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75" windowWidth="14355" windowHeight="7995" tabRatio="765" activeTab="11"/>
  </bookViews>
  <sheets>
    <sheet name="nyers" sheetId="1" r:id="rId1"/>
    <sheet name="darab" sheetId="2" r:id="rId2"/>
    <sheet name="ertek" sheetId="4" r:id="rId3"/>
    <sheet name="direkt" sheetId="3" r:id="rId4"/>
    <sheet name="inverz" sheetId="5" r:id="rId5"/>
    <sheet name="aggregalt" sheetId="6" r:id="rId6"/>
    <sheet name="modellek" sheetId="7" r:id="rId7"/>
    <sheet name="rel OAM" sheetId="8" r:id="rId8"/>
    <sheet name="rel modell" sheetId="9" r:id="rId9"/>
    <sheet name="rel oam2" sheetId="10" r:id="rId10"/>
    <sheet name="rel modell2" sheetId="11" r:id="rId11"/>
    <sheet name="info" sheetId="12" r:id="rId12"/>
  </sheets>
  <definedNames>
    <definedName name="_xlnm._FilterDatabase" localSheetId="2" hidden="1">ertek!$I$7:$P$66</definedName>
    <definedName name="_xlnm._FilterDatabase" localSheetId="0" hidden="1">nyers!$A$3:$N$3</definedName>
  </definedNames>
  <calcPr calcId="145621"/>
  <pivotCaches>
    <pivotCache cacheId="0" r:id="rId13"/>
    <pivotCache cacheId="1" r:id="rId14"/>
    <pivotCache cacheId="2" r:id="rId15"/>
  </pivotCaches>
</workbook>
</file>

<file path=xl/calcChain.xml><?xml version="1.0" encoding="utf-8"?>
<calcChain xmlns="http://schemas.openxmlformats.org/spreadsheetml/2006/main">
  <c r="L54" i="11" l="1"/>
  <c r="L55" i="11"/>
  <c r="L56" i="11"/>
  <c r="L57" i="11"/>
  <c r="L58" i="11"/>
  <c r="L59" i="11"/>
  <c r="L60" i="11"/>
  <c r="L61" i="11"/>
  <c r="L62" i="11"/>
  <c r="L63" i="11"/>
  <c r="L64" i="11"/>
  <c r="L65" i="11"/>
  <c r="L53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L20" i="11"/>
  <c r="K20" i="11"/>
  <c r="J20" i="11"/>
  <c r="I20" i="11"/>
  <c r="L19" i="11"/>
  <c r="K19" i="11"/>
  <c r="J19" i="11"/>
  <c r="I19" i="11"/>
  <c r="L18" i="11"/>
  <c r="K18" i="11"/>
  <c r="J18" i="11"/>
  <c r="I18" i="11"/>
  <c r="L17" i="11"/>
  <c r="K17" i="11"/>
  <c r="J17" i="11"/>
  <c r="I17" i="11"/>
  <c r="L16" i="11"/>
  <c r="K16" i="11"/>
  <c r="J16" i="11"/>
  <c r="I16" i="11"/>
  <c r="L15" i="11"/>
  <c r="K15" i="11"/>
  <c r="J15" i="11"/>
  <c r="I15" i="11"/>
  <c r="L14" i="11"/>
  <c r="K14" i="11"/>
  <c r="J14" i="11"/>
  <c r="I14" i="11"/>
  <c r="L13" i="11"/>
  <c r="K13" i="11"/>
  <c r="J13" i="11"/>
  <c r="I13" i="11"/>
  <c r="L12" i="11"/>
  <c r="K12" i="11"/>
  <c r="J12" i="11"/>
  <c r="I12" i="11"/>
  <c r="L11" i="11"/>
  <c r="K11" i="11"/>
  <c r="J11" i="11"/>
  <c r="I11" i="11"/>
  <c r="L10" i="11"/>
  <c r="K10" i="11"/>
  <c r="J10" i="11"/>
  <c r="I10" i="11"/>
  <c r="L9" i="11"/>
  <c r="K9" i="11"/>
  <c r="J9" i="11"/>
  <c r="I9" i="11"/>
  <c r="L8" i="11"/>
  <c r="K8" i="11"/>
  <c r="J8" i="11"/>
  <c r="I8" i="11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F33" i="10"/>
  <c r="E33" i="10"/>
  <c r="D33" i="10"/>
  <c r="F32" i="10"/>
  <c r="E32" i="10"/>
  <c r="D32" i="10"/>
  <c r="C32" i="10"/>
  <c r="B32" i="10"/>
  <c r="F31" i="10"/>
  <c r="E31" i="10"/>
  <c r="D31" i="10"/>
  <c r="C31" i="10"/>
  <c r="B31" i="10"/>
  <c r="F30" i="10"/>
  <c r="E30" i="10"/>
  <c r="D30" i="10"/>
  <c r="C30" i="10"/>
  <c r="B30" i="10"/>
  <c r="F29" i="10"/>
  <c r="E29" i="10"/>
  <c r="D29" i="10"/>
  <c r="C29" i="10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C26" i="10"/>
  <c r="B26" i="10"/>
  <c r="F25" i="10"/>
  <c r="E25" i="10"/>
  <c r="D25" i="10"/>
  <c r="C25" i="10"/>
  <c r="B25" i="10"/>
  <c r="F24" i="10"/>
  <c r="E24" i="10"/>
  <c r="D24" i="10"/>
  <c r="C24" i="10"/>
  <c r="B24" i="10"/>
  <c r="F23" i="10"/>
  <c r="E23" i="10"/>
  <c r="C23" i="10"/>
  <c r="B23" i="10"/>
  <c r="D22" i="10"/>
  <c r="F21" i="10"/>
  <c r="E21" i="10"/>
  <c r="D21" i="10"/>
  <c r="C21" i="10"/>
  <c r="B21" i="10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188" i="9"/>
  <c r="K245" i="9"/>
  <c r="K244" i="9"/>
  <c r="K243" i="9"/>
  <c r="K242" i="9"/>
  <c r="K241" i="9"/>
  <c r="K240" i="9"/>
  <c r="K239" i="9"/>
  <c r="K238" i="9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J245" i="9"/>
  <c r="J244" i="9"/>
  <c r="J243" i="9"/>
  <c r="J242" i="9"/>
  <c r="J241" i="9"/>
  <c r="J240" i="9"/>
  <c r="J239" i="9"/>
  <c r="J238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K65" i="9"/>
  <c r="J65" i="9"/>
  <c r="I65" i="9"/>
  <c r="H65" i="9"/>
  <c r="K64" i="9"/>
  <c r="J64" i="9"/>
  <c r="I64" i="9"/>
  <c r="H64" i="9"/>
  <c r="K63" i="9"/>
  <c r="J63" i="9"/>
  <c r="I63" i="9"/>
  <c r="H63" i="9"/>
  <c r="K62" i="9"/>
  <c r="J62" i="9"/>
  <c r="I62" i="9"/>
  <c r="H62" i="9"/>
  <c r="K61" i="9"/>
  <c r="J61" i="9"/>
  <c r="I61" i="9"/>
  <c r="H61" i="9"/>
  <c r="K60" i="9"/>
  <c r="J60" i="9"/>
  <c r="I60" i="9"/>
  <c r="H60" i="9"/>
  <c r="K59" i="9"/>
  <c r="J59" i="9"/>
  <c r="I59" i="9"/>
  <c r="H59" i="9"/>
  <c r="K58" i="9"/>
  <c r="J58" i="9"/>
  <c r="I58" i="9"/>
  <c r="H58" i="9"/>
  <c r="K57" i="9"/>
  <c r="J57" i="9"/>
  <c r="I57" i="9"/>
  <c r="H57" i="9"/>
  <c r="K56" i="9"/>
  <c r="J56" i="9"/>
  <c r="I56" i="9"/>
  <c r="H56" i="9"/>
  <c r="K55" i="9"/>
  <c r="J55" i="9"/>
  <c r="I55" i="9"/>
  <c r="H55" i="9"/>
  <c r="K54" i="9"/>
  <c r="J54" i="9"/>
  <c r="I54" i="9"/>
  <c r="H54" i="9"/>
  <c r="K53" i="9"/>
  <c r="J53" i="9"/>
  <c r="I53" i="9"/>
  <c r="H53" i="9"/>
  <c r="K52" i="9"/>
  <c r="J52" i="9"/>
  <c r="I52" i="9"/>
  <c r="H52" i="9"/>
  <c r="K51" i="9"/>
  <c r="J51" i="9"/>
  <c r="I51" i="9"/>
  <c r="H51" i="9"/>
  <c r="K50" i="9"/>
  <c r="J50" i="9"/>
  <c r="I50" i="9"/>
  <c r="H50" i="9"/>
  <c r="K49" i="9"/>
  <c r="J49" i="9"/>
  <c r="I49" i="9"/>
  <c r="H49" i="9"/>
  <c r="K48" i="9"/>
  <c r="J48" i="9"/>
  <c r="I48" i="9"/>
  <c r="H48" i="9"/>
  <c r="K47" i="9"/>
  <c r="J47" i="9"/>
  <c r="I47" i="9"/>
  <c r="H47" i="9"/>
  <c r="K46" i="9"/>
  <c r="J46" i="9"/>
  <c r="I46" i="9"/>
  <c r="H46" i="9"/>
  <c r="K45" i="9"/>
  <c r="J45" i="9"/>
  <c r="I45" i="9"/>
  <c r="H45" i="9"/>
  <c r="K44" i="9"/>
  <c r="J44" i="9"/>
  <c r="I44" i="9"/>
  <c r="H44" i="9"/>
  <c r="K43" i="9"/>
  <c r="J43" i="9"/>
  <c r="I43" i="9"/>
  <c r="H43" i="9"/>
  <c r="K42" i="9"/>
  <c r="J42" i="9"/>
  <c r="I42" i="9"/>
  <c r="H42" i="9"/>
  <c r="K41" i="9"/>
  <c r="J41" i="9"/>
  <c r="I41" i="9"/>
  <c r="H41" i="9"/>
  <c r="K40" i="9"/>
  <c r="J40" i="9"/>
  <c r="I40" i="9"/>
  <c r="H40" i="9"/>
  <c r="K39" i="9"/>
  <c r="J39" i="9"/>
  <c r="I39" i="9"/>
  <c r="H39" i="9"/>
  <c r="K38" i="9"/>
  <c r="J38" i="9"/>
  <c r="I38" i="9"/>
  <c r="H38" i="9"/>
  <c r="K37" i="9"/>
  <c r="J37" i="9"/>
  <c r="I37" i="9"/>
  <c r="H37" i="9"/>
  <c r="K36" i="9"/>
  <c r="J36" i="9"/>
  <c r="I36" i="9"/>
  <c r="H36" i="9"/>
  <c r="K35" i="9"/>
  <c r="J35" i="9"/>
  <c r="I35" i="9"/>
  <c r="H35" i="9"/>
  <c r="K34" i="9"/>
  <c r="J34" i="9"/>
  <c r="I34" i="9"/>
  <c r="H34" i="9"/>
  <c r="K33" i="9"/>
  <c r="J33" i="9"/>
  <c r="I33" i="9"/>
  <c r="H33" i="9"/>
  <c r="K32" i="9"/>
  <c r="J32" i="9"/>
  <c r="I32" i="9"/>
  <c r="H32" i="9"/>
  <c r="K31" i="9"/>
  <c r="J31" i="9"/>
  <c r="I31" i="9"/>
  <c r="H31" i="9"/>
  <c r="K30" i="9"/>
  <c r="J30" i="9"/>
  <c r="I30" i="9"/>
  <c r="H30" i="9"/>
  <c r="K29" i="9"/>
  <c r="J29" i="9"/>
  <c r="I29" i="9"/>
  <c r="H29" i="9"/>
  <c r="K28" i="9"/>
  <c r="J28" i="9"/>
  <c r="I28" i="9"/>
  <c r="H28" i="9"/>
  <c r="K27" i="9"/>
  <c r="J27" i="9"/>
  <c r="I27" i="9"/>
  <c r="H27" i="9"/>
  <c r="K26" i="9"/>
  <c r="J26" i="9"/>
  <c r="I26" i="9"/>
  <c r="H26" i="9"/>
  <c r="K25" i="9"/>
  <c r="J25" i="9"/>
  <c r="I25" i="9"/>
  <c r="H25" i="9"/>
  <c r="K24" i="9"/>
  <c r="J24" i="9"/>
  <c r="I24" i="9"/>
  <c r="H24" i="9"/>
  <c r="K23" i="9"/>
  <c r="J23" i="9"/>
  <c r="I23" i="9"/>
  <c r="H23" i="9"/>
  <c r="K22" i="9"/>
  <c r="J22" i="9"/>
  <c r="I22" i="9"/>
  <c r="H22" i="9"/>
  <c r="K21" i="9"/>
  <c r="J21" i="9"/>
  <c r="I21" i="9"/>
  <c r="H21" i="9"/>
  <c r="K20" i="9"/>
  <c r="J20" i="9"/>
  <c r="I20" i="9"/>
  <c r="H20" i="9"/>
  <c r="K19" i="9"/>
  <c r="J19" i="9"/>
  <c r="I19" i="9"/>
  <c r="H19" i="9"/>
  <c r="K18" i="9"/>
  <c r="J18" i="9"/>
  <c r="I18" i="9"/>
  <c r="H18" i="9"/>
  <c r="K17" i="9"/>
  <c r="J17" i="9"/>
  <c r="I17" i="9"/>
  <c r="H17" i="9"/>
  <c r="K16" i="9"/>
  <c r="J16" i="9"/>
  <c r="I16" i="9"/>
  <c r="H16" i="9"/>
  <c r="K15" i="9"/>
  <c r="J15" i="9"/>
  <c r="I15" i="9"/>
  <c r="H15" i="9"/>
  <c r="K14" i="9"/>
  <c r="J14" i="9"/>
  <c r="I14" i="9"/>
  <c r="H14" i="9"/>
  <c r="K13" i="9"/>
  <c r="J13" i="9"/>
  <c r="I13" i="9"/>
  <c r="H13" i="9"/>
  <c r="K12" i="9"/>
  <c r="J12" i="9"/>
  <c r="I12" i="9"/>
  <c r="H12" i="9"/>
  <c r="K11" i="9"/>
  <c r="J11" i="9"/>
  <c r="I11" i="9"/>
  <c r="H11" i="9"/>
  <c r="K10" i="9"/>
  <c r="J10" i="9"/>
  <c r="I10" i="9"/>
  <c r="H10" i="9"/>
  <c r="K9" i="9"/>
  <c r="J9" i="9"/>
  <c r="I9" i="9"/>
  <c r="H9" i="9"/>
  <c r="K8" i="9"/>
  <c r="J8" i="9"/>
  <c r="I8" i="9"/>
  <c r="H8" i="9"/>
  <c r="Q60" i="8"/>
  <c r="P60" i="8"/>
  <c r="O60" i="8"/>
  <c r="N60" i="8"/>
  <c r="Q59" i="8"/>
  <c r="P59" i="8"/>
  <c r="O59" i="8"/>
  <c r="N59" i="8"/>
  <c r="Q58" i="8"/>
  <c r="P58" i="8"/>
  <c r="O58" i="8"/>
  <c r="N58" i="8"/>
  <c r="Q57" i="8"/>
  <c r="P57" i="8"/>
  <c r="O57" i="8"/>
  <c r="N57" i="8"/>
  <c r="Q56" i="8"/>
  <c r="P56" i="8"/>
  <c r="O56" i="8"/>
  <c r="N56" i="8"/>
  <c r="Q55" i="8"/>
  <c r="P55" i="8"/>
  <c r="O55" i="8"/>
  <c r="N55" i="8"/>
  <c r="Q54" i="8"/>
  <c r="P54" i="8"/>
  <c r="O54" i="8"/>
  <c r="N54" i="8"/>
  <c r="Q53" i="8"/>
  <c r="P53" i="8"/>
  <c r="O53" i="8"/>
  <c r="N53" i="8"/>
  <c r="Q52" i="8"/>
  <c r="P52" i="8"/>
  <c r="O52" i="8"/>
  <c r="N52" i="8"/>
  <c r="Q51" i="8"/>
  <c r="P51" i="8"/>
  <c r="O51" i="8"/>
  <c r="N51" i="8"/>
  <c r="Q50" i="8"/>
  <c r="P50" i="8"/>
  <c r="O50" i="8"/>
  <c r="N50" i="8"/>
  <c r="Q49" i="8"/>
  <c r="P49" i="8"/>
  <c r="O49" i="8"/>
  <c r="N49" i="8"/>
  <c r="Q48" i="8"/>
  <c r="P48" i="8"/>
  <c r="O48" i="8"/>
  <c r="N48" i="8"/>
  <c r="Q47" i="8"/>
  <c r="P47" i="8"/>
  <c r="O47" i="8"/>
  <c r="N47" i="8"/>
  <c r="Q46" i="8"/>
  <c r="P46" i="8"/>
  <c r="O46" i="8"/>
  <c r="N46" i="8"/>
  <c r="Q45" i="8"/>
  <c r="P45" i="8"/>
  <c r="O45" i="8"/>
  <c r="N45" i="8"/>
  <c r="Q44" i="8"/>
  <c r="P44" i="8"/>
  <c r="O44" i="8"/>
  <c r="N44" i="8"/>
  <c r="Q43" i="8"/>
  <c r="P43" i="8"/>
  <c r="O43" i="8"/>
  <c r="N43" i="8"/>
  <c r="Q42" i="8"/>
  <c r="P42" i="8"/>
  <c r="O42" i="8"/>
  <c r="N42" i="8"/>
  <c r="Q41" i="8"/>
  <c r="P41" i="8"/>
  <c r="O41" i="8"/>
  <c r="N41" i="8"/>
  <c r="Q40" i="8"/>
  <c r="P40" i="8"/>
  <c r="O40" i="8"/>
  <c r="N40" i="8"/>
  <c r="Q39" i="8"/>
  <c r="P39" i="8"/>
  <c r="O39" i="8"/>
  <c r="N39" i="8"/>
  <c r="Q38" i="8"/>
  <c r="P38" i="8"/>
  <c r="O38" i="8"/>
  <c r="N38" i="8"/>
  <c r="Q37" i="8"/>
  <c r="P37" i="8"/>
  <c r="O37" i="8"/>
  <c r="N37" i="8"/>
  <c r="Q36" i="8"/>
  <c r="P36" i="8"/>
  <c r="O36" i="8"/>
  <c r="N36" i="8"/>
  <c r="Q35" i="8"/>
  <c r="P35" i="8"/>
  <c r="O35" i="8"/>
  <c r="N35" i="8"/>
  <c r="Q34" i="8"/>
  <c r="P34" i="8"/>
  <c r="O34" i="8"/>
  <c r="N34" i="8"/>
  <c r="Q33" i="8"/>
  <c r="P33" i="8"/>
  <c r="O33" i="8"/>
  <c r="N33" i="8"/>
  <c r="Q32" i="8"/>
  <c r="P32" i="8"/>
  <c r="O32" i="8"/>
  <c r="N32" i="8"/>
  <c r="Q31" i="8"/>
  <c r="P31" i="8"/>
  <c r="O31" i="8"/>
  <c r="N31" i="8"/>
  <c r="Q30" i="8"/>
  <c r="P30" i="8"/>
  <c r="O30" i="8"/>
  <c r="N30" i="8"/>
  <c r="Q29" i="8"/>
  <c r="P29" i="8"/>
  <c r="O29" i="8"/>
  <c r="N29" i="8"/>
  <c r="Q28" i="8"/>
  <c r="P28" i="8"/>
  <c r="O28" i="8"/>
  <c r="N28" i="8"/>
  <c r="Q27" i="8"/>
  <c r="P27" i="8"/>
  <c r="O27" i="8"/>
  <c r="N27" i="8"/>
  <c r="Q26" i="8"/>
  <c r="P26" i="8"/>
  <c r="O26" i="8"/>
  <c r="N26" i="8"/>
  <c r="Q25" i="8"/>
  <c r="P25" i="8"/>
  <c r="O25" i="8"/>
  <c r="N25" i="8"/>
  <c r="Q24" i="8"/>
  <c r="P24" i="8"/>
  <c r="O24" i="8"/>
  <c r="N24" i="8"/>
  <c r="Q23" i="8"/>
  <c r="P23" i="8"/>
  <c r="O23" i="8"/>
  <c r="N23" i="8"/>
  <c r="Q22" i="8"/>
  <c r="P22" i="8"/>
  <c r="O22" i="8"/>
  <c r="N22" i="8"/>
  <c r="Q21" i="8"/>
  <c r="P21" i="8"/>
  <c r="O21" i="8"/>
  <c r="N21" i="8"/>
  <c r="Q20" i="8"/>
  <c r="P20" i="8"/>
  <c r="O20" i="8"/>
  <c r="N20" i="8"/>
  <c r="Q19" i="8"/>
  <c r="P19" i="8"/>
  <c r="O19" i="8"/>
  <c r="N19" i="8"/>
  <c r="Q18" i="8"/>
  <c r="P18" i="8"/>
  <c r="O18" i="8"/>
  <c r="N18" i="8"/>
  <c r="Q17" i="8"/>
  <c r="P17" i="8"/>
  <c r="O17" i="8"/>
  <c r="N17" i="8"/>
  <c r="Q16" i="8"/>
  <c r="P16" i="8"/>
  <c r="O16" i="8"/>
  <c r="N16" i="8"/>
  <c r="Q15" i="8"/>
  <c r="P15" i="8"/>
  <c r="O15" i="8"/>
  <c r="N15" i="8"/>
  <c r="Q14" i="8"/>
  <c r="P14" i="8"/>
  <c r="O14" i="8"/>
  <c r="N14" i="8"/>
  <c r="Q13" i="8"/>
  <c r="P13" i="8"/>
  <c r="O13" i="8"/>
  <c r="N13" i="8"/>
  <c r="Q12" i="8"/>
  <c r="P12" i="8"/>
  <c r="O12" i="8"/>
  <c r="N12" i="8"/>
  <c r="Q11" i="8"/>
  <c r="P11" i="8"/>
  <c r="O11" i="8"/>
  <c r="N11" i="8"/>
  <c r="Q10" i="8"/>
  <c r="P10" i="8"/>
  <c r="O10" i="8"/>
  <c r="N10" i="8"/>
  <c r="Q9" i="8"/>
  <c r="P9" i="8"/>
  <c r="O9" i="8"/>
  <c r="N9" i="8"/>
  <c r="Q8" i="8"/>
  <c r="P8" i="8"/>
  <c r="O8" i="8"/>
  <c r="N8" i="8"/>
  <c r="Q7" i="8"/>
  <c r="P7" i="8"/>
  <c r="O7" i="8"/>
  <c r="N7" i="8"/>
  <c r="Q6" i="8"/>
  <c r="P6" i="8"/>
  <c r="O6" i="8"/>
  <c r="N6" i="8"/>
  <c r="Q5" i="8"/>
  <c r="P5" i="8"/>
  <c r="O5" i="8"/>
  <c r="N5" i="8"/>
  <c r="Q4" i="8"/>
  <c r="P4" i="8"/>
  <c r="O4" i="8"/>
  <c r="N4" i="8"/>
  <c r="P3" i="8"/>
  <c r="Q3" i="8"/>
  <c r="O3" i="8"/>
  <c r="N3" i="8"/>
  <c r="L60" i="8"/>
  <c r="K60" i="8"/>
  <c r="J60" i="8"/>
  <c r="I60" i="8"/>
  <c r="L59" i="8"/>
  <c r="K59" i="8"/>
  <c r="J59" i="8"/>
  <c r="I59" i="8"/>
  <c r="L58" i="8"/>
  <c r="K58" i="8"/>
  <c r="J58" i="8"/>
  <c r="I58" i="8"/>
  <c r="L57" i="8"/>
  <c r="K57" i="8"/>
  <c r="J57" i="8"/>
  <c r="I57" i="8"/>
  <c r="L56" i="8"/>
  <c r="K56" i="8"/>
  <c r="J56" i="8"/>
  <c r="I56" i="8"/>
  <c r="L55" i="8"/>
  <c r="K55" i="8"/>
  <c r="J55" i="8"/>
  <c r="I55" i="8"/>
  <c r="L54" i="8"/>
  <c r="K54" i="8"/>
  <c r="J54" i="8"/>
  <c r="I54" i="8"/>
  <c r="L53" i="8"/>
  <c r="K53" i="8"/>
  <c r="J53" i="8"/>
  <c r="I53" i="8"/>
  <c r="L52" i="8"/>
  <c r="K52" i="8"/>
  <c r="J52" i="8"/>
  <c r="I52" i="8"/>
  <c r="L51" i="8"/>
  <c r="K51" i="8"/>
  <c r="J51" i="8"/>
  <c r="I51" i="8"/>
  <c r="L50" i="8"/>
  <c r="K50" i="8"/>
  <c r="J50" i="8"/>
  <c r="I50" i="8"/>
  <c r="L49" i="8"/>
  <c r="K49" i="8"/>
  <c r="J49" i="8"/>
  <c r="I49" i="8"/>
  <c r="L48" i="8"/>
  <c r="K48" i="8"/>
  <c r="J48" i="8"/>
  <c r="I48" i="8"/>
  <c r="L47" i="8"/>
  <c r="K47" i="8"/>
  <c r="J47" i="8"/>
  <c r="I47" i="8"/>
  <c r="L46" i="8"/>
  <c r="K46" i="8"/>
  <c r="J46" i="8"/>
  <c r="I46" i="8"/>
  <c r="L45" i="8"/>
  <c r="K45" i="8"/>
  <c r="J45" i="8"/>
  <c r="I45" i="8"/>
  <c r="L44" i="8"/>
  <c r="K44" i="8"/>
  <c r="J44" i="8"/>
  <c r="I44" i="8"/>
  <c r="L43" i="8"/>
  <c r="K43" i="8"/>
  <c r="J43" i="8"/>
  <c r="I43" i="8"/>
  <c r="L42" i="8"/>
  <c r="K42" i="8"/>
  <c r="J42" i="8"/>
  <c r="I42" i="8"/>
  <c r="L41" i="8"/>
  <c r="K41" i="8"/>
  <c r="J41" i="8"/>
  <c r="I41" i="8"/>
  <c r="L40" i="8"/>
  <c r="K40" i="8"/>
  <c r="J40" i="8"/>
  <c r="I40" i="8"/>
  <c r="L39" i="8"/>
  <c r="K39" i="8"/>
  <c r="J39" i="8"/>
  <c r="I39" i="8"/>
  <c r="L38" i="8"/>
  <c r="K38" i="8"/>
  <c r="J38" i="8"/>
  <c r="I38" i="8"/>
  <c r="L37" i="8"/>
  <c r="K37" i="8"/>
  <c r="J37" i="8"/>
  <c r="I37" i="8"/>
  <c r="L36" i="8"/>
  <c r="K36" i="8"/>
  <c r="J36" i="8"/>
  <c r="I36" i="8"/>
  <c r="L35" i="8"/>
  <c r="K35" i="8"/>
  <c r="J35" i="8"/>
  <c r="I35" i="8"/>
  <c r="L34" i="8"/>
  <c r="K34" i="8"/>
  <c r="J34" i="8"/>
  <c r="I34" i="8"/>
  <c r="L33" i="8"/>
  <c r="K33" i="8"/>
  <c r="J33" i="8"/>
  <c r="I33" i="8"/>
  <c r="L32" i="8"/>
  <c r="K32" i="8"/>
  <c r="J32" i="8"/>
  <c r="I32" i="8"/>
  <c r="L31" i="8"/>
  <c r="K31" i="8"/>
  <c r="J31" i="8"/>
  <c r="I31" i="8"/>
  <c r="L30" i="8"/>
  <c r="K30" i="8"/>
  <c r="J30" i="8"/>
  <c r="I30" i="8"/>
  <c r="L29" i="8"/>
  <c r="K29" i="8"/>
  <c r="J29" i="8"/>
  <c r="I29" i="8"/>
  <c r="L28" i="8"/>
  <c r="K28" i="8"/>
  <c r="J28" i="8"/>
  <c r="I28" i="8"/>
  <c r="L27" i="8"/>
  <c r="K27" i="8"/>
  <c r="J27" i="8"/>
  <c r="I27" i="8"/>
  <c r="L26" i="8"/>
  <c r="K26" i="8"/>
  <c r="J26" i="8"/>
  <c r="I26" i="8"/>
  <c r="L25" i="8"/>
  <c r="K25" i="8"/>
  <c r="J25" i="8"/>
  <c r="I25" i="8"/>
  <c r="L24" i="8"/>
  <c r="K24" i="8"/>
  <c r="J24" i="8"/>
  <c r="I24" i="8"/>
  <c r="L23" i="8"/>
  <c r="K23" i="8"/>
  <c r="J23" i="8"/>
  <c r="I23" i="8"/>
  <c r="L22" i="8"/>
  <c r="K22" i="8"/>
  <c r="J22" i="8"/>
  <c r="I22" i="8"/>
  <c r="L21" i="8"/>
  <c r="K21" i="8"/>
  <c r="J21" i="8"/>
  <c r="I21" i="8"/>
  <c r="L20" i="8"/>
  <c r="K20" i="8"/>
  <c r="J20" i="8"/>
  <c r="I20" i="8"/>
  <c r="L19" i="8"/>
  <c r="K19" i="8"/>
  <c r="J19" i="8"/>
  <c r="I19" i="8"/>
  <c r="L18" i="8"/>
  <c r="K18" i="8"/>
  <c r="J18" i="8"/>
  <c r="I18" i="8"/>
  <c r="L17" i="8"/>
  <c r="K17" i="8"/>
  <c r="J17" i="8"/>
  <c r="I17" i="8"/>
  <c r="L16" i="8"/>
  <c r="K16" i="8"/>
  <c r="J16" i="8"/>
  <c r="I16" i="8"/>
  <c r="L15" i="8"/>
  <c r="K15" i="8"/>
  <c r="J15" i="8"/>
  <c r="I15" i="8"/>
  <c r="L14" i="8"/>
  <c r="K14" i="8"/>
  <c r="J14" i="8"/>
  <c r="I14" i="8"/>
  <c r="L13" i="8"/>
  <c r="K13" i="8"/>
  <c r="J13" i="8"/>
  <c r="I13" i="8"/>
  <c r="L12" i="8"/>
  <c r="K12" i="8"/>
  <c r="J12" i="8"/>
  <c r="I12" i="8"/>
  <c r="L11" i="8"/>
  <c r="K11" i="8"/>
  <c r="J11" i="8"/>
  <c r="I11" i="8"/>
  <c r="L10" i="8"/>
  <c r="K10" i="8"/>
  <c r="J10" i="8"/>
  <c r="I10" i="8"/>
  <c r="L9" i="8"/>
  <c r="K9" i="8"/>
  <c r="J9" i="8"/>
  <c r="I9" i="8"/>
  <c r="L8" i="8"/>
  <c r="K8" i="8"/>
  <c r="J8" i="8"/>
  <c r="I8" i="8"/>
  <c r="L7" i="8"/>
  <c r="K7" i="8"/>
  <c r="J7" i="8"/>
  <c r="I7" i="8"/>
  <c r="L6" i="8"/>
  <c r="K6" i="8"/>
  <c r="J6" i="8"/>
  <c r="I6" i="8"/>
  <c r="L5" i="8"/>
  <c r="K5" i="8"/>
  <c r="J5" i="8"/>
  <c r="I5" i="8"/>
  <c r="L4" i="8"/>
  <c r="K4" i="8"/>
  <c r="J4" i="8"/>
  <c r="I4" i="8"/>
  <c r="L3" i="8"/>
  <c r="K3" i="8"/>
  <c r="J3" i="8"/>
  <c r="I3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L54" i="7" l="1"/>
  <c r="L55" i="7"/>
  <c r="L56" i="7"/>
  <c r="L57" i="7"/>
  <c r="L58" i="7"/>
  <c r="L59" i="7"/>
  <c r="L60" i="7"/>
  <c r="L61" i="7"/>
  <c r="L62" i="7"/>
  <c r="L63" i="7"/>
  <c r="L64" i="7"/>
  <c r="L65" i="7"/>
  <c r="L53" i="7"/>
  <c r="M20" i="7"/>
  <c r="L20" i="7"/>
  <c r="K20" i="7"/>
  <c r="J20" i="7"/>
  <c r="I20" i="7"/>
  <c r="M19" i="7"/>
  <c r="L19" i="7"/>
  <c r="K19" i="7"/>
  <c r="J19" i="7"/>
  <c r="I19" i="7"/>
  <c r="M18" i="7"/>
  <c r="L18" i="7"/>
  <c r="K18" i="7"/>
  <c r="J18" i="7"/>
  <c r="I18" i="7"/>
  <c r="M17" i="7"/>
  <c r="L17" i="7"/>
  <c r="K17" i="7"/>
  <c r="J17" i="7"/>
  <c r="I17" i="7"/>
  <c r="M16" i="7"/>
  <c r="L16" i="7"/>
  <c r="K16" i="7"/>
  <c r="J16" i="7"/>
  <c r="I16" i="7"/>
  <c r="M15" i="7"/>
  <c r="L15" i="7"/>
  <c r="K15" i="7"/>
  <c r="J15" i="7"/>
  <c r="I15" i="7"/>
  <c r="M14" i="7"/>
  <c r="L14" i="7"/>
  <c r="K14" i="7"/>
  <c r="J14" i="7"/>
  <c r="I14" i="7"/>
  <c r="M13" i="7"/>
  <c r="L13" i="7"/>
  <c r="K13" i="7"/>
  <c r="J13" i="7"/>
  <c r="I13" i="7"/>
  <c r="M12" i="7"/>
  <c r="L12" i="7"/>
  <c r="K12" i="7"/>
  <c r="J12" i="7"/>
  <c r="I12" i="7"/>
  <c r="M11" i="7"/>
  <c r="L11" i="7"/>
  <c r="K11" i="7"/>
  <c r="J11" i="7"/>
  <c r="I11" i="7"/>
  <c r="M10" i="7"/>
  <c r="L10" i="7"/>
  <c r="K10" i="7"/>
  <c r="J10" i="7"/>
  <c r="I10" i="7"/>
  <c r="M9" i="7"/>
  <c r="L9" i="7"/>
  <c r="K9" i="7"/>
  <c r="J9" i="7"/>
  <c r="I9" i="7"/>
  <c r="M8" i="7"/>
  <c r="L8" i="7"/>
  <c r="K8" i="7"/>
  <c r="J8" i="7"/>
  <c r="I8" i="7"/>
  <c r="G22" i="6"/>
  <c r="G23" i="6"/>
  <c r="G24" i="6"/>
  <c r="G25" i="6"/>
  <c r="G26" i="6"/>
  <c r="G27" i="6"/>
  <c r="G28" i="6"/>
  <c r="G29" i="6"/>
  <c r="G30" i="6"/>
  <c r="G31" i="6"/>
  <c r="G32" i="6"/>
  <c r="G33" i="6"/>
  <c r="G21" i="6"/>
  <c r="F33" i="6"/>
  <c r="E33" i="6"/>
  <c r="D33" i="6"/>
  <c r="F32" i="6"/>
  <c r="E32" i="6"/>
  <c r="D32" i="6"/>
  <c r="C32" i="6"/>
  <c r="B32" i="6"/>
  <c r="F31" i="6"/>
  <c r="E31" i="6"/>
  <c r="D31" i="6"/>
  <c r="C31" i="6"/>
  <c r="B31" i="6"/>
  <c r="F30" i="6"/>
  <c r="E30" i="6"/>
  <c r="D30" i="6"/>
  <c r="C30" i="6"/>
  <c r="B30" i="6"/>
  <c r="F29" i="6"/>
  <c r="E29" i="6"/>
  <c r="D29" i="6"/>
  <c r="C29" i="6"/>
  <c r="B29" i="6"/>
  <c r="F28" i="6"/>
  <c r="E28" i="6"/>
  <c r="D28" i="6"/>
  <c r="C28" i="6"/>
  <c r="B28" i="6"/>
  <c r="F27" i="6"/>
  <c r="E27" i="6"/>
  <c r="D27" i="6"/>
  <c r="C27" i="6"/>
  <c r="B27" i="6"/>
  <c r="F26" i="6"/>
  <c r="E26" i="6"/>
  <c r="D26" i="6"/>
  <c r="C26" i="6"/>
  <c r="B26" i="6"/>
  <c r="F25" i="6"/>
  <c r="E25" i="6"/>
  <c r="D25" i="6"/>
  <c r="C25" i="6"/>
  <c r="B25" i="6"/>
  <c r="F24" i="6"/>
  <c r="E24" i="6"/>
  <c r="D24" i="6"/>
  <c r="C24" i="6"/>
  <c r="B24" i="6"/>
  <c r="F23" i="6"/>
  <c r="E23" i="6"/>
  <c r="C23" i="6"/>
  <c r="B23" i="6"/>
  <c r="D22" i="6"/>
  <c r="F21" i="6"/>
  <c r="E21" i="6"/>
  <c r="D21" i="6"/>
  <c r="C21" i="6"/>
  <c r="B21" i="6"/>
  <c r="A33" i="6"/>
  <c r="K65" i="7" s="1"/>
  <c r="A32" i="6"/>
  <c r="K64" i="7" s="1"/>
  <c r="A31" i="6"/>
  <c r="K63" i="7" s="1"/>
  <c r="A30" i="6"/>
  <c r="K62" i="7" s="1"/>
  <c r="A29" i="6"/>
  <c r="K61" i="7" s="1"/>
  <c r="A28" i="6"/>
  <c r="K60" i="7" s="1"/>
  <c r="A27" i="6"/>
  <c r="K59" i="7" s="1"/>
  <c r="A26" i="6"/>
  <c r="K58" i="7" s="1"/>
  <c r="A25" i="6"/>
  <c r="K57" i="7" s="1"/>
  <c r="A24" i="6"/>
  <c r="K56" i="7" s="1"/>
  <c r="A23" i="6"/>
  <c r="K55" i="7" s="1"/>
  <c r="A22" i="6"/>
  <c r="K54" i="7" s="1"/>
  <c r="A21" i="6"/>
  <c r="K53" i="7" s="1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192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M191" i="3"/>
  <c r="L191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8" i="3"/>
  <c r="M65" i="3"/>
  <c r="L65" i="3"/>
  <c r="K65" i="3"/>
  <c r="J65" i="3"/>
  <c r="I65" i="3"/>
  <c r="M64" i="3"/>
  <c r="L64" i="3"/>
  <c r="K64" i="3"/>
  <c r="J64" i="3"/>
  <c r="I64" i="3"/>
  <c r="M63" i="3"/>
  <c r="L63" i="3"/>
  <c r="K63" i="3"/>
  <c r="J63" i="3"/>
  <c r="I63" i="3"/>
  <c r="M62" i="3"/>
  <c r="L62" i="3"/>
  <c r="K62" i="3"/>
  <c r="J62" i="3"/>
  <c r="I62" i="3"/>
  <c r="M61" i="3"/>
  <c r="L61" i="3"/>
  <c r="K61" i="3"/>
  <c r="J61" i="3"/>
  <c r="I61" i="3"/>
  <c r="M60" i="3"/>
  <c r="L60" i="3"/>
  <c r="K60" i="3"/>
  <c r="J60" i="3"/>
  <c r="I60" i="3"/>
  <c r="M59" i="3"/>
  <c r="L59" i="3"/>
  <c r="K59" i="3"/>
  <c r="J59" i="3"/>
  <c r="I59" i="3"/>
  <c r="M58" i="3"/>
  <c r="L58" i="3"/>
  <c r="K58" i="3"/>
  <c r="J58" i="3"/>
  <c r="I58" i="3"/>
  <c r="M57" i="3"/>
  <c r="L57" i="3"/>
  <c r="K57" i="3"/>
  <c r="J57" i="3"/>
  <c r="I57" i="3"/>
  <c r="M56" i="3"/>
  <c r="L56" i="3"/>
  <c r="K56" i="3"/>
  <c r="J56" i="3"/>
  <c r="I56" i="3"/>
  <c r="M55" i="3"/>
  <c r="L55" i="3"/>
  <c r="K55" i="3"/>
  <c r="J55" i="3"/>
  <c r="I55" i="3"/>
  <c r="M54" i="3"/>
  <c r="L54" i="3"/>
  <c r="K54" i="3"/>
  <c r="J54" i="3"/>
  <c r="I54" i="3"/>
  <c r="M53" i="3"/>
  <c r="L53" i="3"/>
  <c r="K53" i="3"/>
  <c r="J53" i="3"/>
  <c r="I53" i="3"/>
  <c r="M52" i="3"/>
  <c r="L52" i="3"/>
  <c r="K52" i="3"/>
  <c r="J52" i="3"/>
  <c r="I52" i="3"/>
  <c r="M51" i="3"/>
  <c r="L51" i="3"/>
  <c r="K51" i="3"/>
  <c r="J51" i="3"/>
  <c r="I51" i="3"/>
  <c r="M50" i="3"/>
  <c r="L50" i="3"/>
  <c r="K50" i="3"/>
  <c r="J50" i="3"/>
  <c r="I50" i="3"/>
  <c r="M49" i="3"/>
  <c r="L49" i="3"/>
  <c r="K49" i="3"/>
  <c r="J49" i="3"/>
  <c r="I49" i="3"/>
  <c r="M48" i="3"/>
  <c r="L48" i="3"/>
  <c r="K48" i="3"/>
  <c r="J48" i="3"/>
  <c r="I48" i="3"/>
  <c r="M47" i="3"/>
  <c r="L47" i="3"/>
  <c r="K47" i="3"/>
  <c r="J47" i="3"/>
  <c r="I47" i="3"/>
  <c r="M46" i="3"/>
  <c r="L46" i="3"/>
  <c r="K46" i="3"/>
  <c r="J46" i="3"/>
  <c r="I46" i="3"/>
  <c r="M45" i="3"/>
  <c r="L45" i="3"/>
  <c r="K45" i="3"/>
  <c r="J45" i="3"/>
  <c r="I45" i="3"/>
  <c r="M44" i="3"/>
  <c r="L44" i="3"/>
  <c r="K44" i="3"/>
  <c r="J44" i="3"/>
  <c r="I44" i="3"/>
  <c r="M43" i="3"/>
  <c r="L43" i="3"/>
  <c r="K43" i="3"/>
  <c r="J43" i="3"/>
  <c r="I43" i="3"/>
  <c r="M42" i="3"/>
  <c r="L42" i="3"/>
  <c r="K42" i="3"/>
  <c r="J42" i="3"/>
  <c r="I42" i="3"/>
  <c r="M41" i="3"/>
  <c r="L41" i="3"/>
  <c r="K41" i="3"/>
  <c r="J41" i="3"/>
  <c r="I41" i="3"/>
  <c r="M40" i="3"/>
  <c r="L40" i="3"/>
  <c r="K40" i="3"/>
  <c r="J40" i="3"/>
  <c r="I40" i="3"/>
  <c r="M39" i="3"/>
  <c r="L39" i="3"/>
  <c r="K39" i="3"/>
  <c r="J39" i="3"/>
  <c r="I39" i="3"/>
  <c r="M38" i="3"/>
  <c r="L38" i="3"/>
  <c r="K38" i="3"/>
  <c r="J38" i="3"/>
  <c r="I38" i="3"/>
  <c r="M37" i="3"/>
  <c r="L37" i="3"/>
  <c r="K37" i="3"/>
  <c r="J37" i="3"/>
  <c r="I37" i="3"/>
  <c r="M36" i="3"/>
  <c r="L36" i="3"/>
  <c r="K36" i="3"/>
  <c r="J36" i="3"/>
  <c r="I36" i="3"/>
  <c r="M35" i="3"/>
  <c r="L35" i="3"/>
  <c r="K35" i="3"/>
  <c r="J35" i="3"/>
  <c r="I35" i="3"/>
  <c r="M34" i="3"/>
  <c r="L34" i="3"/>
  <c r="K34" i="3"/>
  <c r="J34" i="3"/>
  <c r="I34" i="3"/>
  <c r="M33" i="3"/>
  <c r="L33" i="3"/>
  <c r="K33" i="3"/>
  <c r="J33" i="3"/>
  <c r="I33" i="3"/>
  <c r="M32" i="3"/>
  <c r="L32" i="3"/>
  <c r="K32" i="3"/>
  <c r="J32" i="3"/>
  <c r="I32" i="3"/>
  <c r="M31" i="3"/>
  <c r="L31" i="3"/>
  <c r="K31" i="3"/>
  <c r="J31" i="3"/>
  <c r="I31" i="3"/>
  <c r="M30" i="3"/>
  <c r="L30" i="3"/>
  <c r="K30" i="3"/>
  <c r="J30" i="3"/>
  <c r="I30" i="3"/>
  <c r="M29" i="3"/>
  <c r="L29" i="3"/>
  <c r="K29" i="3"/>
  <c r="J29" i="3"/>
  <c r="I29" i="3"/>
  <c r="M28" i="3"/>
  <c r="L28" i="3"/>
  <c r="K28" i="3"/>
  <c r="J28" i="3"/>
  <c r="I28" i="3"/>
  <c r="M27" i="3"/>
  <c r="L27" i="3"/>
  <c r="K27" i="3"/>
  <c r="J27" i="3"/>
  <c r="I27" i="3"/>
  <c r="M26" i="3"/>
  <c r="L26" i="3"/>
  <c r="K26" i="3"/>
  <c r="J26" i="3"/>
  <c r="I26" i="3"/>
  <c r="M25" i="3"/>
  <c r="L25" i="3"/>
  <c r="K25" i="3"/>
  <c r="J25" i="3"/>
  <c r="I25" i="3"/>
  <c r="M24" i="3"/>
  <c r="L24" i="3"/>
  <c r="K24" i="3"/>
  <c r="J24" i="3"/>
  <c r="I24" i="3"/>
  <c r="M23" i="3"/>
  <c r="L23" i="3"/>
  <c r="K23" i="3"/>
  <c r="J23" i="3"/>
  <c r="I23" i="3"/>
  <c r="M22" i="3"/>
  <c r="L22" i="3"/>
  <c r="K22" i="3"/>
  <c r="J22" i="3"/>
  <c r="I22" i="3"/>
  <c r="M21" i="3"/>
  <c r="L21" i="3"/>
  <c r="K21" i="3"/>
  <c r="J21" i="3"/>
  <c r="I21" i="3"/>
  <c r="M20" i="3"/>
  <c r="L20" i="3"/>
  <c r="K20" i="3"/>
  <c r="J20" i="3"/>
  <c r="I20" i="3"/>
  <c r="M19" i="3"/>
  <c r="L19" i="3"/>
  <c r="K19" i="3"/>
  <c r="J19" i="3"/>
  <c r="I19" i="3"/>
  <c r="M18" i="3"/>
  <c r="L18" i="3"/>
  <c r="K18" i="3"/>
  <c r="J18" i="3"/>
  <c r="I18" i="3"/>
  <c r="M17" i="3"/>
  <c r="L17" i="3"/>
  <c r="K17" i="3"/>
  <c r="J17" i="3"/>
  <c r="I17" i="3"/>
  <c r="M16" i="3"/>
  <c r="L16" i="3"/>
  <c r="K16" i="3"/>
  <c r="J16" i="3"/>
  <c r="I16" i="3"/>
  <c r="M15" i="3"/>
  <c r="L15" i="3"/>
  <c r="K15" i="3"/>
  <c r="J15" i="3"/>
  <c r="I15" i="3"/>
  <c r="M14" i="3"/>
  <c r="L14" i="3"/>
  <c r="K14" i="3"/>
  <c r="J14" i="3"/>
  <c r="I14" i="3"/>
  <c r="M13" i="3"/>
  <c r="L13" i="3"/>
  <c r="K13" i="3"/>
  <c r="J13" i="3"/>
  <c r="I13" i="3"/>
  <c r="M12" i="3"/>
  <c r="L12" i="3"/>
  <c r="K12" i="3"/>
  <c r="J12" i="3"/>
  <c r="I12" i="3"/>
  <c r="M11" i="3"/>
  <c r="L11" i="3"/>
  <c r="K11" i="3"/>
  <c r="J11" i="3"/>
  <c r="I11" i="3"/>
  <c r="M10" i="3"/>
  <c r="L10" i="3"/>
  <c r="K10" i="3"/>
  <c r="J10" i="3"/>
  <c r="I10" i="3"/>
  <c r="M9" i="3"/>
  <c r="L9" i="3"/>
  <c r="K9" i="3"/>
  <c r="J9" i="3"/>
  <c r="I9" i="3"/>
  <c r="M8" i="3"/>
  <c r="L8" i="3"/>
  <c r="K8" i="3"/>
  <c r="J8" i="3"/>
  <c r="I8" i="3"/>
  <c r="I63" i="4"/>
  <c r="L247" i="3" s="1"/>
  <c r="O65" i="4"/>
  <c r="N65" i="4"/>
  <c r="M65" i="4"/>
  <c r="L65" i="4"/>
  <c r="K65" i="4"/>
  <c r="O64" i="4"/>
  <c r="N64" i="4"/>
  <c r="M64" i="4"/>
  <c r="L64" i="4"/>
  <c r="K64" i="4"/>
  <c r="O63" i="4"/>
  <c r="N63" i="4"/>
  <c r="M63" i="4"/>
  <c r="L63" i="4"/>
  <c r="K63" i="4"/>
  <c r="O62" i="4"/>
  <c r="N62" i="4"/>
  <c r="M62" i="4"/>
  <c r="L62" i="4"/>
  <c r="K62" i="4"/>
  <c r="O61" i="4"/>
  <c r="N61" i="4"/>
  <c r="M61" i="4"/>
  <c r="L61" i="4"/>
  <c r="K61" i="4"/>
  <c r="O60" i="4"/>
  <c r="N60" i="4"/>
  <c r="M60" i="4"/>
  <c r="L60" i="4"/>
  <c r="K60" i="4"/>
  <c r="O59" i="4"/>
  <c r="N59" i="4"/>
  <c r="M59" i="4"/>
  <c r="L59" i="4"/>
  <c r="K59" i="4"/>
  <c r="O58" i="4"/>
  <c r="N58" i="4"/>
  <c r="M58" i="4"/>
  <c r="L58" i="4"/>
  <c r="K58" i="4"/>
  <c r="O57" i="4"/>
  <c r="N57" i="4"/>
  <c r="M57" i="4"/>
  <c r="L57" i="4"/>
  <c r="K57" i="4"/>
  <c r="O56" i="4"/>
  <c r="N56" i="4"/>
  <c r="M56" i="4"/>
  <c r="L56" i="4"/>
  <c r="K56" i="4"/>
  <c r="O55" i="4"/>
  <c r="N55" i="4"/>
  <c r="M55" i="4"/>
  <c r="L55" i="4"/>
  <c r="K55" i="4"/>
  <c r="O54" i="4"/>
  <c r="N54" i="4"/>
  <c r="M54" i="4"/>
  <c r="L54" i="4"/>
  <c r="K54" i="4"/>
  <c r="O53" i="4"/>
  <c r="N53" i="4"/>
  <c r="M53" i="4"/>
  <c r="L53" i="4"/>
  <c r="K53" i="4"/>
  <c r="O52" i="4"/>
  <c r="N52" i="4"/>
  <c r="M52" i="4"/>
  <c r="L52" i="4"/>
  <c r="K52" i="4"/>
  <c r="O51" i="4"/>
  <c r="N51" i="4"/>
  <c r="M51" i="4"/>
  <c r="L51" i="4"/>
  <c r="K51" i="4"/>
  <c r="O50" i="4"/>
  <c r="N50" i="4"/>
  <c r="M50" i="4"/>
  <c r="L50" i="4"/>
  <c r="K50" i="4"/>
  <c r="O49" i="4"/>
  <c r="N49" i="4"/>
  <c r="M49" i="4"/>
  <c r="L49" i="4"/>
  <c r="K49" i="4"/>
  <c r="O48" i="4"/>
  <c r="N48" i="4"/>
  <c r="M48" i="4"/>
  <c r="L48" i="4"/>
  <c r="K48" i="4"/>
  <c r="O47" i="4"/>
  <c r="N47" i="4"/>
  <c r="M47" i="4"/>
  <c r="L47" i="4"/>
  <c r="K47" i="4"/>
  <c r="O46" i="4"/>
  <c r="N46" i="4"/>
  <c r="M46" i="4"/>
  <c r="L46" i="4"/>
  <c r="K46" i="4"/>
  <c r="O45" i="4"/>
  <c r="N45" i="4"/>
  <c r="M45" i="4"/>
  <c r="L45" i="4"/>
  <c r="K45" i="4"/>
  <c r="O44" i="4"/>
  <c r="N44" i="4"/>
  <c r="M44" i="4"/>
  <c r="L44" i="4"/>
  <c r="K44" i="4"/>
  <c r="O43" i="4"/>
  <c r="N43" i="4"/>
  <c r="M43" i="4"/>
  <c r="L43" i="4"/>
  <c r="K43" i="4"/>
  <c r="O42" i="4"/>
  <c r="N42" i="4"/>
  <c r="M42" i="4"/>
  <c r="L42" i="4"/>
  <c r="K42" i="4"/>
  <c r="O41" i="4"/>
  <c r="N41" i="4"/>
  <c r="M41" i="4"/>
  <c r="L41" i="4"/>
  <c r="K41" i="4"/>
  <c r="O40" i="4"/>
  <c r="N40" i="4"/>
  <c r="M40" i="4"/>
  <c r="L40" i="4"/>
  <c r="K40" i="4"/>
  <c r="O39" i="4"/>
  <c r="N39" i="4"/>
  <c r="M39" i="4"/>
  <c r="L39" i="4"/>
  <c r="K39" i="4"/>
  <c r="O38" i="4"/>
  <c r="N38" i="4"/>
  <c r="M38" i="4"/>
  <c r="L38" i="4"/>
  <c r="K38" i="4"/>
  <c r="O37" i="4"/>
  <c r="N37" i="4"/>
  <c r="M37" i="4"/>
  <c r="L37" i="4"/>
  <c r="K37" i="4"/>
  <c r="O36" i="4"/>
  <c r="N36" i="4"/>
  <c r="M36" i="4"/>
  <c r="L36" i="4"/>
  <c r="K36" i="4"/>
  <c r="O35" i="4"/>
  <c r="N35" i="4"/>
  <c r="M35" i="4"/>
  <c r="L35" i="4"/>
  <c r="K35" i="4"/>
  <c r="O34" i="4"/>
  <c r="N34" i="4"/>
  <c r="M34" i="4"/>
  <c r="L34" i="4"/>
  <c r="K34" i="4"/>
  <c r="O33" i="4"/>
  <c r="N33" i="4"/>
  <c r="M33" i="4"/>
  <c r="L33" i="4"/>
  <c r="K33" i="4"/>
  <c r="O32" i="4"/>
  <c r="N32" i="4"/>
  <c r="M32" i="4"/>
  <c r="L32" i="4"/>
  <c r="K32" i="4"/>
  <c r="O31" i="4"/>
  <c r="N31" i="4"/>
  <c r="M31" i="4"/>
  <c r="L31" i="4"/>
  <c r="K31" i="4"/>
  <c r="O30" i="4"/>
  <c r="N30" i="4"/>
  <c r="M30" i="4"/>
  <c r="L30" i="4"/>
  <c r="K30" i="4"/>
  <c r="O29" i="4"/>
  <c r="N29" i="4"/>
  <c r="M29" i="4"/>
  <c r="L29" i="4"/>
  <c r="K29" i="4"/>
  <c r="O28" i="4"/>
  <c r="N28" i="4"/>
  <c r="M28" i="4"/>
  <c r="L28" i="4"/>
  <c r="K28" i="4"/>
  <c r="O27" i="4"/>
  <c r="N27" i="4"/>
  <c r="M27" i="4"/>
  <c r="L27" i="4"/>
  <c r="K27" i="4"/>
  <c r="O26" i="4"/>
  <c r="N26" i="4"/>
  <c r="M26" i="4"/>
  <c r="L26" i="4"/>
  <c r="K26" i="4"/>
  <c r="O25" i="4"/>
  <c r="N25" i="4"/>
  <c r="M25" i="4"/>
  <c r="L25" i="4"/>
  <c r="K25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O21" i="4"/>
  <c r="N21" i="4"/>
  <c r="M21" i="4"/>
  <c r="L21" i="4"/>
  <c r="K21" i="4"/>
  <c r="O20" i="4"/>
  <c r="N20" i="4"/>
  <c r="M20" i="4"/>
  <c r="L20" i="4"/>
  <c r="K20" i="4"/>
  <c r="O19" i="4"/>
  <c r="N19" i="4"/>
  <c r="M19" i="4"/>
  <c r="L19" i="4"/>
  <c r="K19" i="4"/>
  <c r="O18" i="4"/>
  <c r="N18" i="4"/>
  <c r="M18" i="4"/>
  <c r="L18" i="4"/>
  <c r="K18" i="4"/>
  <c r="O17" i="4"/>
  <c r="N17" i="4"/>
  <c r="M17" i="4"/>
  <c r="L17" i="4"/>
  <c r="K17" i="4"/>
  <c r="O16" i="4"/>
  <c r="N16" i="4"/>
  <c r="M16" i="4"/>
  <c r="L16" i="4"/>
  <c r="K16" i="4"/>
  <c r="O15" i="4"/>
  <c r="N15" i="4"/>
  <c r="M15" i="4"/>
  <c r="L15" i="4"/>
  <c r="K15" i="4"/>
  <c r="O14" i="4"/>
  <c r="N14" i="4"/>
  <c r="M14" i="4"/>
  <c r="L14" i="4"/>
  <c r="K14" i="4"/>
  <c r="O13" i="4"/>
  <c r="N13" i="4"/>
  <c r="M13" i="4"/>
  <c r="L13" i="4"/>
  <c r="K13" i="4"/>
  <c r="O12" i="4"/>
  <c r="N12" i="4"/>
  <c r="M12" i="4"/>
  <c r="L12" i="4"/>
  <c r="K12" i="4"/>
  <c r="O11" i="4"/>
  <c r="N11" i="4"/>
  <c r="M11" i="4"/>
  <c r="L11" i="4"/>
  <c r="K11" i="4"/>
  <c r="O10" i="4"/>
  <c r="N10" i="4"/>
  <c r="M10" i="4"/>
  <c r="L10" i="4"/>
  <c r="K10" i="4"/>
  <c r="O9" i="4"/>
  <c r="N9" i="4"/>
  <c r="M9" i="4"/>
  <c r="L9" i="4"/>
  <c r="K9" i="4"/>
  <c r="O8" i="4"/>
  <c r="N8" i="4"/>
  <c r="M8" i="4"/>
  <c r="L8" i="4"/>
  <c r="K8" i="4"/>
  <c r="O7" i="4"/>
  <c r="N7" i="4"/>
  <c r="M7" i="4"/>
  <c r="L7" i="4"/>
  <c r="K7" i="4"/>
  <c r="J65" i="4"/>
  <c r="M249" i="3" s="1"/>
  <c r="J64" i="4"/>
  <c r="M248" i="3" s="1"/>
  <c r="J63" i="4"/>
  <c r="M247" i="3" s="1"/>
  <c r="I64" i="4"/>
  <c r="I65" i="4" s="1"/>
  <c r="L249" i="3" s="1"/>
  <c r="J62" i="4"/>
  <c r="M246" i="3" s="1"/>
  <c r="J61" i="4"/>
  <c r="M245" i="3" s="1"/>
  <c r="J60" i="4"/>
  <c r="M244" i="3" s="1"/>
  <c r="J59" i="4"/>
  <c r="M243" i="3" s="1"/>
  <c r="J58" i="4"/>
  <c r="M242" i="3" s="1"/>
  <c r="I58" i="4"/>
  <c r="I59" i="4" s="1"/>
  <c r="I60" i="4" s="1"/>
  <c r="I61" i="4" s="1"/>
  <c r="I62" i="4" s="1"/>
  <c r="L246" i="3" s="1"/>
  <c r="J57" i="4"/>
  <c r="M241" i="3" s="1"/>
  <c r="J56" i="4"/>
  <c r="M240" i="3" s="1"/>
  <c r="J55" i="4"/>
  <c r="M239" i="3" s="1"/>
  <c r="J54" i="4"/>
  <c r="M238" i="3" s="1"/>
  <c r="J53" i="4"/>
  <c r="M237" i="3" s="1"/>
  <c r="I53" i="4"/>
  <c r="I54" i="4" s="1"/>
  <c r="I55" i="4" s="1"/>
  <c r="I56" i="4" s="1"/>
  <c r="I57" i="4" s="1"/>
  <c r="L241" i="3" s="1"/>
  <c r="J52" i="4"/>
  <c r="M236" i="3" s="1"/>
  <c r="J51" i="4"/>
  <c r="M235" i="3" s="1"/>
  <c r="J50" i="4"/>
  <c r="M234" i="3" s="1"/>
  <c r="J49" i="4"/>
  <c r="M233" i="3" s="1"/>
  <c r="J48" i="4"/>
  <c r="M232" i="3" s="1"/>
  <c r="I48" i="4"/>
  <c r="I49" i="4" s="1"/>
  <c r="I50" i="4" s="1"/>
  <c r="I51" i="4" s="1"/>
  <c r="I52" i="4" s="1"/>
  <c r="L236" i="3" s="1"/>
  <c r="J47" i="4"/>
  <c r="M231" i="3" s="1"/>
  <c r="J46" i="4"/>
  <c r="M230" i="3" s="1"/>
  <c r="J45" i="4"/>
  <c r="M229" i="3" s="1"/>
  <c r="J44" i="4"/>
  <c r="M228" i="3" s="1"/>
  <c r="J43" i="4"/>
  <c r="M227" i="3" s="1"/>
  <c r="I43" i="4"/>
  <c r="I44" i="4" s="1"/>
  <c r="I45" i="4" s="1"/>
  <c r="I46" i="4" s="1"/>
  <c r="I47" i="4" s="1"/>
  <c r="L231" i="3" s="1"/>
  <c r="J42" i="4"/>
  <c r="M226" i="3" s="1"/>
  <c r="J41" i="4"/>
  <c r="M225" i="3" s="1"/>
  <c r="J40" i="4"/>
  <c r="M224" i="3" s="1"/>
  <c r="J39" i="4"/>
  <c r="M223" i="3" s="1"/>
  <c r="J38" i="4"/>
  <c r="M222" i="3" s="1"/>
  <c r="I38" i="4"/>
  <c r="I39" i="4" s="1"/>
  <c r="I40" i="4" s="1"/>
  <c r="I41" i="4" s="1"/>
  <c r="I42" i="4" s="1"/>
  <c r="L226" i="3" s="1"/>
  <c r="J37" i="4"/>
  <c r="M221" i="3" s="1"/>
  <c r="J36" i="4"/>
  <c r="M220" i="3" s="1"/>
  <c r="J35" i="4"/>
  <c r="M219" i="3" s="1"/>
  <c r="J34" i="4"/>
  <c r="M218" i="3" s="1"/>
  <c r="J33" i="4"/>
  <c r="M217" i="3" s="1"/>
  <c r="I33" i="4"/>
  <c r="I34" i="4" s="1"/>
  <c r="I35" i="4" s="1"/>
  <c r="I36" i="4" s="1"/>
  <c r="I37" i="4" s="1"/>
  <c r="L221" i="3" s="1"/>
  <c r="J32" i="4"/>
  <c r="M216" i="3" s="1"/>
  <c r="J31" i="4"/>
  <c r="M215" i="3" s="1"/>
  <c r="J30" i="4"/>
  <c r="M214" i="3" s="1"/>
  <c r="J29" i="4"/>
  <c r="M213" i="3" s="1"/>
  <c r="J28" i="4"/>
  <c r="M212" i="3" s="1"/>
  <c r="I28" i="4"/>
  <c r="I29" i="4" s="1"/>
  <c r="I30" i="4" s="1"/>
  <c r="I31" i="4" s="1"/>
  <c r="I32" i="4" s="1"/>
  <c r="L216" i="3" s="1"/>
  <c r="J27" i="4"/>
  <c r="M211" i="3" s="1"/>
  <c r="J26" i="4"/>
  <c r="M210" i="3" s="1"/>
  <c r="J25" i="4"/>
  <c r="M209" i="3" s="1"/>
  <c r="J24" i="4"/>
  <c r="M208" i="3" s="1"/>
  <c r="J23" i="4"/>
  <c r="M207" i="3" s="1"/>
  <c r="I23" i="4"/>
  <c r="I24" i="4" s="1"/>
  <c r="I25" i="4" s="1"/>
  <c r="I26" i="4" s="1"/>
  <c r="I27" i="4" s="1"/>
  <c r="L211" i="3" s="1"/>
  <c r="J22" i="4"/>
  <c r="M206" i="3" s="1"/>
  <c r="J21" i="4"/>
  <c r="M205" i="3" s="1"/>
  <c r="J20" i="4"/>
  <c r="M204" i="3" s="1"/>
  <c r="J19" i="4"/>
  <c r="M203" i="3" s="1"/>
  <c r="J18" i="4"/>
  <c r="M202" i="3" s="1"/>
  <c r="I18" i="4"/>
  <c r="I19" i="4" s="1"/>
  <c r="I20" i="4" s="1"/>
  <c r="I21" i="4" s="1"/>
  <c r="I22" i="4" s="1"/>
  <c r="L206" i="3" s="1"/>
  <c r="J17" i="4"/>
  <c r="M201" i="3" s="1"/>
  <c r="J16" i="4"/>
  <c r="M200" i="3" s="1"/>
  <c r="J15" i="4"/>
  <c r="M199" i="3" s="1"/>
  <c r="J14" i="4"/>
  <c r="M198" i="3" s="1"/>
  <c r="I14" i="4"/>
  <c r="I15" i="4" s="1"/>
  <c r="I16" i="4" s="1"/>
  <c r="I17" i="4" s="1"/>
  <c r="L201" i="3" s="1"/>
  <c r="J13" i="4"/>
  <c r="M197" i="3" s="1"/>
  <c r="I13" i="4"/>
  <c r="L197" i="3" s="1"/>
  <c r="J12" i="4"/>
  <c r="M196" i="3" s="1"/>
  <c r="J11" i="4"/>
  <c r="M195" i="3" s="1"/>
  <c r="J10" i="4"/>
  <c r="M194" i="3" s="1"/>
  <c r="J9" i="4"/>
  <c r="M193" i="3" s="1"/>
  <c r="J8" i="4"/>
  <c r="M192" i="3" s="1"/>
  <c r="I8" i="4"/>
  <c r="I9" i="4" s="1"/>
  <c r="I10" i="4" s="1"/>
  <c r="I11" i="4" s="1"/>
  <c r="I12" i="4" s="1"/>
  <c r="L196" i="3" s="1"/>
  <c r="L192" i="3" l="1"/>
  <c r="L193" i="3"/>
  <c r="L194" i="3"/>
  <c r="L195" i="3"/>
  <c r="L198" i="3"/>
  <c r="L199" i="3"/>
  <c r="L200" i="3"/>
  <c r="L202" i="3"/>
  <c r="L203" i="3"/>
  <c r="L204" i="3"/>
  <c r="L205" i="3"/>
  <c r="L207" i="3"/>
  <c r="L208" i="3"/>
  <c r="L209" i="3"/>
  <c r="L210" i="3"/>
  <c r="L212" i="3"/>
  <c r="L213" i="3"/>
  <c r="L214" i="3"/>
  <c r="L215" i="3"/>
  <c r="L217" i="3"/>
  <c r="L218" i="3"/>
  <c r="L219" i="3"/>
  <c r="L220" i="3"/>
  <c r="L222" i="3"/>
  <c r="L223" i="3"/>
  <c r="L224" i="3"/>
  <c r="L225" i="3"/>
  <c r="L227" i="3"/>
  <c r="L228" i="3"/>
  <c r="L229" i="3"/>
  <c r="L230" i="3"/>
  <c r="L232" i="3"/>
  <c r="L233" i="3"/>
  <c r="L234" i="3"/>
  <c r="L235" i="3"/>
  <c r="L237" i="3"/>
  <c r="L238" i="3"/>
  <c r="L239" i="3"/>
  <c r="L240" i="3"/>
  <c r="L242" i="3"/>
  <c r="L243" i="3"/>
  <c r="L244" i="3"/>
  <c r="L245" i="3"/>
  <c r="L248" i="3"/>
</calcChain>
</file>

<file path=xl/sharedStrings.xml><?xml version="1.0" encoding="utf-8"?>
<sst xmlns="http://schemas.openxmlformats.org/spreadsheetml/2006/main" count="6821" uniqueCount="1292">
  <si>
    <t>Bezár</t>
  </si>
  <si>
    <t>A táblázat oszlopfejlécére kattintva a teljes táblázat adattartalmát, a soron belül bárhova kattintva az adott sort hibásnak jelölheti</t>
  </si>
  <si>
    <t>ID</t>
  </si>
  <si>
    <t>Forma</t>
  </si>
  <si>
    <t>Régió</t>
  </si>
  <si>
    <t>Megye</t>
  </si>
  <si>
    <t>Város</t>
  </si>
  <si>
    <t>Intézmény</t>
  </si>
  <si>
    <t>Kar</t>
  </si>
  <si>
    <t>Képzési terület</t>
  </si>
  <si>
    <t>Mutatószám</t>
  </si>
  <si>
    <t>Szak</t>
  </si>
  <si>
    <t>Érték</t>
  </si>
  <si>
    <t>Mértékegység</t>
  </si>
  <si>
    <t>Év</t>
  </si>
  <si>
    <t>Típus</t>
  </si>
  <si>
    <t>egyetem</t>
  </si>
  <si>
    <t>Közép-Magyarország</t>
  </si>
  <si>
    <t>Pest</t>
  </si>
  <si>
    <t>Budapest</t>
  </si>
  <si>
    <t>Budapesti Műszaki és Gazdaságtudományi Egyetem</t>
  </si>
  <si>
    <t>Budapesti Műszaki és Gazdaságtudományi Egyetem Gépészmérnöki Kar (BME-GÉK)</t>
  </si>
  <si>
    <t>műszaki</t>
  </si>
  <si>
    <t>Felvettek pontátlaga</t>
  </si>
  <si>
    <t>gépészmérnöki</t>
  </si>
  <si>
    <t>%</t>
  </si>
  <si>
    <t>konszolidált</t>
  </si>
  <si>
    <t>Jelentkezők száma első helyen</t>
  </si>
  <si>
    <t>fő</t>
  </si>
  <si>
    <t>eredeti</t>
  </si>
  <si>
    <t>Felvételiben legjobb középiskolából jött</t>
  </si>
  <si>
    <t>Jelentkezőkből bejutottak aránya</t>
  </si>
  <si>
    <t>OKTV-helyezettek száma</t>
  </si>
  <si>
    <t>pont</t>
  </si>
  <si>
    <t>Észak-Alföld</t>
  </si>
  <si>
    <t>Hajdú-Bihar</t>
  </si>
  <si>
    <t>Debrecen</t>
  </si>
  <si>
    <t>Debreceni Egyetem</t>
  </si>
  <si>
    <t>Debreceni Egyetem Mezőgazdaság-, Élelmiszertudományi és Környezetgazdálkodási Kar (DE-MÉK)</t>
  </si>
  <si>
    <t>Debreceni Egyetem Műszaki Kar (DE-MK)</t>
  </si>
  <si>
    <t>főiskola</t>
  </si>
  <si>
    <t>Közép-Dunántúl</t>
  </si>
  <si>
    <t>Fejér</t>
  </si>
  <si>
    <t>Dunaújváros</t>
  </si>
  <si>
    <t>Dunaújvárosi Főiskola</t>
  </si>
  <si>
    <t>Dunaújvárosi Főiskola (DF)</t>
  </si>
  <si>
    <t>Dél-Alföld</t>
  </si>
  <si>
    <t>Bács-Kiskun</t>
  </si>
  <si>
    <t>Kecskemét</t>
  </si>
  <si>
    <t>Kecskeméti Főiskola</t>
  </si>
  <si>
    <t>Kecskeméti Főiskola Gépipari és Automatizálási Műszaki Főiskolai Kar (KF-GAMFK)</t>
  </si>
  <si>
    <t>Észak-Magyarország</t>
  </si>
  <si>
    <t>Borsod-Abaúj-Zemplén</t>
  </si>
  <si>
    <t>Miskolc</t>
  </si>
  <si>
    <t>Miskolci Egyetem</t>
  </si>
  <si>
    <t>Miskolci Egyetem Gépészmérnöki és Informatikai Kar (ME-GÉK)</t>
  </si>
  <si>
    <t>Szabolcs-Szatmár-Bereg</t>
  </si>
  <si>
    <t>Nyíregyháza</t>
  </si>
  <si>
    <t>Nyíregyházi Főiskola</t>
  </si>
  <si>
    <t>Nyíregyházi Főiskola Műszaki és Mezőgazdasági Kar (NYF-MMK)</t>
  </si>
  <si>
    <t>Óbudai Egyetem</t>
  </si>
  <si>
    <t>Óbudai Egyetem Bánki Donát Gépész és Biztonságtechnikai Mérnöki Kar (OE-BGK)</t>
  </si>
  <si>
    <t>Veszprém</t>
  </si>
  <si>
    <t>Pannon Egyetem</t>
  </si>
  <si>
    <t>Pannon Egyetem Mérnöki Kar (PE-MK)</t>
  </si>
  <si>
    <t>Dél-Dunántúl</t>
  </si>
  <si>
    <t>Baranya</t>
  </si>
  <si>
    <t>Pécs</t>
  </si>
  <si>
    <t>Pécsi Tudományegyetem</t>
  </si>
  <si>
    <t>Pécsi Tudományegyetem Pollack Mihály Műszaki Kar (PTE-PMMK)</t>
  </si>
  <si>
    <t>Nyugat-Dunántúl</t>
  </si>
  <si>
    <t>Győr-Moson-Sopron</t>
  </si>
  <si>
    <t>Győr</t>
  </si>
  <si>
    <t>Széchenyi István Egyetem</t>
  </si>
  <si>
    <t>Széchenyi István Egyetem Műszaki Tudományi Kar (SZE-MTK)</t>
  </si>
  <si>
    <t>Gödöllő</t>
  </si>
  <si>
    <t>Szent István Egyetem</t>
  </si>
  <si>
    <t>Szent István Egyetem Gépészmérnöki Kar (SZIE-GÉK)</t>
  </si>
  <si>
    <t>Zrínyi Miklós Nemzetvédelmi Egyetem</t>
  </si>
  <si>
    <t>Zrínyi Miklós Nemzetvédelmi Egyetem Bolyai János Katonai Műszaki Kar (ZMNE-BKMK)</t>
  </si>
  <si>
    <t>Sorcímkék</t>
  </si>
  <si>
    <t>Végösszeg</t>
  </si>
  <si>
    <t>Oszlopcímkék</t>
  </si>
  <si>
    <t>Összeg / Érték</t>
  </si>
  <si>
    <t>Mennyiség / Érték</t>
  </si>
  <si>
    <t>irány</t>
  </si>
  <si>
    <t>hol</t>
  </si>
  <si>
    <t>mikor</t>
  </si>
  <si>
    <t>Y0</t>
  </si>
  <si>
    <t>Azonosító:</t>
  </si>
  <si>
    <t>Objektumok:</t>
  </si>
  <si>
    <t>Attribútumok:</t>
  </si>
  <si>
    <t>Lepcsők:</t>
  </si>
  <si>
    <t>Eltolás:</t>
  </si>
  <si>
    <t>Leírás:</t>
  </si>
  <si>
    <t>COCO Y0: 6292668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</si>
  <si>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</si>
  <si>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</si>
  <si>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</si>
  <si>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</si>
  <si>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</si>
  <si>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</si>
  <si>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</si>
  <si>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</si>
  <si>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</si>
  <si>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</si>
  <si>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</si>
  <si>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</si>
  <si>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</si>
  <si>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</si>
  <si>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</si>
  <si>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</si>
  <si>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</si>
  <si>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</si>
  <si>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</si>
  <si>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</si>
  <si>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</si>
  <si>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</si>
  <si>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</si>
  <si>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</si>
  <si>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</si>
  <si>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</si>
  <si>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</si>
  <si>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</si>
  <si>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</si>
  <si>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</si>
  <si>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</si>
  <si>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</si>
  <si>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</si>
  <si>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</si>
  <si>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</si>
  <si>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</si>
  <si>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</si>
  <si>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</si>
  <si>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</si>
  <si>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</si>
  <si>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</si>
  <si>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</si>
  <si>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</si>
  <si>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</si>
  <si>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</si>
  <si>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</si>
  <si>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</si>
  <si>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</si>
  <si>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</si>
  <si>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</si>
  <si>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</si>
  <si>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</si>
  <si>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</si>
  <si>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</si>
  <si>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</si>
  <si>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</si>
  <si>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</si>
  <si>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</si>
  <si>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</si>
  <si>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</si>
  <si>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</si>
  <si>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</si>
  <si>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</si>
  <si>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</si>
  <si>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</si>
  <si>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Lépcsők(1)</t>
  </si>
  <si>
    <t>S1</t>
  </si>
  <si>
    <t>(86.8+59.6)/(2)=73.2</t>
  </si>
  <si>
    <t>(62.6+59.6)/(2)=61.05</t>
  </si>
  <si>
    <t>(59.6+980.1)/(2)=519.8</t>
  </si>
  <si>
    <t>(890.2+59.6)/(2)=474.9</t>
  </si>
  <si>
    <t>(59.6+80.7)/(2)=70.15</t>
  </si>
  <si>
    <t>S2</t>
  </si>
  <si>
    <t>(85.8+58.5)/(2)=72.15</t>
  </si>
  <si>
    <t>(58.5+58.5)/(2)=58.55</t>
  </si>
  <si>
    <t>(58.5+979.1)/(2)=518.8</t>
  </si>
  <si>
    <t>(889.2+58.5)/(2)=473.9</t>
  </si>
  <si>
    <t>(58.5+79.7)/(2)=69.15</t>
  </si>
  <si>
    <t>S3</t>
  </si>
  <si>
    <t>(57.5+57.5)/(2)=57.55</t>
  </si>
  <si>
    <t>(57.5+978.1)/(2)=517.8</t>
  </si>
  <si>
    <t>(888.2+57.5)/(2)=472.9</t>
  </si>
  <si>
    <t>(57.5+78.7)/(2)=68.15</t>
  </si>
  <si>
    <t>S4</t>
  </si>
  <si>
    <t>(56.5+56.5)/(2)=56.5</t>
  </si>
  <si>
    <t>(56.5+977)/(2)=516.8</t>
  </si>
  <si>
    <t>(887.2+56.5)/(2)=471.85</t>
  </si>
  <si>
    <t>(56.5+77.7)/(2)=67.1</t>
  </si>
  <si>
    <t>S5</t>
  </si>
  <si>
    <t>(55.5+55.5)/(2)=55.5</t>
  </si>
  <si>
    <t>(55.5+976)/(2)=515.8</t>
  </si>
  <si>
    <t>(879.1+55.5)/(2)=467.35</t>
  </si>
  <si>
    <t>(55.5+76.7)/(2)=66.1</t>
  </si>
  <si>
    <t>S6</t>
  </si>
  <si>
    <t>(54.5+54.5)/(2)=54.5</t>
  </si>
  <si>
    <t>(54.5+975)/(2)=514.75</t>
  </si>
  <si>
    <t>(810.5+54.5)/(2)=432.5</t>
  </si>
  <si>
    <t>(54.5+75.7)/(2)=65.1</t>
  </si>
  <si>
    <t>S7</t>
  </si>
  <si>
    <t>(53.5+53.5)/(2)=53.5</t>
  </si>
  <si>
    <t>(53.5+974)/(2)=513.75</t>
  </si>
  <si>
    <t>(809.5+53.5)/(2)=431.5</t>
  </si>
  <si>
    <t>(53.5+74.7)/(2)=64.1</t>
  </si>
  <si>
    <t>S8</t>
  </si>
  <si>
    <t>(52.5+52.5)/(2)=52.5</t>
  </si>
  <si>
    <t>(52.5+973)/(2)=512.75</t>
  </si>
  <si>
    <t>(808.5+52.5)/(2)=430.5</t>
  </si>
  <si>
    <t>(52.5+73.7)/(2)=63.1</t>
  </si>
  <si>
    <t>S9</t>
  </si>
  <si>
    <t>(51.5+51.5)/(2)=51.5</t>
  </si>
  <si>
    <t>(51.5+972)/(2)=511.75</t>
  </si>
  <si>
    <t>(807.5+51.5)/(2)=429.5</t>
  </si>
  <si>
    <t>(51.5+72.7)/(2)=62.05</t>
  </si>
  <si>
    <t>S10</t>
  </si>
  <si>
    <t>(50.5+50.5)/(2)=50.45</t>
  </si>
  <si>
    <t>(50.5+971)/(2)=510.75</t>
  </si>
  <si>
    <t>(806.5+50.5)/(2)=428.45</t>
  </si>
  <si>
    <t>(50.5+71.7)/(2)=61.05</t>
  </si>
  <si>
    <t>S11</t>
  </si>
  <si>
    <t>(49.5+49.5)/(2)=49.45</t>
  </si>
  <si>
    <t>(49.5+970)/(2)=509.7</t>
  </si>
  <si>
    <t>(805.5+49.5)/(2)=427.45</t>
  </si>
  <si>
    <t>(49.5+70.7)/(2)=60.05</t>
  </si>
  <si>
    <t>S12</t>
  </si>
  <si>
    <t>(48.4+48.4)/(2)=48.45</t>
  </si>
  <si>
    <t>(48.4+969)/(2)=508.7</t>
  </si>
  <si>
    <t>(804.4+48.4)/(2)=426.45</t>
  </si>
  <si>
    <t>(48.4+69.6)/(2)=59.05</t>
  </si>
  <si>
    <t>S13</t>
  </si>
  <si>
    <t>(47.4+47.4)/(2)=47.45</t>
  </si>
  <si>
    <t>(47.4+968)/(2)=507.7</t>
  </si>
  <si>
    <t>(803.4+47.4)/(2)=425.45</t>
  </si>
  <si>
    <t>(47.4+68.6)/(2)=58.05</t>
  </si>
  <si>
    <t>S14</t>
  </si>
  <si>
    <t>(46.4+46.4)/(2)=46.45</t>
  </si>
  <si>
    <t>(46.4+967)/(2)=506.7</t>
  </si>
  <si>
    <t>(775.2+46.4)/(2)=410.8</t>
  </si>
  <si>
    <t>(46.4+67.6)/(2)=57.05</t>
  </si>
  <si>
    <t>S15</t>
  </si>
  <si>
    <t>(45.4+45.4)/(2)=45.4</t>
  </si>
  <si>
    <t>(45.4+965.9)/(2)=505.7</t>
  </si>
  <si>
    <t>(774.2+45.4)/(2)=409.8</t>
  </si>
  <si>
    <t>(45.4+66.6)/(2)=56</t>
  </si>
  <si>
    <t>S16</t>
  </si>
  <si>
    <t>(44.4+44.4)/(2)=44.4</t>
  </si>
  <si>
    <t>(44.4+964.9)/(2)=504.65</t>
  </si>
  <si>
    <t>(773.2+44.4)/(2)=408.8</t>
  </si>
  <si>
    <t>(44.4+65.6)/(2)=55</t>
  </si>
  <si>
    <t>S17</t>
  </si>
  <si>
    <t>(43.4+43.4)/(2)=43.4</t>
  </si>
  <si>
    <t>(43.4+963.9)/(2)=503.65</t>
  </si>
  <si>
    <t>(772.1+43.4)/(2)=407.8</t>
  </si>
  <si>
    <t>(43.4+64.6)/(2)=54</t>
  </si>
  <si>
    <t>S18</t>
  </si>
  <si>
    <t>(42.4+42.4)/(2)=42.4</t>
  </si>
  <si>
    <t>(42.4+962.9)/(2)=502.65</t>
  </si>
  <si>
    <t>(771.1+42.4)/(2)=406.75</t>
  </si>
  <si>
    <t>(42.4+63.6)/(2)=53</t>
  </si>
  <si>
    <t>S19</t>
  </si>
  <si>
    <t>(41.4+41.4)/(2)=41.4</t>
  </si>
  <si>
    <t>(41.4+961.9)/(2)=501.65</t>
  </si>
  <si>
    <t>(770.1+41.4)/(2)=405.75</t>
  </si>
  <si>
    <t>S20</t>
  </si>
  <si>
    <t>(40.4+40.4)/(2)=40.35</t>
  </si>
  <si>
    <t>(40.4+960.9)/(2)=500.65</t>
  </si>
  <si>
    <t>(769.1+40.4)/(2)=404.75</t>
  </si>
  <si>
    <t>S21</t>
  </si>
  <si>
    <t>(39.4+39.4)/(2)=39.35</t>
  </si>
  <si>
    <t>(39.4+959.9)/(2)=499.65</t>
  </si>
  <si>
    <t>(768.1+39.4)/(2)=403.75</t>
  </si>
  <si>
    <t>S22</t>
  </si>
  <si>
    <t>(38.4+38.4)/(2)=38.35</t>
  </si>
  <si>
    <t>(38.4+958.9)/(2)=498.6</t>
  </si>
  <si>
    <t>(767.1+38.4)/(2)=402.75</t>
  </si>
  <si>
    <t>S23</t>
  </si>
  <si>
    <t>(37.3+37.3)/(2)=37.35</t>
  </si>
  <si>
    <t>(37.3+957.9)/(2)=497.6</t>
  </si>
  <si>
    <t>(766.1+37.3)/(2)=401.7</t>
  </si>
  <si>
    <t>S24</t>
  </si>
  <si>
    <t>(36.3+36.3)/(2)=36.35</t>
  </si>
  <si>
    <t>(36.3+956.9)/(2)=496.6</t>
  </si>
  <si>
    <t>(765.1+36.3)/(2)=400.7</t>
  </si>
  <si>
    <t>S25</t>
  </si>
  <si>
    <t>(35.3+35.3)/(2)=35.35</t>
  </si>
  <si>
    <t>(35.3+955.8)/(2)=495.6</t>
  </si>
  <si>
    <t>(764.1+35.3)/(2)=399.7</t>
  </si>
  <si>
    <t>S26</t>
  </si>
  <si>
    <t>(34.3+34.3)/(2)=34.3</t>
  </si>
  <si>
    <t>(34.3+954.8)/(2)=494.6</t>
  </si>
  <si>
    <t>(763.1+34.3)/(2)=398.7</t>
  </si>
  <si>
    <t>S27</t>
  </si>
  <si>
    <t>(33.3+33.3)/(2)=33.3</t>
  </si>
  <si>
    <t>(33.3+953.8)/(2)=493.55</t>
  </si>
  <si>
    <t>(762.1+33.3)/(2)=397.7</t>
  </si>
  <si>
    <t>S28</t>
  </si>
  <si>
    <t>(32.3+32.3)/(2)=32.3</t>
  </si>
  <si>
    <t>(32.3+952.8)/(2)=492.55</t>
  </si>
  <si>
    <t>(761+32.3)/(2)=396.65</t>
  </si>
  <si>
    <t>S29</t>
  </si>
  <si>
    <t>(31.3+31.3)/(2)=31.3</t>
  </si>
  <si>
    <t>(31.3+951.8)/(2)=491.55</t>
  </si>
  <si>
    <t>(760+31.3)/(2)=395.65</t>
  </si>
  <si>
    <t>S30</t>
  </si>
  <si>
    <t>(30.3+30.3)/(2)=30.3</t>
  </si>
  <si>
    <t>(30.3+950.8)/(2)=490.55</t>
  </si>
  <si>
    <t>(759+30.3)/(2)=394.65</t>
  </si>
  <si>
    <t>S31</t>
  </si>
  <si>
    <t>(29.3+29.3)/(2)=29.25</t>
  </si>
  <si>
    <t>(29.3+949.8)/(2)=489.55</t>
  </si>
  <si>
    <t>(758+29.3)/(2)=393.65</t>
  </si>
  <si>
    <t>S32</t>
  </si>
  <si>
    <t>(28.3+28.3)/(2)=28.25</t>
  </si>
  <si>
    <t>(28.3+948.8)/(2)=488.5</t>
  </si>
  <si>
    <t>(757+28.3)/(2)=392.65</t>
  </si>
  <si>
    <t>S33</t>
  </si>
  <si>
    <t>(27.3+27.3)/(2)=27.25</t>
  </si>
  <si>
    <t>(27.3+947.8)/(2)=487.5</t>
  </si>
  <si>
    <t>(756+27.3)/(2)=391.65</t>
  </si>
  <si>
    <t>S34</t>
  </si>
  <si>
    <t>(26.2+26.2)/(2)=26.25</t>
  </si>
  <si>
    <t>(26.2+946.8)/(2)=486.5</t>
  </si>
  <si>
    <t>(755+26.2)/(2)=390.6</t>
  </si>
  <si>
    <t>S35</t>
  </si>
  <si>
    <t>(25.2+25.2)/(2)=25.25</t>
  </si>
  <si>
    <t>(25.2+945.8)/(2)=485.5</t>
  </si>
  <si>
    <t>(754+25.2)/(2)=389.6</t>
  </si>
  <si>
    <t>S36</t>
  </si>
  <si>
    <t>(24.2+24.2)/(2)=24.2</t>
  </si>
  <si>
    <t>(24.2+944.7)/(2)=484.5</t>
  </si>
  <si>
    <t>(753+24.2)/(2)=388.6</t>
  </si>
  <si>
    <t>S37</t>
  </si>
  <si>
    <t>(23.2+23.2)/(2)=23.2</t>
  </si>
  <si>
    <t>(23.2+943.7)/(2)=483.5</t>
  </si>
  <si>
    <t>(752+23.2)/(2)=387.6</t>
  </si>
  <si>
    <t>S38</t>
  </si>
  <si>
    <t>(22.2+22.2)/(2)=22.2</t>
  </si>
  <si>
    <t>(22.2+942.7)/(2)=482.45</t>
  </si>
  <si>
    <t>(751+22.2)/(2)=386.6</t>
  </si>
  <si>
    <t>S39</t>
  </si>
  <si>
    <t>(21.2+21.2)/(2)=21.2</t>
  </si>
  <si>
    <t>(21.2+941.7)/(2)=481.45</t>
  </si>
  <si>
    <t>(749.9+21.2)/(2)=385.55</t>
  </si>
  <si>
    <t>S40</t>
  </si>
  <si>
    <t>(20.2+20.2)/(2)=20.2</t>
  </si>
  <si>
    <t>(20.2+940.7)/(2)=480.45</t>
  </si>
  <si>
    <t>(748.9+20.2)/(2)=384.55</t>
  </si>
  <si>
    <t>S41</t>
  </si>
  <si>
    <t>(19.2+19.2)/(2)=19.2</t>
  </si>
  <si>
    <t>(19.2+939.7)/(2)=479.45</t>
  </si>
  <si>
    <t>(747.9+19.2)/(2)=383.55</t>
  </si>
  <si>
    <t>S42</t>
  </si>
  <si>
    <t>(18.2+18.2)/(2)=18.15</t>
  </si>
  <si>
    <t>(18.2+938.7)/(2)=478.45</t>
  </si>
  <si>
    <t>(746.9+18.2)/(2)=382.55</t>
  </si>
  <si>
    <t>S43</t>
  </si>
  <si>
    <t>(17.2+17.2)/(2)=17.15</t>
  </si>
  <si>
    <t>(17.2+937.7)/(2)=477.4</t>
  </si>
  <si>
    <t>(745.9+17.2)/(2)=381.55</t>
  </si>
  <si>
    <t>S44</t>
  </si>
  <si>
    <t>(16.1+16.1)/(2)=16.15</t>
  </si>
  <si>
    <t>(16.1+936.7)/(2)=476.4</t>
  </si>
  <si>
    <t>(744.9+16.1)/(2)=380.5</t>
  </si>
  <si>
    <t>S45</t>
  </si>
  <si>
    <t>(15.1+15.1)/(2)=15.15</t>
  </si>
  <si>
    <t>(15.1+935.7)/(2)=475.4</t>
  </si>
  <si>
    <t>(743.9+15.1)/(2)=379.5</t>
  </si>
  <si>
    <t>S46</t>
  </si>
  <si>
    <t>(14.1+14.1)/(2)=14.15</t>
  </si>
  <si>
    <t>(14.1+934.7)/(2)=474.4</t>
  </si>
  <si>
    <t>(742.9+14.1)/(2)=378.5</t>
  </si>
  <si>
    <t>S47</t>
  </si>
  <si>
    <t>(13.1+13.1)/(2)=13.1</t>
  </si>
  <si>
    <t>(13.1+933.6)/(2)=473.4</t>
  </si>
  <si>
    <t>(741.9+13.1)/(2)=377.5</t>
  </si>
  <si>
    <t>S48</t>
  </si>
  <si>
    <t>(12.1+12.1)/(2)=12.1</t>
  </si>
  <si>
    <t>(12.1+932.6)/(2)=472.35</t>
  </si>
  <si>
    <t>(740.9+12.1)/(2)=376.5</t>
  </si>
  <si>
    <t>S49</t>
  </si>
  <si>
    <t>(11.1+11.1)/(2)=11.1</t>
  </si>
  <si>
    <t>(11.1+931.6)/(2)=471.35</t>
  </si>
  <si>
    <t>(739.8+11.1)/(2)=375.5</t>
  </si>
  <si>
    <t>S50</t>
  </si>
  <si>
    <t>(10.1+10.1)/(2)=10.1</t>
  </si>
  <si>
    <t>(10.1+930.6)/(2)=470.35</t>
  </si>
  <si>
    <t>(738.8+10.1)/(2)=374.45</t>
  </si>
  <si>
    <t>S51</t>
  </si>
  <si>
    <t>(9.1+9.1)/(2)=9.1</t>
  </si>
  <si>
    <t>(9.1+929.6)/(2)=469.35</t>
  </si>
  <si>
    <t>(737.8+9.1)/(2)=373.45</t>
  </si>
  <si>
    <t>S52</t>
  </si>
  <si>
    <t>(8.1+8.1)/(2)=8.05</t>
  </si>
  <si>
    <t>(8.1+928.6)/(2)=468.35</t>
  </si>
  <si>
    <t>(736.8+8.1)/(2)=372.45</t>
  </si>
  <si>
    <t>S53</t>
  </si>
  <si>
    <t>(7.1+7.1)/(2)=7.05</t>
  </si>
  <si>
    <t>(7.1+927.6)/(2)=467.35</t>
  </si>
  <si>
    <t>(735.8+7.1)/(2)=371.45</t>
  </si>
  <si>
    <t>S54</t>
  </si>
  <si>
    <t>(6.1+6.1)/(2)=6.05</t>
  </si>
  <si>
    <t>(6.1+926.6)/(2)=466.3</t>
  </si>
  <si>
    <t>(734.8+6.1)/(2)=370.45</t>
  </si>
  <si>
    <t>S55</t>
  </si>
  <si>
    <t>(5+5)/(2)=5.05</t>
  </si>
  <si>
    <t>(5+925.6)/(2)=465.3</t>
  </si>
  <si>
    <t>(733.8+5)/(2)=369.4</t>
  </si>
  <si>
    <t>S56</t>
  </si>
  <si>
    <t>(4+4)/(2)=4.05</t>
  </si>
  <si>
    <t>(4+924.6)/(2)=464.3</t>
  </si>
  <si>
    <t>(732.8+4)/(2)=368.4</t>
  </si>
  <si>
    <t>S57</t>
  </si>
  <si>
    <t>(3+3)/(2)=3.05</t>
  </si>
  <si>
    <t>(3+901.3)/(2)=452.2</t>
  </si>
  <si>
    <t>(731.8+3)/(2)=367.4</t>
  </si>
  <si>
    <t>S58</t>
  </si>
  <si>
    <t>(2+2)/(2)=2</t>
  </si>
  <si>
    <t>(2+900.3)/(2)=451.2</t>
  </si>
  <si>
    <t>(730.8+2)/(2)=366.4</t>
  </si>
  <si>
    <t>S59</t>
  </si>
  <si>
    <t>(1+1)/(2)=1</t>
  </si>
  <si>
    <t>(729.8+1)/(2)=365.4</t>
  </si>
  <si>
    <t>S60</t>
  </si>
  <si>
    <t>(0+0)/(2)=0</t>
  </si>
  <si>
    <t>Lépcsők(2)</t>
  </si>
  <si>
    <t>COCO:Y0</t>
  </si>
  <si>
    <t>Becslés</t>
  </si>
  <si>
    <t>Tény+0</t>
  </si>
  <si>
    <t>Delta</t>
  </si>
  <si>
    <t>Delta/Tény</t>
  </si>
  <si>
    <t>S1 összeg:</t>
  </si>
  <si>
    <t>S60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</si>
  <si>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</si>
  <si>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</si>
  <si>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</si>
  <si>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</si>
  <si>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</si>
  <si>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</si>
  <si>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</si>
  <si>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1.51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</si>
  <si>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0.78 mp (0.01 p)</t>
    </r>
  </si>
  <si>
    <t>COCO Y0: 3908381</t>
  </si>
  <si>
    <t>(58+90.5)/(2)=74.25</t>
  </si>
  <si>
    <t>(61+61)/(2)=60.95</t>
  </si>
  <si>
    <t>(805.3+841.6)/(2)=823.45</t>
  </si>
  <si>
    <t>(58+197.6)/(2)=127.8</t>
  </si>
  <si>
    <t>(58+58)/(2)=58</t>
  </si>
  <si>
    <t>(57+89.5)/(2)=73.25</t>
  </si>
  <si>
    <t>(60+60)/(2)=60</t>
  </si>
  <si>
    <t>(804.3+840.7)/(2)=822.45</t>
  </si>
  <si>
    <t>(57+196.6)/(2)=126.85</t>
  </si>
  <si>
    <t>(57+57)/(2)=57.05</t>
  </si>
  <si>
    <t>(56+88.5)/(2)=72.25</t>
  </si>
  <si>
    <t>(59+59)/(2)=59</t>
  </si>
  <si>
    <t>(782.6+839.7)/(2)=811.15</t>
  </si>
  <si>
    <t>(56+195.7)/(2)=125.85</t>
  </si>
  <si>
    <t>(56+56)/(2)=56.05</t>
  </si>
  <si>
    <t>(55.1+87.5)/(2)=71.3</t>
  </si>
  <si>
    <t>(781.7+838.7)/(2)=810.2</t>
  </si>
  <si>
    <t>(55.1+194.7)/(2)=124.85</t>
  </si>
  <si>
    <t>(55.1+55.1)/(2)=55.05</t>
  </si>
  <si>
    <t>(54.1+86.5)/(2)=70.3</t>
  </si>
  <si>
    <t>(780.7+837.7)/(2)=809.2</t>
  </si>
  <si>
    <t>(54.1+193.7)/(2)=123.9</t>
  </si>
  <si>
    <t>(54.1+54.1)/(2)=54.1</t>
  </si>
  <si>
    <t>(53.1+85.5)/(2)=69.3</t>
  </si>
  <si>
    <t>(779.7+836.7)/(2)=808.2</t>
  </si>
  <si>
    <t>(53.1+192.7)/(2)=122.9</t>
  </si>
  <si>
    <t>(53.1+53.1)/(2)=53.1</t>
  </si>
  <si>
    <t>(52.1+84.6)/(2)=68.35</t>
  </si>
  <si>
    <t>(778.7+835.7)/(2)=807.25</t>
  </si>
  <si>
    <t>(52.1+191.7)/(2)=121.9</t>
  </si>
  <si>
    <t>(52.1+52.1)/(2)=52.1</t>
  </si>
  <si>
    <t>(51.1+83.6)/(2)=67.35</t>
  </si>
  <si>
    <t>(777.7+834.8)/(2)=806.25</t>
  </si>
  <si>
    <t>(51.1+190.7)/(2)=120.95</t>
  </si>
  <si>
    <t>(51.1+51.1)/(2)=51.15</t>
  </si>
  <si>
    <t>(50.1+82.6)/(2)=66.35</t>
  </si>
  <si>
    <t>(776.8+833.8)/(2)=805.25</t>
  </si>
  <si>
    <t>(50.1+189.8)/(2)=119.95</t>
  </si>
  <si>
    <t>(50.1+50.1)/(2)=50.15</t>
  </si>
  <si>
    <t>(49.2+81.6)/(2)=65.4</t>
  </si>
  <si>
    <t>(775.8+832.8)/(2)=804.3</t>
  </si>
  <si>
    <t>(49.2+188.8)/(2)=118.95</t>
  </si>
  <si>
    <t>(49.2+49.2)/(2)=49.15</t>
  </si>
  <si>
    <t>(48.2+80.6)/(2)=64.4</t>
  </si>
  <si>
    <t>(774.8+831.8)/(2)=803.3</t>
  </si>
  <si>
    <t>(48.2+187.8)/(2)=118</t>
  </si>
  <si>
    <t>(48.2+48.2)/(2)=48.2</t>
  </si>
  <si>
    <t>(47.2+79.6)/(2)=63.4</t>
  </si>
  <si>
    <t>(773.8+830.8)/(2)=802.3</t>
  </si>
  <si>
    <t>(47.2+186.8)/(2)=117</t>
  </si>
  <si>
    <t>(47.2+47.2)/(2)=47.2</t>
  </si>
  <si>
    <t>(46.2+78.7)/(2)=62.45</t>
  </si>
  <si>
    <t>(772.8+829.8)/(2)=801.35</t>
  </si>
  <si>
    <t>(46.2+185.8)/(2)=116</t>
  </si>
  <si>
    <t>(46.2+46.2)/(2)=46.2</t>
  </si>
  <si>
    <t>(45.2+77.7)/(2)=61.45</t>
  </si>
  <si>
    <t>(771.8+828.9)/(2)=800.35</t>
  </si>
  <si>
    <t>(45.2+184.8)/(2)=115.05</t>
  </si>
  <si>
    <t>(45.2+45.2)/(2)=45.25</t>
  </si>
  <si>
    <t>(44.2+76.7)/(2)=60.45</t>
  </si>
  <si>
    <t>(770.9+827.9)/(2)=799.35</t>
  </si>
  <si>
    <t>(44.2+183.9)/(2)=114.05</t>
  </si>
  <si>
    <t>(44.2+44.2)/(2)=44.25</t>
  </si>
  <si>
    <t>(43.3+75.7)/(2)=59.5</t>
  </si>
  <si>
    <t>(769.9+826.9)/(2)=798.4</t>
  </si>
  <si>
    <t>(43.3+182.9)/(2)=113.05</t>
  </si>
  <si>
    <t>(43.3+43.3)/(2)=43.25</t>
  </si>
  <si>
    <t>(42.3+74.7)/(2)=58.5</t>
  </si>
  <si>
    <t>(768.9+825.9)/(2)=797.4</t>
  </si>
  <si>
    <t>(42.3+181.9)/(2)=112.1</t>
  </si>
  <si>
    <t>(42.3+42.3)/(2)=42.3</t>
  </si>
  <si>
    <t>(41.3+73.7)/(2)=57.5</t>
  </si>
  <si>
    <t>(767.9+824.9)/(2)=796.4</t>
  </si>
  <si>
    <t>(41.3+180.9)/(2)=111.1</t>
  </si>
  <si>
    <t>(41.3+41.3)/(2)=41.3</t>
  </si>
  <si>
    <t>(40.3+72.8)/(2)=56.55</t>
  </si>
  <si>
    <t>(766.9+823.9)/(2)=795.45</t>
  </si>
  <si>
    <t>(40.3+179.9)/(2)=110.1</t>
  </si>
  <si>
    <t>(40.3+40.3)/(2)=40.3</t>
  </si>
  <si>
    <t>(39.3+71.8)/(2)=55.55</t>
  </si>
  <si>
    <t>(765.9+823)/(2)=794.45</t>
  </si>
  <si>
    <t>(39.3+178.9)/(2)=109.15</t>
  </si>
  <si>
    <t>(39.3+39.3)/(2)=39.35</t>
  </si>
  <si>
    <t>(38.3+70.8)/(2)=54.55</t>
  </si>
  <si>
    <t>(765+822)/(2)=793.45</t>
  </si>
  <si>
    <t>(38.3+178)/(2)=108.15</t>
  </si>
  <si>
    <t>(38.3+38.3)/(2)=38.35</t>
  </si>
  <si>
    <t>(37.4+69.8)/(2)=53.6</t>
  </si>
  <si>
    <t>(764+821)/(2)=792.5</t>
  </si>
  <si>
    <t>(37.4+177)/(2)=107.15</t>
  </si>
  <si>
    <t>(37.4+37.4)/(2)=37.35</t>
  </si>
  <si>
    <t>(36.4+68.8)/(2)=52.6</t>
  </si>
  <si>
    <t>(36.4+39.3)/(2)=37.85</t>
  </si>
  <si>
    <t>(763+820)/(2)=791.5</t>
  </si>
  <si>
    <t>(36.4+176)/(2)=106.2</t>
  </si>
  <si>
    <t>(36.4+36.4)/(2)=36.4</t>
  </si>
  <si>
    <t>(35.4+67.8)/(2)=51.6</t>
  </si>
  <si>
    <t>(35.4+38.3)/(2)=36.85</t>
  </si>
  <si>
    <t>(762+819)/(2)=790.5</t>
  </si>
  <si>
    <t>(35.4+175)/(2)=105.2</t>
  </si>
  <si>
    <t>(35.4+35.4)/(2)=35.4</t>
  </si>
  <si>
    <t>(34.4+66.9)/(2)=50.65</t>
  </si>
  <si>
    <t>(34.4+37.4)/(2)=35.9</t>
  </si>
  <si>
    <t>(761+818)/(2)=789.55</t>
  </si>
  <si>
    <t>(34.4+174)/(2)=104.2</t>
  </si>
  <si>
    <t>(34.4+34.4)/(2)=34.4</t>
  </si>
  <si>
    <t>(33.4+65.9)/(2)=49.65</t>
  </si>
  <si>
    <t>(33.4+36.4)/(2)=34.9</t>
  </si>
  <si>
    <t>(760+817.1)/(2)=788.55</t>
  </si>
  <si>
    <t>(33.4+173)/(2)=103.25</t>
  </si>
  <si>
    <t>(33.4+33.4)/(2)=33.45</t>
  </si>
  <si>
    <t>(32.4+64.9)/(2)=48.65</t>
  </si>
  <si>
    <t>(32.4+35.4)/(2)=33.9</t>
  </si>
  <si>
    <t>(759.1+816.1)/(2)=787.55</t>
  </si>
  <si>
    <t>(32.4+172.1)/(2)=102.25</t>
  </si>
  <si>
    <t>(32.4+32.4)/(2)=32.45</t>
  </si>
  <si>
    <t>(31.5+63.9)/(2)=47.7</t>
  </si>
  <si>
    <t>(31.5+34.4)/(2)=32.95</t>
  </si>
  <si>
    <t>(758.1+815.1)/(2)=786.6</t>
  </si>
  <si>
    <t>(31.5+171.1)/(2)=101.25</t>
  </si>
  <si>
    <t>(31.5+31.5)/(2)=31.45</t>
  </si>
  <si>
    <t>(30.5+62.9)/(2)=46.7</t>
  </si>
  <si>
    <t>(30.5+33.4)/(2)=31.95</t>
  </si>
  <si>
    <t>(757.1+814.1)/(2)=785.6</t>
  </si>
  <si>
    <t>(30.5+170.1)/(2)=100.3</t>
  </si>
  <si>
    <t>(30.5+30.5)/(2)=30.5</t>
  </si>
  <si>
    <t>(29.5+61.9)/(2)=45.7</t>
  </si>
  <si>
    <t>(29.5+32.4)/(2)=30.95</t>
  </si>
  <si>
    <t>(756.1+813.1)/(2)=784.6</t>
  </si>
  <si>
    <t>(29.5+169.1)/(2)=99.3</t>
  </si>
  <si>
    <t>(29.5+29.5)/(2)=29.5</t>
  </si>
  <si>
    <t>(28.5+61)/(2)=44.75</t>
  </si>
  <si>
    <t>(28.5+31.5)/(2)=30</t>
  </si>
  <si>
    <t>(755.1+812.1)/(2)=783.65</t>
  </si>
  <si>
    <t>(28.5+168.1)/(2)=98.3</t>
  </si>
  <si>
    <t>(28.5+28.5)/(2)=28.5</t>
  </si>
  <si>
    <t>(27.5+60)/(2)=43.75</t>
  </si>
  <si>
    <t>(27.5+30.5)/(2)=29</t>
  </si>
  <si>
    <t>(754.1+811.2)/(2)=782.65</t>
  </si>
  <si>
    <t>(27.5+167.1)/(2)=97.35</t>
  </si>
  <si>
    <t>(27.5+27.5)/(2)=27.55</t>
  </si>
  <si>
    <t>(26.5+59)/(2)=42.75</t>
  </si>
  <si>
    <t>(26.5+29.5)/(2)=28</t>
  </si>
  <si>
    <t>(753.2+810.2)/(2)=781.65</t>
  </si>
  <si>
    <t>(26.5+166.2)/(2)=96.35</t>
  </si>
  <si>
    <t>(26.5+26.5)/(2)=26.55</t>
  </si>
  <si>
    <t>(25.6+58)/(2)=41.8</t>
  </si>
  <si>
    <t>(25.6+28.5)/(2)=27.05</t>
  </si>
  <si>
    <t>(752.2+809.2)/(2)=780.7</t>
  </si>
  <si>
    <t>(25.6+165.2)/(2)=95.35</t>
  </si>
  <si>
    <t>(25.6+25.6)/(2)=25.55</t>
  </si>
  <si>
    <t>(24.6+57)/(2)=40.8</t>
  </si>
  <si>
    <t>(24.6+27.5)/(2)=26.05</t>
  </si>
  <si>
    <t>(751.2+808.2)/(2)=779.7</t>
  </si>
  <si>
    <t>(24.6+164.2)/(2)=94.4</t>
  </si>
  <si>
    <t>(24.6+24.6)/(2)=24.6</t>
  </si>
  <si>
    <t>(23.6+56)/(2)=39.8</t>
  </si>
  <si>
    <t>(23.6+26.5)/(2)=25.05</t>
  </si>
  <si>
    <t>(750.2+807.2)/(2)=778.7</t>
  </si>
  <si>
    <t>(23.6+163.2)/(2)=93.4</t>
  </si>
  <si>
    <t>(23.6+23.6)/(2)=23.6</t>
  </si>
  <si>
    <t>(22.6+55.1)/(2)=38.85</t>
  </si>
  <si>
    <t>(22.6+25.6)/(2)=24.1</t>
  </si>
  <si>
    <t>(749.2+806.2)/(2)=777.75</t>
  </si>
  <si>
    <t>(22.6+162.2)/(2)=92.4</t>
  </si>
  <si>
    <t>(22.6+22.6)/(2)=22.6</t>
  </si>
  <si>
    <t>(21.6+54.1)/(2)=37.85</t>
  </si>
  <si>
    <t>(21.6+24.6)/(2)=23.1</t>
  </si>
  <si>
    <t>(748.2+805.3)/(2)=776.75</t>
  </si>
  <si>
    <t>(21.6+161.2)/(2)=91.45</t>
  </si>
  <si>
    <t>(21.6+21.6)/(2)=21.65</t>
  </si>
  <si>
    <t>(20.6+53.1)/(2)=36.85</t>
  </si>
  <si>
    <t>(20.6+23.6)/(2)=22.1</t>
  </si>
  <si>
    <t>(747.3+804.3)/(2)=775.75</t>
  </si>
  <si>
    <t>(20.6+160.3)/(2)=90.45</t>
  </si>
  <si>
    <t>(20.6+20.6)/(2)=20.65</t>
  </si>
  <si>
    <t>(19.7+52.1)/(2)=35.9</t>
  </si>
  <si>
    <t>(19.7+22.6)/(2)=21.15</t>
  </si>
  <si>
    <t>(746.3+803.3)/(2)=774.8</t>
  </si>
  <si>
    <t>(19.7+159.3)/(2)=89.45</t>
  </si>
  <si>
    <t>(19.7+19.7)/(2)=19.65</t>
  </si>
  <si>
    <t>(18.7+51.1)/(2)=34.9</t>
  </si>
  <si>
    <t>(18.7+21.6)/(2)=20.15</t>
  </si>
  <si>
    <t>(745.3+802.3)/(2)=773.8</t>
  </si>
  <si>
    <t>(18.7+158.3)/(2)=88.5</t>
  </si>
  <si>
    <t>(18.7+18.7)/(2)=18.7</t>
  </si>
  <si>
    <t>(17.7+50.1)/(2)=33.9</t>
  </si>
  <si>
    <t>(17.7+20.6)/(2)=19.15</t>
  </si>
  <si>
    <t>(744.3+801.3)/(2)=772.8</t>
  </si>
  <si>
    <t>(17.7+157.3)/(2)=87.5</t>
  </si>
  <si>
    <t>(17.7+17.7)/(2)=17.7</t>
  </si>
  <si>
    <t>(16.7+49.2)/(2)=32.95</t>
  </si>
  <si>
    <t>(16.7+19.7)/(2)=18.2</t>
  </si>
  <si>
    <t>(743.3+800.3)/(2)=771.85</t>
  </si>
  <si>
    <t>(16.7+156.3)/(2)=86.5</t>
  </si>
  <si>
    <t>(16.7+16.7)/(2)=16.7</t>
  </si>
  <si>
    <t>(15.7+48.2)/(2)=31.95</t>
  </si>
  <si>
    <t>(15.7+18.7)/(2)=17.2</t>
  </si>
  <si>
    <t>(742.3+799.4)/(2)=770.85</t>
  </si>
  <si>
    <t>(15.7+155.4)/(2)=85.55</t>
  </si>
  <si>
    <t>(15.7+15.7)/(2)=15.75</t>
  </si>
  <si>
    <t>(14.7+47.2)/(2)=30.95</t>
  </si>
  <si>
    <t>(14.7+17.7)/(2)=16.2</t>
  </si>
  <si>
    <t>(741.4+798.4)/(2)=769.85</t>
  </si>
  <si>
    <t>(14.7+154.4)/(2)=84.55</t>
  </si>
  <si>
    <t>(14.7+14.7)/(2)=14.75</t>
  </si>
  <si>
    <t>(13.8+46.2)/(2)=30</t>
  </si>
  <si>
    <t>(13.8+16.7)/(2)=15.25</t>
  </si>
  <si>
    <t>(740.4+797.4)/(2)=768.9</t>
  </si>
  <si>
    <t>(13.8+153.4)/(2)=83.55</t>
  </si>
  <si>
    <t>(13.8+13.8)/(2)=13.75</t>
  </si>
  <si>
    <t>(12.8+45.2)/(2)=29</t>
  </si>
  <si>
    <t>(12.8+15.7)/(2)=14.25</t>
  </si>
  <si>
    <t>(739.4+796.4)/(2)=767.9</t>
  </si>
  <si>
    <t>(12.8+117)/(2)=64.9</t>
  </si>
  <si>
    <t>(12.8+12.8)/(2)=12.8</t>
  </si>
  <si>
    <t>(11.8+44.2)/(2)=28</t>
  </si>
  <si>
    <t>(11.8+14.7)/(2)=13.25</t>
  </si>
  <si>
    <t>(738.4+795.4)/(2)=766.9</t>
  </si>
  <si>
    <t>(11.8+116)/(2)=63.9</t>
  </si>
  <si>
    <t>(11.8+11.8)/(2)=11.8</t>
  </si>
  <si>
    <t>(10.8+43.3)/(2)=27.05</t>
  </si>
  <si>
    <t>(10.8+13.8)/(2)=12.3</t>
  </si>
  <si>
    <t>(737.4+794.4)/(2)=765.95</t>
  </si>
  <si>
    <t>(10.8+115)/(2)=62.95</t>
  </si>
  <si>
    <t>(10.8+10.8)/(2)=10.8</t>
  </si>
  <si>
    <t>(9.8+42.3)/(2)=26.05</t>
  </si>
  <si>
    <t>(9.8+12.8)/(2)=11.3</t>
  </si>
  <si>
    <t>(736.4+793.5)/(2)=764.95</t>
  </si>
  <si>
    <t>(9.8+114.1)/(2)=61.95</t>
  </si>
  <si>
    <t>(9.8+9.8)/(2)=9.85</t>
  </si>
  <si>
    <t>(8.8+41.3)/(2)=25.05</t>
  </si>
  <si>
    <t>(8.8+11.8)/(2)=10.3</t>
  </si>
  <si>
    <t>(735.5+792.5)/(2)=763.95</t>
  </si>
  <si>
    <t>(8.8+113.1)/(2)=60.95</t>
  </si>
  <si>
    <t>(8.8+8.8)/(2)=8.85</t>
  </si>
  <si>
    <t>(7.9+40.3)/(2)=24.1</t>
  </si>
  <si>
    <t>(7.9+10.8)/(2)=9.35</t>
  </si>
  <si>
    <t>(734.5+791.5)/(2)=763</t>
  </si>
  <si>
    <t>(7.9+112.1)/(2)=60</t>
  </si>
  <si>
    <t>(7.9+7.9)/(2)=7.85</t>
  </si>
  <si>
    <t>(6.9+39.3)/(2)=23.1</t>
  </si>
  <si>
    <t>(6.9+9.8)/(2)=8.35</t>
  </si>
  <si>
    <t>(733.5+790.5)/(2)=762</t>
  </si>
  <si>
    <t>(6.9+111.1)/(2)=59</t>
  </si>
  <si>
    <t>(6.9+6.9)/(2)=6.9</t>
  </si>
  <si>
    <t>(5.9+38.3)/(2)=22.1</t>
  </si>
  <si>
    <t>(5.9+8.8)/(2)=7.35</t>
  </si>
  <si>
    <t>(732.5+789.5)/(2)=761</t>
  </si>
  <si>
    <t>(5.9+110.1)/(2)=58</t>
  </si>
  <si>
    <t>(5.9+5.9)/(2)=5.9</t>
  </si>
  <si>
    <t>(4.9+37.4)/(2)=21.15</t>
  </si>
  <si>
    <t>(4.9+7.9)/(2)=6.4</t>
  </si>
  <si>
    <t>(731.5+788.5)/(2)=760.05</t>
  </si>
  <si>
    <t>(4.9+11.8)/(2)=8.35</t>
  </si>
  <si>
    <t>(4.9+4.9)/(2)=4.9</t>
  </si>
  <si>
    <t>(3.9+36.4)/(2)=20.15</t>
  </si>
  <si>
    <t>(3.9+6.9)/(2)=5.4</t>
  </si>
  <si>
    <t>(730.5+787.6)/(2)=759.05</t>
  </si>
  <si>
    <t>(3.9+3.9)/(2)=3.95</t>
  </si>
  <si>
    <t>(2.9+35.4)/(2)=19.15</t>
  </si>
  <si>
    <t>(2.9+5.9)/(2)=4.4</t>
  </si>
  <si>
    <t>(729.6+786.6)/(2)=758.05</t>
  </si>
  <si>
    <t>(2.9+2.9)/(2)=2.95</t>
  </si>
  <si>
    <t>(2+2)/(2)=1.95</t>
  </si>
  <si>
    <t>(728.6+785.6)/(2)=757.1</t>
  </si>
  <si>
    <r>
      <t>A futtatás időtartama: </t>
    </r>
    <r>
      <rPr>
        <b/>
        <sz val="9"/>
        <color rgb="FF333333"/>
        <rFont val="Verdana"/>
        <family val="2"/>
        <charset val="238"/>
      </rPr>
      <t>0.86 mp (0.01 p)</t>
    </r>
  </si>
  <si>
    <t>ellenőrzés</t>
  </si>
  <si>
    <t>Összeg / Becslés</t>
  </si>
  <si>
    <t>y0</t>
  </si>
  <si>
    <t>COCO Y0: 8517553</t>
  </si>
  <si>
    <t>(958+34.2)/(2)=496.1</t>
  </si>
  <si>
    <t>(12.1+988.2)/(2)=500.15</t>
  </si>
  <si>
    <t>(12.1+14.1)/(2)=13.1</t>
  </si>
  <si>
    <t>(11.1+11.1)/(2)=11.05</t>
  </si>
  <si>
    <t>(957+33.2)/(2)=495.1</t>
  </si>
  <si>
    <t>(11.1+987.2)/(2)=499.15</t>
  </si>
  <si>
    <t>(11.1+13.1)/(2)=12.1</t>
  </si>
  <si>
    <t>(10.1+10.1)/(2)=10.05</t>
  </si>
  <si>
    <t>(956+32.2)/(2)=494.1</t>
  </si>
  <si>
    <t>(10.1+986.2)/(2)=498.1</t>
  </si>
  <si>
    <t>(10.1+12.1)/(2)=11.05</t>
  </si>
  <si>
    <t>(9.1+9.1)/(2)=9.05</t>
  </si>
  <si>
    <t>(955+31.2)/(2)=493.1</t>
  </si>
  <si>
    <t>(9.1+985.2)/(2)=497.1</t>
  </si>
  <si>
    <t>(9.1+11.1)/(2)=10.05</t>
  </si>
  <si>
    <t>(954+30.2)/(2)=492.1</t>
  </si>
  <si>
    <t>(8.1+984.2)/(2)=496.1</t>
  </si>
  <si>
    <t>(8.1+10.1)/(2)=9.05</t>
  </si>
  <si>
    <t>(7+7)/(2)=7.05</t>
  </si>
  <si>
    <t>(953+22.1)/(2)=487.55</t>
  </si>
  <si>
    <t>(7+983.2)/(2)=495.1</t>
  </si>
  <si>
    <t>(7+9.1)/(2)=8.05</t>
  </si>
  <si>
    <t>(6+6)/(2)=6.05</t>
  </si>
  <si>
    <t>(952+21.1)/(2)=486.55</t>
  </si>
  <si>
    <t>(6+982.2)/(2)=494.1</t>
  </si>
  <si>
    <t>(951+20.1)/(2)=485.55</t>
  </si>
  <si>
    <t>(5+981.2)/(2)=493.1</t>
  </si>
  <si>
    <t>(950+19.1)/(2)=484.55</t>
  </si>
  <si>
    <t>(4+980.1)/(2)=492.1</t>
  </si>
  <si>
    <t>(3+3)/(2)=3</t>
  </si>
  <si>
    <t>(948.9+18.1)/(2)=483.55</t>
  </si>
  <si>
    <t>(3+979.1)/(2)=491.1</t>
  </si>
  <si>
    <t>(947.9+17.1)/(2)=482.55</t>
  </si>
  <si>
    <t>(2+978.1)/(2)=490.05</t>
  </si>
  <si>
    <t>(946.9+16.1)/(2)=481.5</t>
  </si>
  <si>
    <t>(1+977.1)/(2)=489.05</t>
  </si>
  <si>
    <t>(945.9+0)/(2)=472.95</t>
  </si>
  <si>
    <t>(0+976.1)/(2)=488.05</t>
  </si>
  <si>
    <t>S13 összeg: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</si>
  <si>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1.39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</si>
  <si>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0.13 mp (0 p)</t>
    </r>
  </si>
  <si>
    <t>COCO Y0: 1716153</t>
  </si>
  <si>
    <t>(11.9+11.9)/(2)=11.95</t>
  </si>
  <si>
    <t>(33.8+11.9)/(2)=22.85</t>
  </si>
  <si>
    <t>(952.1+1005.7)/(2)=978.9</t>
  </si>
  <si>
    <t>(13.9+11.9)/(2)=12.9</t>
  </si>
  <si>
    <t>(10.9+10.9)/(2)=10.95</t>
  </si>
  <si>
    <t>(17.9+10.9)/(2)=14.4</t>
  </si>
  <si>
    <t>(951.1+1004.7)/(2)=977.9</t>
  </si>
  <si>
    <t>(12.9+10.9)/(2)=11.95</t>
  </si>
  <si>
    <t>(9.9+9.9)/(2)=9.95</t>
  </si>
  <si>
    <t>(16.9+9.9)/(2)=13.4</t>
  </si>
  <si>
    <t>(950.1+1003.7)/(2)=976.9</t>
  </si>
  <si>
    <t>(11.9+9.9)/(2)=10.95</t>
  </si>
  <si>
    <t>(8.9+8.9)/(2)=8.95</t>
  </si>
  <si>
    <t>(15.9+8.9)/(2)=12.4</t>
  </si>
  <si>
    <t>(949.1+1002.8)/(2)=975.9</t>
  </si>
  <si>
    <t>(10.9+8.9)/(2)=9.95</t>
  </si>
  <si>
    <t>(8+8)/(2)=7.95</t>
  </si>
  <si>
    <t>(14.9+8)/(2)=11.45</t>
  </si>
  <si>
    <t>(948.1+1001.8)/(2)=974.95</t>
  </si>
  <si>
    <t>(9.9+8)/(2)=8.95</t>
  </si>
  <si>
    <t>(7+7)/(2)=6.95</t>
  </si>
  <si>
    <t>(13.9+7)/(2)=10.45</t>
  </si>
  <si>
    <t>(947.1+1000.8)/(2)=973.95</t>
  </si>
  <si>
    <t>(8.9+7)/(2)=7.95</t>
  </si>
  <si>
    <t>(6+6)/(2)=5.95</t>
  </si>
  <si>
    <t>(12.9+6)/(2)=9.45</t>
  </si>
  <si>
    <t>(946.1+999.8)/(2)=972.95</t>
  </si>
  <si>
    <t>(8+6)/(2)=6.95</t>
  </si>
  <si>
    <t>(5+5)/(2)=4.95</t>
  </si>
  <si>
    <t>(11.9+5)/(2)=8.45</t>
  </si>
  <si>
    <t>(945.1+998.8)/(2)=971.95</t>
  </si>
  <si>
    <t>(4+4)/(2)=4</t>
  </si>
  <si>
    <t>(944.1+997.8)/(2)=970.95</t>
  </si>
  <si>
    <t>(943.1+996.8)/(2)=969.95</t>
  </si>
  <si>
    <t>(942.1+995.8)/(2)=968.95</t>
  </si>
  <si>
    <t>(941.1+994.8)/(2)=967.95</t>
  </si>
  <si>
    <t>(940.1+993.8)/(2)=967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</si>
  <si>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</si>
  <si>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0.16 mp (0 p)</t>
    </r>
  </si>
  <si>
    <t>COCO Y0: 6773042</t>
  </si>
  <si>
    <t>Y(A5)</t>
  </si>
  <si>
    <t>(119.2+918.3)/(2)=518.75</t>
  </si>
  <si>
    <t>(125.3+104.1)/(2)=114.65</t>
  </si>
  <si>
    <t>(885+81.8)/(2)=483.4</t>
  </si>
  <si>
    <t>(131.3+63.6)/(2)=97.5</t>
  </si>
  <si>
    <t>(118.2+917.3)/(2)=517.75</t>
  </si>
  <si>
    <t>(56.6+103)/(2)=79.8</t>
  </si>
  <si>
    <t>(884+80.8)/(2)=482.4</t>
  </si>
  <si>
    <t>(98+62.6)/(2)=80.3</t>
  </si>
  <si>
    <t>(117.2+916.3)/(2)=516.75</t>
  </si>
  <si>
    <t>(55.6+102)/(2)=78.8</t>
  </si>
  <si>
    <t>(883+79.8)/(2)=481.4</t>
  </si>
  <si>
    <t>(55.6+61.6)/(2)=58.6</t>
  </si>
  <si>
    <t>(82.8+915.3)/(2)=499.05</t>
  </si>
  <si>
    <t>(54.6+101)/(2)=77.8</t>
  </si>
  <si>
    <t>(881.9+78.8)/(2)=480.35</t>
  </si>
  <si>
    <t>(54.6+60.6)/(2)=57.6</t>
  </si>
  <si>
    <t>(81.8+914.3)/(2)=498.05</t>
  </si>
  <si>
    <t>(53.5+100)/(2)=76.8</t>
  </si>
  <si>
    <t>(880.9+77.8)/(2)=479.35</t>
  </si>
  <si>
    <t>(53.5+59.6)/(2)=56.55</t>
  </si>
  <si>
    <t>(80.8+913.3)/(2)=497.05</t>
  </si>
  <si>
    <t>(52.5+99)/(2)=75.75</t>
  </si>
  <si>
    <t>(879.9+76.8)/(2)=478.35</t>
  </si>
  <si>
    <t>(52.5+52.5)/(2)=52.55</t>
  </si>
  <si>
    <t>(79.8+912.3)/(2)=496.05</t>
  </si>
  <si>
    <t>(51.5+98)/(2)=74.75</t>
  </si>
  <si>
    <t>(878.9+75.8)/(2)=477.35</t>
  </si>
  <si>
    <t>(78.8+911.2)/(2)=495</t>
  </si>
  <si>
    <t>(50.5+97)/(2)=73.75</t>
  </si>
  <si>
    <t>(877.9+74.8)/(2)=476.35</t>
  </si>
  <si>
    <t>(50.5+50.5)/(2)=50.5</t>
  </si>
  <si>
    <t>(77.8+910.2)/(2)=494</t>
  </si>
  <si>
    <t>(49.5+96)/(2)=72.75</t>
  </si>
  <si>
    <t>(876.9+73.7)/(2)=475.3</t>
  </si>
  <si>
    <t>(49.5+49.5)/(2)=49.5</t>
  </si>
  <si>
    <t>(76.8+909.2)/(2)=493</t>
  </si>
  <si>
    <t>(48.5+95)/(2)=71.75</t>
  </si>
  <si>
    <t>(875.9+72.7)/(2)=474.3</t>
  </si>
  <si>
    <t>(48.5+48.5)/(2)=48.5</t>
  </si>
  <si>
    <t>(47.5+908.2)/(2)=477.85</t>
  </si>
  <si>
    <t>(47.5+94)/(2)=70.7</t>
  </si>
  <si>
    <t>(874.9+71.7)/(2)=473.3</t>
  </si>
  <si>
    <t>(47.5+47.5)/(2)=47.5</t>
  </si>
  <si>
    <t>(46.5+907.2)/(2)=476.85</t>
  </si>
  <si>
    <t>(46.5+92.9)/(2)=69.7</t>
  </si>
  <si>
    <t>(859.7+70.7)/(2)=465.2</t>
  </si>
  <si>
    <t>(46.5+46.5)/(2)=46.45</t>
  </si>
  <si>
    <t>(45.5+906.2)/(2)=475.85</t>
  </si>
  <si>
    <t>(45.5+91.9)/(2)=68.7</t>
  </si>
  <si>
    <t>(858.7+69.7)/(2)=464.2</t>
  </si>
  <si>
    <t>(45.5+45.5)/(2)=45.45</t>
  </si>
  <si>
    <t>(44.5+905.2)/(2)=474.8</t>
  </si>
  <si>
    <t>(44.5+90.9)/(2)=67.7</t>
  </si>
  <si>
    <t>(857.7+68.7)/(2)=463.2</t>
  </si>
  <si>
    <t>(44.5+44.5)/(2)=44.45</t>
  </si>
  <si>
    <t>(43.4+904.2)/(2)=473.8</t>
  </si>
  <si>
    <t>(43.4+89.9)/(2)=66.7</t>
  </si>
  <si>
    <t>(856.7+67.7)/(2)=462.2</t>
  </si>
  <si>
    <t>(43.4+43.4)/(2)=43.45</t>
  </si>
  <si>
    <t>(42.4+903.2)/(2)=472.8</t>
  </si>
  <si>
    <t>(42.4+88.9)/(2)=65.65</t>
  </si>
  <si>
    <t>(855.7+66.7)/(2)=461.2</t>
  </si>
  <si>
    <t>(42.4+42.4)/(2)=42.45</t>
  </si>
  <si>
    <t>(41.4+902.2)/(2)=471.8</t>
  </si>
  <si>
    <t>(41.4+87.9)/(2)=64.65</t>
  </si>
  <si>
    <t>(854.7+65.7)/(2)=460.15</t>
  </si>
  <si>
    <t>(40.4+901.1)/(2)=470.8</t>
  </si>
  <si>
    <t>(40.4+86.9)/(2)=63.65</t>
  </si>
  <si>
    <t>(853.7+64.7)/(2)=459.15</t>
  </si>
  <si>
    <t>(40.4+40.4)/(2)=40.4</t>
  </si>
  <si>
    <t>(39.4+900.1)/(2)=469.75</t>
  </si>
  <si>
    <t>(39.4+85.9)/(2)=62.65</t>
  </si>
  <si>
    <t>(852.7+63.6)/(2)=458.15</t>
  </si>
  <si>
    <t>(39.4+39.4)/(2)=39.4</t>
  </si>
  <si>
    <t>(38.4+899.1)/(2)=468.75</t>
  </si>
  <si>
    <t>(38.4+84.9)/(2)=61.65</t>
  </si>
  <si>
    <t>(851.6+62.6)/(2)=457.15</t>
  </si>
  <si>
    <t>(38.4+38.4)/(2)=38.4</t>
  </si>
  <si>
    <t>(37.4+898.1)/(2)=467.75</t>
  </si>
  <si>
    <t>(37.4+83.9)/(2)=60.6</t>
  </si>
  <si>
    <t>(850.6+61.6)/(2)=456.15</t>
  </si>
  <si>
    <t>(37.4+37.4)/(2)=37.4</t>
  </si>
  <si>
    <t>(36.4+897.1)/(2)=466.75</t>
  </si>
  <si>
    <t>(36.4+82.8)/(2)=59.6</t>
  </si>
  <si>
    <t>(849.6+60.6)/(2)=455.1</t>
  </si>
  <si>
    <t>(36.4+36.4)/(2)=36.35</t>
  </si>
  <si>
    <t>(35.4+896.1)/(2)=465.75</t>
  </si>
  <si>
    <t>(35.4+81.8)/(2)=58.6</t>
  </si>
  <si>
    <t>(848.6+59.6)/(2)=454.1</t>
  </si>
  <si>
    <t>(35.4+35.4)/(2)=35.35</t>
  </si>
  <si>
    <t>(34.3+895.1)/(2)=464.7</t>
  </si>
  <si>
    <t>(34.3+80.8)/(2)=57.6</t>
  </si>
  <si>
    <t>(847.6+58.6)/(2)=453.1</t>
  </si>
  <si>
    <t>(34.3+34.3)/(2)=34.35</t>
  </si>
  <si>
    <t>(33.3+894.1)/(2)=463.7</t>
  </si>
  <si>
    <t>(33.3+79.8)/(2)=56.55</t>
  </si>
  <si>
    <t>(846.6+57.6)/(2)=452.1</t>
  </si>
  <si>
    <t>(33.3+33.3)/(2)=33.35</t>
  </si>
  <si>
    <t>(32.3+893.1)/(2)=462.7</t>
  </si>
  <si>
    <t>(32.3+78.8)/(2)=55.55</t>
  </si>
  <si>
    <t>(845.6+56.6)/(2)=451.1</t>
  </si>
  <si>
    <t>(32.3+32.3)/(2)=32.35</t>
  </si>
  <si>
    <t>(31.3+892.1)/(2)=461.7</t>
  </si>
  <si>
    <t>(31.3+77.8)/(2)=54.55</t>
  </si>
  <si>
    <t>(844.6+55.6)/(2)=450.05</t>
  </si>
  <si>
    <t>(30.3+891)/(2)=460.65</t>
  </si>
  <si>
    <t>(30.3+76.8)/(2)=53.55</t>
  </si>
  <si>
    <t>(843.6+54.6)/(2)=449.05</t>
  </si>
  <si>
    <t>(29.3+890)/(2)=459.65</t>
  </si>
  <si>
    <t>(29.3+75.8)/(2)=52.55</t>
  </si>
  <si>
    <t>(842.5+53.5)/(2)=448.05</t>
  </si>
  <si>
    <t>(29.3+29.3)/(2)=29.3</t>
  </si>
  <si>
    <t>(28.3+889)/(2)=458.65</t>
  </si>
  <si>
    <t>(28.3+74.8)/(2)=51.5</t>
  </si>
  <si>
    <t>(841.5+52.5)/(2)=447.05</t>
  </si>
  <si>
    <t>(28.3+28.3)/(2)=28.3</t>
  </si>
  <si>
    <t>(27.3+888)/(2)=457.65</t>
  </si>
  <si>
    <t>(27.3+73.7)/(2)=50.5</t>
  </si>
  <si>
    <t>(840.5+51.5)/(2)=446.05</t>
  </si>
  <si>
    <t>(27.3+27.3)/(2)=27.3</t>
  </si>
  <si>
    <t>(26.3+887)/(2)=456.65</t>
  </si>
  <si>
    <t>(26.3+72.7)/(2)=49.5</t>
  </si>
  <si>
    <t>(839.5+50.5)/(2)=445</t>
  </si>
  <si>
    <t>(26.3+26.3)/(2)=26.25</t>
  </si>
  <si>
    <t>(25.3+886)/(2)=455.6</t>
  </si>
  <si>
    <t>(25.3+71.7)/(2)=48.5</t>
  </si>
  <si>
    <t>(838.5+49.5)/(2)=444</t>
  </si>
  <si>
    <t>(25.3+25.3)/(2)=25.25</t>
  </si>
  <si>
    <t>(24.2+885)/(2)=454.6</t>
  </si>
  <si>
    <t>(24.2+70.7)/(2)=47.5</t>
  </si>
  <si>
    <t>(837.5+48.5)/(2)=443</t>
  </si>
  <si>
    <t>(24.2+24.2)/(2)=24.25</t>
  </si>
  <si>
    <t>(23.2+884)/(2)=453.6</t>
  </si>
  <si>
    <t>(23.2+69.7)/(2)=46.45</t>
  </si>
  <si>
    <t>(836.5+47.5)/(2)=442</t>
  </si>
  <si>
    <t>(23.2+23.2)/(2)=23.25</t>
  </si>
  <si>
    <t>(22.2+883)/(2)=452.6</t>
  </si>
  <si>
    <t>(22.2+68.7)/(2)=45.45</t>
  </si>
  <si>
    <t>(835.5+46.5)/(2)=440.95</t>
  </si>
  <si>
    <t>(22.2+22.2)/(2)=22.25</t>
  </si>
  <si>
    <t>(21.2+881.9)/(2)=451.6</t>
  </si>
  <si>
    <t>(21.2+67.7)/(2)=44.45</t>
  </si>
  <si>
    <t>(834.5+45.5)/(2)=439.95</t>
  </si>
  <si>
    <t>(20.2+880.9)/(2)=450.55</t>
  </si>
  <si>
    <t>(20.2+66.7)/(2)=43.45</t>
  </si>
  <si>
    <t>(833.5+36.4)/(2)=434.9</t>
  </si>
  <si>
    <t>(19.2+879.9)/(2)=449.55</t>
  </si>
  <si>
    <t>(19.2+65.7)/(2)=42.45</t>
  </si>
  <si>
    <t>(832.4+35.4)/(2)=433.9</t>
  </si>
  <si>
    <t>(18.2+878.9)/(2)=448.55</t>
  </si>
  <si>
    <t>(18.2+64.7)/(2)=41.4</t>
  </si>
  <si>
    <t>(831.4+34.3)/(2)=432.9</t>
  </si>
  <si>
    <t>(18.2+18.2)/(2)=18.2</t>
  </si>
  <si>
    <t>(17.2+877.9)/(2)=447.55</t>
  </si>
  <si>
    <t>(17.2+63.6)/(2)=40.4</t>
  </si>
  <si>
    <t>(830.4+33.3)/(2)=431.9</t>
  </si>
  <si>
    <t>(16.2+876.9)/(2)=446.55</t>
  </si>
  <si>
    <t>(16.2+62.6)/(2)=39.4</t>
  </si>
  <si>
    <t>(829.4+32.3)/(2)=430.85</t>
  </si>
  <si>
    <t>(16.2+16.2)/(2)=16.15</t>
  </si>
  <si>
    <t>(15.2+862.8)/(2)=438.95</t>
  </si>
  <si>
    <t>(15.2+61.6)/(2)=38.4</t>
  </si>
  <si>
    <t>(828.4+31.3)/(2)=429.85</t>
  </si>
  <si>
    <t>(15.2+15.2)/(2)=15.15</t>
  </si>
  <si>
    <t>(14.1+60.6)/(2)=37.4</t>
  </si>
  <si>
    <t>(827.4+30.3)/(2)=428.85</t>
  </si>
  <si>
    <t>(13.1+13.1)/(2)=13.15</t>
  </si>
  <si>
    <t>(13.1+59.6)/(2)=36.35</t>
  </si>
  <si>
    <t>(826.4+29.3)/(2)=427.85</t>
  </si>
  <si>
    <t>(12.1+58.6)/(2)=35.35</t>
  </si>
  <si>
    <t>(825.4+28.3)/(2)=426.85</t>
  </si>
  <si>
    <t>(11.1+57.6)/(2)=34.35</t>
  </si>
  <si>
    <t>(824.4+27.3)/(2)=425.8</t>
  </si>
  <si>
    <t>(10.1+56.6)/(2)=33.35</t>
  </si>
  <si>
    <t>(823.4+26.3)/(2)=424.8</t>
  </si>
  <si>
    <t>(9.1+55.6)/(2)=32.35</t>
  </si>
  <si>
    <t>(822.3+25.3)/(2)=423.8</t>
  </si>
  <si>
    <t>(8.1+8.1)/(2)=8.1</t>
  </si>
  <si>
    <t>(8.1+54.6)/(2)=31.3</t>
  </si>
  <si>
    <t>(821.3+24.2)/(2)=422.8</t>
  </si>
  <si>
    <t>(7.1+53.5)/(2)=30.3</t>
  </si>
  <si>
    <t>(820.3+18.2)/(2)=419.25</t>
  </si>
  <si>
    <t>(6.1+37.4)/(2)=21.7</t>
  </si>
  <si>
    <t>(819.3+17.2)/(2)=418.25</t>
  </si>
  <si>
    <t>(5.1+5.1)/(2)=5.05</t>
  </si>
  <si>
    <t>(5.1+36.4)/(2)=20.7</t>
  </si>
  <si>
    <t>(818.3+5.1)/(2)=411.7</t>
  </si>
  <si>
    <t>(4+35.4)/(2)=19.7</t>
  </si>
  <si>
    <t>(817.3+4)/(2)=410.65</t>
  </si>
  <si>
    <t>(3+34.3)/(2)=18.7</t>
  </si>
  <si>
    <t>(816.3+3)/(2)=409.65</t>
  </si>
  <si>
    <t>(2+33.3)/(2)=17.7</t>
  </si>
  <si>
    <t>(815.3+2)/(2)=408.65</t>
  </si>
  <si>
    <t>(814.3+1)/(2)=407.65</t>
  </si>
  <si>
    <t>(813.3+0)/(2)=406.65</t>
  </si>
  <si>
    <t>S58 összeg: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</si>
  <si>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1.49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</si>
  <si>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3.08 mp (0.05 p)</t>
    </r>
  </si>
  <si>
    <t>COCO Y0: 6617976</t>
  </si>
  <si>
    <t>(904.9+116.8)/(2)=510.85</t>
  </si>
  <si>
    <t>(102+867.3)/(2)=484.65</t>
  </si>
  <si>
    <t>(80.2+70.3)/(2)=75.25</t>
  </si>
  <si>
    <t>(62.4+128.7)/(2)=95.55</t>
  </si>
  <si>
    <t>(903.9+115.8)/(2)=509.9</t>
  </si>
  <si>
    <t>(101+866.3)/(2)=483.65</t>
  </si>
  <si>
    <t>(79.2+69.3)/(2)=74.25</t>
  </si>
  <si>
    <t>(61.4+127.7)/(2)=94.55</t>
  </si>
  <si>
    <t>(902.9+114.8)/(2)=508.9</t>
  </si>
  <si>
    <t>(69.3+865.3)/(2)=467.3</t>
  </si>
  <si>
    <t>(78.2+68.3)/(2)=73.25</t>
  </si>
  <si>
    <t>(60.4+126.7)/(2)=93.55</t>
  </si>
  <si>
    <t>(901.9+113.9)/(2)=507.9</t>
  </si>
  <si>
    <t>(68.3+864.3)/(2)=466.3</t>
  </si>
  <si>
    <t>(77.2+67.3)/(2)=72.25</t>
  </si>
  <si>
    <t>(59.4+125.7)/(2)=92.55</t>
  </si>
  <si>
    <t>(901+112.9)/(2)=506.9</t>
  </si>
  <si>
    <t>(67.3+863.3)/(2)=465.35</t>
  </si>
  <si>
    <t>(76.2+66.3)/(2)=71.3</t>
  </si>
  <si>
    <t>(58.4+124.7)/(2)=91.6</t>
  </si>
  <si>
    <t>(900+111.9)/(2)=505.9</t>
  </si>
  <si>
    <t>(66.3+862.3)/(2)=464.35</t>
  </si>
  <si>
    <t>(75.2+65.3)/(2)=70.3</t>
  </si>
  <si>
    <t>(57.4+123.8)/(2)=90.6</t>
  </si>
  <si>
    <t>(899+110.9)/(2)=504.95</t>
  </si>
  <si>
    <t>(65.3+861.3)/(2)=463.35</t>
  </si>
  <si>
    <t>(63.4+64.4)/(2)=63.85</t>
  </si>
  <si>
    <t>(56.4+122.8)/(2)=89.6</t>
  </si>
  <si>
    <t>(898+109.9)/(2)=503.95</t>
  </si>
  <si>
    <t>(49.5+860.4)/(2)=454.95</t>
  </si>
  <si>
    <t>(62.4+63.4)/(2)=62.85</t>
  </si>
  <si>
    <t>(55.4+121.8)/(2)=88.6</t>
  </si>
  <si>
    <t>(897+108.9)/(2)=502.95</t>
  </si>
  <si>
    <t>(48.5+859.4)/(2)=453.95</t>
  </si>
  <si>
    <t>(56.4+62.4)/(2)=59.4</t>
  </si>
  <si>
    <t>(54.5+120.8)/(2)=87.6</t>
  </si>
  <si>
    <t>(896+107.9)/(2)=501.95</t>
  </si>
  <si>
    <t>(47.5+858.4)/(2)=452.95</t>
  </si>
  <si>
    <t>(55.4+61.4)/(2)=58.4</t>
  </si>
  <si>
    <t>(53.5+119.8)/(2)=86.65</t>
  </si>
  <si>
    <t>(895+106.9)/(2)=500.95</t>
  </si>
  <si>
    <t>(46.5+857.4)/(2)=451.95</t>
  </si>
  <si>
    <t>(54.5+60.4)/(2)=57.4</t>
  </si>
  <si>
    <t>(52.5+118.8)/(2)=85.65</t>
  </si>
  <si>
    <t>(894+105.9)/(2)=500</t>
  </si>
  <si>
    <t>(45.5+856.4)/(2)=450.95</t>
  </si>
  <si>
    <t>(53.5+59.4)/(2)=56.45</t>
  </si>
  <si>
    <t>(51.5+117.8)/(2)=84.65</t>
  </si>
  <si>
    <t>(893+104.9)/(2)=499</t>
  </si>
  <si>
    <t>(44.6+855.4)/(2)=450</t>
  </si>
  <si>
    <t>(52.5+58.4)/(2)=55.45</t>
  </si>
  <si>
    <t>(50.5+116.8)/(2)=83.65</t>
  </si>
  <si>
    <t>(892+104)/(2)=498</t>
  </si>
  <si>
    <t>(43.6+854.4)/(2)=449</t>
  </si>
  <si>
    <t>(51.5+57.4)/(2)=54.45</t>
  </si>
  <si>
    <t>(49.5+115.8)/(2)=82.65</t>
  </si>
  <si>
    <t>(891+103)/(2)=497</t>
  </si>
  <si>
    <t>(42.6+853.4)/(2)=448</t>
  </si>
  <si>
    <t>(50.5+56.4)/(2)=53.45</t>
  </si>
  <si>
    <t>(48.5+114.8)/(2)=81.7</t>
  </si>
  <si>
    <t>(890.1+102)/(2)=496</t>
  </si>
  <si>
    <t>(41.6+852.4)/(2)=447</t>
  </si>
  <si>
    <t>(49.5+55.4)/(2)=52.45</t>
  </si>
  <si>
    <t>(47.5+113.9)/(2)=80.7</t>
  </si>
  <si>
    <t>(876.2+101)/(2)=488.6</t>
  </si>
  <si>
    <t>(40.6+851.4)/(2)=446</t>
  </si>
  <si>
    <t>(48.5+54.5)/(2)=51.5</t>
  </si>
  <si>
    <t>(46.5+112.9)/(2)=79.7</t>
  </si>
  <si>
    <t>(875.2+100)/(2)=487.6</t>
  </si>
  <si>
    <t>(39.6+850.5)/(2)=445.05</t>
  </si>
  <si>
    <t>(47.5+53.5)/(2)=50.5</t>
  </si>
  <si>
    <t>(45.5+111.9)/(2)=78.7</t>
  </si>
  <si>
    <t>(874.2+99)/(2)=486.6</t>
  </si>
  <si>
    <t>(38.6+849.5)/(2)=444.05</t>
  </si>
  <si>
    <t>(46.5+52.5)/(2)=49.5</t>
  </si>
  <si>
    <t>(44.6+110.9)/(2)=77.7</t>
  </si>
  <si>
    <t>(873.2+98)/(2)=485.6</t>
  </si>
  <si>
    <t>(37.6+848.5)/(2)=443.05</t>
  </si>
  <si>
    <t>(45.5+51.5)/(2)=48.5</t>
  </si>
  <si>
    <t>(43.6+109.9)/(2)=76.75</t>
  </si>
  <si>
    <t>(872.2+97)/(2)=484.65</t>
  </si>
  <si>
    <t>(36.6+847.5)/(2)=442.05</t>
  </si>
  <si>
    <t>(44.6+50.5)/(2)=47.5</t>
  </si>
  <si>
    <t>(42.6+108.9)/(2)=75.75</t>
  </si>
  <si>
    <t>(871.2+96)/(2)=483.65</t>
  </si>
  <si>
    <t>(35.6+846.5)/(2)=441.05</t>
  </si>
  <si>
    <t>(35.6+49.5)/(2)=42.55</t>
  </si>
  <si>
    <t>(41.6+107.9)/(2)=74.75</t>
  </si>
  <si>
    <t>(870.3+95)/(2)=482.65</t>
  </si>
  <si>
    <t>(34.7+845.5)/(2)=440.1</t>
  </si>
  <si>
    <t>(34.7+48.5)/(2)=41.6</t>
  </si>
  <si>
    <t>(40.6+106.9)/(2)=73.75</t>
  </si>
  <si>
    <t>(869.3+94.1)/(2)=481.65</t>
  </si>
  <si>
    <t>(33.7+844.5)/(2)=439.1</t>
  </si>
  <si>
    <t>(33.7+47.5)/(2)=40.6</t>
  </si>
  <si>
    <t>(39.6+105.9)/(2)=72.75</t>
  </si>
  <si>
    <t>(868.3+93.1)/(2)=480.65</t>
  </si>
  <si>
    <t>(32.7+843.5)/(2)=438.1</t>
  </si>
  <si>
    <t>(32.7+46.5)/(2)=39.6</t>
  </si>
  <si>
    <t>(38.6+104.9)/(2)=71.8</t>
  </si>
  <si>
    <t>(867.3+92.1)/(2)=479.7</t>
  </si>
  <si>
    <t>(31.7+842.5)/(2)=437.1</t>
  </si>
  <si>
    <t>(31.7+45.5)/(2)=38.6</t>
  </si>
  <si>
    <t>(37.6+104)/(2)=70.8</t>
  </si>
  <si>
    <t>(866.3+91.1)/(2)=478.7</t>
  </si>
  <si>
    <t>(30.7+841.5)/(2)=436.1</t>
  </si>
  <si>
    <t>(30.7+44.6)/(2)=37.6</t>
  </si>
  <si>
    <t>(36.6+103)/(2)=69.8</t>
  </si>
  <si>
    <t>(865.3+90.1)/(2)=477.7</t>
  </si>
  <si>
    <t>(29.7+840.6)/(2)=435.15</t>
  </si>
  <si>
    <t>(29.7+43.6)/(2)=36.65</t>
  </si>
  <si>
    <t>(35.6+102)/(2)=68.8</t>
  </si>
  <si>
    <t>(864.3+89.1)/(2)=476.7</t>
  </si>
  <si>
    <t>(28.7+839.6)/(2)=434.15</t>
  </si>
  <si>
    <t>(28.7+42.6)/(2)=35.65</t>
  </si>
  <si>
    <t>(34.7+101)/(2)=67.8</t>
  </si>
  <si>
    <t>(863.3+88.1)/(2)=475.7</t>
  </si>
  <si>
    <t>(27.7+838.6)/(2)=433.15</t>
  </si>
  <si>
    <t>(27.7+41.6)/(2)=34.65</t>
  </si>
  <si>
    <t>(33.7+100)/(2)=66.85</t>
  </si>
  <si>
    <t>(862.3+87.1)/(2)=474.75</t>
  </si>
  <si>
    <t>(26.7+837.6)/(2)=432.15</t>
  </si>
  <si>
    <t>(26.7+40.6)/(2)=33.65</t>
  </si>
  <si>
    <t>(32.7+99)/(2)=65.85</t>
  </si>
  <si>
    <t>(861.3+86.1)/(2)=473.75</t>
  </si>
  <si>
    <t>(25.7+836.6)/(2)=431.15</t>
  </si>
  <si>
    <t>(25.7+39.6)/(2)=32.65</t>
  </si>
  <si>
    <t>(31.7+98)/(2)=64.85</t>
  </si>
  <si>
    <t>(860.4+85.1)/(2)=472.75</t>
  </si>
  <si>
    <t>(24.8+835.6)/(2)=430.2</t>
  </si>
  <si>
    <t>(24.8+38.6)/(2)=31.7</t>
  </si>
  <si>
    <t>(30.7+97)/(2)=63.85</t>
  </si>
  <si>
    <t>(859.4+84.2)/(2)=471.75</t>
  </si>
  <si>
    <t>(23.8+834.6)/(2)=429.2</t>
  </si>
  <si>
    <t>(23.8+37.6)/(2)=30.7</t>
  </si>
  <si>
    <t>(29.7+96)/(2)=62.85</t>
  </si>
  <si>
    <t>(858.4+83.2)/(2)=470.75</t>
  </si>
  <si>
    <t>(22.8+833.6)/(2)=428.2</t>
  </si>
  <si>
    <t>(22.8+36.6)/(2)=29.7</t>
  </si>
  <si>
    <t>(28.7+95)/(2)=61.9</t>
  </si>
  <si>
    <t>(857.4+82.2)/(2)=469.8</t>
  </si>
  <si>
    <t>(21.8+832.6)/(2)=427.2</t>
  </si>
  <si>
    <t>(21.8+35.6)/(2)=28.7</t>
  </si>
  <si>
    <t>(27.7+94.1)/(2)=60.9</t>
  </si>
  <si>
    <t>(856.4+81.2)/(2)=468.8</t>
  </si>
  <si>
    <t>(20.8+831.6)/(2)=426.2</t>
  </si>
  <si>
    <t>(20.8+34.7)/(2)=27.7</t>
  </si>
  <si>
    <t>(26.7+93.1)/(2)=59.9</t>
  </si>
  <si>
    <t>(855.4+80.2)/(2)=467.8</t>
  </si>
  <si>
    <t>(19.8+830.7)/(2)=425.25</t>
  </si>
  <si>
    <t>(19.8+33.7)/(2)=26.75</t>
  </si>
  <si>
    <t>(25.7+92.1)/(2)=58.9</t>
  </si>
  <si>
    <t>(854.4+79.2)/(2)=466.8</t>
  </si>
  <si>
    <t>(18.8+829.7)/(2)=424.25</t>
  </si>
  <si>
    <t>(18.8+32.7)/(2)=25.75</t>
  </si>
  <si>
    <t>(24.8+91.1)/(2)=57.9</t>
  </si>
  <si>
    <t>(853.4+78.2)/(2)=465.8</t>
  </si>
  <si>
    <t>(17.8+828.7)/(2)=423.25</t>
  </si>
  <si>
    <t>(17.8+31.7)/(2)=24.75</t>
  </si>
  <si>
    <t>(23.8+90.1)/(2)=56.95</t>
  </si>
  <si>
    <t>(852.4+77.2)/(2)=464.85</t>
  </si>
  <si>
    <t>(16.8+827.7)/(2)=422.25</t>
  </si>
  <si>
    <t>(16.8+30.7)/(2)=23.75</t>
  </si>
  <si>
    <t>(22.8+89.1)/(2)=55.95</t>
  </si>
  <si>
    <t>(851.4+76.2)/(2)=463.85</t>
  </si>
  <si>
    <t>(15.8+826.7)/(2)=421.25</t>
  </si>
  <si>
    <t>(15.8+29.7)/(2)=22.75</t>
  </si>
  <si>
    <t>(21.8+88.1)/(2)=54.95</t>
  </si>
  <si>
    <t>(850.5+75.2)/(2)=462.85</t>
  </si>
  <si>
    <t>(14.9+825.7)/(2)=420.3</t>
  </si>
  <si>
    <t>(14.9+28.7)/(2)=21.8</t>
  </si>
  <si>
    <t>(20.8+87.1)/(2)=53.95</t>
  </si>
  <si>
    <t>(849.5+74.3)/(2)=461.85</t>
  </si>
  <si>
    <t>(13.9+824.7)/(2)=419.3</t>
  </si>
  <si>
    <t>(13.9+27.7)/(2)=20.8</t>
  </si>
  <si>
    <t>(19.8+86.1)/(2)=52.95</t>
  </si>
  <si>
    <t>(848.5+73.3)/(2)=460.85</t>
  </si>
  <si>
    <t>(12.9+823.7)/(2)=418.3</t>
  </si>
  <si>
    <t>(12.9+26.7)/(2)=19.8</t>
  </si>
  <si>
    <t>(18.8+85.1)/(2)=52</t>
  </si>
  <si>
    <t>(847.5+72.3)/(2)=459.9</t>
  </si>
  <si>
    <t>(11.9+822.7)/(2)=417.3</t>
  </si>
  <si>
    <t>(11.9+25.7)/(2)=18.8</t>
  </si>
  <si>
    <t>(17.8+84.2)/(2)=51</t>
  </si>
  <si>
    <t>(846.5+71.3)/(2)=458.9</t>
  </si>
  <si>
    <t>(10.9+821.7)/(2)=416.3</t>
  </si>
  <si>
    <t>(10.9+24.8)/(2)=17.8</t>
  </si>
  <si>
    <t>(16.8+83.2)/(2)=50</t>
  </si>
  <si>
    <t>(845.5+70.3)/(2)=457.9</t>
  </si>
  <si>
    <t>(9.9+820.8)/(2)=415.35</t>
  </si>
  <si>
    <t>(9.9+9.9)/(2)=9.9</t>
  </si>
  <si>
    <t>(15.8+82.2)/(2)=49</t>
  </si>
  <si>
    <t>(844.5+41.6)/(2)=443.05</t>
  </si>
  <si>
    <t>(8.9+819.8)/(2)=414.35</t>
  </si>
  <si>
    <t>(8.9+8.9)/(2)=8.9</t>
  </si>
  <si>
    <t>(14.9+81.2)/(2)=48</t>
  </si>
  <si>
    <t>(843.5+40.6)/(2)=442.05</t>
  </si>
  <si>
    <t>(7.9+818.8)/(2)=413.35</t>
  </si>
  <si>
    <t>(7.9+7.9)/(2)=7.9</t>
  </si>
  <si>
    <t>(13.9+80.2)/(2)=47.05</t>
  </si>
  <si>
    <t>(842.5+39.6)/(2)=441.05</t>
  </si>
  <si>
    <t>(6.9+817.8)/(2)=412.35</t>
  </si>
  <si>
    <t>(6.9+6.9)/(2)=6.95</t>
  </si>
  <si>
    <t>(12.9+79.2)/(2)=46.05</t>
  </si>
  <si>
    <t>(841.5+38.6)/(2)=440.1</t>
  </si>
  <si>
    <t>(5.9+816.8)/(2)=411.35</t>
  </si>
  <si>
    <t>(5.9+5.9)/(2)=5.95</t>
  </si>
  <si>
    <t>(11.9+78.2)/(2)=45.05</t>
  </si>
  <si>
    <t>(840.6+37.6)/(2)=439.1</t>
  </si>
  <si>
    <t>(5+815.8)/(2)=410.4</t>
  </si>
  <si>
    <t>(10.9+77.2)/(2)=44.05</t>
  </si>
  <si>
    <t>(839.6+36.6)/(2)=438.1</t>
  </si>
  <si>
    <t>(4+814.8)/(2)=409.4</t>
  </si>
  <si>
    <t>(4+4)/(2)=3.95</t>
  </si>
  <si>
    <t>(4+76.2)/(2)=40.1</t>
  </si>
  <si>
    <t>(838.6+35.6)/(2)=437.1</t>
  </si>
  <si>
    <t>(3+813.8)/(2)=408.4</t>
  </si>
  <si>
    <t>(3+3)/(2)=2.95</t>
  </si>
  <si>
    <t>(3+75.2)/(2)=39.1</t>
  </si>
  <si>
    <t>(837.6+2)/(2)=419.8</t>
  </si>
  <si>
    <t>(2+812.8)/(2)=407.4</t>
  </si>
  <si>
    <t>(2+74.3)/(2)=38.1</t>
  </si>
  <si>
    <t>(836.6+1)/(2)=418.8</t>
  </si>
  <si>
    <t>(1+811.8)/(2)=406.4</t>
  </si>
  <si>
    <t>(1+32.7)/(2)=16.85</t>
  </si>
  <si>
    <t>(835.6+0)/(2)=417.8</t>
  </si>
  <si>
    <t>(0+744.5)/(2)=372.25</t>
  </si>
  <si>
    <r>
      <t>A futtatás időtartama: </t>
    </r>
    <r>
      <rPr>
        <b/>
        <sz val="9"/>
        <color rgb="FF333333"/>
        <rFont val="Verdana"/>
        <family val="2"/>
        <charset val="238"/>
      </rPr>
      <t>2.79 mp (0.05 p)</t>
    </r>
  </si>
  <si>
    <t>mennyi</t>
  </si>
  <si>
    <t>ell</t>
  </si>
  <si>
    <t>Összeg / mennyi</t>
  </si>
  <si>
    <t>COCO Y0: 2278598</t>
  </si>
  <si>
    <t>(35+979.6)/(2)=507.3</t>
  </si>
  <si>
    <t>(12+12)/(2)=12</t>
  </si>
  <si>
    <t>(956.7+1008.6)/(2)=982.65</t>
  </si>
  <si>
    <t>(20+12)/(2)=16</t>
  </si>
  <si>
    <t>(14+12)/(2)=13</t>
  </si>
  <si>
    <t>(11+11)/(2)=11</t>
  </si>
  <si>
    <t>(955.7+1007.6)/(2)=981.65</t>
  </si>
  <si>
    <t>(19+11)/(2)=15</t>
  </si>
  <si>
    <t>(13+11)/(2)=12</t>
  </si>
  <si>
    <t>(10+10)/(2)=10</t>
  </si>
  <si>
    <t>(954.7+1006.6)/(2)=980.65</t>
  </si>
  <si>
    <t>(9+9)/(2)=9</t>
  </si>
  <si>
    <t>(953.7+1005.6)/(2)=979.65</t>
  </si>
  <si>
    <t>(8+8)/(2)=8</t>
  </si>
  <si>
    <t>(952.7+1004.6)/(2)=978.65</t>
  </si>
  <si>
    <t>(7+7)/(2)=7</t>
  </si>
  <si>
    <t>(951.7+1003.6)/(2)=977.65</t>
  </si>
  <si>
    <t>(6+6)/(2)=6</t>
  </si>
  <si>
    <t>(950.7+1002.6)/(2)=976.65</t>
  </si>
  <si>
    <t>(5+5)/(2)=5</t>
  </si>
  <si>
    <t>(949.7+1001.6)/(2)=975.65</t>
  </si>
  <si>
    <t>(948.7+1000.6)/(2)=974.65</t>
  </si>
  <si>
    <t>(947.7+999.6)/(2)=973.65</t>
  </si>
  <si>
    <t>(946.7+998.6)/(2)=972.65</t>
  </si>
  <si>
    <t>(945.7+969.7)/(2)=957.7</t>
  </si>
  <si>
    <t>(944.7+0)/(2)=472.35</t>
  </si>
  <si>
    <t>COCO Y0: 9050568</t>
  </si>
  <si>
    <t>(966.4+30)/(2)=498.25</t>
  </si>
  <si>
    <t>(36+984.5)/(2)=510.25</t>
  </si>
  <si>
    <t>(12+18)/(2)=15</t>
  </si>
  <si>
    <t>(965.4+29)/(2)=497.25</t>
  </si>
  <si>
    <t>(33+983.5)/(2)=508.25</t>
  </si>
  <si>
    <t>(11+17)/(2)=14</t>
  </si>
  <si>
    <t>(964.4+28)/(2)=496.25</t>
  </si>
  <si>
    <t>(10+982.5)/(2)=496.25</t>
  </si>
  <si>
    <t>(10+16)/(2)=13</t>
  </si>
  <si>
    <t>(963.4+27)/(2)=495.25</t>
  </si>
  <si>
    <t>(9+981.5)/(2)=495.25</t>
  </si>
  <si>
    <t>(9+15)/(2)=12</t>
  </si>
  <si>
    <t>(962.4+26)/(2)=494.25</t>
  </si>
  <si>
    <t>(8+980.5)/(2)=494.25</t>
  </si>
  <si>
    <t>(8+14)/(2)=11</t>
  </si>
  <si>
    <t>(961.4+25)/(2)=493.25</t>
  </si>
  <si>
    <t>(7+979.5)/(2)=493.25</t>
  </si>
  <si>
    <t>(7+13)/(2)=10</t>
  </si>
  <si>
    <t>(960.4+24)/(2)=492.25</t>
  </si>
  <si>
    <t>(6+978.5)/(2)=492.25</t>
  </si>
  <si>
    <t>(6+12)/(2)=9</t>
  </si>
  <si>
    <t>(959.4+23)/(2)=491.25</t>
  </si>
  <si>
    <t>(5+977.5)/(2)=491.25</t>
  </si>
  <si>
    <t>(5+11)/(2)=8</t>
  </si>
  <si>
    <t>(958.4+22)/(2)=490.25</t>
  </si>
  <si>
    <t>(4+976.5)/(2)=490.25</t>
  </si>
  <si>
    <t>(4+10)/(2)=7</t>
  </si>
  <si>
    <t>(957.4+21)/(2)=489.25</t>
  </si>
  <si>
    <t>(3+975.5)/(2)=489.25</t>
  </si>
  <si>
    <t>(3+9)/(2)=6</t>
  </si>
  <si>
    <t>(956.4+20)/(2)=488.25</t>
  </si>
  <si>
    <t>(2+974.4)/(2)=488.25</t>
  </si>
  <si>
    <t>(2+8)/(2)=5</t>
  </si>
  <si>
    <t>(955.4+15)/(2)=485.2</t>
  </si>
  <si>
    <t>(1+973.4)/(2)=487.2</t>
  </si>
  <si>
    <t>(954.4+0)/(2)=477.2</t>
  </si>
  <si>
    <t>(0+972.4)/(2)=486.2</t>
  </si>
  <si>
    <r>
      <t>A futtatás időtartama: </t>
    </r>
    <r>
      <rPr>
        <b/>
        <sz val="9"/>
        <color rgb="FF333333"/>
        <rFont val="Verdana"/>
        <family val="2"/>
        <charset val="238"/>
      </rPr>
      <t>0.12 mp (0 p)</t>
    </r>
  </si>
  <si>
    <t>ellen</t>
  </si>
  <si>
    <t>Abszolút és relatív statisztikák alapján végzett intézmény-benchmarking</t>
  </si>
  <si>
    <t>Pitlik László</t>
  </si>
  <si>
    <t>A miau.gau.hu/felvi adatvagyonra épülő OLAP-szolgáltatás pivot-nézetei alapján kialakított OAM abszolút és relatív statisztikái képezik a gépészmérnöki képzést nyújtó intézmények összehasonlító elemzéséhez az alapot.</t>
  </si>
  <si>
    <t>Az idősoros adatok alapján készülő elemzések egy tanfolyam szereplői által kerültek lépésről lépésre értelmezésre.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</si>
</sst>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NumberFormat="1" applyFill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9" fillId="0" borderId="0" xfId="1"/>
    <xf numFmtId="0" fontId="7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3</xdr:col>
      <xdr:colOff>76200</xdr:colOff>
      <xdr:row>85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83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3</xdr:col>
      <xdr:colOff>76200</xdr:colOff>
      <xdr:row>263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43675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3</xdr:col>
      <xdr:colOff>76200</xdr:colOff>
      <xdr:row>83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325.552436689817" createdVersion="4" refreshedVersion="4" minRefreshableVersion="3" recordCount="351">
  <cacheSource type="worksheet">
    <worksheetSource ref="A3:N354" sheet="nyers"/>
  </cacheSource>
  <cacheFields count="14">
    <cacheField name="ID" numFmtId="0">
      <sharedItems containsSemiMixedTypes="0" containsString="0" containsNumber="1" containsInteger="1" minValue="3145" maxValue="34949"/>
    </cacheField>
    <cacheField name="Forma" numFmtId="0">
      <sharedItems/>
    </cacheField>
    <cacheField name="Régió" numFmtId="0">
      <sharedItems/>
    </cacheField>
    <cacheField name="Megye" numFmtId="0">
      <sharedItems/>
    </cacheField>
    <cacheField name="Város" numFmtId="0">
      <sharedItems/>
    </cacheField>
    <cacheField name="Intézmény" numFmtId="0">
      <sharedItems/>
    </cacheField>
    <cacheField name="Kar" numFmtId="0">
      <sharedItems count="13">
        <s v="Budapesti Műszaki és Gazdaságtudományi Egyetem Gépészmérnöki Kar (BME-GÉK)"/>
        <s v="Debreceni Egyetem Mezőgazdaság-, Élelmiszertudományi és Környezetgazdálkodási Kar (DE-MÉK)"/>
        <s v="Debreceni Egyetem Műszaki Kar (DE-MK)"/>
        <s v="Dunaújvárosi Főiskola (DF)"/>
        <s v="Kecskeméti Főiskola Gépipari és Automatizálási Műszaki Főiskolai Kar (KF-GAMFK)"/>
        <s v="Miskolci Egyetem Gépészmérnöki és Informatikai Kar (ME-GÉK)"/>
        <s v="Nyíregyházi Főiskola Műszaki és Mezőgazdasági Kar (NYF-MMK)"/>
        <s v="Óbudai Egyetem Bánki Donát Gépész és Biztonságtechnikai Mérnöki Kar (OE-BGK)"/>
        <s v="Pannon Egyetem Mérnöki Kar (PE-MK)"/>
        <s v="Pécsi Tudományegyetem Pollack Mihály Műszaki Kar (PTE-PMMK)"/>
        <s v="Széchenyi István Egyetem Műszaki Tudományi Kar (SZE-MTK)"/>
        <s v="Szent István Egyetem Gépészmérnöki Kar (SZIE-GÉK)"/>
        <s v="Zrínyi Miklós Nemzetvédelmi Egyetem Bolyai János Katonai Műszaki Kar (ZMNE-BKMK)"/>
      </sharedItems>
    </cacheField>
    <cacheField name="Képzési terület" numFmtId="0">
      <sharedItems count="1">
        <s v="műszaki"/>
      </sharedItems>
    </cacheField>
    <cacheField name="Mutatószám" numFmtId="0">
      <sharedItems count="5">
        <s v="Felvettek pontátlaga"/>
        <s v="Jelentkezők száma első helyen"/>
        <s v="Felvételiben legjobb középiskolából jött"/>
        <s v="Jelentkezőkből bejutottak aránya"/>
        <s v="OKTV-helyezettek száma"/>
      </sharedItems>
    </cacheField>
    <cacheField name="Szak" numFmtId="0">
      <sharedItems count="1">
        <s v="gépészmérnöki"/>
      </sharedItems>
    </cacheField>
    <cacheField name="Érték" numFmtId="0">
      <sharedItems containsSemiMixedTypes="0" containsString="0" containsNumber="1" minValue="0" maxValue="999"/>
    </cacheField>
    <cacheField name="Mértékegység" numFmtId="0">
      <sharedItems count="3">
        <s v="%"/>
        <s v="fő"/>
        <s v="pont"/>
      </sharedItems>
    </cacheField>
    <cacheField name="Év" numFmtId="0">
      <sharedItems containsSemiMixedTypes="0" containsString="0" containsNumber="1" containsInteger="1" minValue="2006" maxValue="2010" count="5">
        <n v="2006"/>
        <n v="2007"/>
        <n v="2008"/>
        <n v="2009"/>
        <n v="2010"/>
      </sharedItems>
    </cacheField>
    <cacheField name="Típus" numFmtId="0">
      <sharedItems count="2">
        <s v="konszolidált"/>
        <s v="eredet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2325.565034722225" createdVersion="4" refreshedVersion="4" minRefreshableVersion="3" recordCount="58">
  <cacheSource type="worksheet">
    <worksheetSource ref="L191:N249" sheet="direkt"/>
  </cacheSource>
  <cacheFields count="3">
    <cacheField name="hol" numFmtId="0">
      <sharedItems count="13">
        <s v="Budapesti Műszaki és Gazdaságtudományi Egyetem Gépészmérnöki Kar (BME-GÉK)"/>
        <s v="Debreceni Egyetem Mezőgazdaság-, Élelmiszertudományi és Környezetgazdálkodási Kar (DE-MÉK)"/>
        <s v="Debreceni Egyetem Műszaki Kar (DE-MK)"/>
        <s v="Dunaújvárosi Főiskola (DF)"/>
        <s v="Kecskeméti Főiskola Gépipari és Automatizálási Műszaki Főiskolai Kar (KF-GAMFK)"/>
        <s v="Miskolci Egyetem Gépészmérnöki és Informatikai Kar (ME-GÉK)"/>
        <s v="Nyíregyházi Főiskola Műszaki és Mezőgazdasági Kar (NYF-MMK)"/>
        <s v="Óbudai Egyetem Bánki Donát Gépész és Biztonságtechnikai Mérnöki Kar (OE-BGK)"/>
        <s v="Pannon Egyetem Mérnöki Kar (PE-MK)"/>
        <s v="Pécsi Tudományegyetem Pollack Mihály Műszaki Kar (PTE-PMMK)"/>
        <s v="Széchenyi István Egyetem Műszaki Tudományi Kar (SZE-MTK)"/>
        <s v="Szent István Egyetem Gépészmérnöki Kar (SZIE-GÉK)"/>
        <s v="Zrínyi Miklós Nemzetvédelmi Egyetem Bolyai János Katonai Műszaki Kar (ZMNE-BKMK)"/>
      </sharedItems>
    </cacheField>
    <cacheField name="mikor" numFmtId="0">
      <sharedItems containsSemiMixedTypes="0" containsString="0" containsNumber="1" containsInteger="1" minValue="2006" maxValue="2010" count="5">
        <n v="2006"/>
        <n v="2007"/>
        <n v="2008"/>
        <n v="2009"/>
        <n v="2010"/>
      </sharedItems>
    </cacheField>
    <cacheField name="Becslés" numFmtId="0">
      <sharedItems containsSemiMixedTypes="0" containsString="0" containsNumber="1" minValue="902.9" maxValue="1115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pl16" refreshedDate="42326.458417476853" createdVersion="4" refreshedVersion="4" minRefreshableVersion="3" recordCount="58">
  <cacheSource type="worksheet">
    <worksheetSource ref="J187:L245" sheet="rel modell"/>
  </cacheSource>
  <cacheFields count="3">
    <cacheField name="hol" numFmtId="0">
      <sharedItems count="13">
        <s v="Budapesti Műszaki és Gazdaságtudományi Egyetem Gépészmérnöki Kar (BME-GÉK)"/>
        <s v="Debreceni Egyetem Mezőgazdaság-, Élelmiszertudományi és Környezetgazdálkodási Kar (DE-MÉK)"/>
        <s v="Debreceni Egyetem Műszaki Kar (DE-MK)"/>
        <s v="Dunaújvárosi Főiskola (DF)"/>
        <s v="Kecskeméti Főiskola Gépipari és Automatizálási Műszaki Főiskolai Kar (KF-GAMFK)"/>
        <s v="Miskolci Egyetem Gépészmérnöki és Informatikai Kar (ME-GÉK)"/>
        <s v="Nyíregyházi Főiskola Műszaki és Mezőgazdasági Kar (NYF-MMK)"/>
        <s v="Óbudai Egyetem Bánki Donát Gépész és Biztonságtechnikai Mérnöki Kar (OE-BGK)"/>
        <s v="Pannon Egyetem Mérnöki Kar (PE-MK)"/>
        <s v="Pécsi Tudományegyetem Pollack Mihály Műszaki Kar (PTE-PMMK)"/>
        <s v="Széchenyi István Egyetem Műszaki Tudományi Kar (SZE-MTK)"/>
        <s v="Szent István Egyetem Gépészmérnöki Kar (SZIE-GÉK)"/>
        <s v="Zrínyi Miklós Nemzetvédelmi Egyetem Bolyai János Katonai Műszaki Kar (ZMNE-BKMK)"/>
      </sharedItems>
    </cacheField>
    <cacheField name="mikor" numFmtId="0">
      <sharedItems containsSemiMixedTypes="0" containsString="0" containsNumber="1" containsInteger="1" minValue="2006" maxValue="2010" count="5">
        <n v="2006"/>
        <n v="2007"/>
        <n v="2008"/>
        <n v="2009"/>
        <n v="2010"/>
      </sharedItems>
    </cacheField>
    <cacheField name="mennyi" numFmtId="0">
      <sharedItems containsSemiMixedTypes="0" containsString="0" containsNumber="1" minValue="951.2" maxValue="1072.4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1">
  <r>
    <n v="13237"/>
    <s v="egyetem"/>
    <s v="Közép-Magyarország"/>
    <s v="Pest"/>
    <s v="Budapest"/>
    <s v="Budapesti Műszaki és Gazdaságtudományi Egyetem"/>
    <x v="0"/>
    <x v="0"/>
    <x v="0"/>
    <x v="0"/>
    <n v="85"/>
    <x v="0"/>
    <x v="0"/>
    <x v="0"/>
  </r>
  <r>
    <n v="13247"/>
    <s v="egyetem"/>
    <s v="Közép-Magyarország"/>
    <s v="Pest"/>
    <s v="Budapest"/>
    <s v="Budapesti Műszaki és Gazdaságtudományi Egyetem"/>
    <x v="0"/>
    <x v="0"/>
    <x v="1"/>
    <x v="0"/>
    <n v="437"/>
    <x v="1"/>
    <x v="0"/>
    <x v="1"/>
  </r>
  <r>
    <n v="13227"/>
    <s v="egyetem"/>
    <s v="Közép-Magyarország"/>
    <s v="Pest"/>
    <s v="Budapest"/>
    <s v="Budapesti Műszaki és Gazdaságtudományi Egyetem"/>
    <x v="0"/>
    <x v="0"/>
    <x v="2"/>
    <x v="0"/>
    <n v="22"/>
    <x v="1"/>
    <x v="0"/>
    <x v="1"/>
  </r>
  <r>
    <n v="13258"/>
    <s v="egyetem"/>
    <s v="Közép-Magyarország"/>
    <s v="Pest"/>
    <s v="Budapest"/>
    <s v="Budapesti Műszaki és Gazdaságtudományi Egyetem"/>
    <x v="0"/>
    <x v="0"/>
    <x v="3"/>
    <x v="0"/>
    <n v="54"/>
    <x v="0"/>
    <x v="0"/>
    <x v="1"/>
  </r>
  <r>
    <n v="13269"/>
    <s v="egyetem"/>
    <s v="Közép-Magyarország"/>
    <s v="Pest"/>
    <s v="Budapest"/>
    <s v="Budapesti Műszaki és Gazdaságtudományi Egyetem"/>
    <x v="0"/>
    <x v="0"/>
    <x v="4"/>
    <x v="0"/>
    <n v="4"/>
    <x v="1"/>
    <x v="0"/>
    <x v="1"/>
  </r>
  <r>
    <n v="31153"/>
    <s v="egyetem"/>
    <s v="Közép-Magyarország"/>
    <s v="Pest"/>
    <s v="Budapest"/>
    <s v="Budapesti Műszaki és Gazdaságtudományi Egyetem"/>
    <x v="0"/>
    <x v="0"/>
    <x v="0"/>
    <x v="0"/>
    <n v="123"/>
    <x v="2"/>
    <x v="0"/>
    <x v="1"/>
  </r>
  <r>
    <n v="10760"/>
    <s v="egyetem"/>
    <s v="Közép-Magyarország"/>
    <s v="Pest"/>
    <s v="Budapest"/>
    <s v="Budapesti Műszaki és Gazdaságtudományi Egyetem"/>
    <x v="0"/>
    <x v="0"/>
    <x v="2"/>
    <x v="0"/>
    <n v="36"/>
    <x v="1"/>
    <x v="1"/>
    <x v="1"/>
  </r>
  <r>
    <n v="10791"/>
    <s v="egyetem"/>
    <s v="Közép-Magyarország"/>
    <s v="Pest"/>
    <s v="Budapest"/>
    <s v="Budapesti Műszaki és Gazdaságtudományi Egyetem"/>
    <x v="0"/>
    <x v="0"/>
    <x v="3"/>
    <x v="0"/>
    <n v="59"/>
    <x v="0"/>
    <x v="1"/>
    <x v="1"/>
  </r>
  <r>
    <n v="10770"/>
    <s v="egyetem"/>
    <s v="Közép-Magyarország"/>
    <s v="Pest"/>
    <s v="Budapest"/>
    <s v="Budapesti Műszaki és Gazdaságtudományi Egyetem"/>
    <x v="0"/>
    <x v="0"/>
    <x v="0"/>
    <x v="0"/>
    <n v="87"/>
    <x v="0"/>
    <x v="1"/>
    <x v="0"/>
  </r>
  <r>
    <n v="10780"/>
    <s v="egyetem"/>
    <s v="Közép-Magyarország"/>
    <s v="Pest"/>
    <s v="Budapest"/>
    <s v="Budapesti Műszaki és Gazdaságtudományi Egyetem"/>
    <x v="0"/>
    <x v="0"/>
    <x v="1"/>
    <x v="0"/>
    <n v="524"/>
    <x v="1"/>
    <x v="1"/>
    <x v="1"/>
  </r>
  <r>
    <n v="30657"/>
    <s v="egyetem"/>
    <s v="Közép-Magyarország"/>
    <s v="Pest"/>
    <s v="Budapest"/>
    <s v="Budapesti Műszaki és Gazdaságtudományi Egyetem"/>
    <x v="0"/>
    <x v="0"/>
    <x v="0"/>
    <x v="0"/>
    <n v="126"/>
    <x v="2"/>
    <x v="1"/>
    <x v="1"/>
  </r>
  <r>
    <n v="10802"/>
    <s v="egyetem"/>
    <s v="Közép-Magyarország"/>
    <s v="Pest"/>
    <s v="Budapest"/>
    <s v="Budapesti Műszaki és Gazdaságtudományi Egyetem"/>
    <x v="0"/>
    <x v="0"/>
    <x v="4"/>
    <x v="0"/>
    <n v="0"/>
    <x v="1"/>
    <x v="1"/>
    <x v="1"/>
  </r>
  <r>
    <n v="8228"/>
    <s v="egyetem"/>
    <s v="Közép-Magyarország"/>
    <s v="Pest"/>
    <s v="Budapest"/>
    <s v="Budapesti Műszaki és Gazdaságtudományi Egyetem"/>
    <x v="0"/>
    <x v="0"/>
    <x v="0"/>
    <x v="0"/>
    <n v="83"/>
    <x v="0"/>
    <x v="2"/>
    <x v="0"/>
  </r>
  <r>
    <n v="8217"/>
    <s v="egyetem"/>
    <s v="Közép-Magyarország"/>
    <s v="Pest"/>
    <s v="Budapest"/>
    <s v="Budapesti Műszaki és Gazdaságtudományi Egyetem"/>
    <x v="0"/>
    <x v="0"/>
    <x v="2"/>
    <x v="0"/>
    <n v="40"/>
    <x v="1"/>
    <x v="2"/>
    <x v="1"/>
  </r>
  <r>
    <n v="8261"/>
    <s v="egyetem"/>
    <s v="Közép-Magyarország"/>
    <s v="Pest"/>
    <s v="Budapest"/>
    <s v="Budapesti Műszaki és Gazdaságtudományi Egyetem"/>
    <x v="0"/>
    <x v="0"/>
    <x v="4"/>
    <x v="0"/>
    <n v="2"/>
    <x v="1"/>
    <x v="2"/>
    <x v="1"/>
  </r>
  <r>
    <n v="30148"/>
    <s v="egyetem"/>
    <s v="Közép-Magyarország"/>
    <s v="Pest"/>
    <s v="Budapest"/>
    <s v="Budapesti Műszaki és Gazdaságtudományi Egyetem"/>
    <x v="0"/>
    <x v="0"/>
    <x v="0"/>
    <x v="0"/>
    <n v="402"/>
    <x v="2"/>
    <x v="2"/>
    <x v="1"/>
  </r>
  <r>
    <n v="8250"/>
    <s v="egyetem"/>
    <s v="Közép-Magyarország"/>
    <s v="Pest"/>
    <s v="Budapest"/>
    <s v="Budapesti Műszaki és Gazdaságtudományi Egyetem"/>
    <x v="0"/>
    <x v="0"/>
    <x v="3"/>
    <x v="0"/>
    <n v="65"/>
    <x v="0"/>
    <x v="2"/>
    <x v="1"/>
  </r>
  <r>
    <n v="8239"/>
    <s v="egyetem"/>
    <s v="Közép-Magyarország"/>
    <s v="Pest"/>
    <s v="Budapest"/>
    <s v="Budapesti Műszaki és Gazdaságtudományi Egyetem"/>
    <x v="0"/>
    <x v="0"/>
    <x v="1"/>
    <x v="0"/>
    <n v="497"/>
    <x v="1"/>
    <x v="2"/>
    <x v="1"/>
  </r>
  <r>
    <n v="5629"/>
    <s v="egyetem"/>
    <s v="Közép-Magyarország"/>
    <s v="Pest"/>
    <s v="Budapest"/>
    <s v="Budapesti Műszaki és Gazdaságtudományi Egyetem"/>
    <x v="0"/>
    <x v="0"/>
    <x v="4"/>
    <x v="0"/>
    <n v="11"/>
    <x v="1"/>
    <x v="3"/>
    <x v="1"/>
  </r>
  <r>
    <n v="5625"/>
    <s v="egyetem"/>
    <s v="Közép-Magyarország"/>
    <s v="Pest"/>
    <s v="Budapest"/>
    <s v="Budapesti Műszaki és Gazdaságtudományi Egyetem"/>
    <x v="0"/>
    <x v="0"/>
    <x v="3"/>
    <x v="0"/>
    <n v="53"/>
    <x v="0"/>
    <x v="3"/>
    <x v="1"/>
  </r>
  <r>
    <n v="5585"/>
    <s v="egyetem"/>
    <s v="Közép-Magyarország"/>
    <s v="Pest"/>
    <s v="Budapest"/>
    <s v="Budapesti Műszaki és Gazdaságtudományi Egyetem"/>
    <x v="0"/>
    <x v="0"/>
    <x v="2"/>
    <x v="0"/>
    <n v="37"/>
    <x v="1"/>
    <x v="3"/>
    <x v="1"/>
  </r>
  <r>
    <n v="5596"/>
    <s v="egyetem"/>
    <s v="Közép-Magyarország"/>
    <s v="Pest"/>
    <s v="Budapest"/>
    <s v="Budapesti Műszaki és Gazdaságtudományi Egyetem"/>
    <x v="0"/>
    <x v="0"/>
    <x v="0"/>
    <x v="0"/>
    <n v="85"/>
    <x v="0"/>
    <x v="3"/>
    <x v="0"/>
  </r>
  <r>
    <n v="29612"/>
    <s v="egyetem"/>
    <s v="Közép-Magyarország"/>
    <s v="Pest"/>
    <s v="Budapest"/>
    <s v="Budapesti Műszaki és Gazdaságtudományi Egyetem"/>
    <x v="0"/>
    <x v="0"/>
    <x v="0"/>
    <x v="0"/>
    <n v="408"/>
    <x v="2"/>
    <x v="3"/>
    <x v="1"/>
  </r>
  <r>
    <n v="5607"/>
    <s v="egyetem"/>
    <s v="Közép-Magyarország"/>
    <s v="Pest"/>
    <s v="Budapest"/>
    <s v="Budapesti Műszaki és Gazdaságtudományi Egyetem"/>
    <x v="0"/>
    <x v="0"/>
    <x v="1"/>
    <x v="0"/>
    <n v="661"/>
    <x v="1"/>
    <x v="3"/>
    <x v="1"/>
  </r>
  <r>
    <n v="3156"/>
    <s v="egyetem"/>
    <s v="Közép-Magyarország"/>
    <s v="Pest"/>
    <s v="Budapest"/>
    <s v="Budapesti Műszaki és Gazdaságtudományi Egyetem"/>
    <x v="0"/>
    <x v="0"/>
    <x v="0"/>
    <x v="0"/>
    <n v="85"/>
    <x v="0"/>
    <x v="4"/>
    <x v="0"/>
  </r>
  <r>
    <n v="3189"/>
    <s v="egyetem"/>
    <s v="Közép-Magyarország"/>
    <s v="Pest"/>
    <s v="Budapest"/>
    <s v="Budapesti Műszaki és Gazdaságtudományi Egyetem"/>
    <x v="0"/>
    <x v="0"/>
    <x v="4"/>
    <x v="0"/>
    <n v="9"/>
    <x v="1"/>
    <x v="4"/>
    <x v="1"/>
  </r>
  <r>
    <n v="3145"/>
    <s v="egyetem"/>
    <s v="Közép-Magyarország"/>
    <s v="Pest"/>
    <s v="Budapest"/>
    <s v="Budapesti Műszaki és Gazdaságtudományi Egyetem"/>
    <x v="0"/>
    <x v="0"/>
    <x v="2"/>
    <x v="0"/>
    <n v="35"/>
    <x v="1"/>
    <x v="4"/>
    <x v="1"/>
  </r>
  <r>
    <n v="3167"/>
    <s v="egyetem"/>
    <s v="Közép-Magyarország"/>
    <s v="Pest"/>
    <s v="Budapest"/>
    <s v="Budapesti Műszaki és Gazdaságtudományi Egyetem"/>
    <x v="0"/>
    <x v="0"/>
    <x v="1"/>
    <x v="0"/>
    <n v="632"/>
    <x v="1"/>
    <x v="4"/>
    <x v="1"/>
  </r>
  <r>
    <n v="3181"/>
    <s v="egyetem"/>
    <s v="Közép-Magyarország"/>
    <s v="Pest"/>
    <s v="Budapest"/>
    <s v="Budapesti Műszaki és Gazdaságtudományi Egyetem"/>
    <x v="0"/>
    <x v="0"/>
    <x v="3"/>
    <x v="0"/>
    <n v="53"/>
    <x v="0"/>
    <x v="4"/>
    <x v="1"/>
  </r>
  <r>
    <n v="29127"/>
    <s v="egyetem"/>
    <s v="Közép-Magyarország"/>
    <s v="Pest"/>
    <s v="Budapest"/>
    <s v="Budapesti Műszaki és Gazdaságtudományi Egyetem"/>
    <x v="0"/>
    <x v="0"/>
    <x v="0"/>
    <x v="0"/>
    <n v="409"/>
    <x v="2"/>
    <x v="4"/>
    <x v="1"/>
  </r>
  <r>
    <n v="8235"/>
    <s v="egyetem"/>
    <s v="Észak-Alföld"/>
    <s v="Hajdú-Bihar"/>
    <s v="Debrecen"/>
    <s v="Debreceni Egyetem"/>
    <x v="1"/>
    <x v="0"/>
    <x v="0"/>
    <x v="0"/>
    <n v="58"/>
    <x v="0"/>
    <x v="2"/>
    <x v="0"/>
  </r>
  <r>
    <n v="8263"/>
    <s v="egyetem"/>
    <s v="Észak-Alföld"/>
    <s v="Hajdú-Bihar"/>
    <s v="Debrecen"/>
    <s v="Debreceni Egyetem"/>
    <x v="1"/>
    <x v="0"/>
    <x v="4"/>
    <x v="0"/>
    <n v="0"/>
    <x v="1"/>
    <x v="2"/>
    <x v="1"/>
  </r>
  <r>
    <n v="8243"/>
    <s v="egyetem"/>
    <s v="Észak-Alföld"/>
    <s v="Hajdú-Bihar"/>
    <s v="Debrecen"/>
    <s v="Debreceni Egyetem"/>
    <x v="1"/>
    <x v="0"/>
    <x v="1"/>
    <x v="0"/>
    <n v="153"/>
    <x v="1"/>
    <x v="2"/>
    <x v="1"/>
  </r>
  <r>
    <n v="8258"/>
    <s v="egyetem"/>
    <s v="Észak-Alföld"/>
    <s v="Hajdú-Bihar"/>
    <s v="Debrecen"/>
    <s v="Debreceni Egyetem"/>
    <x v="1"/>
    <x v="0"/>
    <x v="3"/>
    <x v="0"/>
    <n v="95"/>
    <x v="0"/>
    <x v="2"/>
    <x v="1"/>
  </r>
  <r>
    <n v="30155"/>
    <s v="egyetem"/>
    <s v="Észak-Alföld"/>
    <s v="Hajdú-Bihar"/>
    <s v="Debrecen"/>
    <s v="Debreceni Egyetem"/>
    <x v="1"/>
    <x v="0"/>
    <x v="0"/>
    <x v="0"/>
    <n v="282"/>
    <x v="2"/>
    <x v="2"/>
    <x v="1"/>
  </r>
  <r>
    <n v="8221"/>
    <s v="egyetem"/>
    <s v="Észak-Alföld"/>
    <s v="Hajdú-Bihar"/>
    <s v="Debrecen"/>
    <s v="Debreceni Egyetem"/>
    <x v="1"/>
    <x v="0"/>
    <x v="2"/>
    <x v="0"/>
    <n v="2"/>
    <x v="1"/>
    <x v="2"/>
    <x v="1"/>
  </r>
  <r>
    <n v="13268"/>
    <s v="egyetem"/>
    <s v="Észak-Alföld"/>
    <s v="Hajdú-Bihar"/>
    <s v="Debrecen"/>
    <s v="Debreceni Egyetem"/>
    <x v="2"/>
    <x v="0"/>
    <x v="4"/>
    <x v="0"/>
    <n v="7"/>
    <x v="1"/>
    <x v="0"/>
    <x v="1"/>
  </r>
  <r>
    <n v="31155"/>
    <s v="egyetem"/>
    <s v="Észak-Alföld"/>
    <s v="Hajdú-Bihar"/>
    <s v="Debrecen"/>
    <s v="Debreceni Egyetem"/>
    <x v="2"/>
    <x v="0"/>
    <x v="0"/>
    <x v="0"/>
    <n v="108"/>
    <x v="2"/>
    <x v="0"/>
    <x v="1"/>
  </r>
  <r>
    <n v="13239"/>
    <s v="egyetem"/>
    <s v="Észak-Alföld"/>
    <s v="Hajdú-Bihar"/>
    <s v="Debrecen"/>
    <s v="Debreceni Egyetem"/>
    <x v="2"/>
    <x v="0"/>
    <x v="0"/>
    <x v="0"/>
    <n v="75"/>
    <x v="0"/>
    <x v="0"/>
    <x v="0"/>
  </r>
  <r>
    <n v="13230"/>
    <s v="egyetem"/>
    <s v="Észak-Alföld"/>
    <s v="Hajdú-Bihar"/>
    <s v="Debrecen"/>
    <s v="Debreceni Egyetem"/>
    <x v="2"/>
    <x v="0"/>
    <x v="2"/>
    <x v="0"/>
    <n v="2"/>
    <x v="1"/>
    <x v="0"/>
    <x v="1"/>
  </r>
  <r>
    <n v="13260"/>
    <s v="egyetem"/>
    <s v="Észak-Alföld"/>
    <s v="Hajdú-Bihar"/>
    <s v="Debrecen"/>
    <s v="Debreceni Egyetem"/>
    <x v="2"/>
    <x v="0"/>
    <x v="3"/>
    <x v="0"/>
    <n v="70"/>
    <x v="0"/>
    <x v="0"/>
    <x v="1"/>
  </r>
  <r>
    <n v="13251"/>
    <s v="egyetem"/>
    <s v="Észak-Alföld"/>
    <s v="Hajdú-Bihar"/>
    <s v="Debrecen"/>
    <s v="Debreceni Egyetem"/>
    <x v="2"/>
    <x v="0"/>
    <x v="1"/>
    <x v="0"/>
    <n v="149"/>
    <x v="1"/>
    <x v="0"/>
    <x v="1"/>
  </r>
  <r>
    <n v="30664"/>
    <s v="egyetem"/>
    <s v="Észak-Alföld"/>
    <s v="Hajdú-Bihar"/>
    <s v="Debrecen"/>
    <s v="Debreceni Egyetem"/>
    <x v="2"/>
    <x v="0"/>
    <x v="0"/>
    <x v="0"/>
    <n v="100"/>
    <x v="2"/>
    <x v="1"/>
    <x v="1"/>
  </r>
  <r>
    <n v="10785"/>
    <s v="egyetem"/>
    <s v="Észak-Alföld"/>
    <s v="Hajdú-Bihar"/>
    <s v="Debrecen"/>
    <s v="Debreceni Egyetem"/>
    <x v="2"/>
    <x v="0"/>
    <x v="1"/>
    <x v="0"/>
    <n v="117"/>
    <x v="1"/>
    <x v="1"/>
    <x v="1"/>
  </r>
  <r>
    <n v="10804"/>
    <s v="egyetem"/>
    <s v="Észak-Alföld"/>
    <s v="Hajdú-Bihar"/>
    <s v="Debrecen"/>
    <s v="Debreceni Egyetem"/>
    <x v="2"/>
    <x v="0"/>
    <x v="4"/>
    <x v="0"/>
    <n v="0"/>
    <x v="1"/>
    <x v="1"/>
    <x v="1"/>
  </r>
  <r>
    <n v="10777"/>
    <s v="egyetem"/>
    <s v="Észak-Alföld"/>
    <s v="Hajdú-Bihar"/>
    <s v="Debrecen"/>
    <s v="Debreceni Egyetem"/>
    <x v="2"/>
    <x v="0"/>
    <x v="0"/>
    <x v="0"/>
    <n v="69"/>
    <x v="0"/>
    <x v="1"/>
    <x v="0"/>
  </r>
  <r>
    <n v="10763"/>
    <s v="egyetem"/>
    <s v="Észak-Alföld"/>
    <s v="Hajdú-Bihar"/>
    <s v="Debrecen"/>
    <s v="Debreceni Egyetem"/>
    <x v="2"/>
    <x v="0"/>
    <x v="2"/>
    <x v="0"/>
    <n v="4"/>
    <x v="1"/>
    <x v="1"/>
    <x v="1"/>
  </r>
  <r>
    <n v="10798"/>
    <s v="egyetem"/>
    <s v="Észak-Alföld"/>
    <s v="Hajdú-Bihar"/>
    <s v="Debrecen"/>
    <s v="Debreceni Egyetem"/>
    <x v="2"/>
    <x v="0"/>
    <x v="3"/>
    <x v="0"/>
    <n v="88"/>
    <x v="0"/>
    <x v="1"/>
    <x v="1"/>
  </r>
  <r>
    <n v="5623"/>
    <s v="egyetem"/>
    <s v="Észak-Alföld"/>
    <s v="Hajdú-Bihar"/>
    <s v="Debrecen"/>
    <s v="Debreceni Egyetem"/>
    <x v="2"/>
    <x v="0"/>
    <x v="3"/>
    <x v="0"/>
    <n v="49"/>
    <x v="0"/>
    <x v="3"/>
    <x v="1"/>
  </r>
  <r>
    <n v="5635"/>
    <s v="egyetem"/>
    <s v="Észak-Alföld"/>
    <s v="Hajdú-Bihar"/>
    <s v="Debrecen"/>
    <s v="Debreceni Egyetem"/>
    <x v="2"/>
    <x v="0"/>
    <x v="4"/>
    <x v="0"/>
    <n v="1"/>
    <x v="1"/>
    <x v="3"/>
    <x v="1"/>
  </r>
  <r>
    <n v="5602"/>
    <s v="egyetem"/>
    <s v="Észak-Alföld"/>
    <s v="Hajdú-Bihar"/>
    <s v="Debrecen"/>
    <s v="Debreceni Egyetem"/>
    <x v="2"/>
    <x v="0"/>
    <x v="0"/>
    <x v="0"/>
    <n v="66"/>
    <x v="0"/>
    <x v="3"/>
    <x v="0"/>
  </r>
  <r>
    <n v="5611"/>
    <s v="egyetem"/>
    <s v="Észak-Alföld"/>
    <s v="Hajdú-Bihar"/>
    <s v="Debrecen"/>
    <s v="Debreceni Egyetem"/>
    <x v="2"/>
    <x v="0"/>
    <x v="1"/>
    <x v="0"/>
    <n v="223"/>
    <x v="1"/>
    <x v="3"/>
    <x v="1"/>
  </r>
  <r>
    <n v="29618"/>
    <s v="egyetem"/>
    <s v="Észak-Alföld"/>
    <s v="Hajdú-Bihar"/>
    <s v="Debrecen"/>
    <s v="Debreceni Egyetem"/>
    <x v="2"/>
    <x v="0"/>
    <x v="0"/>
    <x v="0"/>
    <n v="318"/>
    <x v="2"/>
    <x v="3"/>
    <x v="1"/>
  </r>
  <r>
    <n v="5588"/>
    <s v="egyetem"/>
    <s v="Észak-Alföld"/>
    <s v="Hajdú-Bihar"/>
    <s v="Debrecen"/>
    <s v="Debreceni Egyetem"/>
    <x v="2"/>
    <x v="0"/>
    <x v="2"/>
    <x v="0"/>
    <n v="6"/>
    <x v="1"/>
    <x v="3"/>
    <x v="1"/>
  </r>
  <r>
    <n v="3170"/>
    <s v="egyetem"/>
    <s v="Észak-Alföld"/>
    <s v="Hajdú-Bihar"/>
    <s v="Debrecen"/>
    <s v="Debreceni Egyetem"/>
    <x v="2"/>
    <x v="0"/>
    <x v="1"/>
    <x v="0"/>
    <n v="223"/>
    <x v="1"/>
    <x v="4"/>
    <x v="1"/>
  </r>
  <r>
    <n v="3195"/>
    <s v="egyetem"/>
    <s v="Észak-Alföld"/>
    <s v="Hajdú-Bihar"/>
    <s v="Debrecen"/>
    <s v="Debreceni Egyetem"/>
    <x v="2"/>
    <x v="0"/>
    <x v="4"/>
    <x v="0"/>
    <n v="0"/>
    <x v="1"/>
    <x v="4"/>
    <x v="1"/>
  </r>
  <r>
    <n v="3148"/>
    <s v="egyetem"/>
    <s v="Észak-Alföld"/>
    <s v="Hajdú-Bihar"/>
    <s v="Debrecen"/>
    <s v="Debreceni Egyetem"/>
    <x v="2"/>
    <x v="0"/>
    <x v="2"/>
    <x v="0"/>
    <n v="5"/>
    <x v="1"/>
    <x v="4"/>
    <x v="1"/>
  </r>
  <r>
    <n v="3186"/>
    <s v="egyetem"/>
    <s v="Észak-Alföld"/>
    <s v="Hajdú-Bihar"/>
    <s v="Debrecen"/>
    <s v="Debreceni Egyetem"/>
    <x v="2"/>
    <x v="0"/>
    <x v="3"/>
    <x v="0"/>
    <n v="63"/>
    <x v="0"/>
    <x v="4"/>
    <x v="1"/>
  </r>
  <r>
    <n v="3160"/>
    <s v="egyetem"/>
    <s v="Észak-Alföld"/>
    <s v="Hajdú-Bihar"/>
    <s v="Debrecen"/>
    <s v="Debreceni Egyetem"/>
    <x v="2"/>
    <x v="0"/>
    <x v="0"/>
    <x v="0"/>
    <n v="67"/>
    <x v="0"/>
    <x v="4"/>
    <x v="0"/>
  </r>
  <r>
    <n v="29131"/>
    <s v="egyetem"/>
    <s v="Észak-Alföld"/>
    <s v="Hajdú-Bihar"/>
    <s v="Debrecen"/>
    <s v="Debreceni Egyetem"/>
    <x v="2"/>
    <x v="0"/>
    <x v="0"/>
    <x v="0"/>
    <n v="322"/>
    <x v="2"/>
    <x v="4"/>
    <x v="1"/>
  </r>
  <r>
    <n v="33157"/>
    <s v="főiskola"/>
    <s v="Közép-Dunántúl"/>
    <s v="Fejér"/>
    <s v="Dunaújváros"/>
    <s v="Dunaújvárosi Főiskola"/>
    <x v="3"/>
    <x v="0"/>
    <x v="1"/>
    <x v="0"/>
    <n v="48"/>
    <x v="1"/>
    <x v="0"/>
    <x v="1"/>
  </r>
  <r>
    <n v="33159"/>
    <s v="főiskola"/>
    <s v="Közép-Dunántúl"/>
    <s v="Fejér"/>
    <s v="Dunaújváros"/>
    <s v="Dunaújvárosi Főiskola"/>
    <x v="3"/>
    <x v="0"/>
    <x v="4"/>
    <x v="0"/>
    <n v="1"/>
    <x v="1"/>
    <x v="0"/>
    <x v="1"/>
  </r>
  <r>
    <n v="33197"/>
    <s v="főiskola"/>
    <s v="Közép-Dunántúl"/>
    <s v="Fejér"/>
    <s v="Dunaújváros"/>
    <s v="Dunaújvárosi Főiskola"/>
    <x v="3"/>
    <x v="0"/>
    <x v="0"/>
    <x v="0"/>
    <n v="93"/>
    <x v="2"/>
    <x v="0"/>
    <x v="1"/>
  </r>
  <r>
    <n v="34949"/>
    <s v="főiskola"/>
    <s v="Közép-Dunántúl"/>
    <s v="Fejér"/>
    <s v="Dunaújváros"/>
    <s v="Dunaújvárosi Főiskola"/>
    <x v="3"/>
    <x v="0"/>
    <x v="0"/>
    <x v="0"/>
    <n v="64.5833333333333"/>
    <x v="0"/>
    <x v="0"/>
    <x v="0"/>
  </r>
  <r>
    <n v="33156"/>
    <s v="főiskola"/>
    <s v="Közép-Dunántúl"/>
    <s v="Fejér"/>
    <s v="Dunaújváros"/>
    <s v="Dunaújvárosi Főiskola"/>
    <x v="3"/>
    <x v="0"/>
    <x v="2"/>
    <x v="0"/>
    <n v="0"/>
    <x v="1"/>
    <x v="0"/>
    <x v="1"/>
  </r>
  <r>
    <n v="33158"/>
    <s v="főiskola"/>
    <s v="Közép-Dunántúl"/>
    <s v="Fejér"/>
    <s v="Dunaújváros"/>
    <s v="Dunaújvárosi Főiskola"/>
    <x v="3"/>
    <x v="0"/>
    <x v="3"/>
    <x v="0"/>
    <n v="97"/>
    <x v="0"/>
    <x v="0"/>
    <x v="1"/>
  </r>
  <r>
    <n v="33139"/>
    <s v="főiskola"/>
    <s v="Közép-Dunántúl"/>
    <s v="Fejér"/>
    <s v="Dunaújváros"/>
    <s v="Dunaújvárosi Főiskola"/>
    <x v="3"/>
    <x v="0"/>
    <x v="4"/>
    <x v="0"/>
    <n v="0"/>
    <x v="1"/>
    <x v="1"/>
    <x v="1"/>
  </r>
  <r>
    <n v="33136"/>
    <s v="főiskola"/>
    <s v="Közép-Dunántúl"/>
    <s v="Fejér"/>
    <s v="Dunaújváros"/>
    <s v="Dunaújvárosi Főiskola"/>
    <x v="3"/>
    <x v="0"/>
    <x v="2"/>
    <x v="0"/>
    <n v="1"/>
    <x v="1"/>
    <x v="1"/>
    <x v="1"/>
  </r>
  <r>
    <n v="34948"/>
    <s v="főiskola"/>
    <s v="Közép-Dunántúl"/>
    <s v="Fejér"/>
    <s v="Dunaújváros"/>
    <s v="Dunaújvárosi Főiskola"/>
    <x v="3"/>
    <x v="0"/>
    <x v="0"/>
    <x v="0"/>
    <n v="65.2777777777778"/>
    <x v="0"/>
    <x v="1"/>
    <x v="0"/>
  </r>
  <r>
    <n v="33192"/>
    <s v="főiskola"/>
    <s v="Közép-Dunántúl"/>
    <s v="Fejér"/>
    <s v="Dunaújváros"/>
    <s v="Dunaújvárosi Főiskola"/>
    <x v="3"/>
    <x v="0"/>
    <x v="0"/>
    <x v="0"/>
    <n v="94"/>
    <x v="2"/>
    <x v="1"/>
    <x v="1"/>
  </r>
  <r>
    <n v="33138"/>
    <s v="főiskola"/>
    <s v="Közép-Dunántúl"/>
    <s v="Fejér"/>
    <s v="Dunaújváros"/>
    <s v="Dunaújvárosi Főiskola"/>
    <x v="3"/>
    <x v="0"/>
    <x v="3"/>
    <x v="0"/>
    <n v="77"/>
    <x v="0"/>
    <x v="1"/>
    <x v="1"/>
  </r>
  <r>
    <n v="33137"/>
    <s v="főiskola"/>
    <s v="Közép-Dunántúl"/>
    <s v="Fejér"/>
    <s v="Dunaújváros"/>
    <s v="Dunaújvárosi Főiskola"/>
    <x v="3"/>
    <x v="0"/>
    <x v="1"/>
    <x v="0"/>
    <n v="88"/>
    <x v="1"/>
    <x v="1"/>
    <x v="1"/>
  </r>
  <r>
    <n v="34947"/>
    <s v="főiskola"/>
    <s v="Közép-Dunántúl"/>
    <s v="Fejér"/>
    <s v="Dunaújváros"/>
    <s v="Dunaújvárosi Főiskola"/>
    <x v="3"/>
    <x v="0"/>
    <x v="0"/>
    <x v="0"/>
    <n v="52.2916666666667"/>
    <x v="0"/>
    <x v="2"/>
    <x v="0"/>
  </r>
  <r>
    <n v="33120"/>
    <s v="főiskola"/>
    <s v="Közép-Dunántúl"/>
    <s v="Fejér"/>
    <s v="Dunaújváros"/>
    <s v="Dunaújvárosi Főiskola"/>
    <x v="3"/>
    <x v="0"/>
    <x v="2"/>
    <x v="0"/>
    <n v="0"/>
    <x v="1"/>
    <x v="2"/>
    <x v="1"/>
  </r>
  <r>
    <n v="33121"/>
    <s v="főiskola"/>
    <s v="Közép-Dunántúl"/>
    <s v="Fejér"/>
    <s v="Dunaújváros"/>
    <s v="Dunaújvárosi Főiskola"/>
    <x v="3"/>
    <x v="0"/>
    <x v="1"/>
    <x v="0"/>
    <n v="43"/>
    <x v="1"/>
    <x v="2"/>
    <x v="1"/>
  </r>
  <r>
    <n v="33122"/>
    <s v="főiskola"/>
    <s v="Közép-Dunántúl"/>
    <s v="Fejér"/>
    <s v="Dunaújváros"/>
    <s v="Dunaújvárosi Főiskola"/>
    <x v="3"/>
    <x v="0"/>
    <x v="3"/>
    <x v="0"/>
    <n v="90"/>
    <x v="0"/>
    <x v="2"/>
    <x v="1"/>
  </r>
  <r>
    <n v="33123"/>
    <s v="főiskola"/>
    <s v="Közép-Dunántúl"/>
    <s v="Fejér"/>
    <s v="Dunaújváros"/>
    <s v="Dunaújvárosi Főiskola"/>
    <x v="3"/>
    <x v="0"/>
    <x v="4"/>
    <x v="0"/>
    <n v="0"/>
    <x v="1"/>
    <x v="2"/>
    <x v="1"/>
  </r>
  <r>
    <n v="33188"/>
    <s v="főiskola"/>
    <s v="Közép-Dunántúl"/>
    <s v="Fejér"/>
    <s v="Dunaújváros"/>
    <s v="Dunaújvárosi Főiskola"/>
    <x v="3"/>
    <x v="0"/>
    <x v="0"/>
    <x v="0"/>
    <n v="251"/>
    <x v="2"/>
    <x v="2"/>
    <x v="1"/>
  </r>
  <r>
    <n v="34946"/>
    <s v="főiskola"/>
    <s v="Közép-Dunántúl"/>
    <s v="Fejér"/>
    <s v="Dunaújváros"/>
    <s v="Dunaújvárosi Főiskola"/>
    <x v="3"/>
    <x v="0"/>
    <x v="0"/>
    <x v="0"/>
    <n v="62.7083333333333"/>
    <x v="0"/>
    <x v="3"/>
    <x v="0"/>
  </r>
  <r>
    <n v="33184"/>
    <s v="főiskola"/>
    <s v="Közép-Dunántúl"/>
    <s v="Fejér"/>
    <s v="Dunaújváros"/>
    <s v="Dunaújvárosi Főiskola"/>
    <x v="3"/>
    <x v="0"/>
    <x v="0"/>
    <x v="0"/>
    <n v="301"/>
    <x v="2"/>
    <x v="3"/>
    <x v="1"/>
  </r>
  <r>
    <n v="33109"/>
    <s v="főiskola"/>
    <s v="Közép-Dunántúl"/>
    <s v="Fejér"/>
    <s v="Dunaújváros"/>
    <s v="Dunaújvárosi Főiskola"/>
    <x v="3"/>
    <x v="0"/>
    <x v="4"/>
    <x v="0"/>
    <n v="0"/>
    <x v="1"/>
    <x v="3"/>
    <x v="1"/>
  </r>
  <r>
    <n v="33108"/>
    <s v="főiskola"/>
    <s v="Közép-Dunántúl"/>
    <s v="Fejér"/>
    <s v="Dunaújváros"/>
    <s v="Dunaújvárosi Főiskola"/>
    <x v="3"/>
    <x v="0"/>
    <x v="3"/>
    <x v="0"/>
    <n v="44"/>
    <x v="0"/>
    <x v="3"/>
    <x v="1"/>
  </r>
  <r>
    <n v="33106"/>
    <s v="főiskola"/>
    <s v="Közép-Dunántúl"/>
    <s v="Fejér"/>
    <s v="Dunaújváros"/>
    <s v="Dunaújvárosi Főiskola"/>
    <x v="3"/>
    <x v="0"/>
    <x v="2"/>
    <x v="0"/>
    <n v="0"/>
    <x v="1"/>
    <x v="3"/>
    <x v="1"/>
  </r>
  <r>
    <n v="33107"/>
    <s v="főiskola"/>
    <s v="Közép-Dunántúl"/>
    <s v="Fejér"/>
    <s v="Dunaújváros"/>
    <s v="Dunaújvárosi Főiskola"/>
    <x v="3"/>
    <x v="0"/>
    <x v="1"/>
    <x v="0"/>
    <n v="72"/>
    <x v="1"/>
    <x v="3"/>
    <x v="1"/>
  </r>
  <r>
    <n v="33179"/>
    <s v="főiskola"/>
    <s v="Közép-Dunántúl"/>
    <s v="Fejér"/>
    <s v="Dunaújváros"/>
    <s v="Dunaújvárosi Főiskola"/>
    <x v="3"/>
    <x v="0"/>
    <x v="0"/>
    <x v="0"/>
    <n v="298"/>
    <x v="2"/>
    <x v="4"/>
    <x v="1"/>
  </r>
  <r>
    <n v="34945"/>
    <s v="főiskola"/>
    <s v="Közép-Dunántúl"/>
    <s v="Fejér"/>
    <s v="Dunaújváros"/>
    <s v="Dunaújvárosi Főiskola"/>
    <x v="3"/>
    <x v="0"/>
    <x v="0"/>
    <x v="0"/>
    <n v="62.0833333333333"/>
    <x v="0"/>
    <x v="4"/>
    <x v="0"/>
  </r>
  <r>
    <n v="33086"/>
    <s v="főiskola"/>
    <s v="Közép-Dunántúl"/>
    <s v="Fejér"/>
    <s v="Dunaújváros"/>
    <s v="Dunaújvárosi Főiskola"/>
    <x v="3"/>
    <x v="0"/>
    <x v="2"/>
    <x v="0"/>
    <n v="0"/>
    <x v="1"/>
    <x v="4"/>
    <x v="1"/>
  </r>
  <r>
    <n v="33087"/>
    <s v="főiskola"/>
    <s v="Közép-Dunántúl"/>
    <s v="Fejér"/>
    <s v="Dunaújváros"/>
    <s v="Dunaújvárosi Főiskola"/>
    <x v="3"/>
    <x v="0"/>
    <x v="1"/>
    <x v="0"/>
    <n v="83"/>
    <x v="1"/>
    <x v="4"/>
    <x v="1"/>
  </r>
  <r>
    <n v="33088"/>
    <s v="főiskola"/>
    <s v="Közép-Dunántúl"/>
    <s v="Fejér"/>
    <s v="Dunaújváros"/>
    <s v="Dunaújvárosi Főiskola"/>
    <x v="3"/>
    <x v="0"/>
    <x v="3"/>
    <x v="0"/>
    <n v="33"/>
    <x v="0"/>
    <x v="4"/>
    <x v="1"/>
  </r>
  <r>
    <n v="33089"/>
    <s v="főiskola"/>
    <s v="Közép-Dunántúl"/>
    <s v="Fejér"/>
    <s v="Dunaújváros"/>
    <s v="Dunaújvárosi Főiskola"/>
    <x v="3"/>
    <x v="0"/>
    <x v="4"/>
    <x v="0"/>
    <n v="0"/>
    <x v="1"/>
    <x v="4"/>
    <x v="1"/>
  </r>
  <r>
    <n v="31161"/>
    <s v="főiskola"/>
    <s v="Dél-Alföld"/>
    <s v="Bács-Kiskun"/>
    <s v="Kecskemét"/>
    <s v="Kecskeméti Főiskola"/>
    <x v="4"/>
    <x v="0"/>
    <x v="0"/>
    <x v="0"/>
    <n v="99"/>
    <x v="2"/>
    <x v="0"/>
    <x v="1"/>
  </r>
  <r>
    <n v="13263"/>
    <s v="főiskola"/>
    <s v="Dél-Alföld"/>
    <s v="Bács-Kiskun"/>
    <s v="Kecskemét"/>
    <s v="Kecskeméti Főiskola"/>
    <x v="4"/>
    <x v="0"/>
    <x v="3"/>
    <x v="0"/>
    <n v="80"/>
    <x v="0"/>
    <x v="0"/>
    <x v="1"/>
  </r>
  <r>
    <n v="13231"/>
    <s v="főiskola"/>
    <s v="Dél-Alföld"/>
    <s v="Bács-Kiskun"/>
    <s v="Kecskemét"/>
    <s v="Kecskeméti Főiskola"/>
    <x v="4"/>
    <x v="0"/>
    <x v="2"/>
    <x v="0"/>
    <n v="2"/>
    <x v="1"/>
    <x v="0"/>
    <x v="1"/>
  </r>
  <r>
    <n v="13253"/>
    <s v="főiskola"/>
    <s v="Dél-Alföld"/>
    <s v="Bács-Kiskun"/>
    <s v="Kecskemét"/>
    <s v="Kecskeméti Főiskola"/>
    <x v="4"/>
    <x v="0"/>
    <x v="1"/>
    <x v="0"/>
    <n v="131"/>
    <x v="1"/>
    <x v="0"/>
    <x v="1"/>
  </r>
  <r>
    <n v="13271"/>
    <s v="főiskola"/>
    <s v="Dél-Alföld"/>
    <s v="Bács-Kiskun"/>
    <s v="Kecskemét"/>
    <s v="Kecskeméti Főiskola"/>
    <x v="4"/>
    <x v="0"/>
    <x v="4"/>
    <x v="0"/>
    <n v="2"/>
    <x v="1"/>
    <x v="0"/>
    <x v="1"/>
  </r>
  <r>
    <n v="13245"/>
    <s v="főiskola"/>
    <s v="Dél-Alföld"/>
    <s v="Bács-Kiskun"/>
    <s v="Kecskemét"/>
    <s v="Kecskeméti Főiskola"/>
    <x v="4"/>
    <x v="0"/>
    <x v="0"/>
    <x v="0"/>
    <n v="68"/>
    <x v="0"/>
    <x v="0"/>
    <x v="0"/>
  </r>
  <r>
    <n v="10805"/>
    <s v="főiskola"/>
    <s v="Dél-Alföld"/>
    <s v="Bács-Kiskun"/>
    <s v="Kecskemét"/>
    <s v="Kecskeméti Főiskola"/>
    <x v="4"/>
    <x v="0"/>
    <x v="4"/>
    <x v="0"/>
    <n v="0"/>
    <x v="1"/>
    <x v="1"/>
    <x v="1"/>
  </r>
  <r>
    <n v="10776"/>
    <s v="főiskola"/>
    <s v="Dél-Alföld"/>
    <s v="Bács-Kiskun"/>
    <s v="Kecskemét"/>
    <s v="Kecskeméti Főiskola"/>
    <x v="4"/>
    <x v="0"/>
    <x v="0"/>
    <x v="0"/>
    <n v="69"/>
    <x v="0"/>
    <x v="1"/>
    <x v="0"/>
  </r>
  <r>
    <n v="10787"/>
    <s v="főiskola"/>
    <s v="Dél-Alföld"/>
    <s v="Bács-Kiskun"/>
    <s v="Kecskemét"/>
    <s v="Kecskeméti Főiskola"/>
    <x v="4"/>
    <x v="0"/>
    <x v="1"/>
    <x v="0"/>
    <n v="99"/>
    <x v="1"/>
    <x v="1"/>
    <x v="1"/>
  </r>
  <r>
    <n v="10764"/>
    <s v="főiskola"/>
    <s v="Dél-Alföld"/>
    <s v="Bács-Kiskun"/>
    <s v="Kecskemét"/>
    <s v="Kecskeméti Főiskola"/>
    <x v="4"/>
    <x v="0"/>
    <x v="2"/>
    <x v="0"/>
    <n v="3"/>
    <x v="1"/>
    <x v="1"/>
    <x v="1"/>
  </r>
  <r>
    <n v="10794"/>
    <s v="főiskola"/>
    <s v="Dél-Alföld"/>
    <s v="Bács-Kiskun"/>
    <s v="Kecskemét"/>
    <s v="Kecskeméti Főiskola"/>
    <x v="4"/>
    <x v="0"/>
    <x v="3"/>
    <x v="0"/>
    <n v="72"/>
    <x v="0"/>
    <x v="1"/>
    <x v="1"/>
  </r>
  <r>
    <n v="30663"/>
    <s v="főiskola"/>
    <s v="Dél-Alföld"/>
    <s v="Bács-Kiskun"/>
    <s v="Kecskemét"/>
    <s v="Kecskeméti Főiskola"/>
    <x v="4"/>
    <x v="0"/>
    <x v="0"/>
    <x v="0"/>
    <n v="100"/>
    <x v="2"/>
    <x v="1"/>
    <x v="1"/>
  </r>
  <r>
    <n v="8238"/>
    <s v="főiskola"/>
    <s v="Dél-Alföld"/>
    <s v="Bács-Kiskun"/>
    <s v="Kecskemét"/>
    <s v="Kecskeméti Főiskola"/>
    <x v="4"/>
    <x v="0"/>
    <x v="0"/>
    <x v="0"/>
    <n v="53"/>
    <x v="0"/>
    <x v="2"/>
    <x v="0"/>
  </r>
  <r>
    <n v="30158"/>
    <s v="főiskola"/>
    <s v="Dél-Alföld"/>
    <s v="Bács-Kiskun"/>
    <s v="Kecskemét"/>
    <s v="Kecskeméti Főiskola"/>
    <x v="4"/>
    <x v="0"/>
    <x v="0"/>
    <x v="0"/>
    <n v="254"/>
    <x v="2"/>
    <x v="2"/>
    <x v="1"/>
  </r>
  <r>
    <n v="8225"/>
    <s v="főiskola"/>
    <s v="Dél-Alföld"/>
    <s v="Bács-Kiskun"/>
    <s v="Kecskemét"/>
    <s v="Kecskeméti Főiskola"/>
    <x v="4"/>
    <x v="0"/>
    <x v="2"/>
    <x v="0"/>
    <n v="0"/>
    <x v="1"/>
    <x v="2"/>
    <x v="1"/>
  </r>
  <r>
    <n v="8245"/>
    <s v="főiskola"/>
    <s v="Dél-Alföld"/>
    <s v="Bács-Kiskun"/>
    <s v="Kecskemét"/>
    <s v="Kecskeméti Főiskola"/>
    <x v="4"/>
    <x v="0"/>
    <x v="1"/>
    <x v="0"/>
    <n v="101"/>
    <x v="1"/>
    <x v="2"/>
    <x v="1"/>
  </r>
  <r>
    <n v="8264"/>
    <s v="főiskola"/>
    <s v="Dél-Alföld"/>
    <s v="Bács-Kiskun"/>
    <s v="Kecskemét"/>
    <s v="Kecskeméti Főiskola"/>
    <x v="4"/>
    <x v="0"/>
    <x v="4"/>
    <x v="0"/>
    <n v="0"/>
    <x v="1"/>
    <x v="2"/>
    <x v="1"/>
  </r>
  <r>
    <n v="8255"/>
    <s v="főiskola"/>
    <s v="Dél-Alföld"/>
    <s v="Bács-Kiskun"/>
    <s v="Kecskemét"/>
    <s v="Kecskeméti Főiskola"/>
    <x v="4"/>
    <x v="0"/>
    <x v="3"/>
    <x v="0"/>
    <n v="92"/>
    <x v="0"/>
    <x v="2"/>
    <x v="1"/>
  </r>
  <r>
    <n v="5591"/>
    <s v="főiskola"/>
    <s v="Dél-Alföld"/>
    <s v="Bács-Kiskun"/>
    <s v="Kecskemét"/>
    <s v="Kecskeméti Főiskola"/>
    <x v="4"/>
    <x v="0"/>
    <x v="2"/>
    <x v="0"/>
    <n v="2"/>
    <x v="1"/>
    <x v="3"/>
    <x v="1"/>
  </r>
  <r>
    <n v="5606"/>
    <s v="főiskola"/>
    <s v="Dél-Alföld"/>
    <s v="Bács-Kiskun"/>
    <s v="Kecskemét"/>
    <s v="Kecskeméti Főiskola"/>
    <x v="4"/>
    <x v="0"/>
    <x v="0"/>
    <x v="0"/>
    <n v="63"/>
    <x v="0"/>
    <x v="3"/>
    <x v="0"/>
  </r>
  <r>
    <n v="5621"/>
    <s v="főiskola"/>
    <s v="Dél-Alföld"/>
    <s v="Bács-Kiskun"/>
    <s v="Kecskemét"/>
    <s v="Kecskeméti Főiskola"/>
    <x v="4"/>
    <x v="0"/>
    <x v="3"/>
    <x v="0"/>
    <n v="42"/>
    <x v="0"/>
    <x v="3"/>
    <x v="1"/>
  </r>
  <r>
    <n v="5612"/>
    <s v="főiskola"/>
    <s v="Dél-Alföld"/>
    <s v="Bács-Kiskun"/>
    <s v="Kecskemét"/>
    <s v="Kecskeméti Főiskola"/>
    <x v="4"/>
    <x v="0"/>
    <x v="1"/>
    <x v="0"/>
    <n v="187"/>
    <x v="1"/>
    <x v="3"/>
    <x v="1"/>
  </r>
  <r>
    <n v="29622"/>
    <s v="főiskola"/>
    <s v="Dél-Alföld"/>
    <s v="Bács-Kiskun"/>
    <s v="Kecskemét"/>
    <s v="Kecskeméti Főiskola"/>
    <x v="4"/>
    <x v="0"/>
    <x v="0"/>
    <x v="0"/>
    <n v="305"/>
    <x v="2"/>
    <x v="3"/>
    <x v="1"/>
  </r>
  <r>
    <n v="5636"/>
    <s v="főiskola"/>
    <s v="Dél-Alföld"/>
    <s v="Bács-Kiskun"/>
    <s v="Kecskemét"/>
    <s v="Kecskeméti Főiskola"/>
    <x v="4"/>
    <x v="0"/>
    <x v="4"/>
    <x v="0"/>
    <n v="1"/>
    <x v="1"/>
    <x v="3"/>
    <x v="1"/>
  </r>
  <r>
    <n v="3164"/>
    <s v="főiskola"/>
    <s v="Dél-Alföld"/>
    <s v="Bács-Kiskun"/>
    <s v="Kecskemét"/>
    <s v="Kecskeméti Főiskola"/>
    <x v="4"/>
    <x v="0"/>
    <x v="0"/>
    <x v="0"/>
    <n v="63"/>
    <x v="0"/>
    <x v="4"/>
    <x v="0"/>
  </r>
  <r>
    <n v="3192"/>
    <s v="főiskola"/>
    <s v="Dél-Alföld"/>
    <s v="Bács-Kiskun"/>
    <s v="Kecskemét"/>
    <s v="Kecskeméti Főiskola"/>
    <x v="4"/>
    <x v="0"/>
    <x v="4"/>
    <x v="0"/>
    <n v="1"/>
    <x v="1"/>
    <x v="4"/>
    <x v="1"/>
  </r>
  <r>
    <n v="29135"/>
    <s v="főiskola"/>
    <s v="Dél-Alföld"/>
    <s v="Bács-Kiskun"/>
    <s v="Kecskemét"/>
    <s v="Kecskeméti Főiskola"/>
    <x v="4"/>
    <x v="0"/>
    <x v="0"/>
    <x v="0"/>
    <n v="305"/>
    <x v="2"/>
    <x v="4"/>
    <x v="1"/>
  </r>
  <r>
    <n v="3150"/>
    <s v="főiskola"/>
    <s v="Dél-Alföld"/>
    <s v="Bács-Kiskun"/>
    <s v="Kecskemét"/>
    <s v="Kecskeméti Főiskola"/>
    <x v="4"/>
    <x v="0"/>
    <x v="2"/>
    <x v="0"/>
    <n v="3"/>
    <x v="1"/>
    <x v="4"/>
    <x v="1"/>
  </r>
  <r>
    <n v="3172"/>
    <s v="főiskola"/>
    <s v="Dél-Alföld"/>
    <s v="Bács-Kiskun"/>
    <s v="Kecskemét"/>
    <s v="Kecskeméti Főiskola"/>
    <x v="4"/>
    <x v="0"/>
    <x v="1"/>
    <x v="0"/>
    <n v="185"/>
    <x v="1"/>
    <x v="4"/>
    <x v="1"/>
  </r>
  <r>
    <n v="3183"/>
    <s v="főiskola"/>
    <s v="Dél-Alföld"/>
    <s v="Bács-Kiskun"/>
    <s v="Kecskemét"/>
    <s v="Kecskeméti Főiskola"/>
    <x v="4"/>
    <x v="0"/>
    <x v="3"/>
    <x v="0"/>
    <n v="55"/>
    <x v="0"/>
    <x v="4"/>
    <x v="1"/>
  </r>
  <r>
    <n v="13248"/>
    <s v="egyetem"/>
    <s v="Észak-Magyarország"/>
    <s v="Borsod-Abaúj-Zemplén"/>
    <s v="Miskolc"/>
    <s v="Miskolci Egyetem"/>
    <x v="5"/>
    <x v="0"/>
    <x v="1"/>
    <x v="0"/>
    <n v="269"/>
    <x v="1"/>
    <x v="0"/>
    <x v="1"/>
  </r>
  <r>
    <n v="13264"/>
    <s v="egyetem"/>
    <s v="Észak-Magyarország"/>
    <s v="Borsod-Abaúj-Zemplén"/>
    <s v="Miskolc"/>
    <s v="Miskolci Egyetem"/>
    <x v="5"/>
    <x v="0"/>
    <x v="3"/>
    <x v="0"/>
    <n v="83"/>
    <x v="0"/>
    <x v="0"/>
    <x v="1"/>
  </r>
  <r>
    <n v="13228"/>
    <s v="egyetem"/>
    <s v="Észak-Magyarország"/>
    <s v="Borsod-Abaúj-Zemplén"/>
    <s v="Miskolc"/>
    <s v="Miskolci Egyetem"/>
    <x v="5"/>
    <x v="0"/>
    <x v="2"/>
    <x v="0"/>
    <n v="15"/>
    <x v="1"/>
    <x v="0"/>
    <x v="1"/>
  </r>
  <r>
    <n v="13267"/>
    <s v="egyetem"/>
    <s v="Észak-Magyarország"/>
    <s v="Borsod-Abaúj-Zemplén"/>
    <s v="Miskolc"/>
    <s v="Miskolci Egyetem"/>
    <x v="5"/>
    <x v="0"/>
    <x v="4"/>
    <x v="0"/>
    <n v="8"/>
    <x v="1"/>
    <x v="0"/>
    <x v="1"/>
  </r>
  <r>
    <n v="31158"/>
    <s v="egyetem"/>
    <s v="Észak-Magyarország"/>
    <s v="Borsod-Abaúj-Zemplén"/>
    <s v="Miskolc"/>
    <s v="Miskolci Egyetem"/>
    <x v="5"/>
    <x v="0"/>
    <x v="0"/>
    <x v="0"/>
    <n v="105"/>
    <x v="2"/>
    <x v="0"/>
    <x v="1"/>
  </r>
  <r>
    <n v="13242"/>
    <s v="egyetem"/>
    <s v="Észak-Magyarország"/>
    <s v="Borsod-Abaúj-Zemplén"/>
    <s v="Miskolc"/>
    <s v="Miskolci Egyetem"/>
    <x v="5"/>
    <x v="0"/>
    <x v="0"/>
    <x v="0"/>
    <n v="73"/>
    <x v="0"/>
    <x v="0"/>
    <x v="0"/>
  </r>
  <r>
    <n v="10761"/>
    <s v="egyetem"/>
    <s v="Észak-Magyarország"/>
    <s v="Borsod-Abaúj-Zemplén"/>
    <s v="Miskolc"/>
    <s v="Miskolci Egyetem"/>
    <x v="5"/>
    <x v="0"/>
    <x v="2"/>
    <x v="0"/>
    <n v="18"/>
    <x v="1"/>
    <x v="1"/>
    <x v="1"/>
  </r>
  <r>
    <n v="10796"/>
    <s v="egyetem"/>
    <s v="Észak-Magyarország"/>
    <s v="Borsod-Abaúj-Zemplén"/>
    <s v="Miskolc"/>
    <s v="Miskolci Egyetem"/>
    <x v="5"/>
    <x v="0"/>
    <x v="3"/>
    <x v="0"/>
    <n v="81"/>
    <x v="0"/>
    <x v="1"/>
    <x v="1"/>
  </r>
  <r>
    <n v="10782"/>
    <s v="egyetem"/>
    <s v="Észak-Magyarország"/>
    <s v="Borsod-Abaúj-Zemplén"/>
    <s v="Miskolc"/>
    <s v="Miskolci Egyetem"/>
    <x v="5"/>
    <x v="0"/>
    <x v="1"/>
    <x v="0"/>
    <n v="264"/>
    <x v="1"/>
    <x v="1"/>
    <x v="1"/>
  </r>
  <r>
    <n v="30660"/>
    <s v="egyetem"/>
    <s v="Észak-Magyarország"/>
    <s v="Borsod-Abaúj-Zemplén"/>
    <s v="Miskolc"/>
    <s v="Miskolci Egyetem"/>
    <x v="5"/>
    <x v="0"/>
    <x v="0"/>
    <x v="0"/>
    <n v="107"/>
    <x v="2"/>
    <x v="1"/>
    <x v="1"/>
  </r>
  <r>
    <n v="10806"/>
    <s v="egyetem"/>
    <s v="Észak-Magyarország"/>
    <s v="Borsod-Abaúj-Zemplén"/>
    <s v="Miskolc"/>
    <s v="Miskolci Egyetem"/>
    <x v="5"/>
    <x v="0"/>
    <x v="4"/>
    <x v="0"/>
    <n v="0"/>
    <x v="1"/>
    <x v="1"/>
    <x v="1"/>
  </r>
  <r>
    <n v="10773"/>
    <s v="egyetem"/>
    <s v="Észak-Magyarország"/>
    <s v="Borsod-Abaúj-Zemplén"/>
    <s v="Miskolc"/>
    <s v="Miskolci Egyetem"/>
    <x v="5"/>
    <x v="0"/>
    <x v="0"/>
    <x v="0"/>
    <n v="74"/>
    <x v="0"/>
    <x v="1"/>
    <x v="0"/>
  </r>
  <r>
    <n v="8260"/>
    <s v="egyetem"/>
    <s v="Észak-Magyarország"/>
    <s v="Borsod-Abaúj-Zemplén"/>
    <s v="Miskolc"/>
    <s v="Miskolci Egyetem"/>
    <x v="5"/>
    <x v="0"/>
    <x v="3"/>
    <x v="0"/>
    <n v="96"/>
    <x v="0"/>
    <x v="2"/>
    <x v="1"/>
  </r>
  <r>
    <n v="8265"/>
    <s v="egyetem"/>
    <s v="Észak-Magyarország"/>
    <s v="Borsod-Abaúj-Zemplén"/>
    <s v="Miskolc"/>
    <s v="Miskolci Egyetem"/>
    <x v="5"/>
    <x v="0"/>
    <x v="4"/>
    <x v="0"/>
    <n v="0"/>
    <x v="1"/>
    <x v="2"/>
    <x v="1"/>
  </r>
  <r>
    <n v="8232"/>
    <s v="egyetem"/>
    <s v="Észak-Magyarország"/>
    <s v="Borsod-Abaúj-Zemplén"/>
    <s v="Miskolc"/>
    <s v="Miskolci Egyetem"/>
    <x v="5"/>
    <x v="0"/>
    <x v="0"/>
    <x v="0"/>
    <n v="60"/>
    <x v="0"/>
    <x v="2"/>
    <x v="0"/>
  </r>
  <r>
    <n v="30152"/>
    <s v="egyetem"/>
    <s v="Észak-Magyarország"/>
    <s v="Borsod-Abaúj-Zemplén"/>
    <s v="Miskolc"/>
    <s v="Miskolci Egyetem"/>
    <x v="5"/>
    <x v="0"/>
    <x v="0"/>
    <x v="0"/>
    <n v="288"/>
    <x v="2"/>
    <x v="2"/>
    <x v="1"/>
  </r>
  <r>
    <n v="8241"/>
    <s v="egyetem"/>
    <s v="Észak-Magyarország"/>
    <s v="Borsod-Abaúj-Zemplén"/>
    <s v="Miskolc"/>
    <s v="Miskolci Egyetem"/>
    <x v="5"/>
    <x v="0"/>
    <x v="1"/>
    <x v="0"/>
    <n v="209"/>
    <x v="1"/>
    <x v="2"/>
    <x v="1"/>
  </r>
  <r>
    <n v="8218"/>
    <s v="egyetem"/>
    <s v="Észak-Magyarország"/>
    <s v="Borsod-Abaúj-Zemplén"/>
    <s v="Miskolc"/>
    <s v="Miskolci Egyetem"/>
    <x v="5"/>
    <x v="0"/>
    <x v="2"/>
    <x v="0"/>
    <n v="9"/>
    <x v="1"/>
    <x v="2"/>
    <x v="1"/>
  </r>
  <r>
    <n v="5628"/>
    <s v="egyetem"/>
    <s v="Észak-Magyarország"/>
    <s v="Borsod-Abaúj-Zemplén"/>
    <s v="Miskolc"/>
    <s v="Miskolci Egyetem"/>
    <x v="5"/>
    <x v="0"/>
    <x v="3"/>
    <x v="0"/>
    <n v="64"/>
    <x v="0"/>
    <x v="3"/>
    <x v="1"/>
  </r>
  <r>
    <n v="5600"/>
    <s v="egyetem"/>
    <s v="Észak-Magyarország"/>
    <s v="Borsod-Abaúj-Zemplén"/>
    <s v="Miskolc"/>
    <s v="Miskolci Egyetem"/>
    <x v="5"/>
    <x v="0"/>
    <x v="0"/>
    <x v="0"/>
    <n v="68"/>
    <x v="0"/>
    <x v="3"/>
    <x v="0"/>
  </r>
  <r>
    <n v="29616"/>
    <s v="egyetem"/>
    <s v="Észak-Magyarország"/>
    <s v="Borsod-Abaúj-Zemplén"/>
    <s v="Miskolc"/>
    <s v="Miskolci Egyetem"/>
    <x v="5"/>
    <x v="0"/>
    <x v="0"/>
    <x v="0"/>
    <n v="330"/>
    <x v="2"/>
    <x v="3"/>
    <x v="1"/>
  </r>
  <r>
    <n v="5632"/>
    <s v="egyetem"/>
    <s v="Észak-Magyarország"/>
    <s v="Borsod-Abaúj-Zemplén"/>
    <s v="Miskolc"/>
    <s v="Miskolci Egyetem"/>
    <x v="5"/>
    <x v="0"/>
    <x v="4"/>
    <x v="0"/>
    <n v="3"/>
    <x v="1"/>
    <x v="3"/>
    <x v="1"/>
  </r>
  <r>
    <n v="5610"/>
    <s v="egyetem"/>
    <s v="Észak-Magyarország"/>
    <s v="Borsod-Abaúj-Zemplén"/>
    <s v="Miskolc"/>
    <s v="Miskolci Egyetem"/>
    <x v="5"/>
    <x v="0"/>
    <x v="1"/>
    <x v="0"/>
    <n v="252"/>
    <x v="1"/>
    <x v="3"/>
    <x v="1"/>
  </r>
  <r>
    <n v="5586"/>
    <s v="egyetem"/>
    <s v="Észak-Magyarország"/>
    <s v="Borsod-Abaúj-Zemplén"/>
    <s v="Miskolc"/>
    <s v="Miskolci Egyetem"/>
    <x v="5"/>
    <x v="0"/>
    <x v="2"/>
    <x v="0"/>
    <n v="10"/>
    <x v="1"/>
    <x v="3"/>
    <x v="1"/>
  </r>
  <r>
    <n v="29130"/>
    <s v="egyetem"/>
    <s v="Észak-Magyarország"/>
    <s v="Borsod-Abaúj-Zemplén"/>
    <s v="Miskolc"/>
    <s v="Miskolci Egyetem"/>
    <x v="5"/>
    <x v="0"/>
    <x v="0"/>
    <x v="0"/>
    <n v="328"/>
    <x v="2"/>
    <x v="4"/>
    <x v="1"/>
  </r>
  <r>
    <n v="3190"/>
    <s v="egyetem"/>
    <s v="Észak-Magyarország"/>
    <s v="Borsod-Abaúj-Zemplén"/>
    <s v="Miskolc"/>
    <s v="Miskolci Egyetem"/>
    <x v="5"/>
    <x v="0"/>
    <x v="4"/>
    <x v="0"/>
    <n v="2"/>
    <x v="1"/>
    <x v="4"/>
    <x v="1"/>
  </r>
  <r>
    <n v="3185"/>
    <s v="egyetem"/>
    <s v="Észak-Magyarország"/>
    <s v="Borsod-Abaúj-Zemplén"/>
    <s v="Miskolc"/>
    <s v="Miskolci Egyetem"/>
    <x v="5"/>
    <x v="0"/>
    <x v="3"/>
    <x v="0"/>
    <n v="61"/>
    <x v="0"/>
    <x v="4"/>
    <x v="1"/>
  </r>
  <r>
    <n v="3171"/>
    <s v="egyetem"/>
    <s v="Észak-Magyarország"/>
    <s v="Borsod-Abaúj-Zemplén"/>
    <s v="Miskolc"/>
    <s v="Miskolci Egyetem"/>
    <x v="5"/>
    <x v="0"/>
    <x v="1"/>
    <x v="0"/>
    <n v="192"/>
    <x v="1"/>
    <x v="4"/>
    <x v="1"/>
  </r>
  <r>
    <n v="3159"/>
    <s v="egyetem"/>
    <s v="Észak-Magyarország"/>
    <s v="Borsod-Abaúj-Zemplén"/>
    <s v="Miskolc"/>
    <s v="Miskolci Egyetem"/>
    <x v="5"/>
    <x v="0"/>
    <x v="0"/>
    <x v="0"/>
    <n v="68"/>
    <x v="0"/>
    <x v="4"/>
    <x v="0"/>
  </r>
  <r>
    <n v="3146"/>
    <s v="egyetem"/>
    <s v="Észak-Magyarország"/>
    <s v="Borsod-Abaúj-Zemplén"/>
    <s v="Miskolc"/>
    <s v="Miskolci Egyetem"/>
    <x v="5"/>
    <x v="0"/>
    <x v="2"/>
    <x v="0"/>
    <n v="13"/>
    <x v="1"/>
    <x v="4"/>
    <x v="1"/>
  </r>
  <r>
    <n v="13256"/>
    <s v="főiskola"/>
    <s v="Észak-Alföld"/>
    <s v="Szabolcs-Szatmár-Bereg"/>
    <s v="Nyíregyháza"/>
    <s v="Nyíregyházi Főiskola"/>
    <x v="6"/>
    <x v="0"/>
    <x v="1"/>
    <x v="0"/>
    <n v="65"/>
    <x v="1"/>
    <x v="0"/>
    <x v="1"/>
  </r>
  <r>
    <n v="13273"/>
    <s v="főiskola"/>
    <s v="Észak-Alföld"/>
    <s v="Szabolcs-Szatmár-Bereg"/>
    <s v="Nyíregyháza"/>
    <s v="Nyíregyházi Főiskola"/>
    <x v="6"/>
    <x v="0"/>
    <x v="4"/>
    <x v="0"/>
    <n v="1"/>
    <x v="1"/>
    <x v="0"/>
    <x v="1"/>
  </r>
  <r>
    <n v="31162"/>
    <s v="főiskola"/>
    <s v="Észak-Alföld"/>
    <s v="Szabolcs-Szatmár-Bereg"/>
    <s v="Nyíregyháza"/>
    <s v="Nyíregyházi Főiskola"/>
    <x v="6"/>
    <x v="0"/>
    <x v="0"/>
    <x v="0"/>
    <n v="94"/>
    <x v="2"/>
    <x v="0"/>
    <x v="1"/>
  </r>
  <r>
    <n v="13246"/>
    <s v="főiskola"/>
    <s v="Észak-Alföld"/>
    <s v="Szabolcs-Szatmár-Bereg"/>
    <s v="Nyíregyháza"/>
    <s v="Nyíregyházi Főiskola"/>
    <x v="6"/>
    <x v="0"/>
    <x v="0"/>
    <x v="0"/>
    <n v="65"/>
    <x v="0"/>
    <x v="0"/>
    <x v="0"/>
  </r>
  <r>
    <n v="13233"/>
    <s v="főiskola"/>
    <s v="Észak-Alföld"/>
    <s v="Szabolcs-Szatmár-Bereg"/>
    <s v="Nyíregyháza"/>
    <s v="Nyíregyházi Főiskola"/>
    <x v="6"/>
    <x v="0"/>
    <x v="2"/>
    <x v="0"/>
    <n v="0"/>
    <x v="1"/>
    <x v="0"/>
    <x v="1"/>
  </r>
  <r>
    <n v="13266"/>
    <s v="főiskola"/>
    <s v="Észak-Alföld"/>
    <s v="Szabolcs-Szatmár-Bereg"/>
    <s v="Nyíregyháza"/>
    <s v="Nyíregyházi Főiskola"/>
    <x v="6"/>
    <x v="0"/>
    <x v="3"/>
    <x v="0"/>
    <n v="93"/>
    <x v="0"/>
    <x v="0"/>
    <x v="1"/>
  </r>
  <r>
    <n v="10807"/>
    <s v="főiskola"/>
    <s v="Észak-Alföld"/>
    <s v="Szabolcs-Szatmár-Bereg"/>
    <s v="Nyíregyháza"/>
    <s v="Nyíregyházi Főiskola"/>
    <x v="6"/>
    <x v="0"/>
    <x v="4"/>
    <x v="0"/>
    <n v="0"/>
    <x v="1"/>
    <x v="1"/>
    <x v="1"/>
  </r>
  <r>
    <n v="10768"/>
    <s v="főiskola"/>
    <s v="Észak-Alföld"/>
    <s v="Szabolcs-Szatmár-Bereg"/>
    <s v="Nyíregyháza"/>
    <s v="Nyíregyházi Főiskola"/>
    <x v="6"/>
    <x v="0"/>
    <x v="2"/>
    <x v="0"/>
    <n v="1"/>
    <x v="1"/>
    <x v="1"/>
    <x v="1"/>
  </r>
  <r>
    <n v="10779"/>
    <s v="főiskola"/>
    <s v="Észak-Alföld"/>
    <s v="Szabolcs-Szatmár-Bereg"/>
    <s v="Nyíregyháza"/>
    <s v="Nyíregyházi Főiskola"/>
    <x v="6"/>
    <x v="0"/>
    <x v="0"/>
    <x v="0"/>
    <n v="67"/>
    <x v="0"/>
    <x v="1"/>
    <x v="0"/>
  </r>
  <r>
    <n v="10788"/>
    <s v="főiskola"/>
    <s v="Észak-Alföld"/>
    <s v="Szabolcs-Szatmár-Bereg"/>
    <s v="Nyíregyháza"/>
    <s v="Nyíregyházi Főiskola"/>
    <x v="6"/>
    <x v="0"/>
    <x v="1"/>
    <x v="0"/>
    <n v="74"/>
    <x v="1"/>
    <x v="1"/>
    <x v="1"/>
  </r>
  <r>
    <n v="10792"/>
    <s v="főiskola"/>
    <s v="Észak-Alföld"/>
    <s v="Szabolcs-Szatmár-Bereg"/>
    <s v="Nyíregyháza"/>
    <s v="Nyíregyházi Főiskola"/>
    <x v="6"/>
    <x v="0"/>
    <x v="3"/>
    <x v="0"/>
    <n v="66"/>
    <x v="0"/>
    <x v="1"/>
    <x v="1"/>
  </r>
  <r>
    <n v="30666"/>
    <s v="főiskola"/>
    <s v="Észak-Alföld"/>
    <s v="Szabolcs-Szatmár-Bereg"/>
    <s v="Nyíregyháza"/>
    <s v="Nyíregyházi Főiskola"/>
    <x v="6"/>
    <x v="0"/>
    <x v="0"/>
    <x v="0"/>
    <n v="97"/>
    <x v="2"/>
    <x v="1"/>
    <x v="1"/>
  </r>
  <r>
    <n v="8254"/>
    <s v="főiskola"/>
    <s v="Észak-Alföld"/>
    <s v="Szabolcs-Szatmár-Bereg"/>
    <s v="Nyíregyháza"/>
    <s v="Nyíregyházi Főiskola"/>
    <x v="6"/>
    <x v="0"/>
    <x v="3"/>
    <x v="0"/>
    <n v="91"/>
    <x v="0"/>
    <x v="2"/>
    <x v="1"/>
  </r>
  <r>
    <n v="8247"/>
    <s v="főiskola"/>
    <s v="Észak-Alföld"/>
    <s v="Szabolcs-Szatmár-Bereg"/>
    <s v="Nyíregyháza"/>
    <s v="Nyíregyházi Főiskola"/>
    <x v="6"/>
    <x v="0"/>
    <x v="1"/>
    <x v="0"/>
    <n v="60"/>
    <x v="1"/>
    <x v="2"/>
    <x v="1"/>
  </r>
  <r>
    <n v="8266"/>
    <s v="főiskola"/>
    <s v="Észak-Alföld"/>
    <s v="Szabolcs-Szatmár-Bereg"/>
    <s v="Nyíregyháza"/>
    <s v="Nyíregyházi Főiskola"/>
    <x v="6"/>
    <x v="0"/>
    <x v="4"/>
    <x v="0"/>
    <n v="0"/>
    <x v="1"/>
    <x v="2"/>
    <x v="1"/>
  </r>
  <r>
    <n v="30157"/>
    <s v="főiskola"/>
    <s v="Észak-Alföld"/>
    <s v="Szabolcs-Szatmár-Bereg"/>
    <s v="Nyíregyháza"/>
    <s v="Nyíregyházi Főiskola"/>
    <x v="6"/>
    <x v="0"/>
    <x v="0"/>
    <x v="0"/>
    <n v="262"/>
    <x v="2"/>
    <x v="2"/>
    <x v="1"/>
  </r>
  <r>
    <n v="8237"/>
    <s v="főiskola"/>
    <s v="Észak-Alföld"/>
    <s v="Szabolcs-Szatmár-Bereg"/>
    <s v="Nyíregyháza"/>
    <s v="Nyíregyházi Főiskola"/>
    <x v="6"/>
    <x v="0"/>
    <x v="0"/>
    <x v="0"/>
    <n v="54"/>
    <x v="0"/>
    <x v="2"/>
    <x v="0"/>
  </r>
  <r>
    <n v="8226"/>
    <s v="főiskola"/>
    <s v="Észak-Alföld"/>
    <s v="Szabolcs-Szatmár-Bereg"/>
    <s v="Nyíregyháza"/>
    <s v="Nyíregyházi Főiskola"/>
    <x v="6"/>
    <x v="0"/>
    <x v="2"/>
    <x v="0"/>
    <n v="0"/>
    <x v="1"/>
    <x v="2"/>
    <x v="1"/>
  </r>
  <r>
    <n v="5619"/>
    <s v="főiskola"/>
    <s v="Észak-Alföld"/>
    <s v="Szabolcs-Szatmár-Bereg"/>
    <s v="Nyíregyháza"/>
    <s v="Nyíregyházi Főiskola"/>
    <x v="6"/>
    <x v="0"/>
    <x v="3"/>
    <x v="0"/>
    <n v="28"/>
    <x v="0"/>
    <x v="3"/>
    <x v="1"/>
  </r>
  <r>
    <n v="5604"/>
    <s v="főiskola"/>
    <s v="Észak-Alföld"/>
    <s v="Szabolcs-Szatmár-Bereg"/>
    <s v="Nyíregyháza"/>
    <s v="Nyíregyházi Főiskola"/>
    <x v="6"/>
    <x v="0"/>
    <x v="0"/>
    <x v="0"/>
    <n v="64"/>
    <x v="0"/>
    <x v="3"/>
    <x v="0"/>
  </r>
  <r>
    <n v="5594"/>
    <s v="főiskola"/>
    <s v="Észak-Alföld"/>
    <s v="Szabolcs-Szatmár-Bereg"/>
    <s v="Nyíregyháza"/>
    <s v="Nyíregyházi Főiskola"/>
    <x v="6"/>
    <x v="0"/>
    <x v="2"/>
    <x v="0"/>
    <n v="0"/>
    <x v="1"/>
    <x v="3"/>
    <x v="1"/>
  </r>
  <r>
    <n v="29620"/>
    <s v="főiskola"/>
    <s v="Észak-Alföld"/>
    <s v="Szabolcs-Szatmár-Bereg"/>
    <s v="Nyíregyháza"/>
    <s v="Nyíregyházi Főiskola"/>
    <x v="6"/>
    <x v="0"/>
    <x v="0"/>
    <x v="0"/>
    <n v="307"/>
    <x v="2"/>
    <x v="3"/>
    <x v="1"/>
  </r>
  <r>
    <n v="5616"/>
    <s v="főiskola"/>
    <s v="Észak-Alföld"/>
    <s v="Szabolcs-Szatmár-Bereg"/>
    <s v="Nyíregyháza"/>
    <s v="Nyíregyházi Főiskola"/>
    <x v="6"/>
    <x v="0"/>
    <x v="1"/>
    <x v="0"/>
    <n v="63"/>
    <x v="1"/>
    <x v="3"/>
    <x v="1"/>
  </r>
  <r>
    <n v="5637"/>
    <s v="főiskola"/>
    <s v="Észak-Alföld"/>
    <s v="Szabolcs-Szatmár-Bereg"/>
    <s v="Nyíregyháza"/>
    <s v="Nyíregyházi Főiskola"/>
    <x v="6"/>
    <x v="0"/>
    <x v="4"/>
    <x v="0"/>
    <n v="0"/>
    <x v="1"/>
    <x v="3"/>
    <x v="1"/>
  </r>
  <r>
    <n v="29137"/>
    <s v="főiskola"/>
    <s v="Észak-Alföld"/>
    <s v="Szabolcs-Szatmár-Bereg"/>
    <s v="Nyíregyháza"/>
    <s v="Nyíregyházi Főiskola"/>
    <x v="6"/>
    <x v="0"/>
    <x v="0"/>
    <x v="0"/>
    <n v="290"/>
    <x v="2"/>
    <x v="4"/>
    <x v="1"/>
  </r>
  <r>
    <n v="3179"/>
    <s v="főiskola"/>
    <s v="Észak-Alföld"/>
    <s v="Szabolcs-Szatmár-Bereg"/>
    <s v="Nyíregyháza"/>
    <s v="Nyíregyházi Főiskola"/>
    <x v="6"/>
    <x v="0"/>
    <x v="3"/>
    <x v="0"/>
    <n v="45"/>
    <x v="0"/>
    <x v="4"/>
    <x v="1"/>
  </r>
  <r>
    <n v="3196"/>
    <s v="főiskola"/>
    <s v="Észak-Alföld"/>
    <s v="Szabolcs-Szatmár-Bereg"/>
    <s v="Nyíregyháza"/>
    <s v="Nyíregyházi Főiskola"/>
    <x v="6"/>
    <x v="0"/>
    <x v="4"/>
    <x v="0"/>
    <n v="0"/>
    <x v="1"/>
    <x v="4"/>
    <x v="1"/>
  </r>
  <r>
    <n v="3166"/>
    <s v="főiskola"/>
    <s v="Észak-Alföld"/>
    <s v="Szabolcs-Szatmár-Bereg"/>
    <s v="Nyíregyháza"/>
    <s v="Nyíregyházi Főiskola"/>
    <x v="6"/>
    <x v="0"/>
    <x v="0"/>
    <x v="0"/>
    <n v="60"/>
    <x v="0"/>
    <x v="4"/>
    <x v="0"/>
  </r>
  <r>
    <n v="3153"/>
    <s v="főiskola"/>
    <s v="Észak-Alföld"/>
    <s v="Szabolcs-Szatmár-Bereg"/>
    <s v="Nyíregyháza"/>
    <s v="Nyíregyházi Főiskola"/>
    <x v="6"/>
    <x v="0"/>
    <x v="2"/>
    <x v="0"/>
    <n v="0"/>
    <x v="1"/>
    <x v="4"/>
    <x v="1"/>
  </r>
  <r>
    <n v="3177"/>
    <s v="főiskola"/>
    <s v="Észak-Alföld"/>
    <s v="Szabolcs-Szatmár-Bereg"/>
    <s v="Nyíregyháza"/>
    <s v="Nyíregyházi Főiskola"/>
    <x v="6"/>
    <x v="0"/>
    <x v="1"/>
    <x v="0"/>
    <n v="42"/>
    <x v="1"/>
    <x v="4"/>
    <x v="1"/>
  </r>
  <r>
    <n v="13249"/>
    <s v="főiskola"/>
    <s v="Közép-Magyarország"/>
    <s v="Pest"/>
    <s v="Budapest"/>
    <s v="Óbudai Egyetem"/>
    <x v="7"/>
    <x v="0"/>
    <x v="1"/>
    <x v="0"/>
    <n v="246"/>
    <x v="1"/>
    <x v="0"/>
    <x v="1"/>
  </r>
  <r>
    <n v="13257"/>
    <s v="főiskola"/>
    <s v="Közép-Magyarország"/>
    <s v="Pest"/>
    <s v="Budapest"/>
    <s v="Óbudai Egyetem"/>
    <x v="7"/>
    <x v="0"/>
    <x v="3"/>
    <x v="0"/>
    <n v="54"/>
    <x v="0"/>
    <x v="0"/>
    <x v="1"/>
  </r>
  <r>
    <n v="13238"/>
    <s v="főiskola"/>
    <s v="Közép-Magyarország"/>
    <s v="Pest"/>
    <s v="Budapest"/>
    <s v="Óbudai Egyetem"/>
    <x v="7"/>
    <x v="0"/>
    <x v="0"/>
    <x v="0"/>
    <n v="75"/>
    <x v="0"/>
    <x v="0"/>
    <x v="0"/>
  </r>
  <r>
    <n v="31154"/>
    <s v="főiskola"/>
    <s v="Közép-Magyarország"/>
    <s v="Pest"/>
    <s v="Budapest"/>
    <s v="Óbudai Egyetem"/>
    <x v="7"/>
    <x v="0"/>
    <x v="0"/>
    <x v="0"/>
    <n v="109"/>
    <x v="2"/>
    <x v="0"/>
    <x v="1"/>
  </r>
  <r>
    <n v="13229"/>
    <s v="főiskola"/>
    <s v="Közép-Magyarország"/>
    <s v="Pest"/>
    <s v="Budapest"/>
    <s v="Óbudai Egyetem"/>
    <x v="7"/>
    <x v="0"/>
    <x v="2"/>
    <x v="0"/>
    <n v="2"/>
    <x v="1"/>
    <x v="0"/>
    <x v="1"/>
  </r>
  <r>
    <n v="13270"/>
    <s v="főiskola"/>
    <s v="Közép-Magyarország"/>
    <s v="Pest"/>
    <s v="Budapest"/>
    <s v="Óbudai Egyetem"/>
    <x v="7"/>
    <x v="0"/>
    <x v="4"/>
    <x v="0"/>
    <n v="3"/>
    <x v="1"/>
    <x v="0"/>
    <x v="1"/>
  </r>
  <r>
    <n v="10803"/>
    <s v="főiskola"/>
    <s v="Közép-Magyarország"/>
    <s v="Pest"/>
    <s v="Budapest"/>
    <s v="Óbudai Egyetem"/>
    <x v="7"/>
    <x v="0"/>
    <x v="4"/>
    <x v="0"/>
    <n v="0"/>
    <x v="1"/>
    <x v="1"/>
    <x v="1"/>
  </r>
  <r>
    <n v="10767"/>
    <s v="főiskola"/>
    <s v="Közép-Magyarország"/>
    <s v="Pest"/>
    <s v="Budapest"/>
    <s v="Óbudai Egyetem"/>
    <x v="7"/>
    <x v="0"/>
    <x v="2"/>
    <x v="0"/>
    <n v="1"/>
    <x v="1"/>
    <x v="1"/>
    <x v="1"/>
  </r>
  <r>
    <n v="10771"/>
    <s v="főiskola"/>
    <s v="Közép-Magyarország"/>
    <s v="Pest"/>
    <s v="Budapest"/>
    <s v="Óbudai Egyetem"/>
    <x v="7"/>
    <x v="0"/>
    <x v="0"/>
    <x v="0"/>
    <n v="76"/>
    <x v="0"/>
    <x v="1"/>
    <x v="0"/>
  </r>
  <r>
    <n v="30658"/>
    <s v="főiskola"/>
    <s v="Közép-Magyarország"/>
    <s v="Pest"/>
    <s v="Budapest"/>
    <s v="Óbudai Egyetem"/>
    <x v="7"/>
    <x v="0"/>
    <x v="0"/>
    <x v="0"/>
    <n v="110"/>
    <x v="2"/>
    <x v="1"/>
    <x v="1"/>
  </r>
  <r>
    <n v="10781"/>
    <s v="főiskola"/>
    <s v="Közép-Magyarország"/>
    <s v="Pest"/>
    <s v="Budapest"/>
    <s v="Óbudai Egyetem"/>
    <x v="7"/>
    <x v="0"/>
    <x v="1"/>
    <x v="0"/>
    <n v="286"/>
    <x v="1"/>
    <x v="1"/>
    <x v="1"/>
  </r>
  <r>
    <n v="10790"/>
    <s v="főiskola"/>
    <s v="Közép-Magyarország"/>
    <s v="Pest"/>
    <s v="Budapest"/>
    <s v="Óbudai Egyetem"/>
    <x v="7"/>
    <x v="0"/>
    <x v="3"/>
    <x v="0"/>
    <n v="54"/>
    <x v="0"/>
    <x v="1"/>
    <x v="1"/>
  </r>
  <r>
    <n v="8220"/>
    <s v="főiskola"/>
    <s v="Közép-Magyarország"/>
    <s v="Pest"/>
    <s v="Budapest"/>
    <s v="Óbudai Egyetem"/>
    <x v="7"/>
    <x v="0"/>
    <x v="2"/>
    <x v="0"/>
    <n v="4"/>
    <x v="1"/>
    <x v="2"/>
    <x v="1"/>
  </r>
  <r>
    <n v="8262"/>
    <s v="főiskola"/>
    <s v="Közép-Magyarország"/>
    <s v="Pest"/>
    <s v="Budapest"/>
    <s v="Óbudai Egyetem"/>
    <x v="7"/>
    <x v="0"/>
    <x v="4"/>
    <x v="0"/>
    <n v="0"/>
    <x v="1"/>
    <x v="2"/>
    <x v="1"/>
  </r>
  <r>
    <n v="30149"/>
    <s v="főiskola"/>
    <s v="Közép-Magyarország"/>
    <s v="Pest"/>
    <s v="Budapest"/>
    <s v="Óbudai Egyetem"/>
    <x v="7"/>
    <x v="0"/>
    <x v="0"/>
    <x v="0"/>
    <n v="312"/>
    <x v="2"/>
    <x v="2"/>
    <x v="1"/>
  </r>
  <r>
    <n v="8252"/>
    <s v="főiskola"/>
    <s v="Közép-Magyarország"/>
    <s v="Pest"/>
    <s v="Budapest"/>
    <s v="Óbudai Egyetem"/>
    <x v="7"/>
    <x v="0"/>
    <x v="3"/>
    <x v="0"/>
    <n v="78"/>
    <x v="0"/>
    <x v="2"/>
    <x v="1"/>
  </r>
  <r>
    <n v="8240"/>
    <s v="főiskola"/>
    <s v="Közép-Magyarország"/>
    <s v="Pest"/>
    <s v="Budapest"/>
    <s v="Óbudai Egyetem"/>
    <x v="7"/>
    <x v="0"/>
    <x v="1"/>
    <x v="0"/>
    <n v="253"/>
    <x v="1"/>
    <x v="2"/>
    <x v="1"/>
  </r>
  <r>
    <n v="8229"/>
    <s v="főiskola"/>
    <s v="Közép-Magyarország"/>
    <s v="Pest"/>
    <s v="Budapest"/>
    <s v="Óbudai Egyetem"/>
    <x v="7"/>
    <x v="0"/>
    <x v="0"/>
    <x v="0"/>
    <n v="65"/>
    <x v="0"/>
    <x v="2"/>
    <x v="0"/>
  </r>
  <r>
    <n v="5597"/>
    <s v="főiskola"/>
    <s v="Közép-Magyarország"/>
    <s v="Pest"/>
    <s v="Budapest"/>
    <s v="Óbudai Egyetem"/>
    <x v="7"/>
    <x v="0"/>
    <x v="0"/>
    <x v="0"/>
    <n v="71"/>
    <x v="0"/>
    <x v="3"/>
    <x v="0"/>
  </r>
  <r>
    <n v="5631"/>
    <s v="főiskola"/>
    <s v="Közép-Magyarország"/>
    <s v="Pest"/>
    <s v="Budapest"/>
    <s v="Óbudai Egyetem"/>
    <x v="7"/>
    <x v="0"/>
    <x v="4"/>
    <x v="0"/>
    <n v="3"/>
    <x v="1"/>
    <x v="3"/>
    <x v="1"/>
  </r>
  <r>
    <n v="5608"/>
    <s v="főiskola"/>
    <s v="Közép-Magyarország"/>
    <s v="Pest"/>
    <s v="Budapest"/>
    <s v="Óbudai Egyetem"/>
    <x v="7"/>
    <x v="0"/>
    <x v="1"/>
    <x v="0"/>
    <n v="387"/>
    <x v="1"/>
    <x v="3"/>
    <x v="1"/>
  </r>
  <r>
    <n v="5590"/>
    <s v="főiskola"/>
    <s v="Közép-Magyarország"/>
    <s v="Pest"/>
    <s v="Budapest"/>
    <s v="Óbudai Egyetem"/>
    <x v="7"/>
    <x v="0"/>
    <x v="2"/>
    <x v="0"/>
    <n v="2"/>
    <x v="1"/>
    <x v="3"/>
    <x v="1"/>
  </r>
  <r>
    <n v="5620"/>
    <s v="főiskola"/>
    <s v="Közép-Magyarország"/>
    <s v="Pest"/>
    <s v="Budapest"/>
    <s v="Óbudai Egyetem"/>
    <x v="7"/>
    <x v="0"/>
    <x v="3"/>
    <x v="0"/>
    <n v="41"/>
    <x v="0"/>
    <x v="3"/>
    <x v="1"/>
  </r>
  <r>
    <n v="29613"/>
    <s v="főiskola"/>
    <s v="Közép-Magyarország"/>
    <s v="Pest"/>
    <s v="Budapest"/>
    <s v="Óbudai Egyetem"/>
    <x v="7"/>
    <x v="0"/>
    <x v="0"/>
    <x v="0"/>
    <n v="342"/>
    <x v="2"/>
    <x v="3"/>
    <x v="1"/>
  </r>
  <r>
    <n v="3157"/>
    <s v="egyetem"/>
    <s v="Közép-Magyarország"/>
    <s v="Pest"/>
    <s v="Budapest"/>
    <s v="Óbudai Egyetem"/>
    <x v="7"/>
    <x v="0"/>
    <x v="0"/>
    <x v="0"/>
    <n v="71"/>
    <x v="0"/>
    <x v="4"/>
    <x v="0"/>
  </r>
  <r>
    <n v="3168"/>
    <s v="egyetem"/>
    <s v="Közép-Magyarország"/>
    <s v="Pest"/>
    <s v="Budapest"/>
    <s v="Óbudai Egyetem"/>
    <x v="7"/>
    <x v="0"/>
    <x v="1"/>
    <x v="0"/>
    <n v="361"/>
    <x v="1"/>
    <x v="4"/>
    <x v="1"/>
  </r>
  <r>
    <n v="3180"/>
    <s v="egyetem"/>
    <s v="Közép-Magyarország"/>
    <s v="Pest"/>
    <s v="Budapest"/>
    <s v="Óbudai Egyetem"/>
    <x v="7"/>
    <x v="0"/>
    <x v="3"/>
    <x v="0"/>
    <n v="50"/>
    <x v="0"/>
    <x v="4"/>
    <x v="1"/>
  </r>
  <r>
    <n v="3193"/>
    <s v="egyetem"/>
    <s v="Közép-Magyarország"/>
    <s v="Pest"/>
    <s v="Budapest"/>
    <s v="Óbudai Egyetem"/>
    <x v="7"/>
    <x v="0"/>
    <x v="4"/>
    <x v="0"/>
    <n v="1"/>
    <x v="1"/>
    <x v="4"/>
    <x v="1"/>
  </r>
  <r>
    <n v="3149"/>
    <s v="egyetem"/>
    <s v="Közép-Magyarország"/>
    <s v="Pest"/>
    <s v="Budapest"/>
    <s v="Óbudai Egyetem"/>
    <x v="7"/>
    <x v="0"/>
    <x v="2"/>
    <x v="0"/>
    <n v="4"/>
    <x v="1"/>
    <x v="4"/>
    <x v="1"/>
  </r>
  <r>
    <n v="29128"/>
    <s v="egyetem"/>
    <s v="Közép-Magyarország"/>
    <s v="Pest"/>
    <s v="Budapest"/>
    <s v="Óbudai Egyetem"/>
    <x v="7"/>
    <x v="0"/>
    <x v="0"/>
    <x v="0"/>
    <n v="343"/>
    <x v="2"/>
    <x v="4"/>
    <x v="1"/>
  </r>
  <r>
    <n v="13255"/>
    <s v="egyetem"/>
    <s v="Közép-Dunántúl"/>
    <s v="Veszprém"/>
    <s v="Veszprém"/>
    <s v="Pannon Egyetem"/>
    <x v="8"/>
    <x v="0"/>
    <x v="1"/>
    <x v="0"/>
    <n v="72"/>
    <x v="1"/>
    <x v="0"/>
    <x v="1"/>
  </r>
  <r>
    <n v="31160"/>
    <s v="egyetem"/>
    <s v="Közép-Dunántúl"/>
    <s v="Veszprém"/>
    <s v="Veszprém"/>
    <s v="Pannon Egyetem"/>
    <x v="8"/>
    <x v="0"/>
    <x v="0"/>
    <x v="0"/>
    <n v="101"/>
    <x v="2"/>
    <x v="0"/>
    <x v="1"/>
  </r>
  <r>
    <n v="13274"/>
    <s v="egyetem"/>
    <s v="Közép-Dunántúl"/>
    <s v="Veszprém"/>
    <s v="Veszprém"/>
    <s v="Pannon Egyetem"/>
    <x v="8"/>
    <x v="0"/>
    <x v="4"/>
    <x v="0"/>
    <n v="1"/>
    <x v="1"/>
    <x v="0"/>
    <x v="1"/>
  </r>
  <r>
    <n v="13262"/>
    <s v="egyetem"/>
    <s v="Közép-Dunántúl"/>
    <s v="Veszprém"/>
    <s v="Veszprém"/>
    <s v="Pannon Egyetem"/>
    <x v="8"/>
    <x v="0"/>
    <x v="3"/>
    <x v="0"/>
    <n v="76"/>
    <x v="0"/>
    <x v="0"/>
    <x v="1"/>
  </r>
  <r>
    <n v="13234"/>
    <s v="egyetem"/>
    <s v="Közép-Dunántúl"/>
    <s v="Veszprém"/>
    <s v="Veszprém"/>
    <s v="Pannon Egyetem"/>
    <x v="8"/>
    <x v="0"/>
    <x v="2"/>
    <x v="0"/>
    <n v="0"/>
    <x v="1"/>
    <x v="0"/>
    <x v="1"/>
  </r>
  <r>
    <n v="13244"/>
    <s v="egyetem"/>
    <s v="Közép-Dunántúl"/>
    <s v="Veszprém"/>
    <s v="Veszprém"/>
    <s v="Pannon Egyetem"/>
    <x v="8"/>
    <x v="0"/>
    <x v="0"/>
    <x v="0"/>
    <n v="70"/>
    <x v="0"/>
    <x v="0"/>
    <x v="0"/>
  </r>
  <r>
    <n v="10799"/>
    <s v="egyetem"/>
    <s v="Közép-Dunántúl"/>
    <s v="Veszprém"/>
    <s v="Veszprém"/>
    <s v="Pannon Egyetem"/>
    <x v="8"/>
    <x v="0"/>
    <x v="3"/>
    <x v="0"/>
    <n v="88"/>
    <x v="0"/>
    <x v="1"/>
    <x v="1"/>
  </r>
  <r>
    <n v="10789"/>
    <s v="egyetem"/>
    <s v="Közép-Dunántúl"/>
    <s v="Veszprém"/>
    <s v="Veszprém"/>
    <s v="Pannon Egyetem"/>
    <x v="8"/>
    <x v="0"/>
    <x v="1"/>
    <x v="0"/>
    <n v="67"/>
    <x v="1"/>
    <x v="1"/>
    <x v="1"/>
  </r>
  <r>
    <n v="10775"/>
    <s v="egyetem"/>
    <s v="Közép-Dunántúl"/>
    <s v="Veszprém"/>
    <s v="Veszprém"/>
    <s v="Pannon Egyetem"/>
    <x v="8"/>
    <x v="0"/>
    <x v="0"/>
    <x v="0"/>
    <n v="70"/>
    <x v="0"/>
    <x v="1"/>
    <x v="0"/>
  </r>
  <r>
    <n v="10808"/>
    <s v="egyetem"/>
    <s v="Közép-Dunántúl"/>
    <s v="Veszprém"/>
    <s v="Veszprém"/>
    <s v="Pannon Egyetem"/>
    <x v="8"/>
    <x v="0"/>
    <x v="4"/>
    <x v="0"/>
    <n v="0"/>
    <x v="1"/>
    <x v="1"/>
    <x v="1"/>
  </r>
  <r>
    <n v="30662"/>
    <s v="egyetem"/>
    <s v="Közép-Dunántúl"/>
    <s v="Veszprém"/>
    <s v="Veszprém"/>
    <s v="Pannon Egyetem"/>
    <x v="8"/>
    <x v="0"/>
    <x v="0"/>
    <x v="0"/>
    <n v="101"/>
    <x v="2"/>
    <x v="1"/>
    <x v="1"/>
  </r>
  <r>
    <n v="10765"/>
    <s v="egyetem"/>
    <s v="Közép-Dunántúl"/>
    <s v="Veszprém"/>
    <s v="Veszprém"/>
    <s v="Pannon Egyetem"/>
    <x v="8"/>
    <x v="0"/>
    <x v="2"/>
    <x v="0"/>
    <n v="2"/>
    <x v="1"/>
    <x v="1"/>
    <x v="1"/>
  </r>
  <r>
    <n v="8267"/>
    <s v="egyetem"/>
    <s v="Közép-Dunántúl"/>
    <s v="Veszprém"/>
    <s v="Veszprém"/>
    <s v="Pannon Egyetem"/>
    <x v="8"/>
    <x v="0"/>
    <x v="4"/>
    <x v="0"/>
    <n v="0"/>
    <x v="1"/>
    <x v="2"/>
    <x v="1"/>
  </r>
  <r>
    <n v="30156"/>
    <s v="egyetem"/>
    <s v="Közép-Dunántúl"/>
    <s v="Veszprém"/>
    <s v="Veszprém"/>
    <s v="Pannon Egyetem"/>
    <x v="8"/>
    <x v="0"/>
    <x v="0"/>
    <x v="0"/>
    <n v="281"/>
    <x v="2"/>
    <x v="2"/>
    <x v="1"/>
  </r>
  <r>
    <n v="8248"/>
    <s v="egyetem"/>
    <s v="Közép-Dunántúl"/>
    <s v="Veszprém"/>
    <s v="Veszprém"/>
    <s v="Pannon Egyetem"/>
    <x v="8"/>
    <x v="0"/>
    <x v="1"/>
    <x v="0"/>
    <n v="57"/>
    <x v="1"/>
    <x v="2"/>
    <x v="1"/>
  </r>
  <r>
    <n v="8236"/>
    <s v="egyetem"/>
    <s v="Közép-Dunántúl"/>
    <s v="Veszprém"/>
    <s v="Veszprém"/>
    <s v="Pannon Egyetem"/>
    <x v="8"/>
    <x v="0"/>
    <x v="0"/>
    <x v="0"/>
    <n v="58"/>
    <x v="0"/>
    <x v="2"/>
    <x v="0"/>
  </r>
  <r>
    <n v="8256"/>
    <s v="egyetem"/>
    <s v="Közép-Dunántúl"/>
    <s v="Veszprém"/>
    <s v="Veszprém"/>
    <s v="Pannon Egyetem"/>
    <x v="8"/>
    <x v="0"/>
    <x v="3"/>
    <x v="0"/>
    <n v="94"/>
    <x v="0"/>
    <x v="2"/>
    <x v="1"/>
  </r>
  <r>
    <n v="8222"/>
    <s v="egyetem"/>
    <s v="Közép-Dunántúl"/>
    <s v="Veszprém"/>
    <s v="Veszprém"/>
    <s v="Pannon Egyetem"/>
    <x v="8"/>
    <x v="0"/>
    <x v="2"/>
    <x v="0"/>
    <n v="2"/>
    <x v="1"/>
    <x v="2"/>
    <x v="1"/>
  </r>
  <r>
    <n v="5615"/>
    <s v="egyetem"/>
    <s v="Közép-Dunántúl"/>
    <s v="Veszprém"/>
    <s v="Veszprém"/>
    <s v="Pannon Egyetem"/>
    <x v="8"/>
    <x v="0"/>
    <x v="1"/>
    <x v="0"/>
    <n v="84"/>
    <x v="1"/>
    <x v="3"/>
    <x v="1"/>
  </r>
  <r>
    <n v="5633"/>
    <s v="egyetem"/>
    <s v="Közép-Dunántúl"/>
    <s v="Veszprém"/>
    <s v="Veszprém"/>
    <s v="Pannon Egyetem"/>
    <x v="8"/>
    <x v="0"/>
    <x v="4"/>
    <x v="0"/>
    <n v="2"/>
    <x v="1"/>
    <x v="3"/>
    <x v="1"/>
  </r>
  <r>
    <n v="5624"/>
    <s v="egyetem"/>
    <s v="Közép-Dunántúl"/>
    <s v="Veszprém"/>
    <s v="Veszprém"/>
    <s v="Pannon Egyetem"/>
    <x v="8"/>
    <x v="0"/>
    <x v="3"/>
    <x v="0"/>
    <n v="52"/>
    <x v="0"/>
    <x v="3"/>
    <x v="1"/>
  </r>
  <r>
    <n v="5599"/>
    <s v="egyetem"/>
    <s v="Közép-Dunántúl"/>
    <s v="Veszprém"/>
    <s v="Veszprém"/>
    <s v="Pannon Egyetem"/>
    <x v="8"/>
    <x v="0"/>
    <x v="0"/>
    <x v="0"/>
    <n v="69"/>
    <x v="0"/>
    <x v="3"/>
    <x v="0"/>
  </r>
  <r>
    <n v="29615"/>
    <s v="egyetem"/>
    <s v="Közép-Dunántúl"/>
    <s v="Veszprém"/>
    <s v="Veszprém"/>
    <s v="Pannon Egyetem"/>
    <x v="8"/>
    <x v="0"/>
    <x v="0"/>
    <x v="0"/>
    <n v="331"/>
    <x v="2"/>
    <x v="3"/>
    <x v="1"/>
  </r>
  <r>
    <n v="5589"/>
    <s v="egyetem"/>
    <s v="Közép-Dunántúl"/>
    <s v="Veszprém"/>
    <s v="Veszprém"/>
    <s v="Pannon Egyetem"/>
    <x v="8"/>
    <x v="0"/>
    <x v="2"/>
    <x v="0"/>
    <n v="3"/>
    <x v="1"/>
    <x v="3"/>
    <x v="1"/>
  </r>
  <r>
    <n v="3162"/>
    <s v="egyetem"/>
    <s v="Közép-Dunántúl"/>
    <s v="Veszprém"/>
    <s v="Veszprém"/>
    <s v="Pannon Egyetem"/>
    <x v="8"/>
    <x v="0"/>
    <x v="0"/>
    <x v="0"/>
    <n v="65"/>
    <x v="0"/>
    <x v="4"/>
    <x v="0"/>
  </r>
  <r>
    <n v="3187"/>
    <s v="egyetem"/>
    <s v="Közép-Dunántúl"/>
    <s v="Veszprém"/>
    <s v="Veszprém"/>
    <s v="Pannon Egyetem"/>
    <x v="8"/>
    <x v="0"/>
    <x v="3"/>
    <x v="0"/>
    <n v="64"/>
    <x v="0"/>
    <x v="4"/>
    <x v="1"/>
  </r>
  <r>
    <n v="3151"/>
    <s v="egyetem"/>
    <s v="Közép-Dunántúl"/>
    <s v="Veszprém"/>
    <s v="Veszprém"/>
    <s v="Pannon Egyetem"/>
    <x v="8"/>
    <x v="0"/>
    <x v="2"/>
    <x v="0"/>
    <n v="1"/>
    <x v="1"/>
    <x v="4"/>
    <x v="1"/>
  </r>
  <r>
    <n v="3176"/>
    <s v="egyetem"/>
    <s v="Közép-Dunántúl"/>
    <s v="Veszprém"/>
    <s v="Veszprém"/>
    <s v="Pannon Egyetem"/>
    <x v="8"/>
    <x v="0"/>
    <x v="1"/>
    <x v="0"/>
    <n v="62"/>
    <x v="1"/>
    <x v="4"/>
    <x v="1"/>
  </r>
  <r>
    <n v="29133"/>
    <s v="egyetem"/>
    <s v="Közép-Dunántúl"/>
    <s v="Veszprém"/>
    <s v="Veszprém"/>
    <s v="Pannon Egyetem"/>
    <x v="8"/>
    <x v="0"/>
    <x v="0"/>
    <x v="0"/>
    <n v="315"/>
    <x v="2"/>
    <x v="4"/>
    <x v="1"/>
  </r>
  <r>
    <n v="3197"/>
    <s v="egyetem"/>
    <s v="Közép-Dunántúl"/>
    <s v="Veszprém"/>
    <s v="Veszprém"/>
    <s v="Pannon Egyetem"/>
    <x v="8"/>
    <x v="0"/>
    <x v="4"/>
    <x v="0"/>
    <n v="0"/>
    <x v="1"/>
    <x v="4"/>
    <x v="1"/>
  </r>
  <r>
    <n v="13259"/>
    <s v="egyetem"/>
    <s v="Dél-Dunántúl"/>
    <s v="Baranya"/>
    <s v="Pécs"/>
    <s v="Pécsi Tudományegyetem"/>
    <x v="9"/>
    <x v="0"/>
    <x v="3"/>
    <x v="0"/>
    <n v="67"/>
    <x v="0"/>
    <x v="0"/>
    <x v="1"/>
  </r>
  <r>
    <n v="13252"/>
    <s v="egyetem"/>
    <s v="Dél-Dunántúl"/>
    <s v="Baranya"/>
    <s v="Pécs"/>
    <s v="Pécsi Tudományegyetem"/>
    <x v="9"/>
    <x v="0"/>
    <x v="1"/>
    <x v="0"/>
    <n v="137"/>
    <x v="1"/>
    <x v="0"/>
    <x v="1"/>
  </r>
  <r>
    <n v="13275"/>
    <s v="egyetem"/>
    <s v="Dél-Dunántúl"/>
    <s v="Baranya"/>
    <s v="Pécs"/>
    <s v="Pécsi Tudományegyetem"/>
    <x v="9"/>
    <x v="0"/>
    <x v="4"/>
    <x v="0"/>
    <n v="1"/>
    <x v="1"/>
    <x v="0"/>
    <x v="1"/>
  </r>
  <r>
    <n v="31157"/>
    <s v="egyetem"/>
    <s v="Dél-Dunántúl"/>
    <s v="Baranya"/>
    <s v="Pécs"/>
    <s v="Pécsi Tudományegyetem"/>
    <x v="9"/>
    <x v="0"/>
    <x v="0"/>
    <x v="0"/>
    <n v="107"/>
    <x v="2"/>
    <x v="0"/>
    <x v="1"/>
  </r>
  <r>
    <n v="13235"/>
    <s v="egyetem"/>
    <s v="Dél-Dunántúl"/>
    <s v="Baranya"/>
    <s v="Pécs"/>
    <s v="Pécsi Tudományegyetem"/>
    <x v="9"/>
    <x v="0"/>
    <x v="2"/>
    <x v="0"/>
    <n v="0"/>
    <x v="1"/>
    <x v="0"/>
    <x v="1"/>
  </r>
  <r>
    <n v="13241"/>
    <s v="egyetem"/>
    <s v="Dél-Dunántúl"/>
    <s v="Baranya"/>
    <s v="Pécs"/>
    <s v="Pécsi Tudományegyetem"/>
    <x v="9"/>
    <x v="0"/>
    <x v="0"/>
    <x v="0"/>
    <n v="74"/>
    <x v="0"/>
    <x v="0"/>
    <x v="0"/>
  </r>
  <r>
    <n v="10795"/>
    <s v="egyetem"/>
    <s v="Dél-Dunántúl"/>
    <s v="Baranya"/>
    <s v="Pécs"/>
    <s v="Pécsi Tudományegyetem"/>
    <x v="9"/>
    <x v="0"/>
    <x v="3"/>
    <x v="0"/>
    <n v="73"/>
    <x v="0"/>
    <x v="1"/>
    <x v="1"/>
  </r>
  <r>
    <n v="10766"/>
    <s v="egyetem"/>
    <s v="Dél-Dunántúl"/>
    <s v="Baranya"/>
    <s v="Pécs"/>
    <s v="Pécsi Tudományegyetem"/>
    <x v="9"/>
    <x v="0"/>
    <x v="2"/>
    <x v="0"/>
    <n v="2"/>
    <x v="1"/>
    <x v="1"/>
    <x v="1"/>
  </r>
  <r>
    <n v="10784"/>
    <s v="egyetem"/>
    <s v="Dél-Dunántúl"/>
    <s v="Baranya"/>
    <s v="Pécs"/>
    <s v="Pécsi Tudományegyetem"/>
    <x v="9"/>
    <x v="0"/>
    <x v="1"/>
    <x v="0"/>
    <n v="124"/>
    <x v="1"/>
    <x v="1"/>
    <x v="1"/>
  </r>
  <r>
    <n v="30661"/>
    <s v="egyetem"/>
    <s v="Dél-Dunántúl"/>
    <s v="Baranya"/>
    <s v="Pécs"/>
    <s v="Pécsi Tudományegyetem"/>
    <x v="9"/>
    <x v="0"/>
    <x v="0"/>
    <x v="0"/>
    <n v="106"/>
    <x v="2"/>
    <x v="1"/>
    <x v="1"/>
  </r>
  <r>
    <n v="10809"/>
    <s v="egyetem"/>
    <s v="Dél-Dunántúl"/>
    <s v="Baranya"/>
    <s v="Pécs"/>
    <s v="Pécsi Tudományegyetem"/>
    <x v="9"/>
    <x v="0"/>
    <x v="4"/>
    <x v="0"/>
    <n v="0"/>
    <x v="1"/>
    <x v="1"/>
    <x v="1"/>
  </r>
  <r>
    <n v="10774"/>
    <s v="egyetem"/>
    <s v="Dél-Dunántúl"/>
    <s v="Baranya"/>
    <s v="Pécs"/>
    <s v="Pécsi Tudományegyetem"/>
    <x v="9"/>
    <x v="0"/>
    <x v="0"/>
    <x v="0"/>
    <n v="73"/>
    <x v="0"/>
    <x v="1"/>
    <x v="0"/>
  </r>
  <r>
    <n v="8259"/>
    <s v="egyetem"/>
    <s v="Dél-Dunántúl"/>
    <s v="Baranya"/>
    <s v="Pécs"/>
    <s v="Pécsi Tudományegyetem"/>
    <x v="9"/>
    <x v="0"/>
    <x v="3"/>
    <x v="0"/>
    <n v="96"/>
    <x v="0"/>
    <x v="2"/>
    <x v="1"/>
  </r>
  <r>
    <n v="8246"/>
    <s v="egyetem"/>
    <s v="Dél-Dunántúl"/>
    <s v="Baranya"/>
    <s v="Pécs"/>
    <s v="Pécsi Tudományegyetem"/>
    <x v="9"/>
    <x v="0"/>
    <x v="1"/>
    <x v="0"/>
    <n v="85"/>
    <x v="1"/>
    <x v="2"/>
    <x v="1"/>
  </r>
  <r>
    <n v="30154"/>
    <s v="egyetem"/>
    <s v="Dél-Dunántúl"/>
    <s v="Baranya"/>
    <s v="Pécs"/>
    <s v="Pécsi Tudományegyetem"/>
    <x v="9"/>
    <x v="0"/>
    <x v="0"/>
    <x v="0"/>
    <n v="283"/>
    <x v="2"/>
    <x v="2"/>
    <x v="1"/>
  </r>
  <r>
    <n v="8268"/>
    <s v="egyetem"/>
    <s v="Dél-Dunántúl"/>
    <s v="Baranya"/>
    <s v="Pécs"/>
    <s v="Pécsi Tudományegyetem"/>
    <x v="9"/>
    <x v="0"/>
    <x v="4"/>
    <x v="0"/>
    <n v="0"/>
    <x v="1"/>
    <x v="2"/>
    <x v="1"/>
  </r>
  <r>
    <n v="8234"/>
    <s v="egyetem"/>
    <s v="Dél-Dunántúl"/>
    <s v="Baranya"/>
    <s v="Pécs"/>
    <s v="Pécsi Tudományegyetem"/>
    <x v="9"/>
    <x v="0"/>
    <x v="0"/>
    <x v="0"/>
    <n v="59"/>
    <x v="0"/>
    <x v="2"/>
    <x v="0"/>
  </r>
  <r>
    <n v="8223"/>
    <s v="egyetem"/>
    <s v="Dél-Dunántúl"/>
    <s v="Baranya"/>
    <s v="Pécs"/>
    <s v="Pécsi Tudományegyetem"/>
    <x v="9"/>
    <x v="0"/>
    <x v="2"/>
    <x v="0"/>
    <n v="1"/>
    <x v="1"/>
    <x v="2"/>
    <x v="1"/>
  </r>
  <r>
    <n v="5595"/>
    <s v="egyetem"/>
    <s v="Dél-Dunántúl"/>
    <s v="Baranya"/>
    <s v="Pécs"/>
    <s v="Pécsi Tudományegyetem"/>
    <x v="9"/>
    <x v="0"/>
    <x v="2"/>
    <x v="0"/>
    <n v="0"/>
    <x v="1"/>
    <x v="3"/>
    <x v="1"/>
  </r>
  <r>
    <n v="29621"/>
    <s v="egyetem"/>
    <s v="Dél-Dunántúl"/>
    <s v="Baranya"/>
    <s v="Pécs"/>
    <s v="Pécsi Tudományegyetem"/>
    <x v="9"/>
    <x v="0"/>
    <x v="0"/>
    <x v="0"/>
    <n v="307"/>
    <x v="2"/>
    <x v="3"/>
    <x v="1"/>
  </r>
  <r>
    <n v="5638"/>
    <s v="egyetem"/>
    <s v="Dél-Dunántúl"/>
    <s v="Baranya"/>
    <s v="Pécs"/>
    <s v="Pécsi Tudományegyetem"/>
    <x v="9"/>
    <x v="0"/>
    <x v="4"/>
    <x v="0"/>
    <n v="0"/>
    <x v="1"/>
    <x v="3"/>
    <x v="1"/>
  </r>
  <r>
    <n v="5622"/>
    <s v="egyetem"/>
    <s v="Dél-Dunántúl"/>
    <s v="Baranya"/>
    <s v="Pécs"/>
    <s v="Pécsi Tudományegyetem"/>
    <x v="9"/>
    <x v="0"/>
    <x v="3"/>
    <x v="0"/>
    <n v="49"/>
    <x v="0"/>
    <x v="3"/>
    <x v="1"/>
  </r>
  <r>
    <n v="5613"/>
    <s v="egyetem"/>
    <s v="Dél-Dunántúl"/>
    <s v="Baranya"/>
    <s v="Pécs"/>
    <s v="Pécsi Tudományegyetem"/>
    <x v="9"/>
    <x v="0"/>
    <x v="1"/>
    <x v="0"/>
    <n v="169"/>
    <x v="1"/>
    <x v="3"/>
    <x v="1"/>
  </r>
  <r>
    <n v="5605"/>
    <s v="egyetem"/>
    <s v="Dél-Dunántúl"/>
    <s v="Baranya"/>
    <s v="Pécs"/>
    <s v="Pécsi Tudományegyetem"/>
    <x v="9"/>
    <x v="0"/>
    <x v="0"/>
    <x v="0"/>
    <n v="64"/>
    <x v="0"/>
    <x v="3"/>
    <x v="0"/>
  </r>
  <r>
    <n v="3184"/>
    <s v="egyetem"/>
    <s v="Dél-Dunántúl"/>
    <s v="Baranya"/>
    <s v="Pécs"/>
    <s v="Pécsi Tudományegyetem"/>
    <x v="9"/>
    <x v="0"/>
    <x v="3"/>
    <x v="0"/>
    <n v="58"/>
    <x v="0"/>
    <x v="4"/>
    <x v="1"/>
  </r>
  <r>
    <n v="3198"/>
    <s v="egyetem"/>
    <s v="Dél-Dunántúl"/>
    <s v="Baranya"/>
    <s v="Pécs"/>
    <s v="Pécsi Tudományegyetem"/>
    <x v="9"/>
    <x v="0"/>
    <x v="4"/>
    <x v="0"/>
    <n v="0"/>
    <x v="1"/>
    <x v="4"/>
    <x v="1"/>
  </r>
  <r>
    <n v="29136"/>
    <s v="egyetem"/>
    <s v="Dél-Dunántúl"/>
    <s v="Baranya"/>
    <s v="Pécs"/>
    <s v="Pécsi Tudományegyetem"/>
    <x v="9"/>
    <x v="0"/>
    <x v="0"/>
    <x v="0"/>
    <n v="304"/>
    <x v="2"/>
    <x v="4"/>
    <x v="1"/>
  </r>
  <r>
    <n v="3173"/>
    <s v="egyetem"/>
    <s v="Dél-Dunántúl"/>
    <s v="Baranya"/>
    <s v="Pécs"/>
    <s v="Pécsi Tudományegyetem"/>
    <x v="9"/>
    <x v="0"/>
    <x v="1"/>
    <x v="0"/>
    <n v="172"/>
    <x v="1"/>
    <x v="4"/>
    <x v="1"/>
  </r>
  <r>
    <n v="3165"/>
    <s v="egyetem"/>
    <s v="Dél-Dunántúl"/>
    <s v="Baranya"/>
    <s v="Pécs"/>
    <s v="Pécsi Tudományegyetem"/>
    <x v="9"/>
    <x v="0"/>
    <x v="0"/>
    <x v="0"/>
    <n v="63"/>
    <x v="0"/>
    <x v="4"/>
    <x v="0"/>
  </r>
  <r>
    <n v="3154"/>
    <s v="egyetem"/>
    <s v="Dél-Dunántúl"/>
    <s v="Baranya"/>
    <s v="Pécs"/>
    <s v="Pécsi Tudományegyetem"/>
    <x v="9"/>
    <x v="0"/>
    <x v="2"/>
    <x v="0"/>
    <n v="0"/>
    <x v="1"/>
    <x v="4"/>
    <x v="1"/>
  </r>
  <r>
    <n v="13261"/>
    <s v="egyetem"/>
    <s v="Nyugat-Dunántúl"/>
    <s v="Győr-Moson-Sopron"/>
    <s v="Győr"/>
    <s v="Széchenyi István Egyetem"/>
    <x v="10"/>
    <x v="0"/>
    <x v="3"/>
    <x v="0"/>
    <n v="73"/>
    <x v="0"/>
    <x v="0"/>
    <x v="1"/>
  </r>
  <r>
    <n v="13240"/>
    <s v="egyetem"/>
    <s v="Nyugat-Dunántúl"/>
    <s v="Győr-Moson-Sopron"/>
    <s v="Győr"/>
    <s v="Széchenyi István Egyetem"/>
    <x v="10"/>
    <x v="0"/>
    <x v="0"/>
    <x v="0"/>
    <n v="74"/>
    <x v="0"/>
    <x v="0"/>
    <x v="0"/>
  </r>
  <r>
    <n v="31156"/>
    <s v="egyetem"/>
    <s v="Nyugat-Dunántúl"/>
    <s v="Győr-Moson-Sopron"/>
    <s v="Győr"/>
    <s v="Széchenyi István Egyetem"/>
    <x v="10"/>
    <x v="0"/>
    <x v="0"/>
    <x v="0"/>
    <n v="107"/>
    <x v="2"/>
    <x v="0"/>
    <x v="1"/>
  </r>
  <r>
    <n v="13232"/>
    <s v="egyetem"/>
    <s v="Nyugat-Dunántúl"/>
    <s v="Győr-Moson-Sopron"/>
    <s v="Győr"/>
    <s v="Széchenyi István Egyetem"/>
    <x v="10"/>
    <x v="0"/>
    <x v="2"/>
    <x v="0"/>
    <n v="1"/>
    <x v="1"/>
    <x v="0"/>
    <x v="1"/>
  </r>
  <r>
    <n v="13276"/>
    <s v="egyetem"/>
    <s v="Nyugat-Dunántúl"/>
    <s v="Győr-Moson-Sopron"/>
    <s v="Győr"/>
    <s v="Széchenyi István Egyetem"/>
    <x v="10"/>
    <x v="0"/>
    <x v="4"/>
    <x v="0"/>
    <n v="0"/>
    <x v="1"/>
    <x v="0"/>
    <x v="1"/>
  </r>
  <r>
    <n v="13250"/>
    <s v="egyetem"/>
    <s v="Nyugat-Dunántúl"/>
    <s v="Győr-Moson-Sopron"/>
    <s v="Győr"/>
    <s v="Széchenyi István Egyetem"/>
    <x v="10"/>
    <x v="0"/>
    <x v="1"/>
    <x v="0"/>
    <n v="194"/>
    <x v="1"/>
    <x v="0"/>
    <x v="1"/>
  </r>
  <r>
    <n v="30659"/>
    <s v="egyetem"/>
    <s v="Nyugat-Dunántúl"/>
    <s v="Győr-Moson-Sopron"/>
    <s v="Győr"/>
    <s v="Széchenyi István Egyetem"/>
    <x v="10"/>
    <x v="0"/>
    <x v="0"/>
    <x v="0"/>
    <n v="108"/>
    <x v="2"/>
    <x v="1"/>
    <x v="1"/>
  </r>
  <r>
    <n v="10762"/>
    <s v="egyetem"/>
    <s v="Nyugat-Dunántúl"/>
    <s v="Győr-Moson-Sopron"/>
    <s v="Győr"/>
    <s v="Széchenyi István Egyetem"/>
    <x v="10"/>
    <x v="0"/>
    <x v="2"/>
    <x v="0"/>
    <n v="5"/>
    <x v="1"/>
    <x v="1"/>
    <x v="1"/>
  </r>
  <r>
    <n v="10772"/>
    <s v="egyetem"/>
    <s v="Nyugat-Dunántúl"/>
    <s v="Győr-Moson-Sopron"/>
    <s v="Győr"/>
    <s v="Széchenyi István Egyetem"/>
    <x v="10"/>
    <x v="0"/>
    <x v="0"/>
    <x v="0"/>
    <n v="75"/>
    <x v="0"/>
    <x v="1"/>
    <x v="0"/>
  </r>
  <r>
    <n v="10793"/>
    <s v="egyetem"/>
    <s v="Nyugat-Dunántúl"/>
    <s v="Győr-Moson-Sopron"/>
    <s v="Győr"/>
    <s v="Széchenyi István Egyetem"/>
    <x v="10"/>
    <x v="0"/>
    <x v="3"/>
    <x v="0"/>
    <n v="70"/>
    <x v="0"/>
    <x v="1"/>
    <x v="1"/>
  </r>
  <r>
    <n v="10810"/>
    <s v="egyetem"/>
    <s v="Nyugat-Dunántúl"/>
    <s v="Győr-Moson-Sopron"/>
    <s v="Győr"/>
    <s v="Széchenyi István Egyetem"/>
    <x v="10"/>
    <x v="0"/>
    <x v="4"/>
    <x v="0"/>
    <n v="0"/>
    <x v="1"/>
    <x v="1"/>
    <x v="1"/>
  </r>
  <r>
    <n v="10783"/>
    <s v="egyetem"/>
    <s v="Nyugat-Dunántúl"/>
    <s v="Győr-Moson-Sopron"/>
    <s v="Győr"/>
    <s v="Széchenyi István Egyetem"/>
    <x v="10"/>
    <x v="0"/>
    <x v="1"/>
    <x v="0"/>
    <n v="217"/>
    <x v="1"/>
    <x v="1"/>
    <x v="1"/>
  </r>
  <r>
    <n v="8257"/>
    <s v="egyetem"/>
    <s v="Nyugat-Dunántúl"/>
    <s v="Győr-Moson-Sopron"/>
    <s v="Győr"/>
    <s v="Széchenyi István Egyetem"/>
    <x v="10"/>
    <x v="0"/>
    <x v="3"/>
    <x v="0"/>
    <n v="95"/>
    <x v="0"/>
    <x v="2"/>
    <x v="1"/>
  </r>
  <r>
    <n v="8231"/>
    <s v="egyetem"/>
    <s v="Nyugat-Dunántúl"/>
    <s v="Győr-Moson-Sopron"/>
    <s v="Győr"/>
    <s v="Széchenyi István Egyetem"/>
    <x v="10"/>
    <x v="0"/>
    <x v="0"/>
    <x v="0"/>
    <n v="60"/>
    <x v="0"/>
    <x v="2"/>
    <x v="0"/>
  </r>
  <r>
    <n v="8242"/>
    <s v="egyetem"/>
    <s v="Nyugat-Dunántúl"/>
    <s v="Győr-Moson-Sopron"/>
    <s v="Győr"/>
    <s v="Széchenyi István Egyetem"/>
    <x v="10"/>
    <x v="0"/>
    <x v="1"/>
    <x v="0"/>
    <n v="209"/>
    <x v="1"/>
    <x v="2"/>
    <x v="1"/>
  </r>
  <r>
    <n v="30151"/>
    <s v="egyetem"/>
    <s v="Nyugat-Dunántúl"/>
    <s v="Győr-Moson-Sopron"/>
    <s v="Győr"/>
    <s v="Széchenyi István Egyetem"/>
    <x v="10"/>
    <x v="0"/>
    <x v="0"/>
    <x v="0"/>
    <n v="290"/>
    <x v="2"/>
    <x v="2"/>
    <x v="1"/>
  </r>
  <r>
    <n v="8269"/>
    <s v="egyetem"/>
    <s v="Nyugat-Dunántúl"/>
    <s v="Győr-Moson-Sopron"/>
    <s v="Győr"/>
    <s v="Széchenyi István Egyetem"/>
    <x v="10"/>
    <x v="0"/>
    <x v="4"/>
    <x v="0"/>
    <n v="0"/>
    <x v="1"/>
    <x v="2"/>
    <x v="1"/>
  </r>
  <r>
    <n v="8219"/>
    <s v="egyetem"/>
    <s v="Nyugat-Dunántúl"/>
    <s v="Győr-Moson-Sopron"/>
    <s v="Győr"/>
    <s v="Széchenyi István Egyetem"/>
    <x v="10"/>
    <x v="0"/>
    <x v="2"/>
    <x v="0"/>
    <n v="5"/>
    <x v="1"/>
    <x v="2"/>
    <x v="1"/>
  </r>
  <r>
    <n v="5609"/>
    <s v="egyetem"/>
    <s v="Nyugat-Dunántúl"/>
    <s v="Győr-Moson-Sopron"/>
    <s v="Győr"/>
    <s v="Széchenyi István Egyetem"/>
    <x v="10"/>
    <x v="0"/>
    <x v="1"/>
    <x v="0"/>
    <n v="295"/>
    <x v="1"/>
    <x v="3"/>
    <x v="1"/>
  </r>
  <r>
    <n v="5630"/>
    <s v="egyetem"/>
    <s v="Nyugat-Dunántúl"/>
    <s v="Győr-Moson-Sopron"/>
    <s v="Győr"/>
    <s v="Széchenyi István Egyetem"/>
    <x v="10"/>
    <x v="0"/>
    <x v="4"/>
    <x v="0"/>
    <n v="6"/>
    <x v="1"/>
    <x v="3"/>
    <x v="1"/>
  </r>
  <r>
    <n v="5627"/>
    <s v="egyetem"/>
    <s v="Nyugat-Dunántúl"/>
    <s v="Győr-Moson-Sopron"/>
    <s v="Győr"/>
    <s v="Széchenyi István Egyetem"/>
    <x v="10"/>
    <x v="0"/>
    <x v="3"/>
    <x v="0"/>
    <n v="60"/>
    <x v="0"/>
    <x v="3"/>
    <x v="1"/>
  </r>
  <r>
    <n v="5601"/>
    <s v="egyetem"/>
    <s v="Nyugat-Dunántúl"/>
    <s v="Győr-Moson-Sopron"/>
    <s v="Győr"/>
    <s v="Széchenyi István Egyetem"/>
    <x v="10"/>
    <x v="0"/>
    <x v="0"/>
    <x v="0"/>
    <n v="68"/>
    <x v="0"/>
    <x v="3"/>
    <x v="0"/>
  </r>
  <r>
    <n v="29617"/>
    <s v="egyetem"/>
    <s v="Nyugat-Dunántúl"/>
    <s v="Győr-Moson-Sopron"/>
    <s v="Győr"/>
    <s v="Széchenyi István Egyetem"/>
    <x v="10"/>
    <x v="0"/>
    <x v="0"/>
    <x v="0"/>
    <n v="326"/>
    <x v="2"/>
    <x v="3"/>
    <x v="1"/>
  </r>
  <r>
    <n v="5587"/>
    <s v="egyetem"/>
    <s v="Nyugat-Dunántúl"/>
    <s v="Győr-Moson-Sopron"/>
    <s v="Győr"/>
    <s v="Széchenyi István Egyetem"/>
    <x v="10"/>
    <x v="0"/>
    <x v="2"/>
    <x v="0"/>
    <n v="9"/>
    <x v="1"/>
    <x v="3"/>
    <x v="1"/>
  </r>
  <r>
    <n v="3188"/>
    <s v="egyetem"/>
    <s v="Nyugat-Dunántúl"/>
    <s v="Győr-Moson-Sopron"/>
    <s v="Győr"/>
    <s v="Széchenyi István Egyetem"/>
    <x v="10"/>
    <x v="0"/>
    <x v="3"/>
    <x v="0"/>
    <n v="65"/>
    <x v="0"/>
    <x v="4"/>
    <x v="1"/>
  </r>
  <r>
    <n v="3161"/>
    <s v="egyetem"/>
    <s v="Nyugat-Dunántúl"/>
    <s v="Győr-Moson-Sopron"/>
    <s v="Győr"/>
    <s v="Széchenyi István Egyetem"/>
    <x v="10"/>
    <x v="0"/>
    <x v="0"/>
    <x v="0"/>
    <n v="67"/>
    <x v="0"/>
    <x v="4"/>
    <x v="0"/>
  </r>
  <r>
    <n v="29132"/>
    <s v="egyetem"/>
    <s v="Nyugat-Dunántúl"/>
    <s v="Győr-Moson-Sopron"/>
    <s v="Győr"/>
    <s v="Széchenyi István Egyetem"/>
    <x v="10"/>
    <x v="0"/>
    <x v="0"/>
    <x v="0"/>
    <n v="321"/>
    <x v="2"/>
    <x v="4"/>
    <x v="1"/>
  </r>
  <r>
    <n v="3147"/>
    <s v="egyetem"/>
    <s v="Nyugat-Dunántúl"/>
    <s v="Győr-Moson-Sopron"/>
    <s v="Győr"/>
    <s v="Széchenyi István Egyetem"/>
    <x v="10"/>
    <x v="0"/>
    <x v="2"/>
    <x v="0"/>
    <n v="7"/>
    <x v="1"/>
    <x v="4"/>
    <x v="1"/>
  </r>
  <r>
    <n v="3169"/>
    <s v="egyetem"/>
    <s v="Nyugat-Dunántúl"/>
    <s v="Győr-Moson-Sopron"/>
    <s v="Győr"/>
    <s v="Széchenyi István Egyetem"/>
    <x v="10"/>
    <x v="0"/>
    <x v="1"/>
    <x v="0"/>
    <n v="299"/>
    <x v="1"/>
    <x v="4"/>
    <x v="1"/>
  </r>
  <r>
    <n v="3191"/>
    <s v="egyetem"/>
    <s v="Nyugat-Dunántúl"/>
    <s v="Győr-Moson-Sopron"/>
    <s v="Győr"/>
    <s v="Széchenyi István Egyetem"/>
    <x v="10"/>
    <x v="0"/>
    <x v="4"/>
    <x v="0"/>
    <n v="2"/>
    <x v="1"/>
    <x v="4"/>
    <x v="1"/>
  </r>
  <r>
    <n v="13236"/>
    <s v="egyetem"/>
    <s v="Közép-Magyarország"/>
    <s v="Pest"/>
    <s v="Gödöllő"/>
    <s v="Szent István Egyetem"/>
    <x v="11"/>
    <x v="0"/>
    <x v="2"/>
    <x v="0"/>
    <n v="0"/>
    <x v="1"/>
    <x v="0"/>
    <x v="1"/>
  </r>
  <r>
    <n v="31159"/>
    <s v="egyetem"/>
    <s v="Közép-Magyarország"/>
    <s v="Pest"/>
    <s v="Gödöllő"/>
    <s v="Szent István Egyetem"/>
    <x v="11"/>
    <x v="0"/>
    <x v="0"/>
    <x v="0"/>
    <n v="102"/>
    <x v="2"/>
    <x v="0"/>
    <x v="1"/>
  </r>
  <r>
    <n v="13254"/>
    <s v="egyetem"/>
    <s v="Közép-Magyarország"/>
    <s v="Pest"/>
    <s v="Gödöllő"/>
    <s v="Szent István Egyetem"/>
    <x v="11"/>
    <x v="0"/>
    <x v="1"/>
    <x v="0"/>
    <n v="88"/>
    <x v="1"/>
    <x v="0"/>
    <x v="1"/>
  </r>
  <r>
    <n v="13243"/>
    <s v="egyetem"/>
    <s v="Közép-Magyarország"/>
    <s v="Pest"/>
    <s v="Gödöllő"/>
    <s v="Szent István Egyetem"/>
    <x v="11"/>
    <x v="0"/>
    <x v="0"/>
    <x v="0"/>
    <n v="71"/>
    <x v="0"/>
    <x v="0"/>
    <x v="0"/>
  </r>
  <r>
    <n v="13272"/>
    <s v="egyetem"/>
    <s v="Közép-Magyarország"/>
    <s v="Pest"/>
    <s v="Gödöllő"/>
    <s v="Szent István Egyetem"/>
    <x v="11"/>
    <x v="0"/>
    <x v="4"/>
    <x v="0"/>
    <n v="2"/>
    <x v="1"/>
    <x v="0"/>
    <x v="1"/>
  </r>
  <r>
    <n v="13265"/>
    <s v="egyetem"/>
    <s v="Közép-Magyarország"/>
    <s v="Pest"/>
    <s v="Gödöllő"/>
    <s v="Szent István Egyetem"/>
    <x v="11"/>
    <x v="0"/>
    <x v="3"/>
    <x v="0"/>
    <n v="93"/>
    <x v="0"/>
    <x v="0"/>
    <x v="1"/>
  </r>
  <r>
    <n v="30665"/>
    <s v="egyetem"/>
    <s v="Közép-Magyarország"/>
    <s v="Pest"/>
    <s v="Gödöllő"/>
    <s v="Szent István Egyetem"/>
    <x v="11"/>
    <x v="0"/>
    <x v="0"/>
    <x v="0"/>
    <n v="99"/>
    <x v="2"/>
    <x v="1"/>
    <x v="1"/>
  </r>
  <r>
    <n v="10797"/>
    <s v="egyetem"/>
    <s v="Közép-Magyarország"/>
    <s v="Pest"/>
    <s v="Gödöllő"/>
    <s v="Szent István Egyetem"/>
    <x v="11"/>
    <x v="0"/>
    <x v="3"/>
    <x v="0"/>
    <n v="84"/>
    <x v="0"/>
    <x v="1"/>
    <x v="1"/>
  </r>
  <r>
    <n v="10811"/>
    <s v="egyetem"/>
    <s v="Közép-Magyarország"/>
    <s v="Pest"/>
    <s v="Gödöllő"/>
    <s v="Szent István Egyetem"/>
    <x v="11"/>
    <x v="0"/>
    <x v="4"/>
    <x v="0"/>
    <n v="0"/>
    <x v="1"/>
    <x v="1"/>
    <x v="1"/>
  </r>
  <r>
    <n v="10778"/>
    <s v="egyetem"/>
    <s v="Közép-Magyarország"/>
    <s v="Pest"/>
    <s v="Gödöllő"/>
    <s v="Szent István Egyetem"/>
    <x v="11"/>
    <x v="0"/>
    <x v="0"/>
    <x v="0"/>
    <n v="68"/>
    <x v="0"/>
    <x v="1"/>
    <x v="0"/>
  </r>
  <r>
    <n v="10786"/>
    <s v="egyetem"/>
    <s v="Közép-Magyarország"/>
    <s v="Pest"/>
    <s v="Gödöllő"/>
    <s v="Szent István Egyetem"/>
    <x v="11"/>
    <x v="0"/>
    <x v="1"/>
    <x v="0"/>
    <n v="101"/>
    <x v="1"/>
    <x v="1"/>
    <x v="1"/>
  </r>
  <r>
    <n v="10769"/>
    <s v="egyetem"/>
    <s v="Közép-Magyarország"/>
    <s v="Pest"/>
    <s v="Gödöllő"/>
    <s v="Szent István Egyetem"/>
    <x v="11"/>
    <x v="0"/>
    <x v="2"/>
    <x v="0"/>
    <n v="1"/>
    <x v="1"/>
    <x v="1"/>
    <x v="1"/>
  </r>
  <r>
    <n v="8253"/>
    <s v="egyetem"/>
    <s v="Közép-Magyarország"/>
    <s v="Pest"/>
    <s v="Gödöllő"/>
    <s v="Szent István Egyetem"/>
    <x v="11"/>
    <x v="0"/>
    <x v="3"/>
    <x v="0"/>
    <n v="88"/>
    <x v="0"/>
    <x v="2"/>
    <x v="1"/>
  </r>
  <r>
    <n v="8233"/>
    <s v="egyetem"/>
    <s v="Közép-Magyarország"/>
    <s v="Pest"/>
    <s v="Gödöllő"/>
    <s v="Szent István Egyetem"/>
    <x v="11"/>
    <x v="0"/>
    <x v="0"/>
    <x v="0"/>
    <n v="59"/>
    <x v="0"/>
    <x v="2"/>
    <x v="0"/>
  </r>
  <r>
    <n v="8224"/>
    <s v="egyetem"/>
    <s v="Közép-Magyarország"/>
    <s v="Pest"/>
    <s v="Gödöllő"/>
    <s v="Szent István Egyetem"/>
    <x v="11"/>
    <x v="0"/>
    <x v="2"/>
    <x v="0"/>
    <n v="1"/>
    <x v="1"/>
    <x v="2"/>
    <x v="1"/>
  </r>
  <r>
    <n v="30153"/>
    <s v="egyetem"/>
    <s v="Közép-Magyarország"/>
    <s v="Pest"/>
    <s v="Gödöllő"/>
    <s v="Szent István Egyetem"/>
    <x v="11"/>
    <x v="0"/>
    <x v="0"/>
    <x v="0"/>
    <n v="284"/>
    <x v="2"/>
    <x v="2"/>
    <x v="1"/>
  </r>
  <r>
    <n v="8270"/>
    <s v="egyetem"/>
    <s v="Közép-Magyarország"/>
    <s v="Pest"/>
    <s v="Gödöllő"/>
    <s v="Szent István Egyetem"/>
    <x v="11"/>
    <x v="0"/>
    <x v="4"/>
    <x v="0"/>
    <n v="0"/>
    <x v="1"/>
    <x v="2"/>
    <x v="1"/>
  </r>
  <r>
    <n v="8244"/>
    <s v="egyetem"/>
    <s v="Közép-Magyarország"/>
    <s v="Pest"/>
    <s v="Gödöllő"/>
    <s v="Szent István Egyetem"/>
    <x v="11"/>
    <x v="0"/>
    <x v="1"/>
    <x v="0"/>
    <n v="119"/>
    <x v="1"/>
    <x v="2"/>
    <x v="1"/>
  </r>
  <r>
    <n v="5592"/>
    <s v="egyetem"/>
    <s v="Közép-Magyarország"/>
    <s v="Pest"/>
    <s v="Gödöllő"/>
    <s v="Szent István Egyetem"/>
    <x v="11"/>
    <x v="0"/>
    <x v="2"/>
    <x v="0"/>
    <n v="1"/>
    <x v="1"/>
    <x v="3"/>
    <x v="1"/>
  </r>
  <r>
    <n v="5634"/>
    <s v="egyetem"/>
    <s v="Közép-Magyarország"/>
    <s v="Pest"/>
    <s v="Gödöllő"/>
    <s v="Szent István Egyetem"/>
    <x v="11"/>
    <x v="0"/>
    <x v="4"/>
    <x v="0"/>
    <n v="2"/>
    <x v="1"/>
    <x v="3"/>
    <x v="1"/>
  </r>
  <r>
    <n v="5603"/>
    <s v="egyetem"/>
    <s v="Közép-Magyarország"/>
    <s v="Pest"/>
    <s v="Gödöllő"/>
    <s v="Szent István Egyetem"/>
    <x v="11"/>
    <x v="0"/>
    <x v="0"/>
    <x v="0"/>
    <n v="64"/>
    <x v="0"/>
    <x v="3"/>
    <x v="0"/>
  </r>
  <r>
    <n v="5614"/>
    <s v="egyetem"/>
    <s v="Közép-Magyarország"/>
    <s v="Pest"/>
    <s v="Gödöllő"/>
    <s v="Szent István Egyetem"/>
    <x v="11"/>
    <x v="0"/>
    <x v="1"/>
    <x v="0"/>
    <n v="164"/>
    <x v="1"/>
    <x v="3"/>
    <x v="1"/>
  </r>
  <r>
    <n v="5626"/>
    <s v="egyetem"/>
    <s v="Közép-Magyarország"/>
    <s v="Pest"/>
    <s v="Gödöllő"/>
    <s v="Szent István Egyetem"/>
    <x v="11"/>
    <x v="0"/>
    <x v="3"/>
    <x v="0"/>
    <n v="56"/>
    <x v="0"/>
    <x v="3"/>
    <x v="1"/>
  </r>
  <r>
    <n v="29619"/>
    <s v="egyetem"/>
    <s v="Közép-Magyarország"/>
    <s v="Pest"/>
    <s v="Gödöllő"/>
    <s v="Szent István Egyetem"/>
    <x v="11"/>
    <x v="0"/>
    <x v="0"/>
    <x v="0"/>
    <n v="310"/>
    <x v="2"/>
    <x v="3"/>
    <x v="1"/>
  </r>
  <r>
    <n v="29134"/>
    <s v="egyetem"/>
    <s v="Közép-Magyarország"/>
    <s v="Pest"/>
    <s v="Gödöllő"/>
    <s v="Szent István Egyetem"/>
    <x v="11"/>
    <x v="0"/>
    <x v="0"/>
    <x v="0"/>
    <n v="311"/>
    <x v="2"/>
    <x v="4"/>
    <x v="1"/>
  </r>
  <r>
    <n v="3163"/>
    <s v="egyetem"/>
    <s v="Közép-Magyarország"/>
    <s v="Pest"/>
    <s v="Gödöllő"/>
    <s v="Szent István Egyetem"/>
    <x v="11"/>
    <x v="0"/>
    <x v="0"/>
    <x v="0"/>
    <n v="64"/>
    <x v="0"/>
    <x v="4"/>
    <x v="0"/>
  </r>
  <r>
    <n v="3174"/>
    <s v="egyetem"/>
    <s v="Közép-Magyarország"/>
    <s v="Pest"/>
    <s v="Gödöllő"/>
    <s v="Szent István Egyetem"/>
    <x v="11"/>
    <x v="0"/>
    <x v="1"/>
    <x v="0"/>
    <n v="158"/>
    <x v="1"/>
    <x v="4"/>
    <x v="1"/>
  </r>
  <r>
    <n v="3155"/>
    <s v="egyetem"/>
    <s v="Közép-Magyarország"/>
    <s v="Pest"/>
    <s v="Gödöllő"/>
    <s v="Szent István Egyetem"/>
    <x v="11"/>
    <x v="0"/>
    <x v="2"/>
    <x v="0"/>
    <n v="0"/>
    <x v="1"/>
    <x v="4"/>
    <x v="1"/>
  </r>
  <r>
    <n v="3182"/>
    <s v="egyetem"/>
    <s v="Közép-Magyarország"/>
    <s v="Pest"/>
    <s v="Gödöllő"/>
    <s v="Szent István Egyetem"/>
    <x v="11"/>
    <x v="0"/>
    <x v="3"/>
    <x v="0"/>
    <n v="54"/>
    <x v="0"/>
    <x v="4"/>
    <x v="1"/>
  </r>
  <r>
    <n v="3194"/>
    <s v="egyetem"/>
    <s v="Közép-Magyarország"/>
    <s v="Pest"/>
    <s v="Gödöllő"/>
    <s v="Szent István Egyetem"/>
    <x v="11"/>
    <x v="0"/>
    <x v="4"/>
    <x v="0"/>
    <n v="1"/>
    <x v="1"/>
    <x v="4"/>
    <x v="1"/>
  </r>
  <r>
    <n v="10759"/>
    <s v="egyetem"/>
    <s v="Közép-Magyarország"/>
    <s v="Pest"/>
    <s v="Budapest"/>
    <s v="Zrínyi Miklós Nemzetvédelmi Egyetem"/>
    <x v="12"/>
    <x v="0"/>
    <x v="2"/>
    <x v="0"/>
    <n v="999"/>
    <x v="1"/>
    <x v="1"/>
    <x v="1"/>
  </r>
  <r>
    <n v="10801"/>
    <s v="egyetem"/>
    <s v="Közép-Magyarország"/>
    <s v="Pest"/>
    <s v="Budapest"/>
    <s v="Zrínyi Miklós Nemzetvédelmi Egyetem"/>
    <x v="12"/>
    <x v="0"/>
    <x v="4"/>
    <x v="0"/>
    <n v="999"/>
    <x v="1"/>
    <x v="1"/>
    <x v="1"/>
  </r>
  <r>
    <n v="10800"/>
    <s v="egyetem"/>
    <s v="Közép-Magyarország"/>
    <s v="Pest"/>
    <s v="Budapest"/>
    <s v="Zrínyi Miklós Nemzetvédelmi Egyetem"/>
    <x v="12"/>
    <x v="0"/>
    <x v="3"/>
    <x v="0"/>
    <n v="0"/>
    <x v="0"/>
    <x v="1"/>
    <x v="1"/>
  </r>
  <r>
    <n v="8230"/>
    <s v="egyetem"/>
    <s v="Közép-Magyarország"/>
    <s v="Pest"/>
    <s v="Budapest"/>
    <s v="Zrínyi Miklós Nemzetvédelmi Egyetem"/>
    <x v="12"/>
    <x v="0"/>
    <x v="0"/>
    <x v="0"/>
    <n v="60"/>
    <x v="0"/>
    <x v="2"/>
    <x v="0"/>
  </r>
  <r>
    <n v="8249"/>
    <s v="egyetem"/>
    <s v="Közép-Magyarország"/>
    <s v="Pest"/>
    <s v="Budapest"/>
    <s v="Zrínyi Miklós Nemzetvédelmi Egyetem"/>
    <x v="12"/>
    <x v="0"/>
    <x v="1"/>
    <x v="0"/>
    <n v="29"/>
    <x v="1"/>
    <x v="2"/>
    <x v="1"/>
  </r>
  <r>
    <n v="8251"/>
    <s v="egyetem"/>
    <s v="Közép-Magyarország"/>
    <s v="Pest"/>
    <s v="Budapest"/>
    <s v="Zrínyi Miklós Nemzetvédelmi Egyetem"/>
    <x v="12"/>
    <x v="0"/>
    <x v="3"/>
    <x v="0"/>
    <n v="72"/>
    <x v="0"/>
    <x v="2"/>
    <x v="1"/>
  </r>
  <r>
    <n v="30150"/>
    <s v="egyetem"/>
    <s v="Közép-Magyarország"/>
    <s v="Pest"/>
    <s v="Budapest"/>
    <s v="Zrínyi Miklós Nemzetvédelmi Egyetem"/>
    <x v="12"/>
    <x v="0"/>
    <x v="0"/>
    <x v="0"/>
    <n v="291"/>
    <x v="2"/>
    <x v="2"/>
    <x v="1"/>
  </r>
  <r>
    <n v="8271"/>
    <s v="egyetem"/>
    <s v="Közép-Magyarország"/>
    <s v="Pest"/>
    <s v="Budapest"/>
    <s v="Zrínyi Miklós Nemzetvédelmi Egyetem"/>
    <x v="12"/>
    <x v="0"/>
    <x v="4"/>
    <x v="0"/>
    <n v="0"/>
    <x v="1"/>
    <x v="2"/>
    <x v="1"/>
  </r>
  <r>
    <n v="8227"/>
    <s v="egyetem"/>
    <s v="Közép-Magyarország"/>
    <s v="Pest"/>
    <s v="Budapest"/>
    <s v="Zrínyi Miklós Nemzetvédelmi Egyetem"/>
    <x v="12"/>
    <x v="0"/>
    <x v="2"/>
    <x v="0"/>
    <n v="0"/>
    <x v="1"/>
    <x v="2"/>
    <x v="1"/>
  </r>
  <r>
    <n v="5593"/>
    <s v="egyetem"/>
    <s v="Közép-Magyarország"/>
    <s v="Pest"/>
    <s v="Budapest"/>
    <s v="Zrínyi Miklós Nemzetvédelmi Egyetem"/>
    <x v="12"/>
    <x v="0"/>
    <x v="2"/>
    <x v="0"/>
    <n v="1"/>
    <x v="1"/>
    <x v="3"/>
    <x v="1"/>
  </r>
  <r>
    <n v="5598"/>
    <s v="egyetem"/>
    <s v="Közép-Magyarország"/>
    <s v="Pest"/>
    <s v="Budapest"/>
    <s v="Zrínyi Miklós Nemzetvédelmi Egyetem"/>
    <x v="12"/>
    <x v="0"/>
    <x v="0"/>
    <x v="0"/>
    <n v="70"/>
    <x v="0"/>
    <x v="3"/>
    <x v="0"/>
  </r>
  <r>
    <n v="5618"/>
    <s v="egyetem"/>
    <s v="Közép-Magyarország"/>
    <s v="Pest"/>
    <s v="Budapest"/>
    <s v="Zrínyi Miklós Nemzetvédelmi Egyetem"/>
    <x v="12"/>
    <x v="0"/>
    <x v="3"/>
    <x v="0"/>
    <n v="23"/>
    <x v="0"/>
    <x v="3"/>
    <x v="1"/>
  </r>
  <r>
    <n v="29614"/>
    <s v="egyetem"/>
    <s v="Közép-Magyarország"/>
    <s v="Pest"/>
    <s v="Budapest"/>
    <s v="Zrínyi Miklós Nemzetvédelmi Egyetem"/>
    <x v="12"/>
    <x v="0"/>
    <x v="0"/>
    <x v="0"/>
    <n v="338"/>
    <x v="2"/>
    <x v="3"/>
    <x v="1"/>
  </r>
  <r>
    <n v="5639"/>
    <s v="egyetem"/>
    <s v="Közép-Magyarország"/>
    <s v="Pest"/>
    <s v="Budapest"/>
    <s v="Zrínyi Miklós Nemzetvédelmi Egyetem"/>
    <x v="12"/>
    <x v="0"/>
    <x v="4"/>
    <x v="0"/>
    <n v="0"/>
    <x v="1"/>
    <x v="3"/>
    <x v="1"/>
  </r>
  <r>
    <n v="5617"/>
    <s v="egyetem"/>
    <s v="Közép-Magyarország"/>
    <s v="Pest"/>
    <s v="Budapest"/>
    <s v="Zrínyi Miklós Nemzetvédelmi Egyetem"/>
    <x v="12"/>
    <x v="0"/>
    <x v="1"/>
    <x v="0"/>
    <n v="46"/>
    <x v="1"/>
    <x v="3"/>
    <x v="1"/>
  </r>
  <r>
    <n v="3175"/>
    <s v="egyetem"/>
    <s v="Közép-Magyarország"/>
    <s v="Pest"/>
    <s v="Budapest"/>
    <s v="Zrínyi Miklós Nemzetvédelmi Egyetem"/>
    <x v="12"/>
    <x v="0"/>
    <x v="1"/>
    <x v="0"/>
    <n v="76"/>
    <x v="1"/>
    <x v="4"/>
    <x v="1"/>
  </r>
  <r>
    <n v="29129"/>
    <s v="egyetem"/>
    <s v="Közép-Magyarország"/>
    <s v="Pest"/>
    <s v="Budapest"/>
    <s v="Zrínyi Miklós Nemzetvédelmi Egyetem"/>
    <x v="12"/>
    <x v="0"/>
    <x v="0"/>
    <x v="0"/>
    <n v="333"/>
    <x v="2"/>
    <x v="4"/>
    <x v="1"/>
  </r>
  <r>
    <n v="3158"/>
    <s v="egyetem"/>
    <s v="Közép-Magyarország"/>
    <s v="Pest"/>
    <s v="Budapest"/>
    <s v="Zrínyi Miklós Nemzetvédelmi Egyetem"/>
    <x v="12"/>
    <x v="0"/>
    <x v="0"/>
    <x v="0"/>
    <n v="69"/>
    <x v="0"/>
    <x v="4"/>
    <x v="0"/>
  </r>
  <r>
    <n v="3178"/>
    <s v="egyetem"/>
    <s v="Közép-Magyarország"/>
    <s v="Pest"/>
    <s v="Budapest"/>
    <s v="Zrínyi Miklós Nemzetvédelmi Egyetem"/>
    <x v="12"/>
    <x v="0"/>
    <x v="3"/>
    <x v="0"/>
    <n v="39"/>
    <x v="0"/>
    <x v="4"/>
    <x v="1"/>
  </r>
  <r>
    <n v="3152"/>
    <s v="egyetem"/>
    <s v="Közép-Magyarország"/>
    <s v="Pest"/>
    <s v="Budapest"/>
    <s v="Zrínyi Miklós Nemzetvédelmi Egyetem"/>
    <x v="12"/>
    <x v="0"/>
    <x v="2"/>
    <x v="0"/>
    <n v="1"/>
    <x v="1"/>
    <x v="4"/>
    <x v="1"/>
  </r>
  <r>
    <n v="3199"/>
    <s v="egyetem"/>
    <s v="Közép-Magyarország"/>
    <s v="Pest"/>
    <s v="Budapest"/>
    <s v="Zrínyi Miklós Nemzetvédelmi Egyetem"/>
    <x v="12"/>
    <x v="0"/>
    <x v="4"/>
    <x v="0"/>
    <n v="0"/>
    <x v="1"/>
    <x v="4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">
  <r>
    <x v="0"/>
    <x v="0"/>
    <n v="1065.4000000000001"/>
  </r>
  <r>
    <x v="0"/>
    <x v="1"/>
    <n v="1032.5999999999999"/>
  </r>
  <r>
    <x v="0"/>
    <x v="2"/>
    <n v="1102.2"/>
  </r>
  <r>
    <x v="0"/>
    <x v="3"/>
    <n v="1115.8"/>
  </r>
  <r>
    <x v="0"/>
    <x v="4"/>
    <n v="1114.3"/>
  </r>
  <r>
    <x v="1"/>
    <x v="2"/>
    <n v="958.9"/>
  </r>
  <r>
    <x v="2"/>
    <x v="0"/>
    <n v="1003.8"/>
  </r>
  <r>
    <x v="2"/>
    <x v="1"/>
    <n v="948.8"/>
  </r>
  <r>
    <x v="2"/>
    <x v="3"/>
    <n v="1079"/>
  </r>
  <r>
    <x v="2"/>
    <x v="4"/>
    <n v="1030.5"/>
  </r>
  <r>
    <x v="3"/>
    <x v="0"/>
    <n v="902.9"/>
  </r>
  <r>
    <x v="3"/>
    <x v="1"/>
    <n v="930.6"/>
  </r>
  <r>
    <x v="3"/>
    <x v="2"/>
    <n v="913.5"/>
  </r>
  <r>
    <x v="3"/>
    <x v="3"/>
    <n v="990.7"/>
  </r>
  <r>
    <x v="3"/>
    <x v="4"/>
    <n v="1034.0999999999999"/>
  </r>
  <r>
    <x v="4"/>
    <x v="0"/>
    <n v="974.5"/>
  </r>
  <r>
    <x v="4"/>
    <x v="1"/>
    <n v="953.8"/>
  </r>
  <r>
    <x v="4"/>
    <x v="2"/>
    <n v="932.6"/>
  </r>
  <r>
    <x v="4"/>
    <x v="3"/>
    <n v="1057.8"/>
  </r>
  <r>
    <x v="4"/>
    <x v="4"/>
    <n v="1033.0999999999999"/>
  </r>
  <r>
    <x v="5"/>
    <x v="0"/>
    <n v="1023"/>
  </r>
  <r>
    <x v="5"/>
    <x v="1"/>
    <n v="994.2"/>
  </r>
  <r>
    <x v="5"/>
    <x v="2"/>
    <n v="983.1"/>
  </r>
  <r>
    <x v="5"/>
    <x v="3"/>
    <n v="1069.4000000000001"/>
  </r>
  <r>
    <x v="5"/>
    <x v="4"/>
    <n v="1060.3"/>
  </r>
  <r>
    <x v="6"/>
    <x v="0"/>
    <n v="917"/>
  </r>
  <r>
    <x v="6"/>
    <x v="1"/>
    <n v="934.7"/>
  </r>
  <r>
    <x v="6"/>
    <x v="2"/>
    <n v="918.5"/>
  </r>
  <r>
    <x v="6"/>
    <x v="3"/>
    <n v="1034.0999999999999"/>
  </r>
  <r>
    <x v="6"/>
    <x v="4"/>
    <n v="964.4"/>
  </r>
  <r>
    <x v="7"/>
    <x v="0"/>
    <n v="1034.0999999999999"/>
  </r>
  <r>
    <x v="7"/>
    <x v="1"/>
    <n v="1001.3"/>
  </r>
  <r>
    <x v="7"/>
    <x v="2"/>
    <n v="1011.4"/>
  </r>
  <r>
    <x v="7"/>
    <x v="3"/>
    <n v="1102.2"/>
  </r>
  <r>
    <x v="7"/>
    <x v="4"/>
    <n v="1092.0999999999999"/>
  </r>
  <r>
    <x v="8"/>
    <x v="0"/>
    <n v="940.2"/>
  </r>
  <r>
    <x v="8"/>
    <x v="1"/>
    <n v="931.6"/>
  </r>
  <r>
    <x v="8"/>
    <x v="2"/>
    <n v="934.7"/>
  </r>
  <r>
    <x v="8"/>
    <x v="3"/>
    <n v="1055.8"/>
  </r>
  <r>
    <x v="8"/>
    <x v="4"/>
    <n v="973"/>
  </r>
  <r>
    <x v="9"/>
    <x v="0"/>
    <n v="968.5"/>
  </r>
  <r>
    <x v="9"/>
    <x v="1"/>
    <n v="958.9"/>
  </r>
  <r>
    <x v="9"/>
    <x v="2"/>
    <n v="936.7"/>
  </r>
  <r>
    <x v="9"/>
    <x v="3"/>
    <n v="1013.9"/>
  </r>
  <r>
    <x v="9"/>
    <x v="4"/>
    <n v="985.1"/>
  </r>
  <r>
    <x v="10"/>
    <x v="0"/>
    <n v="964.9"/>
  </r>
  <r>
    <x v="10"/>
    <x v="1"/>
    <n v="992.2"/>
  </r>
  <r>
    <x v="10"/>
    <x v="2"/>
    <n v="983.1"/>
  </r>
  <r>
    <x v="10"/>
    <x v="3"/>
    <n v="1076.5"/>
  </r>
  <r>
    <x v="10"/>
    <x v="4"/>
    <n v="1063.3"/>
  </r>
  <r>
    <x v="11"/>
    <x v="0"/>
    <n v="942.2"/>
  </r>
  <r>
    <x v="11"/>
    <x v="1"/>
    <n v="931.6"/>
  </r>
  <r>
    <x v="11"/>
    <x v="2"/>
    <n v="955.8"/>
  </r>
  <r>
    <x v="11"/>
    <x v="3"/>
    <n v="1027"/>
  </r>
  <r>
    <x v="11"/>
    <x v="4"/>
    <n v="1013.9"/>
  </r>
  <r>
    <x v="12"/>
    <x v="2"/>
    <n v="924.6"/>
  </r>
  <r>
    <x v="12"/>
    <x v="3"/>
    <n v="1054.3"/>
  </r>
  <r>
    <x v="12"/>
    <x v="4"/>
    <n v="1057.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8">
  <r>
    <x v="0"/>
    <x v="0"/>
    <n v="1000.7"/>
  </r>
  <r>
    <x v="0"/>
    <x v="1"/>
    <n v="1005.2"/>
  </r>
  <r>
    <x v="0"/>
    <x v="2"/>
    <n v="1038.5"/>
  </r>
  <r>
    <x v="0"/>
    <x v="3"/>
    <n v="1045.0999999999999"/>
  </r>
  <r>
    <x v="0"/>
    <x v="4"/>
    <n v="1041.0999999999999"/>
  </r>
  <r>
    <x v="1"/>
    <x v="2"/>
    <n v="963.3"/>
  </r>
  <r>
    <x v="2"/>
    <x v="0"/>
    <n v="1035.5"/>
  </r>
  <r>
    <x v="2"/>
    <x v="1"/>
    <n v="973.4"/>
  </r>
  <r>
    <x v="2"/>
    <x v="3"/>
    <n v="1036"/>
  </r>
  <r>
    <x v="2"/>
    <x v="4"/>
    <n v="1006.7"/>
  </r>
  <r>
    <x v="3"/>
    <x v="0"/>
    <n v="966.8"/>
  </r>
  <r>
    <x v="3"/>
    <x v="1"/>
    <n v="965.3"/>
  </r>
  <r>
    <x v="3"/>
    <x v="2"/>
    <n v="973.9"/>
  </r>
  <r>
    <x v="3"/>
    <x v="3"/>
    <n v="1020.4"/>
  </r>
  <r>
    <x v="3"/>
    <x v="4"/>
    <n v="1022.4"/>
  </r>
  <r>
    <x v="4"/>
    <x v="0"/>
    <n v="977.4"/>
  </r>
  <r>
    <x v="4"/>
    <x v="1"/>
    <n v="991.6"/>
  </r>
  <r>
    <x v="4"/>
    <x v="2"/>
    <n v="961.8"/>
  </r>
  <r>
    <x v="4"/>
    <x v="3"/>
    <n v="1025.9000000000001"/>
  </r>
  <r>
    <x v="4"/>
    <x v="4"/>
    <n v="1019.8"/>
  </r>
  <r>
    <x v="5"/>
    <x v="0"/>
    <n v="1025.9000000000001"/>
  </r>
  <r>
    <x v="5"/>
    <x v="1"/>
    <n v="999.6"/>
  </r>
  <r>
    <x v="5"/>
    <x v="2"/>
    <n v="985.5"/>
  </r>
  <r>
    <x v="5"/>
    <x v="3"/>
    <n v="1037"/>
  </r>
  <r>
    <x v="5"/>
    <x v="4"/>
    <n v="1055.2"/>
  </r>
  <r>
    <x v="6"/>
    <x v="0"/>
    <n v="964.3"/>
  </r>
  <r>
    <x v="6"/>
    <x v="1"/>
    <n v="989.5"/>
  </r>
  <r>
    <x v="6"/>
    <x v="2"/>
    <n v="967.8"/>
  </r>
  <r>
    <x v="6"/>
    <x v="3"/>
    <n v="1028.4000000000001"/>
  </r>
  <r>
    <x v="6"/>
    <x v="4"/>
    <n v="1026.4000000000001"/>
  </r>
  <r>
    <x v="7"/>
    <x v="0"/>
    <n v="979.9"/>
  </r>
  <r>
    <x v="7"/>
    <x v="1"/>
    <n v="958.7"/>
  </r>
  <r>
    <x v="7"/>
    <x v="2"/>
    <n v="975.4"/>
  </r>
  <r>
    <x v="7"/>
    <x v="3"/>
    <n v="1008.7"/>
  </r>
  <r>
    <x v="7"/>
    <x v="4"/>
    <n v="1001.7"/>
  </r>
  <r>
    <x v="8"/>
    <x v="0"/>
    <n v="973.9"/>
  </r>
  <r>
    <x v="8"/>
    <x v="1"/>
    <n v="989.5"/>
  </r>
  <r>
    <x v="8"/>
    <x v="2"/>
    <n v="996.6"/>
  </r>
  <r>
    <x v="8"/>
    <x v="3"/>
    <n v="1072.4000000000001"/>
  </r>
  <r>
    <x v="8"/>
    <x v="4"/>
    <n v="1024.9000000000001"/>
  </r>
  <r>
    <x v="9"/>
    <x v="0"/>
    <n v="960.7"/>
  </r>
  <r>
    <x v="9"/>
    <x v="1"/>
    <n v="976.4"/>
  </r>
  <r>
    <x v="9"/>
    <x v="2"/>
    <n v="966.3"/>
  </r>
  <r>
    <x v="9"/>
    <x v="3"/>
    <n v="1008.2"/>
  </r>
  <r>
    <x v="9"/>
    <x v="4"/>
    <n v="988"/>
  </r>
  <r>
    <x v="10"/>
    <x v="0"/>
    <n v="951.2"/>
  </r>
  <r>
    <x v="10"/>
    <x v="1"/>
    <n v="967.8"/>
  </r>
  <r>
    <x v="10"/>
    <x v="2"/>
    <n v="965.3"/>
  </r>
  <r>
    <x v="10"/>
    <x v="3"/>
    <n v="1026.9000000000001"/>
  </r>
  <r>
    <x v="10"/>
    <x v="4"/>
    <n v="1002.7"/>
  </r>
  <r>
    <x v="11"/>
    <x v="0"/>
    <n v="962.3"/>
  </r>
  <r>
    <x v="11"/>
    <x v="1"/>
    <n v="955.2"/>
  </r>
  <r>
    <x v="11"/>
    <x v="2"/>
    <n v="978.4"/>
  </r>
  <r>
    <x v="11"/>
    <x v="3"/>
    <n v="1016.8"/>
  </r>
  <r>
    <x v="11"/>
    <x v="4"/>
    <n v="1005.2"/>
  </r>
  <r>
    <x v="12"/>
    <x v="2"/>
    <n v="1028.9000000000001"/>
  </r>
  <r>
    <x v="12"/>
    <x v="3"/>
    <n v="1062.3"/>
  </r>
  <r>
    <x v="12"/>
    <x v="4"/>
    <n v="1045.0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Kimutatás3" cacheId="0" applyNumberFormats="0" applyBorderFormats="0" applyFontFormats="0" applyPatternFormats="0" applyAlignmentFormats="0" applyWidthHeightFormats="1" dataCaption="Értékek" updatedVersion="4" minRefreshableVersion="3" useAutoFormatting="1" itemPrintTitles="1" createdVersion="4" indent="0" outline="1" outlineData="1" multipleFieldFilters="0">
  <location ref="A5:G80" firstHeaderRow="1" firstDataRow="3" firstDataCol="1" rowPageCount="3" colPageCount="1"/>
  <pivotFields count="14">
    <pivotField showAll="0"/>
    <pivotField showAll="0"/>
    <pivotField showAll="0"/>
    <pivotField showAll="0"/>
    <pivotField showAll="0"/>
    <pivotField showAll="0"/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Page" showAll="0">
      <items count="2">
        <item x="0"/>
        <item t="default"/>
      </items>
    </pivotField>
    <pivotField axis="axisCol" showAll="0" defaultSubtotal="0">
      <items count="5">
        <item x="2"/>
        <item x="0"/>
        <item x="1"/>
        <item x="3"/>
        <item x="4"/>
      </items>
    </pivotField>
    <pivotField axis="axisPage" showAll="0">
      <items count="2">
        <item x="0"/>
        <item t="default"/>
      </items>
    </pivotField>
    <pivotField dataField="1" showAll="0"/>
    <pivotField axis="axisCol" showAll="0">
      <items count="4">
        <item x="0"/>
        <item x="1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axis="axisPage" showAll="0">
      <items count="3">
        <item x="1"/>
        <item x="0"/>
        <item t="default"/>
      </items>
    </pivotField>
  </pivotFields>
  <rowFields count="2">
    <field x="6"/>
    <field x="12"/>
  </rowFields>
  <rowItems count="73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 v="2"/>
    </i>
    <i>
      <x v="2"/>
    </i>
    <i r="1">
      <x/>
    </i>
    <i r="1">
      <x v="1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/>
    </i>
    <i r="1">
      <x v="1"/>
    </i>
    <i r="1">
      <x v="2"/>
    </i>
    <i r="1">
      <x v="3"/>
    </i>
    <i r="1">
      <x v="4"/>
    </i>
    <i>
      <x v="6"/>
    </i>
    <i r="1">
      <x/>
    </i>
    <i r="1">
      <x v="1"/>
    </i>
    <i r="1">
      <x v="2"/>
    </i>
    <i r="1">
      <x v="3"/>
    </i>
    <i r="1">
      <x v="4"/>
    </i>
    <i>
      <x v="7"/>
    </i>
    <i r="1">
      <x/>
    </i>
    <i r="1">
      <x v="1"/>
    </i>
    <i r="1">
      <x v="2"/>
    </i>
    <i r="1">
      <x v="3"/>
    </i>
    <i r="1">
      <x v="4"/>
    </i>
    <i>
      <x v="8"/>
    </i>
    <i r="1">
      <x/>
    </i>
    <i r="1">
      <x v="1"/>
    </i>
    <i r="1">
      <x v="2"/>
    </i>
    <i r="1">
      <x v="3"/>
    </i>
    <i r="1">
      <x v="4"/>
    </i>
    <i>
      <x v="9"/>
    </i>
    <i r="1">
      <x/>
    </i>
    <i r="1">
      <x v="1"/>
    </i>
    <i r="1">
      <x v="2"/>
    </i>
    <i r="1">
      <x v="3"/>
    </i>
    <i r="1">
      <x v="4"/>
    </i>
    <i>
      <x v="10"/>
    </i>
    <i r="1">
      <x/>
    </i>
    <i r="1">
      <x v="1"/>
    </i>
    <i r="1">
      <x v="2"/>
    </i>
    <i r="1">
      <x v="3"/>
    </i>
    <i r="1">
      <x v="4"/>
    </i>
    <i>
      <x v="11"/>
    </i>
    <i r="1">
      <x/>
    </i>
    <i r="1">
      <x v="1"/>
    </i>
    <i r="1">
      <x v="2"/>
    </i>
    <i r="1">
      <x v="3"/>
    </i>
    <i r="1">
      <x v="4"/>
    </i>
    <i>
      <x v="12"/>
    </i>
    <i r="1">
      <x v="1"/>
    </i>
    <i r="1">
      <x v="2"/>
    </i>
    <i r="1">
      <x v="3"/>
    </i>
    <i r="1">
      <x v="4"/>
    </i>
    <i t="grand">
      <x/>
    </i>
  </rowItems>
  <colFields count="2">
    <field x="8"/>
    <field x="11"/>
  </colFields>
  <colItems count="6">
    <i>
      <x/>
      <x v="1"/>
    </i>
    <i>
      <x v="1"/>
      <x v="2"/>
    </i>
    <i>
      <x v="2"/>
      <x v="1"/>
    </i>
    <i>
      <x v="3"/>
      <x/>
    </i>
    <i>
      <x v="4"/>
      <x v="1"/>
    </i>
    <i t="grand">
      <x/>
    </i>
  </colItems>
  <pageFields count="3">
    <pageField fld="7" item="0" hier="-1"/>
    <pageField fld="9" item="0" hier="-1"/>
    <pageField fld="13" item="0" hier="-1"/>
  </pageFields>
  <dataFields count="1">
    <dataField name="Mennyiség / Érték" fld="10" subtotal="count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imutatás1" cacheId="0" applyNumberFormats="0" applyBorderFormats="0" applyFontFormats="0" applyPatternFormats="0" applyAlignmentFormats="0" applyWidthHeightFormats="1" dataCaption="Értékek" updatedVersion="4" minRefreshableVersion="3" showDrill="0" showDataTips="0" rowGrandTotals="0" colGrandTotals="0" itemPrintTitles="1" createdVersion="4" indent="0" showHeaders="0" compact="0" compactData="0" gridDropZones="1" multipleFieldFilters="0">
  <location ref="A5:G66" firstHeaderRow="1" firstDataRow="3" firstDataCol="2" rowPageCount="3" colPageCount="1"/>
  <pivotFields count="14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Page" compact="0" outline="0" showAll="0">
      <items count="2">
        <item x="0"/>
        <item t="default"/>
      </items>
    </pivotField>
    <pivotField axis="axisCol" compact="0" outline="0" showAll="0" defaultSubtotal="0">
      <items count="5">
        <item x="2"/>
        <item x="0"/>
        <item x="1"/>
        <item x="3"/>
        <item x="4"/>
      </items>
    </pivotField>
    <pivotField axis="axisPage" compact="0" outline="0" showAll="0">
      <items count="2">
        <item x="0"/>
        <item t="default"/>
      </items>
    </pivotField>
    <pivotField dataField="1" compact="0" outline="0" showAll="0"/>
    <pivotField axis="axisCol" compact="0" outline="0" showAll="0">
      <items count="4">
        <item x="0"/>
        <item x="1"/>
        <item x="2"/>
        <item t="default"/>
      </items>
    </pivotField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axis="axisPage" compact="0" outline="0" showAll="0">
      <items count="3">
        <item x="1"/>
        <item x="0"/>
        <item t="default"/>
      </items>
    </pivotField>
  </pivotFields>
  <rowFields count="2">
    <field x="6"/>
    <field x="12"/>
  </rowFields>
  <rowItems count="59">
    <i>
      <x/>
      <x/>
    </i>
    <i r="1">
      <x v="1"/>
    </i>
    <i r="1">
      <x v="2"/>
    </i>
    <i r="1">
      <x v="3"/>
    </i>
    <i r="1">
      <x v="4"/>
    </i>
    <i>
      <x v="1"/>
      <x v="2"/>
    </i>
    <i>
      <x v="2"/>
      <x/>
    </i>
    <i r="1">
      <x v="1"/>
    </i>
    <i r="1">
      <x v="3"/>
    </i>
    <i r="1">
      <x v="4"/>
    </i>
    <i>
      <x v="3"/>
      <x/>
    </i>
    <i r="1">
      <x v="1"/>
    </i>
    <i r="1">
      <x v="2"/>
    </i>
    <i r="1">
      <x v="3"/>
    </i>
    <i r="1">
      <x v="4"/>
    </i>
    <i>
      <x v="4"/>
      <x/>
    </i>
    <i r="1">
      <x v="1"/>
    </i>
    <i r="1">
      <x v="2"/>
    </i>
    <i r="1">
      <x v="3"/>
    </i>
    <i r="1">
      <x v="4"/>
    </i>
    <i>
      <x v="5"/>
      <x/>
    </i>
    <i r="1">
      <x v="1"/>
    </i>
    <i r="1">
      <x v="2"/>
    </i>
    <i r="1">
      <x v="3"/>
    </i>
    <i r="1">
      <x v="4"/>
    </i>
    <i>
      <x v="6"/>
      <x/>
    </i>
    <i r="1">
      <x v="1"/>
    </i>
    <i r="1">
      <x v="2"/>
    </i>
    <i r="1">
      <x v="3"/>
    </i>
    <i r="1">
      <x v="4"/>
    </i>
    <i>
      <x v="7"/>
      <x/>
    </i>
    <i r="1">
      <x v="1"/>
    </i>
    <i r="1">
      <x v="2"/>
    </i>
    <i r="1">
      <x v="3"/>
    </i>
    <i r="1">
      <x v="4"/>
    </i>
    <i>
      <x v="8"/>
      <x/>
    </i>
    <i r="1">
      <x v="1"/>
    </i>
    <i r="1">
      <x v="2"/>
    </i>
    <i r="1">
      <x v="3"/>
    </i>
    <i r="1">
      <x v="4"/>
    </i>
    <i>
      <x v="9"/>
      <x/>
    </i>
    <i r="1">
      <x v="1"/>
    </i>
    <i r="1">
      <x v="2"/>
    </i>
    <i r="1">
      <x v="3"/>
    </i>
    <i r="1">
      <x v="4"/>
    </i>
    <i>
      <x v="10"/>
      <x/>
    </i>
    <i r="1">
      <x v="1"/>
    </i>
    <i r="1">
      <x v="2"/>
    </i>
    <i r="1">
      <x v="3"/>
    </i>
    <i r="1">
      <x v="4"/>
    </i>
    <i>
      <x v="11"/>
      <x/>
    </i>
    <i r="1">
      <x v="1"/>
    </i>
    <i r="1">
      <x v="2"/>
    </i>
    <i r="1">
      <x v="3"/>
    </i>
    <i r="1">
      <x v="4"/>
    </i>
    <i>
      <x v="12"/>
      <x v="1"/>
    </i>
    <i r="1">
      <x v="2"/>
    </i>
    <i r="1">
      <x v="3"/>
    </i>
    <i r="1">
      <x v="4"/>
    </i>
  </rowItems>
  <colFields count="2">
    <field x="8"/>
    <field x="11"/>
  </colFields>
  <colItems count="5">
    <i>
      <x/>
      <x v="1"/>
    </i>
    <i>
      <x v="1"/>
      <x v="2"/>
    </i>
    <i>
      <x v="2"/>
      <x v="1"/>
    </i>
    <i>
      <x v="3"/>
      <x/>
    </i>
    <i>
      <x v="4"/>
      <x v="1"/>
    </i>
  </colItems>
  <pageFields count="3">
    <pageField fld="7" item="0" hier="-1"/>
    <pageField fld="9" item="0" hier="-1"/>
    <pageField fld="13" item="0" hier="-1"/>
  </pageFields>
  <dataFields count="1">
    <dataField name="Összeg / Érték" fld="10" baseField="0" baseItem="0"/>
  </dataFields>
  <formats count="4">
    <format dxfId="3">
      <pivotArea dataOnly="0" labelOnly="1" outline="0" fieldPosition="0">
        <references count="1">
          <reference field="8" count="0"/>
        </references>
      </pivotArea>
    </format>
    <format dxfId="2">
      <pivotArea outline="0" collapsedLevelsAreSubtotals="1" fieldPosition="0">
        <references count="2">
          <reference field="6" count="1" selected="0">
            <x v="12"/>
          </reference>
          <reference field="12" count="1" selected="0">
            <x v="1"/>
          </reference>
        </references>
      </pivotArea>
    </format>
    <format dxfId="1">
      <pivotArea dataOnly="0" labelOnly="1" outline="0" offset="IV1" fieldPosition="0">
        <references count="1">
          <reference field="6" count="1">
            <x v="12"/>
          </reference>
        </references>
      </pivotArea>
    </format>
    <format dxfId="0">
      <pivotArea dataOnly="0" labelOnly="1" outline="0" fieldPosition="0">
        <references count="2">
          <reference field="6" count="1" selected="0">
            <x v="12"/>
          </reference>
          <reference field="12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imutatás4" cacheId="1" applyNumberFormats="0" applyBorderFormats="0" applyFontFormats="0" applyPatternFormats="0" applyAlignmentFormats="0" applyWidthHeightFormats="1" dataCaption="Értékek" updatedVersion="4" minRefreshableVersion="3" useAutoFormatting="1" rowGrandTotals="0" colGrandTotals="0" itemPrintTitles="1" createdVersion="4" indent="0" outline="1" outlineData="1" multipleFieldFilters="0">
  <location ref="A3:F17" firstHeaderRow="1" firstDataRow="2" firstDataCol="1"/>
  <pivotFields count="3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dataFields count="1">
    <dataField name="Összeg / Becslés" fld="2" baseField="0" baseItem="0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3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1" count="5" selected="0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imutatás1" cacheId="2" applyNumberFormats="0" applyBorderFormats="0" applyFontFormats="0" applyPatternFormats="0" applyAlignmentFormats="0" applyWidthHeightFormats="1" dataCaption="Értékek" updatedVersion="4" minRefreshableVersion="3" useAutoFormatting="1" rowGrandTotals="0" colGrandTotals="0" itemPrintTitles="1" createdVersion="4" indent="0" outline="1" outlineData="1" multipleFieldFilters="0">
  <location ref="A3:F17" firstHeaderRow="1" firstDataRow="2" firstDataCol="1"/>
  <pivotFields count="3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dataFields count="1">
    <dataField name="Összeg / mennyi" fld="2" baseField="0" baseItem="0"/>
  </dataField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miau.gau.hu/myx-free/coco/test/905056820151118110303.html" TargetMode="External"/><Relationship Id="rId1" Type="http://schemas.openxmlformats.org/officeDocument/2006/relationships/hyperlink" Target="http://miau.gau.hu/myx-free/coco/test/22785982015111811015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iau.gau.hu/myx-free/coco/test/629266820151117132921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miau.gau.hu/myx-free/coco/test/390838120151117133048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miau.gau.hu/myx-free/coco/test/171615320151117133948.html" TargetMode="External"/><Relationship Id="rId1" Type="http://schemas.openxmlformats.org/officeDocument/2006/relationships/hyperlink" Target="http://miau.gau.hu/myx-free/coco/test/851755320151117133826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miau.gau.hu/myx-free/coco/test/661797620151118105844.html" TargetMode="External"/><Relationship Id="rId1" Type="http://schemas.openxmlformats.org/officeDocument/2006/relationships/hyperlink" Target="http://miau.gau.hu/myx-free/coco/test/67730422015111810574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6"/>
  <sheetViews>
    <sheetView workbookViewId="0"/>
  </sheetViews>
  <sheetFormatPr defaultRowHeight="15" x14ac:dyDescent="0.25"/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</row>
    <row r="4" spans="1:14" x14ac:dyDescent="0.25">
      <c r="A4">
        <v>13237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>
        <v>85</v>
      </c>
      <c r="L4" t="s">
        <v>25</v>
      </c>
      <c r="M4">
        <v>2006</v>
      </c>
      <c r="N4" t="s">
        <v>26</v>
      </c>
    </row>
    <row r="5" spans="1:14" x14ac:dyDescent="0.25">
      <c r="A5">
        <v>13247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27</v>
      </c>
      <c r="J5" t="s">
        <v>24</v>
      </c>
      <c r="K5">
        <v>437</v>
      </c>
      <c r="L5" t="s">
        <v>28</v>
      </c>
      <c r="M5">
        <v>2006</v>
      </c>
      <c r="N5" t="s">
        <v>29</v>
      </c>
    </row>
    <row r="6" spans="1:14" x14ac:dyDescent="0.25">
      <c r="A6">
        <v>13227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30</v>
      </c>
      <c r="J6" t="s">
        <v>24</v>
      </c>
      <c r="K6">
        <v>22</v>
      </c>
      <c r="L6" t="s">
        <v>28</v>
      </c>
      <c r="M6">
        <v>2006</v>
      </c>
      <c r="N6" t="s">
        <v>29</v>
      </c>
    </row>
    <row r="7" spans="1:14" x14ac:dyDescent="0.25">
      <c r="A7">
        <v>13258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31</v>
      </c>
      <c r="J7" t="s">
        <v>24</v>
      </c>
      <c r="K7">
        <v>54</v>
      </c>
      <c r="L7" t="s">
        <v>25</v>
      </c>
      <c r="M7">
        <v>2006</v>
      </c>
      <c r="N7" t="s">
        <v>29</v>
      </c>
    </row>
    <row r="8" spans="1:14" x14ac:dyDescent="0.25">
      <c r="A8">
        <v>13269</v>
      </c>
      <c r="B8" t="s">
        <v>16</v>
      </c>
      <c r="C8" t="s">
        <v>17</v>
      </c>
      <c r="D8" t="s">
        <v>18</v>
      </c>
      <c r="E8" t="s">
        <v>19</v>
      </c>
      <c r="F8" t="s">
        <v>20</v>
      </c>
      <c r="G8" t="s">
        <v>21</v>
      </c>
      <c r="H8" t="s">
        <v>22</v>
      </c>
      <c r="I8" t="s">
        <v>32</v>
      </c>
      <c r="J8" t="s">
        <v>24</v>
      </c>
      <c r="K8">
        <v>4</v>
      </c>
      <c r="L8" t="s">
        <v>28</v>
      </c>
      <c r="M8">
        <v>2006</v>
      </c>
      <c r="N8" t="s">
        <v>29</v>
      </c>
    </row>
    <row r="9" spans="1:14" x14ac:dyDescent="0.25">
      <c r="A9">
        <v>31153</v>
      </c>
      <c r="B9" t="s">
        <v>16</v>
      </c>
      <c r="C9" t="s">
        <v>17</v>
      </c>
      <c r="D9" t="s">
        <v>18</v>
      </c>
      <c r="E9" t="s">
        <v>19</v>
      </c>
      <c r="F9" t="s">
        <v>20</v>
      </c>
      <c r="G9" t="s">
        <v>21</v>
      </c>
      <c r="H9" t="s">
        <v>22</v>
      </c>
      <c r="I9" t="s">
        <v>23</v>
      </c>
      <c r="J9" t="s">
        <v>24</v>
      </c>
      <c r="K9">
        <v>123</v>
      </c>
      <c r="L9" t="s">
        <v>33</v>
      </c>
      <c r="M9">
        <v>2006</v>
      </c>
      <c r="N9" t="s">
        <v>29</v>
      </c>
    </row>
    <row r="10" spans="1:14" x14ac:dyDescent="0.25">
      <c r="A10">
        <v>10760</v>
      </c>
      <c r="B10" t="s">
        <v>16</v>
      </c>
      <c r="C10" t="s">
        <v>17</v>
      </c>
      <c r="D10" t="s">
        <v>18</v>
      </c>
      <c r="E10" t="s">
        <v>19</v>
      </c>
      <c r="F10" t="s">
        <v>20</v>
      </c>
      <c r="G10" t="s">
        <v>21</v>
      </c>
      <c r="H10" t="s">
        <v>22</v>
      </c>
      <c r="I10" t="s">
        <v>30</v>
      </c>
      <c r="J10" t="s">
        <v>24</v>
      </c>
      <c r="K10">
        <v>36</v>
      </c>
      <c r="L10" t="s">
        <v>28</v>
      </c>
      <c r="M10">
        <v>2007</v>
      </c>
      <c r="N10" t="s">
        <v>29</v>
      </c>
    </row>
    <row r="11" spans="1:14" x14ac:dyDescent="0.25">
      <c r="A11">
        <v>10791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31</v>
      </c>
      <c r="J11" t="s">
        <v>24</v>
      </c>
      <c r="K11">
        <v>59</v>
      </c>
      <c r="L11" t="s">
        <v>25</v>
      </c>
      <c r="M11">
        <v>2007</v>
      </c>
      <c r="N11" t="s">
        <v>29</v>
      </c>
    </row>
    <row r="12" spans="1:14" x14ac:dyDescent="0.25">
      <c r="A12">
        <v>10770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>
        <v>87</v>
      </c>
      <c r="L12" t="s">
        <v>25</v>
      </c>
      <c r="M12">
        <v>2007</v>
      </c>
      <c r="N12" t="s">
        <v>26</v>
      </c>
    </row>
    <row r="13" spans="1:14" x14ac:dyDescent="0.25">
      <c r="A13">
        <v>10780</v>
      </c>
      <c r="B13" t="s">
        <v>16</v>
      </c>
      <c r="C13" t="s">
        <v>17</v>
      </c>
      <c r="D13" t="s">
        <v>18</v>
      </c>
      <c r="E13" t="s">
        <v>19</v>
      </c>
      <c r="F13" t="s">
        <v>20</v>
      </c>
      <c r="G13" t="s">
        <v>21</v>
      </c>
      <c r="H13" t="s">
        <v>22</v>
      </c>
      <c r="I13" t="s">
        <v>27</v>
      </c>
      <c r="J13" t="s">
        <v>24</v>
      </c>
      <c r="K13">
        <v>524</v>
      </c>
      <c r="L13" t="s">
        <v>28</v>
      </c>
      <c r="M13">
        <v>2007</v>
      </c>
      <c r="N13" t="s">
        <v>29</v>
      </c>
    </row>
    <row r="14" spans="1:14" x14ac:dyDescent="0.25">
      <c r="A14">
        <v>30657</v>
      </c>
      <c r="B14" t="s">
        <v>16</v>
      </c>
      <c r="C14" t="s">
        <v>17</v>
      </c>
      <c r="D14" t="s">
        <v>18</v>
      </c>
      <c r="E14" t="s">
        <v>19</v>
      </c>
      <c r="F14" t="s">
        <v>20</v>
      </c>
      <c r="G14" t="s">
        <v>21</v>
      </c>
      <c r="H14" t="s">
        <v>22</v>
      </c>
      <c r="I14" t="s">
        <v>23</v>
      </c>
      <c r="J14" t="s">
        <v>24</v>
      </c>
      <c r="K14">
        <v>126</v>
      </c>
      <c r="L14" t="s">
        <v>33</v>
      </c>
      <c r="M14">
        <v>2007</v>
      </c>
      <c r="N14" t="s">
        <v>29</v>
      </c>
    </row>
    <row r="15" spans="1:14" x14ac:dyDescent="0.25">
      <c r="A15">
        <v>10802</v>
      </c>
      <c r="B15" t="s">
        <v>16</v>
      </c>
      <c r="C15" t="s">
        <v>17</v>
      </c>
      <c r="D15" t="s">
        <v>18</v>
      </c>
      <c r="E15" t="s">
        <v>19</v>
      </c>
      <c r="F15" t="s">
        <v>20</v>
      </c>
      <c r="G15" t="s">
        <v>21</v>
      </c>
      <c r="H15" t="s">
        <v>22</v>
      </c>
      <c r="I15" t="s">
        <v>32</v>
      </c>
      <c r="J15" t="s">
        <v>24</v>
      </c>
      <c r="K15">
        <v>0</v>
      </c>
      <c r="L15" t="s">
        <v>28</v>
      </c>
      <c r="M15">
        <v>2007</v>
      </c>
      <c r="N15" t="s">
        <v>29</v>
      </c>
    </row>
    <row r="16" spans="1:14" x14ac:dyDescent="0.25">
      <c r="A16">
        <v>8228</v>
      </c>
      <c r="B16" t="s">
        <v>16</v>
      </c>
      <c r="C16" t="s">
        <v>17</v>
      </c>
      <c r="D16" t="s">
        <v>18</v>
      </c>
      <c r="E16" t="s">
        <v>19</v>
      </c>
      <c r="F16" t="s">
        <v>20</v>
      </c>
      <c r="G16" t="s">
        <v>21</v>
      </c>
      <c r="H16" t="s">
        <v>22</v>
      </c>
      <c r="I16" t="s">
        <v>23</v>
      </c>
      <c r="J16" t="s">
        <v>24</v>
      </c>
      <c r="K16">
        <v>83</v>
      </c>
      <c r="L16" t="s">
        <v>25</v>
      </c>
      <c r="M16">
        <v>2008</v>
      </c>
      <c r="N16" t="s">
        <v>26</v>
      </c>
    </row>
    <row r="17" spans="1:14" x14ac:dyDescent="0.25">
      <c r="A17">
        <v>8217</v>
      </c>
      <c r="B17" t="s">
        <v>16</v>
      </c>
      <c r="C17" t="s">
        <v>17</v>
      </c>
      <c r="D17" t="s">
        <v>18</v>
      </c>
      <c r="E17" t="s">
        <v>19</v>
      </c>
      <c r="F17" t="s">
        <v>20</v>
      </c>
      <c r="G17" t="s">
        <v>21</v>
      </c>
      <c r="H17" t="s">
        <v>22</v>
      </c>
      <c r="I17" t="s">
        <v>30</v>
      </c>
      <c r="J17" t="s">
        <v>24</v>
      </c>
      <c r="K17">
        <v>40</v>
      </c>
      <c r="L17" t="s">
        <v>28</v>
      </c>
      <c r="M17">
        <v>2008</v>
      </c>
      <c r="N17" t="s">
        <v>29</v>
      </c>
    </row>
    <row r="18" spans="1:14" x14ac:dyDescent="0.25">
      <c r="A18">
        <v>8261</v>
      </c>
      <c r="B18" t="s">
        <v>16</v>
      </c>
      <c r="C18" t="s">
        <v>17</v>
      </c>
      <c r="D18" t="s">
        <v>18</v>
      </c>
      <c r="E18" t="s">
        <v>19</v>
      </c>
      <c r="F18" t="s">
        <v>20</v>
      </c>
      <c r="G18" t="s">
        <v>21</v>
      </c>
      <c r="H18" t="s">
        <v>22</v>
      </c>
      <c r="I18" t="s">
        <v>32</v>
      </c>
      <c r="J18" t="s">
        <v>24</v>
      </c>
      <c r="K18">
        <v>2</v>
      </c>
      <c r="L18" t="s">
        <v>28</v>
      </c>
      <c r="M18">
        <v>2008</v>
      </c>
      <c r="N18" t="s">
        <v>29</v>
      </c>
    </row>
    <row r="19" spans="1:14" x14ac:dyDescent="0.25">
      <c r="A19">
        <v>30148</v>
      </c>
      <c r="B19" t="s">
        <v>16</v>
      </c>
      <c r="C19" t="s">
        <v>17</v>
      </c>
      <c r="D19" t="s">
        <v>18</v>
      </c>
      <c r="E19" t="s">
        <v>19</v>
      </c>
      <c r="F19" t="s">
        <v>20</v>
      </c>
      <c r="G19" t="s">
        <v>21</v>
      </c>
      <c r="H19" t="s">
        <v>22</v>
      </c>
      <c r="I19" t="s">
        <v>23</v>
      </c>
      <c r="J19" t="s">
        <v>24</v>
      </c>
      <c r="K19">
        <v>402</v>
      </c>
      <c r="L19" t="s">
        <v>33</v>
      </c>
      <c r="M19">
        <v>2008</v>
      </c>
      <c r="N19" t="s">
        <v>29</v>
      </c>
    </row>
    <row r="20" spans="1:14" x14ac:dyDescent="0.25">
      <c r="A20">
        <v>8250</v>
      </c>
      <c r="B20" t="s">
        <v>16</v>
      </c>
      <c r="C20" t="s">
        <v>17</v>
      </c>
      <c r="D20" t="s">
        <v>18</v>
      </c>
      <c r="E20" t="s">
        <v>19</v>
      </c>
      <c r="F20" t="s">
        <v>20</v>
      </c>
      <c r="G20" t="s">
        <v>21</v>
      </c>
      <c r="H20" t="s">
        <v>22</v>
      </c>
      <c r="I20" t="s">
        <v>31</v>
      </c>
      <c r="J20" t="s">
        <v>24</v>
      </c>
      <c r="K20">
        <v>65</v>
      </c>
      <c r="L20" t="s">
        <v>25</v>
      </c>
      <c r="M20">
        <v>2008</v>
      </c>
      <c r="N20" t="s">
        <v>29</v>
      </c>
    </row>
    <row r="21" spans="1:14" x14ac:dyDescent="0.25">
      <c r="A21">
        <v>8239</v>
      </c>
      <c r="B21" t="s">
        <v>16</v>
      </c>
      <c r="C21" t="s">
        <v>17</v>
      </c>
      <c r="D21" t="s">
        <v>18</v>
      </c>
      <c r="E21" t="s">
        <v>19</v>
      </c>
      <c r="F21" t="s">
        <v>20</v>
      </c>
      <c r="G21" t="s">
        <v>21</v>
      </c>
      <c r="H21" t="s">
        <v>22</v>
      </c>
      <c r="I21" t="s">
        <v>27</v>
      </c>
      <c r="J21" t="s">
        <v>24</v>
      </c>
      <c r="K21">
        <v>497</v>
      </c>
      <c r="L21" t="s">
        <v>28</v>
      </c>
      <c r="M21">
        <v>2008</v>
      </c>
      <c r="N21" t="s">
        <v>29</v>
      </c>
    </row>
    <row r="22" spans="1:14" x14ac:dyDescent="0.25">
      <c r="A22">
        <v>5629</v>
      </c>
      <c r="B22" t="s">
        <v>16</v>
      </c>
      <c r="C22" t="s">
        <v>17</v>
      </c>
      <c r="D22" t="s">
        <v>18</v>
      </c>
      <c r="E22" t="s">
        <v>19</v>
      </c>
      <c r="F22" t="s">
        <v>20</v>
      </c>
      <c r="G22" t="s">
        <v>21</v>
      </c>
      <c r="H22" t="s">
        <v>22</v>
      </c>
      <c r="I22" t="s">
        <v>32</v>
      </c>
      <c r="J22" t="s">
        <v>24</v>
      </c>
      <c r="K22">
        <v>11</v>
      </c>
      <c r="L22" t="s">
        <v>28</v>
      </c>
      <c r="M22">
        <v>2009</v>
      </c>
      <c r="N22" t="s">
        <v>29</v>
      </c>
    </row>
    <row r="23" spans="1:14" x14ac:dyDescent="0.25">
      <c r="A23">
        <v>5625</v>
      </c>
      <c r="B23" t="s">
        <v>16</v>
      </c>
      <c r="C23" t="s">
        <v>17</v>
      </c>
      <c r="D23" t="s">
        <v>18</v>
      </c>
      <c r="E23" t="s">
        <v>19</v>
      </c>
      <c r="F23" t="s">
        <v>20</v>
      </c>
      <c r="G23" t="s">
        <v>21</v>
      </c>
      <c r="H23" t="s">
        <v>22</v>
      </c>
      <c r="I23" t="s">
        <v>31</v>
      </c>
      <c r="J23" t="s">
        <v>24</v>
      </c>
      <c r="K23">
        <v>53</v>
      </c>
      <c r="L23" t="s">
        <v>25</v>
      </c>
      <c r="M23">
        <v>2009</v>
      </c>
      <c r="N23" t="s">
        <v>29</v>
      </c>
    </row>
    <row r="24" spans="1:14" x14ac:dyDescent="0.25">
      <c r="A24">
        <v>5585</v>
      </c>
      <c r="B24" t="s">
        <v>16</v>
      </c>
      <c r="C24" t="s">
        <v>17</v>
      </c>
      <c r="D24" t="s">
        <v>18</v>
      </c>
      <c r="E24" t="s">
        <v>19</v>
      </c>
      <c r="F24" t="s">
        <v>20</v>
      </c>
      <c r="G24" t="s">
        <v>21</v>
      </c>
      <c r="H24" t="s">
        <v>22</v>
      </c>
      <c r="I24" t="s">
        <v>30</v>
      </c>
      <c r="J24" t="s">
        <v>24</v>
      </c>
      <c r="K24">
        <v>37</v>
      </c>
      <c r="L24" t="s">
        <v>28</v>
      </c>
      <c r="M24">
        <v>2009</v>
      </c>
      <c r="N24" t="s">
        <v>29</v>
      </c>
    </row>
    <row r="25" spans="1:14" x14ac:dyDescent="0.25">
      <c r="A25">
        <v>5596</v>
      </c>
      <c r="B25" t="s">
        <v>16</v>
      </c>
      <c r="C25" t="s">
        <v>17</v>
      </c>
      <c r="D25" t="s">
        <v>18</v>
      </c>
      <c r="E25" t="s">
        <v>19</v>
      </c>
      <c r="F25" t="s">
        <v>20</v>
      </c>
      <c r="G25" t="s">
        <v>21</v>
      </c>
      <c r="H25" t="s">
        <v>22</v>
      </c>
      <c r="I25" t="s">
        <v>23</v>
      </c>
      <c r="J25" t="s">
        <v>24</v>
      </c>
      <c r="K25">
        <v>85</v>
      </c>
      <c r="L25" t="s">
        <v>25</v>
      </c>
      <c r="M25">
        <v>2009</v>
      </c>
      <c r="N25" t="s">
        <v>26</v>
      </c>
    </row>
    <row r="26" spans="1:14" x14ac:dyDescent="0.25">
      <c r="A26">
        <v>29612</v>
      </c>
      <c r="B26" t="s">
        <v>16</v>
      </c>
      <c r="C26" t="s">
        <v>17</v>
      </c>
      <c r="D26" t="s">
        <v>18</v>
      </c>
      <c r="E26" t="s">
        <v>19</v>
      </c>
      <c r="F26" t="s">
        <v>20</v>
      </c>
      <c r="G26" t="s">
        <v>21</v>
      </c>
      <c r="H26" t="s">
        <v>22</v>
      </c>
      <c r="I26" t="s">
        <v>23</v>
      </c>
      <c r="J26" t="s">
        <v>24</v>
      </c>
      <c r="K26">
        <v>408</v>
      </c>
      <c r="L26" t="s">
        <v>33</v>
      </c>
      <c r="M26">
        <v>2009</v>
      </c>
      <c r="N26" t="s">
        <v>29</v>
      </c>
    </row>
    <row r="27" spans="1:14" x14ac:dyDescent="0.25">
      <c r="A27">
        <v>5607</v>
      </c>
      <c r="B27" t="s">
        <v>16</v>
      </c>
      <c r="C27" t="s">
        <v>17</v>
      </c>
      <c r="D27" t="s">
        <v>18</v>
      </c>
      <c r="E27" t="s">
        <v>19</v>
      </c>
      <c r="F27" t="s">
        <v>20</v>
      </c>
      <c r="G27" t="s">
        <v>21</v>
      </c>
      <c r="H27" t="s">
        <v>22</v>
      </c>
      <c r="I27" t="s">
        <v>27</v>
      </c>
      <c r="J27" t="s">
        <v>24</v>
      </c>
      <c r="K27">
        <v>661</v>
      </c>
      <c r="L27" t="s">
        <v>28</v>
      </c>
      <c r="M27">
        <v>2009</v>
      </c>
      <c r="N27" t="s">
        <v>29</v>
      </c>
    </row>
    <row r="28" spans="1:14" x14ac:dyDescent="0.25">
      <c r="A28">
        <v>3156</v>
      </c>
      <c r="B28" t="s">
        <v>16</v>
      </c>
      <c r="C28" t="s">
        <v>17</v>
      </c>
      <c r="D28" t="s">
        <v>18</v>
      </c>
      <c r="E28" t="s">
        <v>19</v>
      </c>
      <c r="F28" t="s">
        <v>20</v>
      </c>
      <c r="G28" t="s">
        <v>21</v>
      </c>
      <c r="H28" t="s">
        <v>22</v>
      </c>
      <c r="I28" t="s">
        <v>23</v>
      </c>
      <c r="J28" t="s">
        <v>24</v>
      </c>
      <c r="K28">
        <v>85</v>
      </c>
      <c r="L28" t="s">
        <v>25</v>
      </c>
      <c r="M28">
        <v>2010</v>
      </c>
      <c r="N28" t="s">
        <v>26</v>
      </c>
    </row>
    <row r="29" spans="1:14" x14ac:dyDescent="0.25">
      <c r="A29">
        <v>3189</v>
      </c>
      <c r="B29" t="s">
        <v>16</v>
      </c>
      <c r="C29" t="s">
        <v>17</v>
      </c>
      <c r="D29" t="s">
        <v>18</v>
      </c>
      <c r="E29" t="s">
        <v>19</v>
      </c>
      <c r="F29" t="s">
        <v>20</v>
      </c>
      <c r="G29" t="s">
        <v>21</v>
      </c>
      <c r="H29" t="s">
        <v>22</v>
      </c>
      <c r="I29" t="s">
        <v>32</v>
      </c>
      <c r="J29" t="s">
        <v>24</v>
      </c>
      <c r="K29">
        <v>9</v>
      </c>
      <c r="L29" t="s">
        <v>28</v>
      </c>
      <c r="M29">
        <v>2010</v>
      </c>
      <c r="N29" t="s">
        <v>29</v>
      </c>
    </row>
    <row r="30" spans="1:14" x14ac:dyDescent="0.25">
      <c r="A30">
        <v>3145</v>
      </c>
      <c r="B30" t="s">
        <v>16</v>
      </c>
      <c r="C30" t="s">
        <v>17</v>
      </c>
      <c r="D30" t="s">
        <v>18</v>
      </c>
      <c r="E30" t="s">
        <v>19</v>
      </c>
      <c r="F30" t="s">
        <v>20</v>
      </c>
      <c r="G30" t="s">
        <v>21</v>
      </c>
      <c r="H30" t="s">
        <v>22</v>
      </c>
      <c r="I30" t="s">
        <v>30</v>
      </c>
      <c r="J30" t="s">
        <v>24</v>
      </c>
      <c r="K30">
        <v>35</v>
      </c>
      <c r="L30" t="s">
        <v>28</v>
      </c>
      <c r="M30">
        <v>2010</v>
      </c>
      <c r="N30" t="s">
        <v>29</v>
      </c>
    </row>
    <row r="31" spans="1:14" x14ac:dyDescent="0.25">
      <c r="A31">
        <v>3167</v>
      </c>
      <c r="B31" t="s">
        <v>16</v>
      </c>
      <c r="C31" t="s">
        <v>17</v>
      </c>
      <c r="D31" t="s">
        <v>18</v>
      </c>
      <c r="E31" t="s">
        <v>19</v>
      </c>
      <c r="F31" t="s">
        <v>20</v>
      </c>
      <c r="G31" t="s">
        <v>21</v>
      </c>
      <c r="H31" t="s">
        <v>22</v>
      </c>
      <c r="I31" t="s">
        <v>27</v>
      </c>
      <c r="J31" t="s">
        <v>24</v>
      </c>
      <c r="K31">
        <v>632</v>
      </c>
      <c r="L31" t="s">
        <v>28</v>
      </c>
      <c r="M31">
        <v>2010</v>
      </c>
      <c r="N31" t="s">
        <v>29</v>
      </c>
    </row>
    <row r="32" spans="1:14" x14ac:dyDescent="0.25">
      <c r="A32">
        <v>3181</v>
      </c>
      <c r="B32" t="s">
        <v>16</v>
      </c>
      <c r="C32" t="s">
        <v>17</v>
      </c>
      <c r="D32" t="s">
        <v>18</v>
      </c>
      <c r="E32" t="s">
        <v>19</v>
      </c>
      <c r="F32" t="s">
        <v>20</v>
      </c>
      <c r="G32" t="s">
        <v>21</v>
      </c>
      <c r="H32" t="s">
        <v>22</v>
      </c>
      <c r="I32" t="s">
        <v>31</v>
      </c>
      <c r="J32" t="s">
        <v>24</v>
      </c>
      <c r="K32">
        <v>53</v>
      </c>
      <c r="L32" t="s">
        <v>25</v>
      </c>
      <c r="M32">
        <v>2010</v>
      </c>
      <c r="N32" t="s">
        <v>29</v>
      </c>
    </row>
    <row r="33" spans="1:14" x14ac:dyDescent="0.25">
      <c r="A33">
        <v>29127</v>
      </c>
      <c r="B33" t="s">
        <v>16</v>
      </c>
      <c r="C33" t="s">
        <v>17</v>
      </c>
      <c r="D33" t="s">
        <v>18</v>
      </c>
      <c r="E33" t="s">
        <v>19</v>
      </c>
      <c r="F33" t="s">
        <v>20</v>
      </c>
      <c r="G33" t="s">
        <v>21</v>
      </c>
      <c r="H33" t="s">
        <v>22</v>
      </c>
      <c r="I33" t="s">
        <v>23</v>
      </c>
      <c r="J33" t="s">
        <v>24</v>
      </c>
      <c r="K33">
        <v>409</v>
      </c>
      <c r="L33" t="s">
        <v>33</v>
      </c>
      <c r="M33">
        <v>2010</v>
      </c>
      <c r="N33" t="s">
        <v>29</v>
      </c>
    </row>
    <row r="34" spans="1:14" x14ac:dyDescent="0.25">
      <c r="A34">
        <v>8235</v>
      </c>
      <c r="B34" t="s">
        <v>16</v>
      </c>
      <c r="C34" t="s">
        <v>34</v>
      </c>
      <c r="D34" t="s">
        <v>35</v>
      </c>
      <c r="E34" t="s">
        <v>36</v>
      </c>
      <c r="F34" t="s">
        <v>37</v>
      </c>
      <c r="G34" t="s">
        <v>38</v>
      </c>
      <c r="H34" t="s">
        <v>22</v>
      </c>
      <c r="I34" t="s">
        <v>23</v>
      </c>
      <c r="J34" t="s">
        <v>24</v>
      </c>
      <c r="K34">
        <v>58</v>
      </c>
      <c r="L34" t="s">
        <v>25</v>
      </c>
      <c r="M34">
        <v>2008</v>
      </c>
      <c r="N34" t="s">
        <v>26</v>
      </c>
    </row>
    <row r="35" spans="1:14" x14ac:dyDescent="0.25">
      <c r="A35">
        <v>8263</v>
      </c>
      <c r="B35" t="s">
        <v>16</v>
      </c>
      <c r="C35" t="s">
        <v>34</v>
      </c>
      <c r="D35" t="s">
        <v>35</v>
      </c>
      <c r="E35" t="s">
        <v>36</v>
      </c>
      <c r="F35" t="s">
        <v>37</v>
      </c>
      <c r="G35" t="s">
        <v>38</v>
      </c>
      <c r="H35" t="s">
        <v>22</v>
      </c>
      <c r="I35" t="s">
        <v>32</v>
      </c>
      <c r="J35" t="s">
        <v>24</v>
      </c>
      <c r="K35">
        <v>0</v>
      </c>
      <c r="L35" t="s">
        <v>28</v>
      </c>
      <c r="M35">
        <v>2008</v>
      </c>
      <c r="N35" t="s">
        <v>29</v>
      </c>
    </row>
    <row r="36" spans="1:14" x14ac:dyDescent="0.25">
      <c r="A36">
        <v>8243</v>
      </c>
      <c r="B36" t="s">
        <v>16</v>
      </c>
      <c r="C36" t="s">
        <v>34</v>
      </c>
      <c r="D36" t="s">
        <v>35</v>
      </c>
      <c r="E36" t="s">
        <v>36</v>
      </c>
      <c r="F36" t="s">
        <v>37</v>
      </c>
      <c r="G36" t="s">
        <v>38</v>
      </c>
      <c r="H36" t="s">
        <v>22</v>
      </c>
      <c r="I36" t="s">
        <v>27</v>
      </c>
      <c r="J36" t="s">
        <v>24</v>
      </c>
      <c r="K36">
        <v>153</v>
      </c>
      <c r="L36" t="s">
        <v>28</v>
      </c>
      <c r="M36">
        <v>2008</v>
      </c>
      <c r="N36" t="s">
        <v>29</v>
      </c>
    </row>
    <row r="37" spans="1:14" x14ac:dyDescent="0.25">
      <c r="A37">
        <v>8258</v>
      </c>
      <c r="B37" t="s">
        <v>16</v>
      </c>
      <c r="C37" t="s">
        <v>34</v>
      </c>
      <c r="D37" t="s">
        <v>35</v>
      </c>
      <c r="E37" t="s">
        <v>36</v>
      </c>
      <c r="F37" t="s">
        <v>37</v>
      </c>
      <c r="G37" t="s">
        <v>38</v>
      </c>
      <c r="H37" t="s">
        <v>22</v>
      </c>
      <c r="I37" t="s">
        <v>31</v>
      </c>
      <c r="J37" t="s">
        <v>24</v>
      </c>
      <c r="K37">
        <v>95</v>
      </c>
      <c r="L37" t="s">
        <v>25</v>
      </c>
      <c r="M37">
        <v>2008</v>
      </c>
      <c r="N37" t="s">
        <v>29</v>
      </c>
    </row>
    <row r="38" spans="1:14" x14ac:dyDescent="0.25">
      <c r="A38">
        <v>30155</v>
      </c>
      <c r="B38" t="s">
        <v>16</v>
      </c>
      <c r="C38" t="s">
        <v>34</v>
      </c>
      <c r="D38" t="s">
        <v>35</v>
      </c>
      <c r="E38" t="s">
        <v>36</v>
      </c>
      <c r="F38" t="s">
        <v>37</v>
      </c>
      <c r="G38" t="s">
        <v>38</v>
      </c>
      <c r="H38" t="s">
        <v>22</v>
      </c>
      <c r="I38" t="s">
        <v>23</v>
      </c>
      <c r="J38" t="s">
        <v>24</v>
      </c>
      <c r="K38">
        <v>282</v>
      </c>
      <c r="L38" t="s">
        <v>33</v>
      </c>
      <c r="M38">
        <v>2008</v>
      </c>
      <c r="N38" t="s">
        <v>29</v>
      </c>
    </row>
    <row r="39" spans="1:14" x14ac:dyDescent="0.25">
      <c r="A39">
        <v>8221</v>
      </c>
      <c r="B39" t="s">
        <v>16</v>
      </c>
      <c r="C39" t="s">
        <v>34</v>
      </c>
      <c r="D39" t="s">
        <v>35</v>
      </c>
      <c r="E39" t="s">
        <v>36</v>
      </c>
      <c r="F39" t="s">
        <v>37</v>
      </c>
      <c r="G39" t="s">
        <v>38</v>
      </c>
      <c r="H39" t="s">
        <v>22</v>
      </c>
      <c r="I39" t="s">
        <v>30</v>
      </c>
      <c r="J39" t="s">
        <v>24</v>
      </c>
      <c r="K39">
        <v>2</v>
      </c>
      <c r="L39" t="s">
        <v>28</v>
      </c>
      <c r="M39">
        <v>2008</v>
      </c>
      <c r="N39" t="s">
        <v>29</v>
      </c>
    </row>
    <row r="40" spans="1:14" x14ac:dyDescent="0.25">
      <c r="A40">
        <v>13268</v>
      </c>
      <c r="B40" t="s">
        <v>16</v>
      </c>
      <c r="C40" t="s">
        <v>34</v>
      </c>
      <c r="D40" t="s">
        <v>35</v>
      </c>
      <c r="E40" t="s">
        <v>36</v>
      </c>
      <c r="F40" t="s">
        <v>37</v>
      </c>
      <c r="G40" t="s">
        <v>39</v>
      </c>
      <c r="H40" t="s">
        <v>22</v>
      </c>
      <c r="I40" t="s">
        <v>32</v>
      </c>
      <c r="J40" t="s">
        <v>24</v>
      </c>
      <c r="K40">
        <v>7</v>
      </c>
      <c r="L40" t="s">
        <v>28</v>
      </c>
      <c r="M40">
        <v>2006</v>
      </c>
      <c r="N40" t="s">
        <v>29</v>
      </c>
    </row>
    <row r="41" spans="1:14" x14ac:dyDescent="0.25">
      <c r="A41">
        <v>31155</v>
      </c>
      <c r="B41" t="s">
        <v>16</v>
      </c>
      <c r="C41" t="s">
        <v>34</v>
      </c>
      <c r="D41" t="s">
        <v>35</v>
      </c>
      <c r="E41" t="s">
        <v>36</v>
      </c>
      <c r="F41" t="s">
        <v>37</v>
      </c>
      <c r="G41" t="s">
        <v>39</v>
      </c>
      <c r="H41" t="s">
        <v>22</v>
      </c>
      <c r="I41" t="s">
        <v>23</v>
      </c>
      <c r="J41" t="s">
        <v>24</v>
      </c>
      <c r="K41">
        <v>108</v>
      </c>
      <c r="L41" t="s">
        <v>33</v>
      </c>
      <c r="M41">
        <v>2006</v>
      </c>
      <c r="N41" t="s">
        <v>29</v>
      </c>
    </row>
    <row r="42" spans="1:14" x14ac:dyDescent="0.25">
      <c r="A42">
        <v>13239</v>
      </c>
      <c r="B42" t="s">
        <v>16</v>
      </c>
      <c r="C42" t="s">
        <v>34</v>
      </c>
      <c r="D42" t="s">
        <v>35</v>
      </c>
      <c r="E42" t="s">
        <v>36</v>
      </c>
      <c r="F42" t="s">
        <v>37</v>
      </c>
      <c r="G42" t="s">
        <v>39</v>
      </c>
      <c r="H42" t="s">
        <v>22</v>
      </c>
      <c r="I42" t="s">
        <v>23</v>
      </c>
      <c r="J42" t="s">
        <v>24</v>
      </c>
      <c r="K42">
        <v>75</v>
      </c>
      <c r="L42" t="s">
        <v>25</v>
      </c>
      <c r="M42">
        <v>2006</v>
      </c>
      <c r="N42" t="s">
        <v>26</v>
      </c>
    </row>
    <row r="43" spans="1:14" x14ac:dyDescent="0.25">
      <c r="A43">
        <v>13230</v>
      </c>
      <c r="B43" t="s">
        <v>16</v>
      </c>
      <c r="C43" t="s">
        <v>34</v>
      </c>
      <c r="D43" t="s">
        <v>35</v>
      </c>
      <c r="E43" t="s">
        <v>36</v>
      </c>
      <c r="F43" t="s">
        <v>37</v>
      </c>
      <c r="G43" t="s">
        <v>39</v>
      </c>
      <c r="H43" t="s">
        <v>22</v>
      </c>
      <c r="I43" t="s">
        <v>30</v>
      </c>
      <c r="J43" t="s">
        <v>24</v>
      </c>
      <c r="K43">
        <v>2</v>
      </c>
      <c r="L43" t="s">
        <v>28</v>
      </c>
      <c r="M43">
        <v>2006</v>
      </c>
      <c r="N43" t="s">
        <v>29</v>
      </c>
    </row>
    <row r="44" spans="1:14" x14ac:dyDescent="0.25">
      <c r="A44">
        <v>13260</v>
      </c>
      <c r="B44" t="s">
        <v>16</v>
      </c>
      <c r="C44" t="s">
        <v>34</v>
      </c>
      <c r="D44" t="s">
        <v>35</v>
      </c>
      <c r="E44" t="s">
        <v>36</v>
      </c>
      <c r="F44" t="s">
        <v>37</v>
      </c>
      <c r="G44" t="s">
        <v>39</v>
      </c>
      <c r="H44" t="s">
        <v>22</v>
      </c>
      <c r="I44" t="s">
        <v>31</v>
      </c>
      <c r="J44" t="s">
        <v>24</v>
      </c>
      <c r="K44">
        <v>70</v>
      </c>
      <c r="L44" t="s">
        <v>25</v>
      </c>
      <c r="M44">
        <v>2006</v>
      </c>
      <c r="N44" t="s">
        <v>29</v>
      </c>
    </row>
    <row r="45" spans="1:14" x14ac:dyDescent="0.25">
      <c r="A45">
        <v>13251</v>
      </c>
      <c r="B45" t="s">
        <v>16</v>
      </c>
      <c r="C45" t="s">
        <v>34</v>
      </c>
      <c r="D45" t="s">
        <v>35</v>
      </c>
      <c r="E45" t="s">
        <v>36</v>
      </c>
      <c r="F45" t="s">
        <v>37</v>
      </c>
      <c r="G45" t="s">
        <v>39</v>
      </c>
      <c r="H45" t="s">
        <v>22</v>
      </c>
      <c r="I45" t="s">
        <v>27</v>
      </c>
      <c r="J45" t="s">
        <v>24</v>
      </c>
      <c r="K45">
        <v>149</v>
      </c>
      <c r="L45" t="s">
        <v>28</v>
      </c>
      <c r="M45">
        <v>2006</v>
      </c>
      <c r="N45" t="s">
        <v>29</v>
      </c>
    </row>
    <row r="46" spans="1:14" x14ac:dyDescent="0.25">
      <c r="A46">
        <v>30664</v>
      </c>
      <c r="B46" t="s">
        <v>16</v>
      </c>
      <c r="C46" t="s">
        <v>34</v>
      </c>
      <c r="D46" t="s">
        <v>35</v>
      </c>
      <c r="E46" t="s">
        <v>36</v>
      </c>
      <c r="F46" t="s">
        <v>37</v>
      </c>
      <c r="G46" t="s">
        <v>39</v>
      </c>
      <c r="H46" t="s">
        <v>22</v>
      </c>
      <c r="I46" t="s">
        <v>23</v>
      </c>
      <c r="J46" t="s">
        <v>24</v>
      </c>
      <c r="K46">
        <v>100</v>
      </c>
      <c r="L46" t="s">
        <v>33</v>
      </c>
      <c r="M46">
        <v>2007</v>
      </c>
      <c r="N46" t="s">
        <v>29</v>
      </c>
    </row>
    <row r="47" spans="1:14" x14ac:dyDescent="0.25">
      <c r="A47">
        <v>10785</v>
      </c>
      <c r="B47" t="s">
        <v>16</v>
      </c>
      <c r="C47" t="s">
        <v>34</v>
      </c>
      <c r="D47" t="s">
        <v>35</v>
      </c>
      <c r="E47" t="s">
        <v>36</v>
      </c>
      <c r="F47" t="s">
        <v>37</v>
      </c>
      <c r="G47" t="s">
        <v>39</v>
      </c>
      <c r="H47" t="s">
        <v>22</v>
      </c>
      <c r="I47" t="s">
        <v>27</v>
      </c>
      <c r="J47" t="s">
        <v>24</v>
      </c>
      <c r="K47">
        <v>117</v>
      </c>
      <c r="L47" t="s">
        <v>28</v>
      </c>
      <c r="M47">
        <v>2007</v>
      </c>
      <c r="N47" t="s">
        <v>29</v>
      </c>
    </row>
    <row r="48" spans="1:14" x14ac:dyDescent="0.25">
      <c r="A48">
        <v>10804</v>
      </c>
      <c r="B48" t="s">
        <v>16</v>
      </c>
      <c r="C48" t="s">
        <v>34</v>
      </c>
      <c r="D48" t="s">
        <v>35</v>
      </c>
      <c r="E48" t="s">
        <v>36</v>
      </c>
      <c r="F48" t="s">
        <v>37</v>
      </c>
      <c r="G48" t="s">
        <v>39</v>
      </c>
      <c r="H48" t="s">
        <v>22</v>
      </c>
      <c r="I48" t="s">
        <v>32</v>
      </c>
      <c r="J48" t="s">
        <v>24</v>
      </c>
      <c r="K48">
        <v>0</v>
      </c>
      <c r="L48" t="s">
        <v>28</v>
      </c>
      <c r="M48">
        <v>2007</v>
      </c>
      <c r="N48" t="s">
        <v>29</v>
      </c>
    </row>
    <row r="49" spans="1:14" x14ac:dyDescent="0.25">
      <c r="A49">
        <v>10777</v>
      </c>
      <c r="B49" t="s">
        <v>16</v>
      </c>
      <c r="C49" t="s">
        <v>34</v>
      </c>
      <c r="D49" t="s">
        <v>35</v>
      </c>
      <c r="E49" t="s">
        <v>36</v>
      </c>
      <c r="F49" t="s">
        <v>37</v>
      </c>
      <c r="G49" t="s">
        <v>39</v>
      </c>
      <c r="H49" t="s">
        <v>22</v>
      </c>
      <c r="I49" t="s">
        <v>23</v>
      </c>
      <c r="J49" t="s">
        <v>24</v>
      </c>
      <c r="K49">
        <v>69</v>
      </c>
      <c r="L49" t="s">
        <v>25</v>
      </c>
      <c r="M49">
        <v>2007</v>
      </c>
      <c r="N49" t="s">
        <v>26</v>
      </c>
    </row>
    <row r="50" spans="1:14" x14ac:dyDescent="0.25">
      <c r="A50">
        <v>10763</v>
      </c>
      <c r="B50" t="s">
        <v>16</v>
      </c>
      <c r="C50" t="s">
        <v>34</v>
      </c>
      <c r="D50" t="s">
        <v>35</v>
      </c>
      <c r="E50" t="s">
        <v>36</v>
      </c>
      <c r="F50" t="s">
        <v>37</v>
      </c>
      <c r="G50" t="s">
        <v>39</v>
      </c>
      <c r="H50" t="s">
        <v>22</v>
      </c>
      <c r="I50" t="s">
        <v>30</v>
      </c>
      <c r="J50" t="s">
        <v>24</v>
      </c>
      <c r="K50">
        <v>4</v>
      </c>
      <c r="L50" t="s">
        <v>28</v>
      </c>
      <c r="M50">
        <v>2007</v>
      </c>
      <c r="N50" t="s">
        <v>29</v>
      </c>
    </row>
    <row r="51" spans="1:14" x14ac:dyDescent="0.25">
      <c r="A51">
        <v>10798</v>
      </c>
      <c r="B51" t="s">
        <v>16</v>
      </c>
      <c r="C51" t="s">
        <v>34</v>
      </c>
      <c r="D51" t="s">
        <v>35</v>
      </c>
      <c r="E51" t="s">
        <v>36</v>
      </c>
      <c r="F51" t="s">
        <v>37</v>
      </c>
      <c r="G51" t="s">
        <v>39</v>
      </c>
      <c r="H51" t="s">
        <v>22</v>
      </c>
      <c r="I51" t="s">
        <v>31</v>
      </c>
      <c r="J51" t="s">
        <v>24</v>
      </c>
      <c r="K51">
        <v>88</v>
      </c>
      <c r="L51" t="s">
        <v>25</v>
      </c>
      <c r="M51">
        <v>2007</v>
      </c>
      <c r="N51" t="s">
        <v>29</v>
      </c>
    </row>
    <row r="52" spans="1:14" x14ac:dyDescent="0.25">
      <c r="A52">
        <v>5623</v>
      </c>
      <c r="B52" t="s">
        <v>16</v>
      </c>
      <c r="C52" t="s">
        <v>34</v>
      </c>
      <c r="D52" t="s">
        <v>35</v>
      </c>
      <c r="E52" t="s">
        <v>36</v>
      </c>
      <c r="F52" t="s">
        <v>37</v>
      </c>
      <c r="G52" t="s">
        <v>39</v>
      </c>
      <c r="H52" t="s">
        <v>22</v>
      </c>
      <c r="I52" t="s">
        <v>31</v>
      </c>
      <c r="J52" t="s">
        <v>24</v>
      </c>
      <c r="K52">
        <v>49</v>
      </c>
      <c r="L52" t="s">
        <v>25</v>
      </c>
      <c r="M52">
        <v>2009</v>
      </c>
      <c r="N52" t="s">
        <v>29</v>
      </c>
    </row>
    <row r="53" spans="1:14" x14ac:dyDescent="0.25">
      <c r="A53">
        <v>5635</v>
      </c>
      <c r="B53" t="s">
        <v>16</v>
      </c>
      <c r="C53" t="s">
        <v>34</v>
      </c>
      <c r="D53" t="s">
        <v>35</v>
      </c>
      <c r="E53" t="s">
        <v>36</v>
      </c>
      <c r="F53" t="s">
        <v>37</v>
      </c>
      <c r="G53" t="s">
        <v>39</v>
      </c>
      <c r="H53" t="s">
        <v>22</v>
      </c>
      <c r="I53" t="s">
        <v>32</v>
      </c>
      <c r="J53" t="s">
        <v>24</v>
      </c>
      <c r="K53">
        <v>1</v>
      </c>
      <c r="L53" t="s">
        <v>28</v>
      </c>
      <c r="M53">
        <v>2009</v>
      </c>
      <c r="N53" t="s">
        <v>29</v>
      </c>
    </row>
    <row r="54" spans="1:14" x14ac:dyDescent="0.25">
      <c r="A54">
        <v>5602</v>
      </c>
      <c r="B54" t="s">
        <v>16</v>
      </c>
      <c r="C54" t="s">
        <v>34</v>
      </c>
      <c r="D54" t="s">
        <v>35</v>
      </c>
      <c r="E54" t="s">
        <v>36</v>
      </c>
      <c r="F54" t="s">
        <v>37</v>
      </c>
      <c r="G54" t="s">
        <v>39</v>
      </c>
      <c r="H54" t="s">
        <v>22</v>
      </c>
      <c r="I54" t="s">
        <v>23</v>
      </c>
      <c r="J54" t="s">
        <v>24</v>
      </c>
      <c r="K54">
        <v>66</v>
      </c>
      <c r="L54" t="s">
        <v>25</v>
      </c>
      <c r="M54">
        <v>2009</v>
      </c>
      <c r="N54" t="s">
        <v>26</v>
      </c>
    </row>
    <row r="55" spans="1:14" x14ac:dyDescent="0.25">
      <c r="A55">
        <v>5611</v>
      </c>
      <c r="B55" t="s">
        <v>16</v>
      </c>
      <c r="C55" t="s">
        <v>34</v>
      </c>
      <c r="D55" t="s">
        <v>35</v>
      </c>
      <c r="E55" t="s">
        <v>36</v>
      </c>
      <c r="F55" t="s">
        <v>37</v>
      </c>
      <c r="G55" t="s">
        <v>39</v>
      </c>
      <c r="H55" t="s">
        <v>22</v>
      </c>
      <c r="I55" t="s">
        <v>27</v>
      </c>
      <c r="J55" t="s">
        <v>24</v>
      </c>
      <c r="K55">
        <v>223</v>
      </c>
      <c r="L55" t="s">
        <v>28</v>
      </c>
      <c r="M55">
        <v>2009</v>
      </c>
      <c r="N55" t="s">
        <v>29</v>
      </c>
    </row>
    <row r="56" spans="1:14" x14ac:dyDescent="0.25">
      <c r="A56">
        <v>29618</v>
      </c>
      <c r="B56" t="s">
        <v>16</v>
      </c>
      <c r="C56" t="s">
        <v>34</v>
      </c>
      <c r="D56" t="s">
        <v>35</v>
      </c>
      <c r="E56" t="s">
        <v>36</v>
      </c>
      <c r="F56" t="s">
        <v>37</v>
      </c>
      <c r="G56" t="s">
        <v>39</v>
      </c>
      <c r="H56" t="s">
        <v>22</v>
      </c>
      <c r="I56" t="s">
        <v>23</v>
      </c>
      <c r="J56" t="s">
        <v>24</v>
      </c>
      <c r="K56">
        <v>318</v>
      </c>
      <c r="L56" t="s">
        <v>33</v>
      </c>
      <c r="M56">
        <v>2009</v>
      </c>
      <c r="N56" t="s">
        <v>29</v>
      </c>
    </row>
    <row r="57" spans="1:14" x14ac:dyDescent="0.25">
      <c r="A57">
        <v>5588</v>
      </c>
      <c r="B57" t="s">
        <v>16</v>
      </c>
      <c r="C57" t="s">
        <v>34</v>
      </c>
      <c r="D57" t="s">
        <v>35</v>
      </c>
      <c r="E57" t="s">
        <v>36</v>
      </c>
      <c r="F57" t="s">
        <v>37</v>
      </c>
      <c r="G57" t="s">
        <v>39</v>
      </c>
      <c r="H57" t="s">
        <v>22</v>
      </c>
      <c r="I57" t="s">
        <v>30</v>
      </c>
      <c r="J57" t="s">
        <v>24</v>
      </c>
      <c r="K57">
        <v>6</v>
      </c>
      <c r="L57" t="s">
        <v>28</v>
      </c>
      <c r="M57">
        <v>2009</v>
      </c>
      <c r="N57" t="s">
        <v>29</v>
      </c>
    </row>
    <row r="58" spans="1:14" x14ac:dyDescent="0.25">
      <c r="A58">
        <v>3170</v>
      </c>
      <c r="B58" t="s">
        <v>16</v>
      </c>
      <c r="C58" t="s">
        <v>34</v>
      </c>
      <c r="D58" t="s">
        <v>35</v>
      </c>
      <c r="E58" t="s">
        <v>36</v>
      </c>
      <c r="F58" t="s">
        <v>37</v>
      </c>
      <c r="G58" t="s">
        <v>39</v>
      </c>
      <c r="H58" t="s">
        <v>22</v>
      </c>
      <c r="I58" t="s">
        <v>27</v>
      </c>
      <c r="J58" t="s">
        <v>24</v>
      </c>
      <c r="K58">
        <v>223</v>
      </c>
      <c r="L58" t="s">
        <v>28</v>
      </c>
      <c r="M58">
        <v>2010</v>
      </c>
      <c r="N58" t="s">
        <v>29</v>
      </c>
    </row>
    <row r="59" spans="1:14" x14ac:dyDescent="0.25">
      <c r="A59">
        <v>3195</v>
      </c>
      <c r="B59" t="s">
        <v>16</v>
      </c>
      <c r="C59" t="s">
        <v>34</v>
      </c>
      <c r="D59" t="s">
        <v>35</v>
      </c>
      <c r="E59" t="s">
        <v>36</v>
      </c>
      <c r="F59" t="s">
        <v>37</v>
      </c>
      <c r="G59" t="s">
        <v>39</v>
      </c>
      <c r="H59" t="s">
        <v>22</v>
      </c>
      <c r="I59" t="s">
        <v>32</v>
      </c>
      <c r="J59" t="s">
        <v>24</v>
      </c>
      <c r="K59">
        <v>0</v>
      </c>
      <c r="L59" t="s">
        <v>28</v>
      </c>
      <c r="M59">
        <v>2010</v>
      </c>
      <c r="N59" t="s">
        <v>29</v>
      </c>
    </row>
    <row r="60" spans="1:14" x14ac:dyDescent="0.25">
      <c r="A60">
        <v>3148</v>
      </c>
      <c r="B60" t="s">
        <v>16</v>
      </c>
      <c r="C60" t="s">
        <v>34</v>
      </c>
      <c r="D60" t="s">
        <v>35</v>
      </c>
      <c r="E60" t="s">
        <v>36</v>
      </c>
      <c r="F60" t="s">
        <v>37</v>
      </c>
      <c r="G60" t="s">
        <v>39</v>
      </c>
      <c r="H60" t="s">
        <v>22</v>
      </c>
      <c r="I60" t="s">
        <v>30</v>
      </c>
      <c r="J60" t="s">
        <v>24</v>
      </c>
      <c r="K60">
        <v>5</v>
      </c>
      <c r="L60" t="s">
        <v>28</v>
      </c>
      <c r="M60">
        <v>2010</v>
      </c>
      <c r="N60" t="s">
        <v>29</v>
      </c>
    </row>
    <row r="61" spans="1:14" x14ac:dyDescent="0.25">
      <c r="A61">
        <v>3186</v>
      </c>
      <c r="B61" t="s">
        <v>16</v>
      </c>
      <c r="C61" t="s">
        <v>34</v>
      </c>
      <c r="D61" t="s">
        <v>35</v>
      </c>
      <c r="E61" t="s">
        <v>36</v>
      </c>
      <c r="F61" t="s">
        <v>37</v>
      </c>
      <c r="G61" t="s">
        <v>39</v>
      </c>
      <c r="H61" t="s">
        <v>22</v>
      </c>
      <c r="I61" t="s">
        <v>31</v>
      </c>
      <c r="J61" t="s">
        <v>24</v>
      </c>
      <c r="K61">
        <v>63</v>
      </c>
      <c r="L61" t="s">
        <v>25</v>
      </c>
      <c r="M61">
        <v>2010</v>
      </c>
      <c r="N61" t="s">
        <v>29</v>
      </c>
    </row>
    <row r="62" spans="1:14" x14ac:dyDescent="0.25">
      <c r="A62">
        <v>3160</v>
      </c>
      <c r="B62" t="s">
        <v>16</v>
      </c>
      <c r="C62" t="s">
        <v>34</v>
      </c>
      <c r="D62" t="s">
        <v>35</v>
      </c>
      <c r="E62" t="s">
        <v>36</v>
      </c>
      <c r="F62" t="s">
        <v>37</v>
      </c>
      <c r="G62" t="s">
        <v>39</v>
      </c>
      <c r="H62" t="s">
        <v>22</v>
      </c>
      <c r="I62" t="s">
        <v>23</v>
      </c>
      <c r="J62" t="s">
        <v>24</v>
      </c>
      <c r="K62">
        <v>67</v>
      </c>
      <c r="L62" t="s">
        <v>25</v>
      </c>
      <c r="M62">
        <v>2010</v>
      </c>
      <c r="N62" t="s">
        <v>26</v>
      </c>
    </row>
    <row r="63" spans="1:14" x14ac:dyDescent="0.25">
      <c r="A63">
        <v>29131</v>
      </c>
      <c r="B63" t="s">
        <v>16</v>
      </c>
      <c r="C63" t="s">
        <v>34</v>
      </c>
      <c r="D63" t="s">
        <v>35</v>
      </c>
      <c r="E63" t="s">
        <v>36</v>
      </c>
      <c r="F63" t="s">
        <v>37</v>
      </c>
      <c r="G63" t="s">
        <v>39</v>
      </c>
      <c r="H63" t="s">
        <v>22</v>
      </c>
      <c r="I63" t="s">
        <v>23</v>
      </c>
      <c r="J63" t="s">
        <v>24</v>
      </c>
      <c r="K63">
        <v>322</v>
      </c>
      <c r="L63" t="s">
        <v>33</v>
      </c>
      <c r="M63">
        <v>2010</v>
      </c>
      <c r="N63" t="s">
        <v>29</v>
      </c>
    </row>
    <row r="64" spans="1:14" x14ac:dyDescent="0.25">
      <c r="A64">
        <v>33157</v>
      </c>
      <c r="B64" t="s">
        <v>40</v>
      </c>
      <c r="C64" t="s">
        <v>41</v>
      </c>
      <c r="D64" t="s">
        <v>42</v>
      </c>
      <c r="E64" t="s">
        <v>43</v>
      </c>
      <c r="F64" t="s">
        <v>44</v>
      </c>
      <c r="G64" t="s">
        <v>45</v>
      </c>
      <c r="H64" t="s">
        <v>22</v>
      </c>
      <c r="I64" t="s">
        <v>27</v>
      </c>
      <c r="J64" t="s">
        <v>24</v>
      </c>
      <c r="K64">
        <v>48</v>
      </c>
      <c r="L64" t="s">
        <v>28</v>
      </c>
      <c r="M64">
        <v>2006</v>
      </c>
      <c r="N64" t="s">
        <v>29</v>
      </c>
    </row>
    <row r="65" spans="1:14" x14ac:dyDescent="0.25">
      <c r="A65">
        <v>33159</v>
      </c>
      <c r="B65" t="s">
        <v>40</v>
      </c>
      <c r="C65" t="s">
        <v>41</v>
      </c>
      <c r="D65" t="s">
        <v>42</v>
      </c>
      <c r="E65" t="s">
        <v>43</v>
      </c>
      <c r="F65" t="s">
        <v>44</v>
      </c>
      <c r="G65" t="s">
        <v>45</v>
      </c>
      <c r="H65" t="s">
        <v>22</v>
      </c>
      <c r="I65" t="s">
        <v>32</v>
      </c>
      <c r="J65" t="s">
        <v>24</v>
      </c>
      <c r="K65">
        <v>1</v>
      </c>
      <c r="L65" t="s">
        <v>28</v>
      </c>
      <c r="M65">
        <v>2006</v>
      </c>
      <c r="N65" t="s">
        <v>29</v>
      </c>
    </row>
    <row r="66" spans="1:14" x14ac:dyDescent="0.25">
      <c r="A66">
        <v>33197</v>
      </c>
      <c r="B66" t="s">
        <v>40</v>
      </c>
      <c r="C66" t="s">
        <v>41</v>
      </c>
      <c r="D66" t="s">
        <v>42</v>
      </c>
      <c r="E66" t="s">
        <v>43</v>
      </c>
      <c r="F66" t="s">
        <v>44</v>
      </c>
      <c r="G66" t="s">
        <v>45</v>
      </c>
      <c r="H66" t="s">
        <v>22</v>
      </c>
      <c r="I66" t="s">
        <v>23</v>
      </c>
      <c r="J66" t="s">
        <v>24</v>
      </c>
      <c r="K66">
        <v>93</v>
      </c>
      <c r="L66" t="s">
        <v>33</v>
      </c>
      <c r="M66">
        <v>2006</v>
      </c>
      <c r="N66" t="s">
        <v>29</v>
      </c>
    </row>
    <row r="67" spans="1:14" x14ac:dyDescent="0.25">
      <c r="A67">
        <v>34949</v>
      </c>
      <c r="B67" t="s">
        <v>40</v>
      </c>
      <c r="C67" t="s">
        <v>41</v>
      </c>
      <c r="D67" t="s">
        <v>42</v>
      </c>
      <c r="E67" t="s">
        <v>43</v>
      </c>
      <c r="F67" t="s">
        <v>44</v>
      </c>
      <c r="G67" t="s">
        <v>45</v>
      </c>
      <c r="H67" t="s">
        <v>22</v>
      </c>
      <c r="I67" t="s">
        <v>23</v>
      </c>
      <c r="J67" t="s">
        <v>24</v>
      </c>
      <c r="K67">
        <v>64.5833333333333</v>
      </c>
      <c r="L67" t="s">
        <v>25</v>
      </c>
      <c r="M67">
        <v>2006</v>
      </c>
      <c r="N67" t="s">
        <v>26</v>
      </c>
    </row>
    <row r="68" spans="1:14" x14ac:dyDescent="0.25">
      <c r="A68">
        <v>33156</v>
      </c>
      <c r="B68" t="s">
        <v>40</v>
      </c>
      <c r="C68" t="s">
        <v>41</v>
      </c>
      <c r="D68" t="s">
        <v>42</v>
      </c>
      <c r="E68" t="s">
        <v>43</v>
      </c>
      <c r="F68" t="s">
        <v>44</v>
      </c>
      <c r="G68" t="s">
        <v>45</v>
      </c>
      <c r="H68" t="s">
        <v>22</v>
      </c>
      <c r="I68" t="s">
        <v>30</v>
      </c>
      <c r="J68" t="s">
        <v>24</v>
      </c>
      <c r="K68">
        <v>0</v>
      </c>
      <c r="L68" t="s">
        <v>28</v>
      </c>
      <c r="M68">
        <v>2006</v>
      </c>
      <c r="N68" t="s">
        <v>29</v>
      </c>
    </row>
    <row r="69" spans="1:14" x14ac:dyDescent="0.25">
      <c r="A69">
        <v>33158</v>
      </c>
      <c r="B69" t="s">
        <v>40</v>
      </c>
      <c r="C69" t="s">
        <v>41</v>
      </c>
      <c r="D69" t="s">
        <v>42</v>
      </c>
      <c r="E69" t="s">
        <v>43</v>
      </c>
      <c r="F69" t="s">
        <v>44</v>
      </c>
      <c r="G69" t="s">
        <v>45</v>
      </c>
      <c r="H69" t="s">
        <v>22</v>
      </c>
      <c r="I69" t="s">
        <v>31</v>
      </c>
      <c r="J69" t="s">
        <v>24</v>
      </c>
      <c r="K69">
        <v>97</v>
      </c>
      <c r="L69" t="s">
        <v>25</v>
      </c>
      <c r="M69">
        <v>2006</v>
      </c>
      <c r="N69" t="s">
        <v>29</v>
      </c>
    </row>
    <row r="70" spans="1:14" x14ac:dyDescent="0.25">
      <c r="A70">
        <v>33139</v>
      </c>
      <c r="B70" t="s">
        <v>40</v>
      </c>
      <c r="C70" t="s">
        <v>41</v>
      </c>
      <c r="D70" t="s">
        <v>42</v>
      </c>
      <c r="E70" t="s">
        <v>43</v>
      </c>
      <c r="F70" t="s">
        <v>44</v>
      </c>
      <c r="G70" t="s">
        <v>45</v>
      </c>
      <c r="H70" t="s">
        <v>22</v>
      </c>
      <c r="I70" t="s">
        <v>32</v>
      </c>
      <c r="J70" t="s">
        <v>24</v>
      </c>
      <c r="K70">
        <v>0</v>
      </c>
      <c r="L70" t="s">
        <v>28</v>
      </c>
      <c r="M70">
        <v>2007</v>
      </c>
      <c r="N70" t="s">
        <v>29</v>
      </c>
    </row>
    <row r="71" spans="1:14" x14ac:dyDescent="0.25">
      <c r="A71">
        <v>33136</v>
      </c>
      <c r="B71" t="s">
        <v>40</v>
      </c>
      <c r="C71" t="s">
        <v>41</v>
      </c>
      <c r="D71" t="s">
        <v>42</v>
      </c>
      <c r="E71" t="s">
        <v>43</v>
      </c>
      <c r="F71" t="s">
        <v>44</v>
      </c>
      <c r="G71" t="s">
        <v>45</v>
      </c>
      <c r="H71" t="s">
        <v>22</v>
      </c>
      <c r="I71" t="s">
        <v>30</v>
      </c>
      <c r="J71" t="s">
        <v>24</v>
      </c>
      <c r="K71">
        <v>1</v>
      </c>
      <c r="L71" t="s">
        <v>28</v>
      </c>
      <c r="M71">
        <v>2007</v>
      </c>
      <c r="N71" t="s">
        <v>29</v>
      </c>
    </row>
    <row r="72" spans="1:14" x14ac:dyDescent="0.25">
      <c r="A72">
        <v>34948</v>
      </c>
      <c r="B72" t="s">
        <v>40</v>
      </c>
      <c r="C72" t="s">
        <v>41</v>
      </c>
      <c r="D72" t="s">
        <v>42</v>
      </c>
      <c r="E72" t="s">
        <v>43</v>
      </c>
      <c r="F72" t="s">
        <v>44</v>
      </c>
      <c r="G72" t="s">
        <v>45</v>
      </c>
      <c r="H72" t="s">
        <v>22</v>
      </c>
      <c r="I72" t="s">
        <v>23</v>
      </c>
      <c r="J72" t="s">
        <v>24</v>
      </c>
      <c r="K72">
        <v>65.2777777777778</v>
      </c>
      <c r="L72" t="s">
        <v>25</v>
      </c>
      <c r="M72">
        <v>2007</v>
      </c>
      <c r="N72" t="s">
        <v>26</v>
      </c>
    </row>
    <row r="73" spans="1:14" x14ac:dyDescent="0.25">
      <c r="A73">
        <v>33192</v>
      </c>
      <c r="B73" t="s">
        <v>40</v>
      </c>
      <c r="C73" t="s">
        <v>41</v>
      </c>
      <c r="D73" t="s">
        <v>42</v>
      </c>
      <c r="E73" t="s">
        <v>43</v>
      </c>
      <c r="F73" t="s">
        <v>44</v>
      </c>
      <c r="G73" t="s">
        <v>45</v>
      </c>
      <c r="H73" t="s">
        <v>22</v>
      </c>
      <c r="I73" t="s">
        <v>23</v>
      </c>
      <c r="J73" t="s">
        <v>24</v>
      </c>
      <c r="K73">
        <v>94</v>
      </c>
      <c r="L73" t="s">
        <v>33</v>
      </c>
      <c r="M73">
        <v>2007</v>
      </c>
      <c r="N73" t="s">
        <v>29</v>
      </c>
    </row>
    <row r="74" spans="1:14" x14ac:dyDescent="0.25">
      <c r="A74">
        <v>33138</v>
      </c>
      <c r="B74" t="s">
        <v>40</v>
      </c>
      <c r="C74" t="s">
        <v>41</v>
      </c>
      <c r="D74" t="s">
        <v>42</v>
      </c>
      <c r="E74" t="s">
        <v>43</v>
      </c>
      <c r="F74" t="s">
        <v>44</v>
      </c>
      <c r="G74" t="s">
        <v>45</v>
      </c>
      <c r="H74" t="s">
        <v>22</v>
      </c>
      <c r="I74" t="s">
        <v>31</v>
      </c>
      <c r="J74" t="s">
        <v>24</v>
      </c>
      <c r="K74">
        <v>77</v>
      </c>
      <c r="L74" t="s">
        <v>25</v>
      </c>
      <c r="M74">
        <v>2007</v>
      </c>
      <c r="N74" t="s">
        <v>29</v>
      </c>
    </row>
    <row r="75" spans="1:14" x14ac:dyDescent="0.25">
      <c r="A75">
        <v>33137</v>
      </c>
      <c r="B75" t="s">
        <v>40</v>
      </c>
      <c r="C75" t="s">
        <v>41</v>
      </c>
      <c r="D75" t="s">
        <v>42</v>
      </c>
      <c r="E75" t="s">
        <v>43</v>
      </c>
      <c r="F75" t="s">
        <v>44</v>
      </c>
      <c r="G75" t="s">
        <v>45</v>
      </c>
      <c r="H75" t="s">
        <v>22</v>
      </c>
      <c r="I75" t="s">
        <v>27</v>
      </c>
      <c r="J75" t="s">
        <v>24</v>
      </c>
      <c r="K75">
        <v>88</v>
      </c>
      <c r="L75" t="s">
        <v>28</v>
      </c>
      <c r="M75">
        <v>2007</v>
      </c>
      <c r="N75" t="s">
        <v>29</v>
      </c>
    </row>
    <row r="76" spans="1:14" x14ac:dyDescent="0.25">
      <c r="A76">
        <v>34947</v>
      </c>
      <c r="B76" t="s">
        <v>40</v>
      </c>
      <c r="C76" t="s">
        <v>41</v>
      </c>
      <c r="D76" t="s">
        <v>42</v>
      </c>
      <c r="E76" t="s">
        <v>43</v>
      </c>
      <c r="F76" t="s">
        <v>44</v>
      </c>
      <c r="G76" t="s">
        <v>45</v>
      </c>
      <c r="H76" t="s">
        <v>22</v>
      </c>
      <c r="I76" t="s">
        <v>23</v>
      </c>
      <c r="J76" t="s">
        <v>24</v>
      </c>
      <c r="K76">
        <v>52.2916666666667</v>
      </c>
      <c r="L76" t="s">
        <v>25</v>
      </c>
      <c r="M76">
        <v>2008</v>
      </c>
      <c r="N76" t="s">
        <v>26</v>
      </c>
    </row>
    <row r="77" spans="1:14" x14ac:dyDescent="0.25">
      <c r="A77">
        <v>33120</v>
      </c>
      <c r="B77" t="s">
        <v>40</v>
      </c>
      <c r="C77" t="s">
        <v>41</v>
      </c>
      <c r="D77" t="s">
        <v>42</v>
      </c>
      <c r="E77" t="s">
        <v>43</v>
      </c>
      <c r="F77" t="s">
        <v>44</v>
      </c>
      <c r="G77" t="s">
        <v>45</v>
      </c>
      <c r="H77" t="s">
        <v>22</v>
      </c>
      <c r="I77" t="s">
        <v>30</v>
      </c>
      <c r="J77" t="s">
        <v>24</v>
      </c>
      <c r="K77">
        <v>0</v>
      </c>
      <c r="L77" t="s">
        <v>28</v>
      </c>
      <c r="M77">
        <v>2008</v>
      </c>
      <c r="N77" t="s">
        <v>29</v>
      </c>
    </row>
    <row r="78" spans="1:14" x14ac:dyDescent="0.25">
      <c r="A78">
        <v>33121</v>
      </c>
      <c r="B78" t="s">
        <v>40</v>
      </c>
      <c r="C78" t="s">
        <v>41</v>
      </c>
      <c r="D78" t="s">
        <v>42</v>
      </c>
      <c r="E78" t="s">
        <v>43</v>
      </c>
      <c r="F78" t="s">
        <v>44</v>
      </c>
      <c r="G78" t="s">
        <v>45</v>
      </c>
      <c r="H78" t="s">
        <v>22</v>
      </c>
      <c r="I78" t="s">
        <v>27</v>
      </c>
      <c r="J78" t="s">
        <v>24</v>
      </c>
      <c r="K78">
        <v>43</v>
      </c>
      <c r="L78" t="s">
        <v>28</v>
      </c>
      <c r="M78">
        <v>2008</v>
      </c>
      <c r="N78" t="s">
        <v>29</v>
      </c>
    </row>
    <row r="79" spans="1:14" x14ac:dyDescent="0.25">
      <c r="A79">
        <v>33122</v>
      </c>
      <c r="B79" t="s">
        <v>40</v>
      </c>
      <c r="C79" t="s">
        <v>41</v>
      </c>
      <c r="D79" t="s">
        <v>42</v>
      </c>
      <c r="E79" t="s">
        <v>43</v>
      </c>
      <c r="F79" t="s">
        <v>44</v>
      </c>
      <c r="G79" t="s">
        <v>45</v>
      </c>
      <c r="H79" t="s">
        <v>22</v>
      </c>
      <c r="I79" t="s">
        <v>31</v>
      </c>
      <c r="J79" t="s">
        <v>24</v>
      </c>
      <c r="K79">
        <v>90</v>
      </c>
      <c r="L79" t="s">
        <v>25</v>
      </c>
      <c r="M79">
        <v>2008</v>
      </c>
      <c r="N79" t="s">
        <v>29</v>
      </c>
    </row>
    <row r="80" spans="1:14" x14ac:dyDescent="0.25">
      <c r="A80">
        <v>33123</v>
      </c>
      <c r="B80" t="s">
        <v>40</v>
      </c>
      <c r="C80" t="s">
        <v>41</v>
      </c>
      <c r="D80" t="s">
        <v>42</v>
      </c>
      <c r="E80" t="s">
        <v>43</v>
      </c>
      <c r="F80" t="s">
        <v>44</v>
      </c>
      <c r="G80" t="s">
        <v>45</v>
      </c>
      <c r="H80" t="s">
        <v>22</v>
      </c>
      <c r="I80" t="s">
        <v>32</v>
      </c>
      <c r="J80" t="s">
        <v>24</v>
      </c>
      <c r="K80">
        <v>0</v>
      </c>
      <c r="L80" t="s">
        <v>28</v>
      </c>
      <c r="M80">
        <v>2008</v>
      </c>
      <c r="N80" t="s">
        <v>29</v>
      </c>
    </row>
    <row r="81" spans="1:14" x14ac:dyDescent="0.25">
      <c r="A81">
        <v>33188</v>
      </c>
      <c r="B81" t="s">
        <v>40</v>
      </c>
      <c r="C81" t="s">
        <v>41</v>
      </c>
      <c r="D81" t="s">
        <v>42</v>
      </c>
      <c r="E81" t="s">
        <v>43</v>
      </c>
      <c r="F81" t="s">
        <v>44</v>
      </c>
      <c r="G81" t="s">
        <v>45</v>
      </c>
      <c r="H81" t="s">
        <v>22</v>
      </c>
      <c r="I81" t="s">
        <v>23</v>
      </c>
      <c r="J81" t="s">
        <v>24</v>
      </c>
      <c r="K81">
        <v>251</v>
      </c>
      <c r="L81" t="s">
        <v>33</v>
      </c>
      <c r="M81">
        <v>2008</v>
      </c>
      <c r="N81" t="s">
        <v>29</v>
      </c>
    </row>
    <row r="82" spans="1:14" x14ac:dyDescent="0.25">
      <c r="A82">
        <v>34946</v>
      </c>
      <c r="B82" t="s">
        <v>40</v>
      </c>
      <c r="C82" t="s">
        <v>41</v>
      </c>
      <c r="D82" t="s">
        <v>42</v>
      </c>
      <c r="E82" t="s">
        <v>43</v>
      </c>
      <c r="F82" t="s">
        <v>44</v>
      </c>
      <c r="G82" t="s">
        <v>45</v>
      </c>
      <c r="H82" t="s">
        <v>22</v>
      </c>
      <c r="I82" t="s">
        <v>23</v>
      </c>
      <c r="J82" t="s">
        <v>24</v>
      </c>
      <c r="K82">
        <v>62.7083333333333</v>
      </c>
      <c r="L82" t="s">
        <v>25</v>
      </c>
      <c r="M82">
        <v>2009</v>
      </c>
      <c r="N82" t="s">
        <v>26</v>
      </c>
    </row>
    <row r="83" spans="1:14" x14ac:dyDescent="0.25">
      <c r="A83">
        <v>33184</v>
      </c>
      <c r="B83" t="s">
        <v>40</v>
      </c>
      <c r="C83" t="s">
        <v>41</v>
      </c>
      <c r="D83" t="s">
        <v>42</v>
      </c>
      <c r="E83" t="s">
        <v>43</v>
      </c>
      <c r="F83" t="s">
        <v>44</v>
      </c>
      <c r="G83" t="s">
        <v>45</v>
      </c>
      <c r="H83" t="s">
        <v>22</v>
      </c>
      <c r="I83" t="s">
        <v>23</v>
      </c>
      <c r="J83" t="s">
        <v>24</v>
      </c>
      <c r="K83">
        <v>301</v>
      </c>
      <c r="L83" t="s">
        <v>33</v>
      </c>
      <c r="M83">
        <v>2009</v>
      </c>
      <c r="N83" t="s">
        <v>29</v>
      </c>
    </row>
    <row r="84" spans="1:14" x14ac:dyDescent="0.25">
      <c r="A84">
        <v>33109</v>
      </c>
      <c r="B84" t="s">
        <v>40</v>
      </c>
      <c r="C84" t="s">
        <v>41</v>
      </c>
      <c r="D84" t="s">
        <v>42</v>
      </c>
      <c r="E84" t="s">
        <v>43</v>
      </c>
      <c r="F84" t="s">
        <v>44</v>
      </c>
      <c r="G84" t="s">
        <v>45</v>
      </c>
      <c r="H84" t="s">
        <v>22</v>
      </c>
      <c r="I84" t="s">
        <v>32</v>
      </c>
      <c r="J84" t="s">
        <v>24</v>
      </c>
      <c r="K84">
        <v>0</v>
      </c>
      <c r="L84" t="s">
        <v>28</v>
      </c>
      <c r="M84">
        <v>2009</v>
      </c>
      <c r="N84" t="s">
        <v>29</v>
      </c>
    </row>
    <row r="85" spans="1:14" x14ac:dyDescent="0.25">
      <c r="A85">
        <v>33108</v>
      </c>
      <c r="B85" t="s">
        <v>40</v>
      </c>
      <c r="C85" t="s">
        <v>41</v>
      </c>
      <c r="D85" t="s">
        <v>42</v>
      </c>
      <c r="E85" t="s">
        <v>43</v>
      </c>
      <c r="F85" t="s">
        <v>44</v>
      </c>
      <c r="G85" t="s">
        <v>45</v>
      </c>
      <c r="H85" t="s">
        <v>22</v>
      </c>
      <c r="I85" t="s">
        <v>31</v>
      </c>
      <c r="J85" t="s">
        <v>24</v>
      </c>
      <c r="K85">
        <v>44</v>
      </c>
      <c r="L85" t="s">
        <v>25</v>
      </c>
      <c r="M85">
        <v>2009</v>
      </c>
      <c r="N85" t="s">
        <v>29</v>
      </c>
    </row>
    <row r="86" spans="1:14" x14ac:dyDescent="0.25">
      <c r="A86">
        <v>33106</v>
      </c>
      <c r="B86" t="s">
        <v>40</v>
      </c>
      <c r="C86" t="s">
        <v>41</v>
      </c>
      <c r="D86" t="s">
        <v>42</v>
      </c>
      <c r="E86" t="s">
        <v>43</v>
      </c>
      <c r="F86" t="s">
        <v>44</v>
      </c>
      <c r="G86" t="s">
        <v>45</v>
      </c>
      <c r="H86" t="s">
        <v>22</v>
      </c>
      <c r="I86" t="s">
        <v>30</v>
      </c>
      <c r="J86" t="s">
        <v>24</v>
      </c>
      <c r="K86">
        <v>0</v>
      </c>
      <c r="L86" t="s">
        <v>28</v>
      </c>
      <c r="M86">
        <v>2009</v>
      </c>
      <c r="N86" t="s">
        <v>29</v>
      </c>
    </row>
    <row r="87" spans="1:14" x14ac:dyDescent="0.25">
      <c r="A87">
        <v>33107</v>
      </c>
      <c r="B87" t="s">
        <v>40</v>
      </c>
      <c r="C87" t="s">
        <v>41</v>
      </c>
      <c r="D87" t="s">
        <v>42</v>
      </c>
      <c r="E87" t="s">
        <v>43</v>
      </c>
      <c r="F87" t="s">
        <v>44</v>
      </c>
      <c r="G87" t="s">
        <v>45</v>
      </c>
      <c r="H87" t="s">
        <v>22</v>
      </c>
      <c r="I87" t="s">
        <v>27</v>
      </c>
      <c r="J87" t="s">
        <v>24</v>
      </c>
      <c r="K87">
        <v>72</v>
      </c>
      <c r="L87" t="s">
        <v>28</v>
      </c>
      <c r="M87">
        <v>2009</v>
      </c>
      <c r="N87" t="s">
        <v>29</v>
      </c>
    </row>
    <row r="88" spans="1:14" x14ac:dyDescent="0.25">
      <c r="A88">
        <v>33179</v>
      </c>
      <c r="B88" t="s">
        <v>40</v>
      </c>
      <c r="C88" t="s">
        <v>41</v>
      </c>
      <c r="D88" t="s">
        <v>42</v>
      </c>
      <c r="E88" t="s">
        <v>43</v>
      </c>
      <c r="F88" t="s">
        <v>44</v>
      </c>
      <c r="G88" t="s">
        <v>45</v>
      </c>
      <c r="H88" t="s">
        <v>22</v>
      </c>
      <c r="I88" t="s">
        <v>23</v>
      </c>
      <c r="J88" t="s">
        <v>24</v>
      </c>
      <c r="K88">
        <v>298</v>
      </c>
      <c r="L88" t="s">
        <v>33</v>
      </c>
      <c r="M88">
        <v>2010</v>
      </c>
      <c r="N88" t="s">
        <v>29</v>
      </c>
    </row>
    <row r="89" spans="1:14" x14ac:dyDescent="0.25">
      <c r="A89">
        <v>34945</v>
      </c>
      <c r="B89" t="s">
        <v>40</v>
      </c>
      <c r="C89" t="s">
        <v>41</v>
      </c>
      <c r="D89" t="s">
        <v>42</v>
      </c>
      <c r="E89" t="s">
        <v>43</v>
      </c>
      <c r="F89" t="s">
        <v>44</v>
      </c>
      <c r="G89" t="s">
        <v>45</v>
      </c>
      <c r="H89" t="s">
        <v>22</v>
      </c>
      <c r="I89" t="s">
        <v>23</v>
      </c>
      <c r="J89" t="s">
        <v>24</v>
      </c>
      <c r="K89">
        <v>62.0833333333333</v>
      </c>
      <c r="L89" t="s">
        <v>25</v>
      </c>
      <c r="M89">
        <v>2010</v>
      </c>
      <c r="N89" t="s">
        <v>26</v>
      </c>
    </row>
    <row r="90" spans="1:14" x14ac:dyDescent="0.25">
      <c r="A90">
        <v>33086</v>
      </c>
      <c r="B90" t="s">
        <v>40</v>
      </c>
      <c r="C90" t="s">
        <v>41</v>
      </c>
      <c r="D90" t="s">
        <v>42</v>
      </c>
      <c r="E90" t="s">
        <v>43</v>
      </c>
      <c r="F90" t="s">
        <v>44</v>
      </c>
      <c r="G90" t="s">
        <v>45</v>
      </c>
      <c r="H90" t="s">
        <v>22</v>
      </c>
      <c r="I90" t="s">
        <v>30</v>
      </c>
      <c r="J90" t="s">
        <v>24</v>
      </c>
      <c r="K90">
        <v>0</v>
      </c>
      <c r="L90" t="s">
        <v>28</v>
      </c>
      <c r="M90">
        <v>2010</v>
      </c>
      <c r="N90" t="s">
        <v>29</v>
      </c>
    </row>
    <row r="91" spans="1:14" x14ac:dyDescent="0.25">
      <c r="A91">
        <v>33087</v>
      </c>
      <c r="B91" t="s">
        <v>40</v>
      </c>
      <c r="C91" t="s">
        <v>41</v>
      </c>
      <c r="D91" t="s">
        <v>42</v>
      </c>
      <c r="E91" t="s">
        <v>43</v>
      </c>
      <c r="F91" t="s">
        <v>44</v>
      </c>
      <c r="G91" t="s">
        <v>45</v>
      </c>
      <c r="H91" t="s">
        <v>22</v>
      </c>
      <c r="I91" t="s">
        <v>27</v>
      </c>
      <c r="J91" t="s">
        <v>24</v>
      </c>
      <c r="K91">
        <v>83</v>
      </c>
      <c r="L91" t="s">
        <v>28</v>
      </c>
      <c r="M91">
        <v>2010</v>
      </c>
      <c r="N91" t="s">
        <v>29</v>
      </c>
    </row>
    <row r="92" spans="1:14" x14ac:dyDescent="0.25">
      <c r="A92">
        <v>33088</v>
      </c>
      <c r="B92" t="s">
        <v>40</v>
      </c>
      <c r="C92" t="s">
        <v>41</v>
      </c>
      <c r="D92" t="s">
        <v>42</v>
      </c>
      <c r="E92" t="s">
        <v>43</v>
      </c>
      <c r="F92" t="s">
        <v>44</v>
      </c>
      <c r="G92" t="s">
        <v>45</v>
      </c>
      <c r="H92" t="s">
        <v>22</v>
      </c>
      <c r="I92" t="s">
        <v>31</v>
      </c>
      <c r="J92" t="s">
        <v>24</v>
      </c>
      <c r="K92">
        <v>33</v>
      </c>
      <c r="L92" t="s">
        <v>25</v>
      </c>
      <c r="M92">
        <v>2010</v>
      </c>
      <c r="N92" t="s">
        <v>29</v>
      </c>
    </row>
    <row r="93" spans="1:14" x14ac:dyDescent="0.25">
      <c r="A93">
        <v>33089</v>
      </c>
      <c r="B93" t="s">
        <v>40</v>
      </c>
      <c r="C93" t="s">
        <v>41</v>
      </c>
      <c r="D93" t="s">
        <v>42</v>
      </c>
      <c r="E93" t="s">
        <v>43</v>
      </c>
      <c r="F93" t="s">
        <v>44</v>
      </c>
      <c r="G93" t="s">
        <v>45</v>
      </c>
      <c r="H93" t="s">
        <v>22</v>
      </c>
      <c r="I93" t="s">
        <v>32</v>
      </c>
      <c r="J93" t="s">
        <v>24</v>
      </c>
      <c r="K93">
        <v>0</v>
      </c>
      <c r="L93" t="s">
        <v>28</v>
      </c>
      <c r="M93">
        <v>2010</v>
      </c>
      <c r="N93" t="s">
        <v>29</v>
      </c>
    </row>
    <row r="94" spans="1:14" x14ac:dyDescent="0.25">
      <c r="A94">
        <v>31161</v>
      </c>
      <c r="B94" t="s">
        <v>40</v>
      </c>
      <c r="C94" t="s">
        <v>46</v>
      </c>
      <c r="D94" t="s">
        <v>47</v>
      </c>
      <c r="E94" t="s">
        <v>48</v>
      </c>
      <c r="F94" t="s">
        <v>49</v>
      </c>
      <c r="G94" t="s">
        <v>50</v>
      </c>
      <c r="H94" t="s">
        <v>22</v>
      </c>
      <c r="I94" t="s">
        <v>23</v>
      </c>
      <c r="J94" t="s">
        <v>24</v>
      </c>
      <c r="K94">
        <v>99</v>
      </c>
      <c r="L94" t="s">
        <v>33</v>
      </c>
      <c r="M94">
        <v>2006</v>
      </c>
      <c r="N94" t="s">
        <v>29</v>
      </c>
    </row>
    <row r="95" spans="1:14" x14ac:dyDescent="0.25">
      <c r="A95">
        <v>13263</v>
      </c>
      <c r="B95" t="s">
        <v>40</v>
      </c>
      <c r="C95" t="s">
        <v>46</v>
      </c>
      <c r="D95" t="s">
        <v>47</v>
      </c>
      <c r="E95" t="s">
        <v>48</v>
      </c>
      <c r="F95" t="s">
        <v>49</v>
      </c>
      <c r="G95" t="s">
        <v>50</v>
      </c>
      <c r="H95" t="s">
        <v>22</v>
      </c>
      <c r="I95" t="s">
        <v>31</v>
      </c>
      <c r="J95" t="s">
        <v>24</v>
      </c>
      <c r="K95">
        <v>80</v>
      </c>
      <c r="L95" t="s">
        <v>25</v>
      </c>
      <c r="M95">
        <v>2006</v>
      </c>
      <c r="N95" t="s">
        <v>29</v>
      </c>
    </row>
    <row r="96" spans="1:14" x14ac:dyDescent="0.25">
      <c r="A96">
        <v>13231</v>
      </c>
      <c r="B96" t="s">
        <v>40</v>
      </c>
      <c r="C96" t="s">
        <v>46</v>
      </c>
      <c r="D96" t="s">
        <v>47</v>
      </c>
      <c r="E96" t="s">
        <v>48</v>
      </c>
      <c r="F96" t="s">
        <v>49</v>
      </c>
      <c r="G96" t="s">
        <v>50</v>
      </c>
      <c r="H96" t="s">
        <v>22</v>
      </c>
      <c r="I96" t="s">
        <v>30</v>
      </c>
      <c r="J96" t="s">
        <v>24</v>
      </c>
      <c r="K96">
        <v>2</v>
      </c>
      <c r="L96" t="s">
        <v>28</v>
      </c>
      <c r="M96">
        <v>2006</v>
      </c>
      <c r="N96" t="s">
        <v>29</v>
      </c>
    </row>
    <row r="97" spans="1:14" x14ac:dyDescent="0.25">
      <c r="A97">
        <v>13253</v>
      </c>
      <c r="B97" t="s">
        <v>40</v>
      </c>
      <c r="C97" t="s">
        <v>46</v>
      </c>
      <c r="D97" t="s">
        <v>47</v>
      </c>
      <c r="E97" t="s">
        <v>48</v>
      </c>
      <c r="F97" t="s">
        <v>49</v>
      </c>
      <c r="G97" t="s">
        <v>50</v>
      </c>
      <c r="H97" t="s">
        <v>22</v>
      </c>
      <c r="I97" t="s">
        <v>27</v>
      </c>
      <c r="J97" t="s">
        <v>24</v>
      </c>
      <c r="K97">
        <v>131</v>
      </c>
      <c r="L97" t="s">
        <v>28</v>
      </c>
      <c r="M97">
        <v>2006</v>
      </c>
      <c r="N97" t="s">
        <v>29</v>
      </c>
    </row>
    <row r="98" spans="1:14" x14ac:dyDescent="0.25">
      <c r="A98">
        <v>13271</v>
      </c>
      <c r="B98" t="s">
        <v>40</v>
      </c>
      <c r="C98" t="s">
        <v>46</v>
      </c>
      <c r="D98" t="s">
        <v>47</v>
      </c>
      <c r="E98" t="s">
        <v>48</v>
      </c>
      <c r="F98" t="s">
        <v>49</v>
      </c>
      <c r="G98" t="s">
        <v>50</v>
      </c>
      <c r="H98" t="s">
        <v>22</v>
      </c>
      <c r="I98" t="s">
        <v>32</v>
      </c>
      <c r="J98" t="s">
        <v>24</v>
      </c>
      <c r="K98">
        <v>2</v>
      </c>
      <c r="L98" t="s">
        <v>28</v>
      </c>
      <c r="M98">
        <v>2006</v>
      </c>
      <c r="N98" t="s">
        <v>29</v>
      </c>
    </row>
    <row r="99" spans="1:14" x14ac:dyDescent="0.25">
      <c r="A99">
        <v>13245</v>
      </c>
      <c r="B99" t="s">
        <v>40</v>
      </c>
      <c r="C99" t="s">
        <v>46</v>
      </c>
      <c r="D99" t="s">
        <v>47</v>
      </c>
      <c r="E99" t="s">
        <v>48</v>
      </c>
      <c r="F99" t="s">
        <v>49</v>
      </c>
      <c r="G99" t="s">
        <v>50</v>
      </c>
      <c r="H99" t="s">
        <v>22</v>
      </c>
      <c r="I99" t="s">
        <v>23</v>
      </c>
      <c r="J99" t="s">
        <v>24</v>
      </c>
      <c r="K99">
        <v>68</v>
      </c>
      <c r="L99" t="s">
        <v>25</v>
      </c>
      <c r="M99">
        <v>2006</v>
      </c>
      <c r="N99" t="s">
        <v>26</v>
      </c>
    </row>
    <row r="100" spans="1:14" x14ac:dyDescent="0.25">
      <c r="A100">
        <v>10805</v>
      </c>
      <c r="B100" t="s">
        <v>40</v>
      </c>
      <c r="C100" t="s">
        <v>46</v>
      </c>
      <c r="D100" t="s">
        <v>47</v>
      </c>
      <c r="E100" t="s">
        <v>48</v>
      </c>
      <c r="F100" t="s">
        <v>49</v>
      </c>
      <c r="G100" t="s">
        <v>50</v>
      </c>
      <c r="H100" t="s">
        <v>22</v>
      </c>
      <c r="I100" t="s">
        <v>32</v>
      </c>
      <c r="J100" t="s">
        <v>24</v>
      </c>
      <c r="K100">
        <v>0</v>
      </c>
      <c r="L100" t="s">
        <v>28</v>
      </c>
      <c r="M100">
        <v>2007</v>
      </c>
      <c r="N100" t="s">
        <v>29</v>
      </c>
    </row>
    <row r="101" spans="1:14" x14ac:dyDescent="0.25">
      <c r="A101">
        <v>10776</v>
      </c>
      <c r="B101" t="s">
        <v>40</v>
      </c>
      <c r="C101" t="s">
        <v>46</v>
      </c>
      <c r="D101" t="s">
        <v>47</v>
      </c>
      <c r="E101" t="s">
        <v>48</v>
      </c>
      <c r="F101" t="s">
        <v>49</v>
      </c>
      <c r="G101" t="s">
        <v>50</v>
      </c>
      <c r="H101" t="s">
        <v>22</v>
      </c>
      <c r="I101" t="s">
        <v>23</v>
      </c>
      <c r="J101" t="s">
        <v>24</v>
      </c>
      <c r="K101">
        <v>69</v>
      </c>
      <c r="L101" t="s">
        <v>25</v>
      </c>
      <c r="M101">
        <v>2007</v>
      </c>
      <c r="N101" t="s">
        <v>26</v>
      </c>
    </row>
    <row r="102" spans="1:14" x14ac:dyDescent="0.25">
      <c r="A102">
        <v>10787</v>
      </c>
      <c r="B102" t="s">
        <v>40</v>
      </c>
      <c r="C102" t="s">
        <v>46</v>
      </c>
      <c r="D102" t="s">
        <v>47</v>
      </c>
      <c r="E102" t="s">
        <v>48</v>
      </c>
      <c r="F102" t="s">
        <v>49</v>
      </c>
      <c r="G102" t="s">
        <v>50</v>
      </c>
      <c r="H102" t="s">
        <v>22</v>
      </c>
      <c r="I102" t="s">
        <v>27</v>
      </c>
      <c r="J102" t="s">
        <v>24</v>
      </c>
      <c r="K102">
        <v>99</v>
      </c>
      <c r="L102" t="s">
        <v>28</v>
      </c>
      <c r="M102">
        <v>2007</v>
      </c>
      <c r="N102" t="s">
        <v>29</v>
      </c>
    </row>
    <row r="103" spans="1:14" x14ac:dyDescent="0.25">
      <c r="A103">
        <v>10764</v>
      </c>
      <c r="B103" t="s">
        <v>40</v>
      </c>
      <c r="C103" t="s">
        <v>46</v>
      </c>
      <c r="D103" t="s">
        <v>47</v>
      </c>
      <c r="E103" t="s">
        <v>48</v>
      </c>
      <c r="F103" t="s">
        <v>49</v>
      </c>
      <c r="G103" t="s">
        <v>50</v>
      </c>
      <c r="H103" t="s">
        <v>22</v>
      </c>
      <c r="I103" t="s">
        <v>30</v>
      </c>
      <c r="J103" t="s">
        <v>24</v>
      </c>
      <c r="K103">
        <v>3</v>
      </c>
      <c r="L103" t="s">
        <v>28</v>
      </c>
      <c r="M103">
        <v>2007</v>
      </c>
      <c r="N103" t="s">
        <v>29</v>
      </c>
    </row>
    <row r="104" spans="1:14" x14ac:dyDescent="0.25">
      <c r="A104">
        <v>10794</v>
      </c>
      <c r="B104" t="s">
        <v>40</v>
      </c>
      <c r="C104" t="s">
        <v>46</v>
      </c>
      <c r="D104" t="s">
        <v>47</v>
      </c>
      <c r="E104" t="s">
        <v>48</v>
      </c>
      <c r="F104" t="s">
        <v>49</v>
      </c>
      <c r="G104" t="s">
        <v>50</v>
      </c>
      <c r="H104" t="s">
        <v>22</v>
      </c>
      <c r="I104" t="s">
        <v>31</v>
      </c>
      <c r="J104" t="s">
        <v>24</v>
      </c>
      <c r="K104">
        <v>72</v>
      </c>
      <c r="L104" t="s">
        <v>25</v>
      </c>
      <c r="M104">
        <v>2007</v>
      </c>
      <c r="N104" t="s">
        <v>29</v>
      </c>
    </row>
    <row r="105" spans="1:14" x14ac:dyDescent="0.25">
      <c r="A105">
        <v>30663</v>
      </c>
      <c r="B105" t="s">
        <v>40</v>
      </c>
      <c r="C105" t="s">
        <v>46</v>
      </c>
      <c r="D105" t="s">
        <v>47</v>
      </c>
      <c r="E105" t="s">
        <v>48</v>
      </c>
      <c r="F105" t="s">
        <v>49</v>
      </c>
      <c r="G105" t="s">
        <v>50</v>
      </c>
      <c r="H105" t="s">
        <v>22</v>
      </c>
      <c r="I105" t="s">
        <v>23</v>
      </c>
      <c r="J105" t="s">
        <v>24</v>
      </c>
      <c r="K105">
        <v>100</v>
      </c>
      <c r="L105" t="s">
        <v>33</v>
      </c>
      <c r="M105">
        <v>2007</v>
      </c>
      <c r="N105" t="s">
        <v>29</v>
      </c>
    </row>
    <row r="106" spans="1:14" x14ac:dyDescent="0.25">
      <c r="A106">
        <v>8238</v>
      </c>
      <c r="B106" t="s">
        <v>40</v>
      </c>
      <c r="C106" t="s">
        <v>46</v>
      </c>
      <c r="D106" t="s">
        <v>47</v>
      </c>
      <c r="E106" t="s">
        <v>48</v>
      </c>
      <c r="F106" t="s">
        <v>49</v>
      </c>
      <c r="G106" t="s">
        <v>50</v>
      </c>
      <c r="H106" t="s">
        <v>22</v>
      </c>
      <c r="I106" t="s">
        <v>23</v>
      </c>
      <c r="J106" t="s">
        <v>24</v>
      </c>
      <c r="K106">
        <v>53</v>
      </c>
      <c r="L106" t="s">
        <v>25</v>
      </c>
      <c r="M106">
        <v>2008</v>
      </c>
      <c r="N106" t="s">
        <v>26</v>
      </c>
    </row>
    <row r="107" spans="1:14" x14ac:dyDescent="0.25">
      <c r="A107">
        <v>30158</v>
      </c>
      <c r="B107" t="s">
        <v>40</v>
      </c>
      <c r="C107" t="s">
        <v>46</v>
      </c>
      <c r="D107" t="s">
        <v>47</v>
      </c>
      <c r="E107" t="s">
        <v>48</v>
      </c>
      <c r="F107" t="s">
        <v>49</v>
      </c>
      <c r="G107" t="s">
        <v>50</v>
      </c>
      <c r="H107" t="s">
        <v>22</v>
      </c>
      <c r="I107" t="s">
        <v>23</v>
      </c>
      <c r="J107" t="s">
        <v>24</v>
      </c>
      <c r="K107">
        <v>254</v>
      </c>
      <c r="L107" t="s">
        <v>33</v>
      </c>
      <c r="M107">
        <v>2008</v>
      </c>
      <c r="N107" t="s">
        <v>29</v>
      </c>
    </row>
    <row r="108" spans="1:14" x14ac:dyDescent="0.25">
      <c r="A108">
        <v>8225</v>
      </c>
      <c r="B108" t="s">
        <v>40</v>
      </c>
      <c r="C108" t="s">
        <v>46</v>
      </c>
      <c r="D108" t="s">
        <v>47</v>
      </c>
      <c r="E108" t="s">
        <v>48</v>
      </c>
      <c r="F108" t="s">
        <v>49</v>
      </c>
      <c r="G108" t="s">
        <v>50</v>
      </c>
      <c r="H108" t="s">
        <v>22</v>
      </c>
      <c r="I108" t="s">
        <v>30</v>
      </c>
      <c r="J108" t="s">
        <v>24</v>
      </c>
      <c r="K108">
        <v>0</v>
      </c>
      <c r="L108" t="s">
        <v>28</v>
      </c>
      <c r="M108">
        <v>2008</v>
      </c>
      <c r="N108" t="s">
        <v>29</v>
      </c>
    </row>
    <row r="109" spans="1:14" x14ac:dyDescent="0.25">
      <c r="A109">
        <v>8245</v>
      </c>
      <c r="B109" t="s">
        <v>40</v>
      </c>
      <c r="C109" t="s">
        <v>46</v>
      </c>
      <c r="D109" t="s">
        <v>47</v>
      </c>
      <c r="E109" t="s">
        <v>48</v>
      </c>
      <c r="F109" t="s">
        <v>49</v>
      </c>
      <c r="G109" t="s">
        <v>50</v>
      </c>
      <c r="H109" t="s">
        <v>22</v>
      </c>
      <c r="I109" t="s">
        <v>27</v>
      </c>
      <c r="J109" t="s">
        <v>24</v>
      </c>
      <c r="K109">
        <v>101</v>
      </c>
      <c r="L109" t="s">
        <v>28</v>
      </c>
      <c r="M109">
        <v>2008</v>
      </c>
      <c r="N109" t="s">
        <v>29</v>
      </c>
    </row>
    <row r="110" spans="1:14" x14ac:dyDescent="0.25">
      <c r="A110">
        <v>8264</v>
      </c>
      <c r="B110" t="s">
        <v>40</v>
      </c>
      <c r="C110" t="s">
        <v>46</v>
      </c>
      <c r="D110" t="s">
        <v>47</v>
      </c>
      <c r="E110" t="s">
        <v>48</v>
      </c>
      <c r="F110" t="s">
        <v>49</v>
      </c>
      <c r="G110" t="s">
        <v>50</v>
      </c>
      <c r="H110" t="s">
        <v>22</v>
      </c>
      <c r="I110" t="s">
        <v>32</v>
      </c>
      <c r="J110" t="s">
        <v>24</v>
      </c>
      <c r="K110">
        <v>0</v>
      </c>
      <c r="L110" t="s">
        <v>28</v>
      </c>
      <c r="M110">
        <v>2008</v>
      </c>
      <c r="N110" t="s">
        <v>29</v>
      </c>
    </row>
    <row r="111" spans="1:14" x14ac:dyDescent="0.25">
      <c r="A111">
        <v>8255</v>
      </c>
      <c r="B111" t="s">
        <v>40</v>
      </c>
      <c r="C111" t="s">
        <v>46</v>
      </c>
      <c r="D111" t="s">
        <v>47</v>
      </c>
      <c r="E111" t="s">
        <v>48</v>
      </c>
      <c r="F111" t="s">
        <v>49</v>
      </c>
      <c r="G111" t="s">
        <v>50</v>
      </c>
      <c r="H111" t="s">
        <v>22</v>
      </c>
      <c r="I111" t="s">
        <v>31</v>
      </c>
      <c r="J111" t="s">
        <v>24</v>
      </c>
      <c r="K111">
        <v>92</v>
      </c>
      <c r="L111" t="s">
        <v>25</v>
      </c>
      <c r="M111">
        <v>2008</v>
      </c>
      <c r="N111" t="s">
        <v>29</v>
      </c>
    </row>
    <row r="112" spans="1:14" x14ac:dyDescent="0.25">
      <c r="A112">
        <v>5591</v>
      </c>
      <c r="B112" t="s">
        <v>40</v>
      </c>
      <c r="C112" t="s">
        <v>46</v>
      </c>
      <c r="D112" t="s">
        <v>47</v>
      </c>
      <c r="E112" t="s">
        <v>48</v>
      </c>
      <c r="F112" t="s">
        <v>49</v>
      </c>
      <c r="G112" t="s">
        <v>50</v>
      </c>
      <c r="H112" t="s">
        <v>22</v>
      </c>
      <c r="I112" t="s">
        <v>30</v>
      </c>
      <c r="J112" t="s">
        <v>24</v>
      </c>
      <c r="K112">
        <v>2</v>
      </c>
      <c r="L112" t="s">
        <v>28</v>
      </c>
      <c r="M112">
        <v>2009</v>
      </c>
      <c r="N112" t="s">
        <v>29</v>
      </c>
    </row>
    <row r="113" spans="1:14" x14ac:dyDescent="0.25">
      <c r="A113">
        <v>5606</v>
      </c>
      <c r="B113" t="s">
        <v>40</v>
      </c>
      <c r="C113" t="s">
        <v>46</v>
      </c>
      <c r="D113" t="s">
        <v>47</v>
      </c>
      <c r="E113" t="s">
        <v>48</v>
      </c>
      <c r="F113" t="s">
        <v>49</v>
      </c>
      <c r="G113" t="s">
        <v>50</v>
      </c>
      <c r="H113" t="s">
        <v>22</v>
      </c>
      <c r="I113" t="s">
        <v>23</v>
      </c>
      <c r="J113" t="s">
        <v>24</v>
      </c>
      <c r="K113">
        <v>63</v>
      </c>
      <c r="L113" t="s">
        <v>25</v>
      </c>
      <c r="M113">
        <v>2009</v>
      </c>
      <c r="N113" t="s">
        <v>26</v>
      </c>
    </row>
    <row r="114" spans="1:14" x14ac:dyDescent="0.25">
      <c r="A114">
        <v>5621</v>
      </c>
      <c r="B114" t="s">
        <v>40</v>
      </c>
      <c r="C114" t="s">
        <v>46</v>
      </c>
      <c r="D114" t="s">
        <v>47</v>
      </c>
      <c r="E114" t="s">
        <v>48</v>
      </c>
      <c r="F114" t="s">
        <v>49</v>
      </c>
      <c r="G114" t="s">
        <v>50</v>
      </c>
      <c r="H114" t="s">
        <v>22</v>
      </c>
      <c r="I114" t="s">
        <v>31</v>
      </c>
      <c r="J114" t="s">
        <v>24</v>
      </c>
      <c r="K114">
        <v>42</v>
      </c>
      <c r="L114" t="s">
        <v>25</v>
      </c>
      <c r="M114">
        <v>2009</v>
      </c>
      <c r="N114" t="s">
        <v>29</v>
      </c>
    </row>
    <row r="115" spans="1:14" x14ac:dyDescent="0.25">
      <c r="A115">
        <v>5612</v>
      </c>
      <c r="B115" t="s">
        <v>40</v>
      </c>
      <c r="C115" t="s">
        <v>46</v>
      </c>
      <c r="D115" t="s">
        <v>47</v>
      </c>
      <c r="E115" t="s">
        <v>48</v>
      </c>
      <c r="F115" t="s">
        <v>49</v>
      </c>
      <c r="G115" t="s">
        <v>50</v>
      </c>
      <c r="H115" t="s">
        <v>22</v>
      </c>
      <c r="I115" t="s">
        <v>27</v>
      </c>
      <c r="J115" t="s">
        <v>24</v>
      </c>
      <c r="K115">
        <v>187</v>
      </c>
      <c r="L115" t="s">
        <v>28</v>
      </c>
      <c r="M115">
        <v>2009</v>
      </c>
      <c r="N115" t="s">
        <v>29</v>
      </c>
    </row>
    <row r="116" spans="1:14" x14ac:dyDescent="0.25">
      <c r="A116">
        <v>29622</v>
      </c>
      <c r="B116" t="s">
        <v>40</v>
      </c>
      <c r="C116" t="s">
        <v>46</v>
      </c>
      <c r="D116" t="s">
        <v>47</v>
      </c>
      <c r="E116" t="s">
        <v>48</v>
      </c>
      <c r="F116" t="s">
        <v>49</v>
      </c>
      <c r="G116" t="s">
        <v>50</v>
      </c>
      <c r="H116" t="s">
        <v>22</v>
      </c>
      <c r="I116" t="s">
        <v>23</v>
      </c>
      <c r="J116" t="s">
        <v>24</v>
      </c>
      <c r="K116">
        <v>305</v>
      </c>
      <c r="L116" t="s">
        <v>33</v>
      </c>
      <c r="M116">
        <v>2009</v>
      </c>
      <c r="N116" t="s">
        <v>29</v>
      </c>
    </row>
    <row r="117" spans="1:14" x14ac:dyDescent="0.25">
      <c r="A117">
        <v>5636</v>
      </c>
      <c r="B117" t="s">
        <v>40</v>
      </c>
      <c r="C117" t="s">
        <v>46</v>
      </c>
      <c r="D117" t="s">
        <v>47</v>
      </c>
      <c r="E117" t="s">
        <v>48</v>
      </c>
      <c r="F117" t="s">
        <v>49</v>
      </c>
      <c r="G117" t="s">
        <v>50</v>
      </c>
      <c r="H117" t="s">
        <v>22</v>
      </c>
      <c r="I117" t="s">
        <v>32</v>
      </c>
      <c r="J117" t="s">
        <v>24</v>
      </c>
      <c r="K117">
        <v>1</v>
      </c>
      <c r="L117" t="s">
        <v>28</v>
      </c>
      <c r="M117">
        <v>2009</v>
      </c>
      <c r="N117" t="s">
        <v>29</v>
      </c>
    </row>
    <row r="118" spans="1:14" x14ac:dyDescent="0.25">
      <c r="A118">
        <v>3164</v>
      </c>
      <c r="B118" t="s">
        <v>40</v>
      </c>
      <c r="C118" t="s">
        <v>46</v>
      </c>
      <c r="D118" t="s">
        <v>47</v>
      </c>
      <c r="E118" t="s">
        <v>48</v>
      </c>
      <c r="F118" t="s">
        <v>49</v>
      </c>
      <c r="G118" t="s">
        <v>50</v>
      </c>
      <c r="H118" t="s">
        <v>22</v>
      </c>
      <c r="I118" t="s">
        <v>23</v>
      </c>
      <c r="J118" t="s">
        <v>24</v>
      </c>
      <c r="K118">
        <v>63</v>
      </c>
      <c r="L118" t="s">
        <v>25</v>
      </c>
      <c r="M118">
        <v>2010</v>
      </c>
      <c r="N118" t="s">
        <v>26</v>
      </c>
    </row>
    <row r="119" spans="1:14" x14ac:dyDescent="0.25">
      <c r="A119">
        <v>3192</v>
      </c>
      <c r="B119" t="s">
        <v>40</v>
      </c>
      <c r="C119" t="s">
        <v>46</v>
      </c>
      <c r="D119" t="s">
        <v>47</v>
      </c>
      <c r="E119" t="s">
        <v>48</v>
      </c>
      <c r="F119" t="s">
        <v>49</v>
      </c>
      <c r="G119" t="s">
        <v>50</v>
      </c>
      <c r="H119" t="s">
        <v>22</v>
      </c>
      <c r="I119" t="s">
        <v>32</v>
      </c>
      <c r="J119" t="s">
        <v>24</v>
      </c>
      <c r="K119">
        <v>1</v>
      </c>
      <c r="L119" t="s">
        <v>28</v>
      </c>
      <c r="M119">
        <v>2010</v>
      </c>
      <c r="N119" t="s">
        <v>29</v>
      </c>
    </row>
    <row r="120" spans="1:14" x14ac:dyDescent="0.25">
      <c r="A120">
        <v>29135</v>
      </c>
      <c r="B120" t="s">
        <v>40</v>
      </c>
      <c r="C120" t="s">
        <v>46</v>
      </c>
      <c r="D120" t="s">
        <v>47</v>
      </c>
      <c r="E120" t="s">
        <v>48</v>
      </c>
      <c r="F120" t="s">
        <v>49</v>
      </c>
      <c r="G120" t="s">
        <v>50</v>
      </c>
      <c r="H120" t="s">
        <v>22</v>
      </c>
      <c r="I120" t="s">
        <v>23</v>
      </c>
      <c r="J120" t="s">
        <v>24</v>
      </c>
      <c r="K120">
        <v>305</v>
      </c>
      <c r="L120" t="s">
        <v>33</v>
      </c>
      <c r="M120">
        <v>2010</v>
      </c>
      <c r="N120" t="s">
        <v>29</v>
      </c>
    </row>
    <row r="121" spans="1:14" x14ac:dyDescent="0.25">
      <c r="A121">
        <v>3150</v>
      </c>
      <c r="B121" t="s">
        <v>40</v>
      </c>
      <c r="C121" t="s">
        <v>46</v>
      </c>
      <c r="D121" t="s">
        <v>47</v>
      </c>
      <c r="E121" t="s">
        <v>48</v>
      </c>
      <c r="F121" t="s">
        <v>49</v>
      </c>
      <c r="G121" t="s">
        <v>50</v>
      </c>
      <c r="H121" t="s">
        <v>22</v>
      </c>
      <c r="I121" t="s">
        <v>30</v>
      </c>
      <c r="J121" t="s">
        <v>24</v>
      </c>
      <c r="K121">
        <v>3</v>
      </c>
      <c r="L121" t="s">
        <v>28</v>
      </c>
      <c r="M121">
        <v>2010</v>
      </c>
      <c r="N121" t="s">
        <v>29</v>
      </c>
    </row>
    <row r="122" spans="1:14" x14ac:dyDescent="0.25">
      <c r="A122">
        <v>3172</v>
      </c>
      <c r="B122" t="s">
        <v>40</v>
      </c>
      <c r="C122" t="s">
        <v>46</v>
      </c>
      <c r="D122" t="s">
        <v>47</v>
      </c>
      <c r="E122" t="s">
        <v>48</v>
      </c>
      <c r="F122" t="s">
        <v>49</v>
      </c>
      <c r="G122" t="s">
        <v>50</v>
      </c>
      <c r="H122" t="s">
        <v>22</v>
      </c>
      <c r="I122" t="s">
        <v>27</v>
      </c>
      <c r="J122" t="s">
        <v>24</v>
      </c>
      <c r="K122">
        <v>185</v>
      </c>
      <c r="L122" t="s">
        <v>28</v>
      </c>
      <c r="M122">
        <v>2010</v>
      </c>
      <c r="N122" t="s">
        <v>29</v>
      </c>
    </row>
    <row r="123" spans="1:14" x14ac:dyDescent="0.25">
      <c r="A123">
        <v>3183</v>
      </c>
      <c r="B123" t="s">
        <v>40</v>
      </c>
      <c r="C123" t="s">
        <v>46</v>
      </c>
      <c r="D123" t="s">
        <v>47</v>
      </c>
      <c r="E123" t="s">
        <v>48</v>
      </c>
      <c r="F123" t="s">
        <v>49</v>
      </c>
      <c r="G123" t="s">
        <v>50</v>
      </c>
      <c r="H123" t="s">
        <v>22</v>
      </c>
      <c r="I123" t="s">
        <v>31</v>
      </c>
      <c r="J123" t="s">
        <v>24</v>
      </c>
      <c r="K123">
        <v>55</v>
      </c>
      <c r="L123" t="s">
        <v>25</v>
      </c>
      <c r="M123">
        <v>2010</v>
      </c>
      <c r="N123" t="s">
        <v>29</v>
      </c>
    </row>
    <row r="124" spans="1:14" x14ac:dyDescent="0.25">
      <c r="A124">
        <v>13248</v>
      </c>
      <c r="B124" t="s">
        <v>16</v>
      </c>
      <c r="C124" t="s">
        <v>51</v>
      </c>
      <c r="D124" t="s">
        <v>52</v>
      </c>
      <c r="E124" t="s">
        <v>53</v>
      </c>
      <c r="F124" t="s">
        <v>54</v>
      </c>
      <c r="G124" t="s">
        <v>55</v>
      </c>
      <c r="H124" t="s">
        <v>22</v>
      </c>
      <c r="I124" t="s">
        <v>27</v>
      </c>
      <c r="J124" t="s">
        <v>24</v>
      </c>
      <c r="K124">
        <v>269</v>
      </c>
      <c r="L124" t="s">
        <v>28</v>
      </c>
      <c r="M124">
        <v>2006</v>
      </c>
      <c r="N124" t="s">
        <v>29</v>
      </c>
    </row>
    <row r="125" spans="1:14" x14ac:dyDescent="0.25">
      <c r="A125">
        <v>13264</v>
      </c>
      <c r="B125" t="s">
        <v>16</v>
      </c>
      <c r="C125" t="s">
        <v>51</v>
      </c>
      <c r="D125" t="s">
        <v>52</v>
      </c>
      <c r="E125" t="s">
        <v>53</v>
      </c>
      <c r="F125" t="s">
        <v>54</v>
      </c>
      <c r="G125" t="s">
        <v>55</v>
      </c>
      <c r="H125" t="s">
        <v>22</v>
      </c>
      <c r="I125" t="s">
        <v>31</v>
      </c>
      <c r="J125" t="s">
        <v>24</v>
      </c>
      <c r="K125">
        <v>83</v>
      </c>
      <c r="L125" t="s">
        <v>25</v>
      </c>
      <c r="M125">
        <v>2006</v>
      </c>
      <c r="N125" t="s">
        <v>29</v>
      </c>
    </row>
    <row r="126" spans="1:14" x14ac:dyDescent="0.25">
      <c r="A126">
        <v>13228</v>
      </c>
      <c r="B126" t="s">
        <v>16</v>
      </c>
      <c r="C126" t="s">
        <v>51</v>
      </c>
      <c r="D126" t="s">
        <v>52</v>
      </c>
      <c r="E126" t="s">
        <v>53</v>
      </c>
      <c r="F126" t="s">
        <v>54</v>
      </c>
      <c r="G126" t="s">
        <v>55</v>
      </c>
      <c r="H126" t="s">
        <v>22</v>
      </c>
      <c r="I126" t="s">
        <v>30</v>
      </c>
      <c r="J126" t="s">
        <v>24</v>
      </c>
      <c r="K126">
        <v>15</v>
      </c>
      <c r="L126" t="s">
        <v>28</v>
      </c>
      <c r="M126">
        <v>2006</v>
      </c>
      <c r="N126" t="s">
        <v>29</v>
      </c>
    </row>
    <row r="127" spans="1:14" x14ac:dyDescent="0.25">
      <c r="A127">
        <v>13267</v>
      </c>
      <c r="B127" t="s">
        <v>16</v>
      </c>
      <c r="C127" t="s">
        <v>51</v>
      </c>
      <c r="D127" t="s">
        <v>52</v>
      </c>
      <c r="E127" t="s">
        <v>53</v>
      </c>
      <c r="F127" t="s">
        <v>54</v>
      </c>
      <c r="G127" t="s">
        <v>55</v>
      </c>
      <c r="H127" t="s">
        <v>22</v>
      </c>
      <c r="I127" t="s">
        <v>32</v>
      </c>
      <c r="J127" t="s">
        <v>24</v>
      </c>
      <c r="K127">
        <v>8</v>
      </c>
      <c r="L127" t="s">
        <v>28</v>
      </c>
      <c r="M127">
        <v>2006</v>
      </c>
      <c r="N127" t="s">
        <v>29</v>
      </c>
    </row>
    <row r="128" spans="1:14" x14ac:dyDescent="0.25">
      <c r="A128">
        <v>31158</v>
      </c>
      <c r="B128" t="s">
        <v>16</v>
      </c>
      <c r="C128" t="s">
        <v>51</v>
      </c>
      <c r="D128" t="s">
        <v>52</v>
      </c>
      <c r="E128" t="s">
        <v>53</v>
      </c>
      <c r="F128" t="s">
        <v>54</v>
      </c>
      <c r="G128" t="s">
        <v>55</v>
      </c>
      <c r="H128" t="s">
        <v>22</v>
      </c>
      <c r="I128" t="s">
        <v>23</v>
      </c>
      <c r="J128" t="s">
        <v>24</v>
      </c>
      <c r="K128">
        <v>105</v>
      </c>
      <c r="L128" t="s">
        <v>33</v>
      </c>
      <c r="M128">
        <v>2006</v>
      </c>
      <c r="N128" t="s">
        <v>29</v>
      </c>
    </row>
    <row r="129" spans="1:14" x14ac:dyDescent="0.25">
      <c r="A129">
        <v>13242</v>
      </c>
      <c r="B129" t="s">
        <v>16</v>
      </c>
      <c r="C129" t="s">
        <v>51</v>
      </c>
      <c r="D129" t="s">
        <v>52</v>
      </c>
      <c r="E129" t="s">
        <v>53</v>
      </c>
      <c r="F129" t="s">
        <v>54</v>
      </c>
      <c r="G129" t="s">
        <v>55</v>
      </c>
      <c r="H129" t="s">
        <v>22</v>
      </c>
      <c r="I129" t="s">
        <v>23</v>
      </c>
      <c r="J129" t="s">
        <v>24</v>
      </c>
      <c r="K129">
        <v>73</v>
      </c>
      <c r="L129" t="s">
        <v>25</v>
      </c>
      <c r="M129">
        <v>2006</v>
      </c>
      <c r="N129" t="s">
        <v>26</v>
      </c>
    </row>
    <row r="130" spans="1:14" x14ac:dyDescent="0.25">
      <c r="A130">
        <v>10761</v>
      </c>
      <c r="B130" t="s">
        <v>16</v>
      </c>
      <c r="C130" t="s">
        <v>51</v>
      </c>
      <c r="D130" t="s">
        <v>52</v>
      </c>
      <c r="E130" t="s">
        <v>53</v>
      </c>
      <c r="F130" t="s">
        <v>54</v>
      </c>
      <c r="G130" t="s">
        <v>55</v>
      </c>
      <c r="H130" t="s">
        <v>22</v>
      </c>
      <c r="I130" t="s">
        <v>30</v>
      </c>
      <c r="J130" t="s">
        <v>24</v>
      </c>
      <c r="K130">
        <v>18</v>
      </c>
      <c r="L130" t="s">
        <v>28</v>
      </c>
      <c r="M130">
        <v>2007</v>
      </c>
      <c r="N130" t="s">
        <v>29</v>
      </c>
    </row>
    <row r="131" spans="1:14" x14ac:dyDescent="0.25">
      <c r="A131">
        <v>10796</v>
      </c>
      <c r="B131" t="s">
        <v>16</v>
      </c>
      <c r="C131" t="s">
        <v>51</v>
      </c>
      <c r="D131" t="s">
        <v>52</v>
      </c>
      <c r="E131" t="s">
        <v>53</v>
      </c>
      <c r="F131" t="s">
        <v>54</v>
      </c>
      <c r="G131" t="s">
        <v>55</v>
      </c>
      <c r="H131" t="s">
        <v>22</v>
      </c>
      <c r="I131" t="s">
        <v>31</v>
      </c>
      <c r="J131" t="s">
        <v>24</v>
      </c>
      <c r="K131">
        <v>81</v>
      </c>
      <c r="L131" t="s">
        <v>25</v>
      </c>
      <c r="M131">
        <v>2007</v>
      </c>
      <c r="N131" t="s">
        <v>29</v>
      </c>
    </row>
    <row r="132" spans="1:14" x14ac:dyDescent="0.25">
      <c r="A132">
        <v>10782</v>
      </c>
      <c r="B132" t="s">
        <v>16</v>
      </c>
      <c r="C132" t="s">
        <v>51</v>
      </c>
      <c r="D132" t="s">
        <v>52</v>
      </c>
      <c r="E132" t="s">
        <v>53</v>
      </c>
      <c r="F132" t="s">
        <v>54</v>
      </c>
      <c r="G132" t="s">
        <v>55</v>
      </c>
      <c r="H132" t="s">
        <v>22</v>
      </c>
      <c r="I132" t="s">
        <v>27</v>
      </c>
      <c r="J132" t="s">
        <v>24</v>
      </c>
      <c r="K132">
        <v>264</v>
      </c>
      <c r="L132" t="s">
        <v>28</v>
      </c>
      <c r="M132">
        <v>2007</v>
      </c>
      <c r="N132" t="s">
        <v>29</v>
      </c>
    </row>
    <row r="133" spans="1:14" x14ac:dyDescent="0.25">
      <c r="A133">
        <v>30660</v>
      </c>
      <c r="B133" t="s">
        <v>16</v>
      </c>
      <c r="C133" t="s">
        <v>51</v>
      </c>
      <c r="D133" t="s">
        <v>52</v>
      </c>
      <c r="E133" t="s">
        <v>53</v>
      </c>
      <c r="F133" t="s">
        <v>54</v>
      </c>
      <c r="G133" t="s">
        <v>55</v>
      </c>
      <c r="H133" t="s">
        <v>22</v>
      </c>
      <c r="I133" t="s">
        <v>23</v>
      </c>
      <c r="J133" t="s">
        <v>24</v>
      </c>
      <c r="K133">
        <v>107</v>
      </c>
      <c r="L133" t="s">
        <v>33</v>
      </c>
      <c r="M133">
        <v>2007</v>
      </c>
      <c r="N133" t="s">
        <v>29</v>
      </c>
    </row>
    <row r="134" spans="1:14" x14ac:dyDescent="0.25">
      <c r="A134">
        <v>10806</v>
      </c>
      <c r="B134" t="s">
        <v>16</v>
      </c>
      <c r="C134" t="s">
        <v>51</v>
      </c>
      <c r="D134" t="s">
        <v>52</v>
      </c>
      <c r="E134" t="s">
        <v>53</v>
      </c>
      <c r="F134" t="s">
        <v>54</v>
      </c>
      <c r="G134" t="s">
        <v>55</v>
      </c>
      <c r="H134" t="s">
        <v>22</v>
      </c>
      <c r="I134" t="s">
        <v>32</v>
      </c>
      <c r="J134" t="s">
        <v>24</v>
      </c>
      <c r="K134">
        <v>0</v>
      </c>
      <c r="L134" t="s">
        <v>28</v>
      </c>
      <c r="M134">
        <v>2007</v>
      </c>
      <c r="N134" t="s">
        <v>29</v>
      </c>
    </row>
    <row r="135" spans="1:14" x14ac:dyDescent="0.25">
      <c r="A135">
        <v>10773</v>
      </c>
      <c r="B135" t="s">
        <v>16</v>
      </c>
      <c r="C135" t="s">
        <v>51</v>
      </c>
      <c r="D135" t="s">
        <v>52</v>
      </c>
      <c r="E135" t="s">
        <v>53</v>
      </c>
      <c r="F135" t="s">
        <v>54</v>
      </c>
      <c r="G135" t="s">
        <v>55</v>
      </c>
      <c r="H135" t="s">
        <v>22</v>
      </c>
      <c r="I135" t="s">
        <v>23</v>
      </c>
      <c r="J135" t="s">
        <v>24</v>
      </c>
      <c r="K135">
        <v>74</v>
      </c>
      <c r="L135" t="s">
        <v>25</v>
      </c>
      <c r="M135">
        <v>2007</v>
      </c>
      <c r="N135" t="s">
        <v>26</v>
      </c>
    </row>
    <row r="136" spans="1:14" x14ac:dyDescent="0.25">
      <c r="A136">
        <v>8260</v>
      </c>
      <c r="B136" t="s">
        <v>16</v>
      </c>
      <c r="C136" t="s">
        <v>51</v>
      </c>
      <c r="D136" t="s">
        <v>52</v>
      </c>
      <c r="E136" t="s">
        <v>53</v>
      </c>
      <c r="F136" t="s">
        <v>54</v>
      </c>
      <c r="G136" t="s">
        <v>55</v>
      </c>
      <c r="H136" t="s">
        <v>22</v>
      </c>
      <c r="I136" t="s">
        <v>31</v>
      </c>
      <c r="J136" t="s">
        <v>24</v>
      </c>
      <c r="K136">
        <v>96</v>
      </c>
      <c r="L136" t="s">
        <v>25</v>
      </c>
      <c r="M136">
        <v>2008</v>
      </c>
      <c r="N136" t="s">
        <v>29</v>
      </c>
    </row>
    <row r="137" spans="1:14" x14ac:dyDescent="0.25">
      <c r="A137">
        <v>8265</v>
      </c>
      <c r="B137" t="s">
        <v>16</v>
      </c>
      <c r="C137" t="s">
        <v>51</v>
      </c>
      <c r="D137" t="s">
        <v>52</v>
      </c>
      <c r="E137" t="s">
        <v>53</v>
      </c>
      <c r="F137" t="s">
        <v>54</v>
      </c>
      <c r="G137" t="s">
        <v>55</v>
      </c>
      <c r="H137" t="s">
        <v>22</v>
      </c>
      <c r="I137" t="s">
        <v>32</v>
      </c>
      <c r="J137" t="s">
        <v>24</v>
      </c>
      <c r="K137">
        <v>0</v>
      </c>
      <c r="L137" t="s">
        <v>28</v>
      </c>
      <c r="M137">
        <v>2008</v>
      </c>
      <c r="N137" t="s">
        <v>29</v>
      </c>
    </row>
    <row r="138" spans="1:14" x14ac:dyDescent="0.25">
      <c r="A138">
        <v>8232</v>
      </c>
      <c r="B138" t="s">
        <v>16</v>
      </c>
      <c r="C138" t="s">
        <v>51</v>
      </c>
      <c r="D138" t="s">
        <v>52</v>
      </c>
      <c r="E138" t="s">
        <v>53</v>
      </c>
      <c r="F138" t="s">
        <v>54</v>
      </c>
      <c r="G138" t="s">
        <v>55</v>
      </c>
      <c r="H138" t="s">
        <v>22</v>
      </c>
      <c r="I138" t="s">
        <v>23</v>
      </c>
      <c r="J138" t="s">
        <v>24</v>
      </c>
      <c r="K138">
        <v>60</v>
      </c>
      <c r="L138" t="s">
        <v>25</v>
      </c>
      <c r="M138">
        <v>2008</v>
      </c>
      <c r="N138" t="s">
        <v>26</v>
      </c>
    </row>
    <row r="139" spans="1:14" x14ac:dyDescent="0.25">
      <c r="A139">
        <v>30152</v>
      </c>
      <c r="B139" t="s">
        <v>16</v>
      </c>
      <c r="C139" t="s">
        <v>51</v>
      </c>
      <c r="D139" t="s">
        <v>52</v>
      </c>
      <c r="E139" t="s">
        <v>53</v>
      </c>
      <c r="F139" t="s">
        <v>54</v>
      </c>
      <c r="G139" t="s">
        <v>55</v>
      </c>
      <c r="H139" t="s">
        <v>22</v>
      </c>
      <c r="I139" t="s">
        <v>23</v>
      </c>
      <c r="J139" t="s">
        <v>24</v>
      </c>
      <c r="K139">
        <v>288</v>
      </c>
      <c r="L139" t="s">
        <v>33</v>
      </c>
      <c r="M139">
        <v>2008</v>
      </c>
      <c r="N139" t="s">
        <v>29</v>
      </c>
    </row>
    <row r="140" spans="1:14" x14ac:dyDescent="0.25">
      <c r="A140">
        <v>8241</v>
      </c>
      <c r="B140" t="s">
        <v>16</v>
      </c>
      <c r="C140" t="s">
        <v>51</v>
      </c>
      <c r="D140" t="s">
        <v>52</v>
      </c>
      <c r="E140" t="s">
        <v>53</v>
      </c>
      <c r="F140" t="s">
        <v>54</v>
      </c>
      <c r="G140" t="s">
        <v>55</v>
      </c>
      <c r="H140" t="s">
        <v>22</v>
      </c>
      <c r="I140" t="s">
        <v>27</v>
      </c>
      <c r="J140" t="s">
        <v>24</v>
      </c>
      <c r="K140">
        <v>209</v>
      </c>
      <c r="L140" t="s">
        <v>28</v>
      </c>
      <c r="M140">
        <v>2008</v>
      </c>
      <c r="N140" t="s">
        <v>29</v>
      </c>
    </row>
    <row r="141" spans="1:14" x14ac:dyDescent="0.25">
      <c r="A141">
        <v>8218</v>
      </c>
      <c r="B141" t="s">
        <v>16</v>
      </c>
      <c r="C141" t="s">
        <v>51</v>
      </c>
      <c r="D141" t="s">
        <v>52</v>
      </c>
      <c r="E141" t="s">
        <v>53</v>
      </c>
      <c r="F141" t="s">
        <v>54</v>
      </c>
      <c r="G141" t="s">
        <v>55</v>
      </c>
      <c r="H141" t="s">
        <v>22</v>
      </c>
      <c r="I141" t="s">
        <v>30</v>
      </c>
      <c r="J141" t="s">
        <v>24</v>
      </c>
      <c r="K141">
        <v>9</v>
      </c>
      <c r="L141" t="s">
        <v>28</v>
      </c>
      <c r="M141">
        <v>2008</v>
      </c>
      <c r="N141" t="s">
        <v>29</v>
      </c>
    </row>
    <row r="142" spans="1:14" x14ac:dyDescent="0.25">
      <c r="A142">
        <v>5628</v>
      </c>
      <c r="B142" t="s">
        <v>16</v>
      </c>
      <c r="C142" t="s">
        <v>51</v>
      </c>
      <c r="D142" t="s">
        <v>52</v>
      </c>
      <c r="E142" t="s">
        <v>53</v>
      </c>
      <c r="F142" t="s">
        <v>54</v>
      </c>
      <c r="G142" t="s">
        <v>55</v>
      </c>
      <c r="H142" t="s">
        <v>22</v>
      </c>
      <c r="I142" t="s">
        <v>31</v>
      </c>
      <c r="J142" t="s">
        <v>24</v>
      </c>
      <c r="K142">
        <v>64</v>
      </c>
      <c r="L142" t="s">
        <v>25</v>
      </c>
      <c r="M142">
        <v>2009</v>
      </c>
      <c r="N142" t="s">
        <v>29</v>
      </c>
    </row>
    <row r="143" spans="1:14" x14ac:dyDescent="0.25">
      <c r="A143">
        <v>5600</v>
      </c>
      <c r="B143" t="s">
        <v>16</v>
      </c>
      <c r="C143" t="s">
        <v>51</v>
      </c>
      <c r="D143" t="s">
        <v>52</v>
      </c>
      <c r="E143" t="s">
        <v>53</v>
      </c>
      <c r="F143" t="s">
        <v>54</v>
      </c>
      <c r="G143" t="s">
        <v>55</v>
      </c>
      <c r="H143" t="s">
        <v>22</v>
      </c>
      <c r="I143" t="s">
        <v>23</v>
      </c>
      <c r="J143" t="s">
        <v>24</v>
      </c>
      <c r="K143">
        <v>68</v>
      </c>
      <c r="L143" t="s">
        <v>25</v>
      </c>
      <c r="M143">
        <v>2009</v>
      </c>
      <c r="N143" t="s">
        <v>26</v>
      </c>
    </row>
    <row r="144" spans="1:14" x14ac:dyDescent="0.25">
      <c r="A144">
        <v>29616</v>
      </c>
      <c r="B144" t="s">
        <v>16</v>
      </c>
      <c r="C144" t="s">
        <v>51</v>
      </c>
      <c r="D144" t="s">
        <v>52</v>
      </c>
      <c r="E144" t="s">
        <v>53</v>
      </c>
      <c r="F144" t="s">
        <v>54</v>
      </c>
      <c r="G144" t="s">
        <v>55</v>
      </c>
      <c r="H144" t="s">
        <v>22</v>
      </c>
      <c r="I144" t="s">
        <v>23</v>
      </c>
      <c r="J144" t="s">
        <v>24</v>
      </c>
      <c r="K144">
        <v>330</v>
      </c>
      <c r="L144" t="s">
        <v>33</v>
      </c>
      <c r="M144">
        <v>2009</v>
      </c>
      <c r="N144" t="s">
        <v>29</v>
      </c>
    </row>
    <row r="145" spans="1:14" x14ac:dyDescent="0.25">
      <c r="A145">
        <v>5632</v>
      </c>
      <c r="B145" t="s">
        <v>16</v>
      </c>
      <c r="C145" t="s">
        <v>51</v>
      </c>
      <c r="D145" t="s">
        <v>52</v>
      </c>
      <c r="E145" t="s">
        <v>53</v>
      </c>
      <c r="F145" t="s">
        <v>54</v>
      </c>
      <c r="G145" t="s">
        <v>55</v>
      </c>
      <c r="H145" t="s">
        <v>22</v>
      </c>
      <c r="I145" t="s">
        <v>32</v>
      </c>
      <c r="J145" t="s">
        <v>24</v>
      </c>
      <c r="K145">
        <v>3</v>
      </c>
      <c r="L145" t="s">
        <v>28</v>
      </c>
      <c r="M145">
        <v>2009</v>
      </c>
      <c r="N145" t="s">
        <v>29</v>
      </c>
    </row>
    <row r="146" spans="1:14" x14ac:dyDescent="0.25">
      <c r="A146">
        <v>5610</v>
      </c>
      <c r="B146" t="s">
        <v>16</v>
      </c>
      <c r="C146" t="s">
        <v>51</v>
      </c>
      <c r="D146" t="s">
        <v>52</v>
      </c>
      <c r="E146" t="s">
        <v>53</v>
      </c>
      <c r="F146" t="s">
        <v>54</v>
      </c>
      <c r="G146" t="s">
        <v>55</v>
      </c>
      <c r="H146" t="s">
        <v>22</v>
      </c>
      <c r="I146" t="s">
        <v>27</v>
      </c>
      <c r="J146" t="s">
        <v>24</v>
      </c>
      <c r="K146">
        <v>252</v>
      </c>
      <c r="L146" t="s">
        <v>28</v>
      </c>
      <c r="M146">
        <v>2009</v>
      </c>
      <c r="N146" t="s">
        <v>29</v>
      </c>
    </row>
    <row r="147" spans="1:14" x14ac:dyDescent="0.25">
      <c r="A147">
        <v>5586</v>
      </c>
      <c r="B147" t="s">
        <v>16</v>
      </c>
      <c r="C147" t="s">
        <v>51</v>
      </c>
      <c r="D147" t="s">
        <v>52</v>
      </c>
      <c r="E147" t="s">
        <v>53</v>
      </c>
      <c r="F147" t="s">
        <v>54</v>
      </c>
      <c r="G147" t="s">
        <v>55</v>
      </c>
      <c r="H147" t="s">
        <v>22</v>
      </c>
      <c r="I147" t="s">
        <v>30</v>
      </c>
      <c r="J147" t="s">
        <v>24</v>
      </c>
      <c r="K147">
        <v>10</v>
      </c>
      <c r="L147" t="s">
        <v>28</v>
      </c>
      <c r="M147">
        <v>2009</v>
      </c>
      <c r="N147" t="s">
        <v>29</v>
      </c>
    </row>
    <row r="148" spans="1:14" x14ac:dyDescent="0.25">
      <c r="A148">
        <v>29130</v>
      </c>
      <c r="B148" t="s">
        <v>16</v>
      </c>
      <c r="C148" t="s">
        <v>51</v>
      </c>
      <c r="D148" t="s">
        <v>52</v>
      </c>
      <c r="E148" t="s">
        <v>53</v>
      </c>
      <c r="F148" t="s">
        <v>54</v>
      </c>
      <c r="G148" t="s">
        <v>55</v>
      </c>
      <c r="H148" t="s">
        <v>22</v>
      </c>
      <c r="I148" t="s">
        <v>23</v>
      </c>
      <c r="J148" t="s">
        <v>24</v>
      </c>
      <c r="K148">
        <v>328</v>
      </c>
      <c r="L148" t="s">
        <v>33</v>
      </c>
      <c r="M148">
        <v>2010</v>
      </c>
      <c r="N148" t="s">
        <v>29</v>
      </c>
    </row>
    <row r="149" spans="1:14" x14ac:dyDescent="0.25">
      <c r="A149">
        <v>3190</v>
      </c>
      <c r="B149" t="s">
        <v>16</v>
      </c>
      <c r="C149" t="s">
        <v>51</v>
      </c>
      <c r="D149" t="s">
        <v>52</v>
      </c>
      <c r="E149" t="s">
        <v>53</v>
      </c>
      <c r="F149" t="s">
        <v>54</v>
      </c>
      <c r="G149" t="s">
        <v>55</v>
      </c>
      <c r="H149" t="s">
        <v>22</v>
      </c>
      <c r="I149" t="s">
        <v>32</v>
      </c>
      <c r="J149" t="s">
        <v>24</v>
      </c>
      <c r="K149">
        <v>2</v>
      </c>
      <c r="L149" t="s">
        <v>28</v>
      </c>
      <c r="M149">
        <v>2010</v>
      </c>
      <c r="N149" t="s">
        <v>29</v>
      </c>
    </row>
    <row r="150" spans="1:14" x14ac:dyDescent="0.25">
      <c r="A150">
        <v>3185</v>
      </c>
      <c r="B150" t="s">
        <v>16</v>
      </c>
      <c r="C150" t="s">
        <v>51</v>
      </c>
      <c r="D150" t="s">
        <v>52</v>
      </c>
      <c r="E150" t="s">
        <v>53</v>
      </c>
      <c r="F150" t="s">
        <v>54</v>
      </c>
      <c r="G150" t="s">
        <v>55</v>
      </c>
      <c r="H150" t="s">
        <v>22</v>
      </c>
      <c r="I150" t="s">
        <v>31</v>
      </c>
      <c r="J150" t="s">
        <v>24</v>
      </c>
      <c r="K150">
        <v>61</v>
      </c>
      <c r="L150" t="s">
        <v>25</v>
      </c>
      <c r="M150">
        <v>2010</v>
      </c>
      <c r="N150" t="s">
        <v>29</v>
      </c>
    </row>
    <row r="151" spans="1:14" x14ac:dyDescent="0.25">
      <c r="A151">
        <v>3171</v>
      </c>
      <c r="B151" t="s">
        <v>16</v>
      </c>
      <c r="C151" t="s">
        <v>51</v>
      </c>
      <c r="D151" t="s">
        <v>52</v>
      </c>
      <c r="E151" t="s">
        <v>53</v>
      </c>
      <c r="F151" t="s">
        <v>54</v>
      </c>
      <c r="G151" t="s">
        <v>55</v>
      </c>
      <c r="H151" t="s">
        <v>22</v>
      </c>
      <c r="I151" t="s">
        <v>27</v>
      </c>
      <c r="J151" t="s">
        <v>24</v>
      </c>
      <c r="K151">
        <v>192</v>
      </c>
      <c r="L151" t="s">
        <v>28</v>
      </c>
      <c r="M151">
        <v>2010</v>
      </c>
      <c r="N151" t="s">
        <v>29</v>
      </c>
    </row>
    <row r="152" spans="1:14" x14ac:dyDescent="0.25">
      <c r="A152">
        <v>3159</v>
      </c>
      <c r="B152" t="s">
        <v>16</v>
      </c>
      <c r="C152" t="s">
        <v>51</v>
      </c>
      <c r="D152" t="s">
        <v>52</v>
      </c>
      <c r="E152" t="s">
        <v>53</v>
      </c>
      <c r="F152" t="s">
        <v>54</v>
      </c>
      <c r="G152" t="s">
        <v>55</v>
      </c>
      <c r="H152" t="s">
        <v>22</v>
      </c>
      <c r="I152" t="s">
        <v>23</v>
      </c>
      <c r="J152" t="s">
        <v>24</v>
      </c>
      <c r="K152">
        <v>68</v>
      </c>
      <c r="L152" t="s">
        <v>25</v>
      </c>
      <c r="M152">
        <v>2010</v>
      </c>
      <c r="N152" t="s">
        <v>26</v>
      </c>
    </row>
    <row r="153" spans="1:14" x14ac:dyDescent="0.25">
      <c r="A153">
        <v>3146</v>
      </c>
      <c r="B153" t="s">
        <v>16</v>
      </c>
      <c r="C153" t="s">
        <v>51</v>
      </c>
      <c r="D153" t="s">
        <v>52</v>
      </c>
      <c r="E153" t="s">
        <v>53</v>
      </c>
      <c r="F153" t="s">
        <v>54</v>
      </c>
      <c r="G153" t="s">
        <v>55</v>
      </c>
      <c r="H153" t="s">
        <v>22</v>
      </c>
      <c r="I153" t="s">
        <v>30</v>
      </c>
      <c r="J153" t="s">
        <v>24</v>
      </c>
      <c r="K153">
        <v>13</v>
      </c>
      <c r="L153" t="s">
        <v>28</v>
      </c>
      <c r="M153">
        <v>2010</v>
      </c>
      <c r="N153" t="s">
        <v>29</v>
      </c>
    </row>
    <row r="154" spans="1:14" x14ac:dyDescent="0.25">
      <c r="A154">
        <v>13256</v>
      </c>
      <c r="B154" t="s">
        <v>40</v>
      </c>
      <c r="C154" t="s">
        <v>34</v>
      </c>
      <c r="D154" t="s">
        <v>56</v>
      </c>
      <c r="E154" t="s">
        <v>57</v>
      </c>
      <c r="F154" t="s">
        <v>58</v>
      </c>
      <c r="G154" t="s">
        <v>59</v>
      </c>
      <c r="H154" t="s">
        <v>22</v>
      </c>
      <c r="I154" t="s">
        <v>27</v>
      </c>
      <c r="J154" t="s">
        <v>24</v>
      </c>
      <c r="K154">
        <v>65</v>
      </c>
      <c r="L154" t="s">
        <v>28</v>
      </c>
      <c r="M154">
        <v>2006</v>
      </c>
      <c r="N154" t="s">
        <v>29</v>
      </c>
    </row>
    <row r="155" spans="1:14" x14ac:dyDescent="0.25">
      <c r="A155">
        <v>13273</v>
      </c>
      <c r="B155" t="s">
        <v>40</v>
      </c>
      <c r="C155" t="s">
        <v>34</v>
      </c>
      <c r="D155" t="s">
        <v>56</v>
      </c>
      <c r="E155" t="s">
        <v>57</v>
      </c>
      <c r="F155" t="s">
        <v>58</v>
      </c>
      <c r="G155" t="s">
        <v>59</v>
      </c>
      <c r="H155" t="s">
        <v>22</v>
      </c>
      <c r="I155" t="s">
        <v>32</v>
      </c>
      <c r="J155" t="s">
        <v>24</v>
      </c>
      <c r="K155">
        <v>1</v>
      </c>
      <c r="L155" t="s">
        <v>28</v>
      </c>
      <c r="M155">
        <v>2006</v>
      </c>
      <c r="N155" t="s">
        <v>29</v>
      </c>
    </row>
    <row r="156" spans="1:14" x14ac:dyDescent="0.25">
      <c r="A156">
        <v>31162</v>
      </c>
      <c r="B156" t="s">
        <v>40</v>
      </c>
      <c r="C156" t="s">
        <v>34</v>
      </c>
      <c r="D156" t="s">
        <v>56</v>
      </c>
      <c r="E156" t="s">
        <v>57</v>
      </c>
      <c r="F156" t="s">
        <v>58</v>
      </c>
      <c r="G156" t="s">
        <v>59</v>
      </c>
      <c r="H156" t="s">
        <v>22</v>
      </c>
      <c r="I156" t="s">
        <v>23</v>
      </c>
      <c r="J156" t="s">
        <v>24</v>
      </c>
      <c r="K156">
        <v>94</v>
      </c>
      <c r="L156" t="s">
        <v>33</v>
      </c>
      <c r="M156">
        <v>2006</v>
      </c>
      <c r="N156" t="s">
        <v>29</v>
      </c>
    </row>
    <row r="157" spans="1:14" x14ac:dyDescent="0.25">
      <c r="A157">
        <v>13246</v>
      </c>
      <c r="B157" t="s">
        <v>40</v>
      </c>
      <c r="C157" t="s">
        <v>34</v>
      </c>
      <c r="D157" t="s">
        <v>56</v>
      </c>
      <c r="E157" t="s">
        <v>57</v>
      </c>
      <c r="F157" t="s">
        <v>58</v>
      </c>
      <c r="G157" t="s">
        <v>59</v>
      </c>
      <c r="H157" t="s">
        <v>22</v>
      </c>
      <c r="I157" t="s">
        <v>23</v>
      </c>
      <c r="J157" t="s">
        <v>24</v>
      </c>
      <c r="K157">
        <v>65</v>
      </c>
      <c r="L157" t="s">
        <v>25</v>
      </c>
      <c r="M157">
        <v>2006</v>
      </c>
      <c r="N157" t="s">
        <v>26</v>
      </c>
    </row>
    <row r="158" spans="1:14" x14ac:dyDescent="0.25">
      <c r="A158">
        <v>13233</v>
      </c>
      <c r="B158" t="s">
        <v>40</v>
      </c>
      <c r="C158" t="s">
        <v>34</v>
      </c>
      <c r="D158" t="s">
        <v>56</v>
      </c>
      <c r="E158" t="s">
        <v>57</v>
      </c>
      <c r="F158" t="s">
        <v>58</v>
      </c>
      <c r="G158" t="s">
        <v>59</v>
      </c>
      <c r="H158" t="s">
        <v>22</v>
      </c>
      <c r="I158" t="s">
        <v>30</v>
      </c>
      <c r="J158" t="s">
        <v>24</v>
      </c>
      <c r="K158">
        <v>0</v>
      </c>
      <c r="L158" t="s">
        <v>28</v>
      </c>
      <c r="M158">
        <v>2006</v>
      </c>
      <c r="N158" t="s">
        <v>29</v>
      </c>
    </row>
    <row r="159" spans="1:14" x14ac:dyDescent="0.25">
      <c r="A159">
        <v>13266</v>
      </c>
      <c r="B159" t="s">
        <v>40</v>
      </c>
      <c r="C159" t="s">
        <v>34</v>
      </c>
      <c r="D159" t="s">
        <v>56</v>
      </c>
      <c r="E159" t="s">
        <v>57</v>
      </c>
      <c r="F159" t="s">
        <v>58</v>
      </c>
      <c r="G159" t="s">
        <v>59</v>
      </c>
      <c r="H159" t="s">
        <v>22</v>
      </c>
      <c r="I159" t="s">
        <v>31</v>
      </c>
      <c r="J159" t="s">
        <v>24</v>
      </c>
      <c r="K159">
        <v>93</v>
      </c>
      <c r="L159" t="s">
        <v>25</v>
      </c>
      <c r="M159">
        <v>2006</v>
      </c>
      <c r="N159" t="s">
        <v>29</v>
      </c>
    </row>
    <row r="160" spans="1:14" x14ac:dyDescent="0.25">
      <c r="A160">
        <v>10807</v>
      </c>
      <c r="B160" t="s">
        <v>40</v>
      </c>
      <c r="C160" t="s">
        <v>34</v>
      </c>
      <c r="D160" t="s">
        <v>56</v>
      </c>
      <c r="E160" t="s">
        <v>57</v>
      </c>
      <c r="F160" t="s">
        <v>58</v>
      </c>
      <c r="G160" t="s">
        <v>59</v>
      </c>
      <c r="H160" t="s">
        <v>22</v>
      </c>
      <c r="I160" t="s">
        <v>32</v>
      </c>
      <c r="J160" t="s">
        <v>24</v>
      </c>
      <c r="K160">
        <v>0</v>
      </c>
      <c r="L160" t="s">
        <v>28</v>
      </c>
      <c r="M160">
        <v>2007</v>
      </c>
      <c r="N160" t="s">
        <v>29</v>
      </c>
    </row>
    <row r="161" spans="1:14" x14ac:dyDescent="0.25">
      <c r="A161">
        <v>10768</v>
      </c>
      <c r="B161" t="s">
        <v>40</v>
      </c>
      <c r="C161" t="s">
        <v>34</v>
      </c>
      <c r="D161" t="s">
        <v>56</v>
      </c>
      <c r="E161" t="s">
        <v>57</v>
      </c>
      <c r="F161" t="s">
        <v>58</v>
      </c>
      <c r="G161" t="s">
        <v>59</v>
      </c>
      <c r="H161" t="s">
        <v>22</v>
      </c>
      <c r="I161" t="s">
        <v>30</v>
      </c>
      <c r="J161" t="s">
        <v>24</v>
      </c>
      <c r="K161">
        <v>1</v>
      </c>
      <c r="L161" t="s">
        <v>28</v>
      </c>
      <c r="M161">
        <v>2007</v>
      </c>
      <c r="N161" t="s">
        <v>29</v>
      </c>
    </row>
    <row r="162" spans="1:14" x14ac:dyDescent="0.25">
      <c r="A162">
        <v>10779</v>
      </c>
      <c r="B162" t="s">
        <v>40</v>
      </c>
      <c r="C162" t="s">
        <v>34</v>
      </c>
      <c r="D162" t="s">
        <v>56</v>
      </c>
      <c r="E162" t="s">
        <v>57</v>
      </c>
      <c r="F162" t="s">
        <v>58</v>
      </c>
      <c r="G162" t="s">
        <v>59</v>
      </c>
      <c r="H162" t="s">
        <v>22</v>
      </c>
      <c r="I162" t="s">
        <v>23</v>
      </c>
      <c r="J162" t="s">
        <v>24</v>
      </c>
      <c r="K162">
        <v>67</v>
      </c>
      <c r="L162" t="s">
        <v>25</v>
      </c>
      <c r="M162">
        <v>2007</v>
      </c>
      <c r="N162" t="s">
        <v>26</v>
      </c>
    </row>
    <row r="163" spans="1:14" x14ac:dyDescent="0.25">
      <c r="A163">
        <v>10788</v>
      </c>
      <c r="B163" t="s">
        <v>40</v>
      </c>
      <c r="C163" t="s">
        <v>34</v>
      </c>
      <c r="D163" t="s">
        <v>56</v>
      </c>
      <c r="E163" t="s">
        <v>57</v>
      </c>
      <c r="F163" t="s">
        <v>58</v>
      </c>
      <c r="G163" t="s">
        <v>59</v>
      </c>
      <c r="H163" t="s">
        <v>22</v>
      </c>
      <c r="I163" t="s">
        <v>27</v>
      </c>
      <c r="J163" t="s">
        <v>24</v>
      </c>
      <c r="K163">
        <v>74</v>
      </c>
      <c r="L163" t="s">
        <v>28</v>
      </c>
      <c r="M163">
        <v>2007</v>
      </c>
      <c r="N163" t="s">
        <v>29</v>
      </c>
    </row>
    <row r="164" spans="1:14" x14ac:dyDescent="0.25">
      <c r="A164">
        <v>10792</v>
      </c>
      <c r="B164" t="s">
        <v>40</v>
      </c>
      <c r="C164" t="s">
        <v>34</v>
      </c>
      <c r="D164" t="s">
        <v>56</v>
      </c>
      <c r="E164" t="s">
        <v>57</v>
      </c>
      <c r="F164" t="s">
        <v>58</v>
      </c>
      <c r="G164" t="s">
        <v>59</v>
      </c>
      <c r="H164" t="s">
        <v>22</v>
      </c>
      <c r="I164" t="s">
        <v>31</v>
      </c>
      <c r="J164" t="s">
        <v>24</v>
      </c>
      <c r="K164">
        <v>66</v>
      </c>
      <c r="L164" t="s">
        <v>25</v>
      </c>
      <c r="M164">
        <v>2007</v>
      </c>
      <c r="N164" t="s">
        <v>29</v>
      </c>
    </row>
    <row r="165" spans="1:14" x14ac:dyDescent="0.25">
      <c r="A165">
        <v>30666</v>
      </c>
      <c r="B165" t="s">
        <v>40</v>
      </c>
      <c r="C165" t="s">
        <v>34</v>
      </c>
      <c r="D165" t="s">
        <v>56</v>
      </c>
      <c r="E165" t="s">
        <v>57</v>
      </c>
      <c r="F165" t="s">
        <v>58</v>
      </c>
      <c r="G165" t="s">
        <v>59</v>
      </c>
      <c r="H165" t="s">
        <v>22</v>
      </c>
      <c r="I165" t="s">
        <v>23</v>
      </c>
      <c r="J165" t="s">
        <v>24</v>
      </c>
      <c r="K165">
        <v>97</v>
      </c>
      <c r="L165" t="s">
        <v>33</v>
      </c>
      <c r="M165">
        <v>2007</v>
      </c>
      <c r="N165" t="s">
        <v>29</v>
      </c>
    </row>
    <row r="166" spans="1:14" x14ac:dyDescent="0.25">
      <c r="A166">
        <v>8254</v>
      </c>
      <c r="B166" t="s">
        <v>40</v>
      </c>
      <c r="C166" t="s">
        <v>34</v>
      </c>
      <c r="D166" t="s">
        <v>56</v>
      </c>
      <c r="E166" t="s">
        <v>57</v>
      </c>
      <c r="F166" t="s">
        <v>58</v>
      </c>
      <c r="G166" t="s">
        <v>59</v>
      </c>
      <c r="H166" t="s">
        <v>22</v>
      </c>
      <c r="I166" t="s">
        <v>31</v>
      </c>
      <c r="J166" t="s">
        <v>24</v>
      </c>
      <c r="K166">
        <v>91</v>
      </c>
      <c r="L166" t="s">
        <v>25</v>
      </c>
      <c r="M166">
        <v>2008</v>
      </c>
      <c r="N166" t="s">
        <v>29</v>
      </c>
    </row>
    <row r="167" spans="1:14" x14ac:dyDescent="0.25">
      <c r="A167">
        <v>8247</v>
      </c>
      <c r="B167" t="s">
        <v>40</v>
      </c>
      <c r="C167" t="s">
        <v>34</v>
      </c>
      <c r="D167" t="s">
        <v>56</v>
      </c>
      <c r="E167" t="s">
        <v>57</v>
      </c>
      <c r="F167" t="s">
        <v>58</v>
      </c>
      <c r="G167" t="s">
        <v>59</v>
      </c>
      <c r="H167" t="s">
        <v>22</v>
      </c>
      <c r="I167" t="s">
        <v>27</v>
      </c>
      <c r="J167" t="s">
        <v>24</v>
      </c>
      <c r="K167">
        <v>60</v>
      </c>
      <c r="L167" t="s">
        <v>28</v>
      </c>
      <c r="M167">
        <v>2008</v>
      </c>
      <c r="N167" t="s">
        <v>29</v>
      </c>
    </row>
    <row r="168" spans="1:14" x14ac:dyDescent="0.25">
      <c r="A168">
        <v>8266</v>
      </c>
      <c r="B168" t="s">
        <v>40</v>
      </c>
      <c r="C168" t="s">
        <v>34</v>
      </c>
      <c r="D168" t="s">
        <v>56</v>
      </c>
      <c r="E168" t="s">
        <v>57</v>
      </c>
      <c r="F168" t="s">
        <v>58</v>
      </c>
      <c r="G168" t="s">
        <v>59</v>
      </c>
      <c r="H168" t="s">
        <v>22</v>
      </c>
      <c r="I168" t="s">
        <v>32</v>
      </c>
      <c r="J168" t="s">
        <v>24</v>
      </c>
      <c r="K168">
        <v>0</v>
      </c>
      <c r="L168" t="s">
        <v>28</v>
      </c>
      <c r="M168">
        <v>2008</v>
      </c>
      <c r="N168" t="s">
        <v>29</v>
      </c>
    </row>
    <row r="169" spans="1:14" x14ac:dyDescent="0.25">
      <c r="A169">
        <v>30157</v>
      </c>
      <c r="B169" t="s">
        <v>40</v>
      </c>
      <c r="C169" t="s">
        <v>34</v>
      </c>
      <c r="D169" t="s">
        <v>56</v>
      </c>
      <c r="E169" t="s">
        <v>57</v>
      </c>
      <c r="F169" t="s">
        <v>58</v>
      </c>
      <c r="G169" t="s">
        <v>59</v>
      </c>
      <c r="H169" t="s">
        <v>22</v>
      </c>
      <c r="I169" t="s">
        <v>23</v>
      </c>
      <c r="J169" t="s">
        <v>24</v>
      </c>
      <c r="K169">
        <v>262</v>
      </c>
      <c r="L169" t="s">
        <v>33</v>
      </c>
      <c r="M169">
        <v>2008</v>
      </c>
      <c r="N169" t="s">
        <v>29</v>
      </c>
    </row>
    <row r="170" spans="1:14" x14ac:dyDescent="0.25">
      <c r="A170">
        <v>8237</v>
      </c>
      <c r="B170" t="s">
        <v>40</v>
      </c>
      <c r="C170" t="s">
        <v>34</v>
      </c>
      <c r="D170" t="s">
        <v>56</v>
      </c>
      <c r="E170" t="s">
        <v>57</v>
      </c>
      <c r="F170" t="s">
        <v>58</v>
      </c>
      <c r="G170" t="s">
        <v>59</v>
      </c>
      <c r="H170" t="s">
        <v>22</v>
      </c>
      <c r="I170" t="s">
        <v>23</v>
      </c>
      <c r="J170" t="s">
        <v>24</v>
      </c>
      <c r="K170">
        <v>54</v>
      </c>
      <c r="L170" t="s">
        <v>25</v>
      </c>
      <c r="M170">
        <v>2008</v>
      </c>
      <c r="N170" t="s">
        <v>26</v>
      </c>
    </row>
    <row r="171" spans="1:14" x14ac:dyDescent="0.25">
      <c r="A171">
        <v>8226</v>
      </c>
      <c r="B171" t="s">
        <v>40</v>
      </c>
      <c r="C171" t="s">
        <v>34</v>
      </c>
      <c r="D171" t="s">
        <v>56</v>
      </c>
      <c r="E171" t="s">
        <v>57</v>
      </c>
      <c r="F171" t="s">
        <v>58</v>
      </c>
      <c r="G171" t="s">
        <v>59</v>
      </c>
      <c r="H171" t="s">
        <v>22</v>
      </c>
      <c r="I171" t="s">
        <v>30</v>
      </c>
      <c r="J171" t="s">
        <v>24</v>
      </c>
      <c r="K171">
        <v>0</v>
      </c>
      <c r="L171" t="s">
        <v>28</v>
      </c>
      <c r="M171">
        <v>2008</v>
      </c>
      <c r="N171" t="s">
        <v>29</v>
      </c>
    </row>
    <row r="172" spans="1:14" x14ac:dyDescent="0.25">
      <c r="A172">
        <v>5619</v>
      </c>
      <c r="B172" t="s">
        <v>40</v>
      </c>
      <c r="C172" t="s">
        <v>34</v>
      </c>
      <c r="D172" t="s">
        <v>56</v>
      </c>
      <c r="E172" t="s">
        <v>57</v>
      </c>
      <c r="F172" t="s">
        <v>58</v>
      </c>
      <c r="G172" t="s">
        <v>59</v>
      </c>
      <c r="H172" t="s">
        <v>22</v>
      </c>
      <c r="I172" t="s">
        <v>31</v>
      </c>
      <c r="J172" t="s">
        <v>24</v>
      </c>
      <c r="K172">
        <v>28</v>
      </c>
      <c r="L172" t="s">
        <v>25</v>
      </c>
      <c r="M172">
        <v>2009</v>
      </c>
      <c r="N172" t="s">
        <v>29</v>
      </c>
    </row>
    <row r="173" spans="1:14" x14ac:dyDescent="0.25">
      <c r="A173">
        <v>5604</v>
      </c>
      <c r="B173" t="s">
        <v>40</v>
      </c>
      <c r="C173" t="s">
        <v>34</v>
      </c>
      <c r="D173" t="s">
        <v>56</v>
      </c>
      <c r="E173" t="s">
        <v>57</v>
      </c>
      <c r="F173" t="s">
        <v>58</v>
      </c>
      <c r="G173" t="s">
        <v>59</v>
      </c>
      <c r="H173" t="s">
        <v>22</v>
      </c>
      <c r="I173" t="s">
        <v>23</v>
      </c>
      <c r="J173" t="s">
        <v>24</v>
      </c>
      <c r="K173">
        <v>64</v>
      </c>
      <c r="L173" t="s">
        <v>25</v>
      </c>
      <c r="M173">
        <v>2009</v>
      </c>
      <c r="N173" t="s">
        <v>26</v>
      </c>
    </row>
    <row r="174" spans="1:14" x14ac:dyDescent="0.25">
      <c r="A174">
        <v>5594</v>
      </c>
      <c r="B174" t="s">
        <v>40</v>
      </c>
      <c r="C174" t="s">
        <v>34</v>
      </c>
      <c r="D174" t="s">
        <v>56</v>
      </c>
      <c r="E174" t="s">
        <v>57</v>
      </c>
      <c r="F174" t="s">
        <v>58</v>
      </c>
      <c r="G174" t="s">
        <v>59</v>
      </c>
      <c r="H174" t="s">
        <v>22</v>
      </c>
      <c r="I174" t="s">
        <v>30</v>
      </c>
      <c r="J174" t="s">
        <v>24</v>
      </c>
      <c r="K174">
        <v>0</v>
      </c>
      <c r="L174" t="s">
        <v>28</v>
      </c>
      <c r="M174">
        <v>2009</v>
      </c>
      <c r="N174" t="s">
        <v>29</v>
      </c>
    </row>
    <row r="175" spans="1:14" x14ac:dyDescent="0.25">
      <c r="A175">
        <v>29620</v>
      </c>
      <c r="B175" t="s">
        <v>40</v>
      </c>
      <c r="C175" t="s">
        <v>34</v>
      </c>
      <c r="D175" t="s">
        <v>56</v>
      </c>
      <c r="E175" t="s">
        <v>57</v>
      </c>
      <c r="F175" t="s">
        <v>58</v>
      </c>
      <c r="G175" t="s">
        <v>59</v>
      </c>
      <c r="H175" t="s">
        <v>22</v>
      </c>
      <c r="I175" t="s">
        <v>23</v>
      </c>
      <c r="J175" t="s">
        <v>24</v>
      </c>
      <c r="K175">
        <v>307</v>
      </c>
      <c r="L175" t="s">
        <v>33</v>
      </c>
      <c r="M175">
        <v>2009</v>
      </c>
      <c r="N175" t="s">
        <v>29</v>
      </c>
    </row>
    <row r="176" spans="1:14" x14ac:dyDescent="0.25">
      <c r="A176">
        <v>5616</v>
      </c>
      <c r="B176" t="s">
        <v>40</v>
      </c>
      <c r="C176" t="s">
        <v>34</v>
      </c>
      <c r="D176" t="s">
        <v>56</v>
      </c>
      <c r="E176" t="s">
        <v>57</v>
      </c>
      <c r="F176" t="s">
        <v>58</v>
      </c>
      <c r="G176" t="s">
        <v>59</v>
      </c>
      <c r="H176" t="s">
        <v>22</v>
      </c>
      <c r="I176" t="s">
        <v>27</v>
      </c>
      <c r="J176" t="s">
        <v>24</v>
      </c>
      <c r="K176">
        <v>63</v>
      </c>
      <c r="L176" t="s">
        <v>28</v>
      </c>
      <c r="M176">
        <v>2009</v>
      </c>
      <c r="N176" t="s">
        <v>29</v>
      </c>
    </row>
    <row r="177" spans="1:14" x14ac:dyDescent="0.25">
      <c r="A177">
        <v>5637</v>
      </c>
      <c r="B177" t="s">
        <v>40</v>
      </c>
      <c r="C177" t="s">
        <v>34</v>
      </c>
      <c r="D177" t="s">
        <v>56</v>
      </c>
      <c r="E177" t="s">
        <v>57</v>
      </c>
      <c r="F177" t="s">
        <v>58</v>
      </c>
      <c r="G177" t="s">
        <v>59</v>
      </c>
      <c r="H177" t="s">
        <v>22</v>
      </c>
      <c r="I177" t="s">
        <v>32</v>
      </c>
      <c r="J177" t="s">
        <v>24</v>
      </c>
      <c r="K177">
        <v>0</v>
      </c>
      <c r="L177" t="s">
        <v>28</v>
      </c>
      <c r="M177">
        <v>2009</v>
      </c>
      <c r="N177" t="s">
        <v>29</v>
      </c>
    </row>
    <row r="178" spans="1:14" x14ac:dyDescent="0.25">
      <c r="A178">
        <v>29137</v>
      </c>
      <c r="B178" t="s">
        <v>40</v>
      </c>
      <c r="C178" t="s">
        <v>34</v>
      </c>
      <c r="D178" t="s">
        <v>56</v>
      </c>
      <c r="E178" t="s">
        <v>57</v>
      </c>
      <c r="F178" t="s">
        <v>58</v>
      </c>
      <c r="G178" t="s">
        <v>59</v>
      </c>
      <c r="H178" t="s">
        <v>22</v>
      </c>
      <c r="I178" t="s">
        <v>23</v>
      </c>
      <c r="J178" t="s">
        <v>24</v>
      </c>
      <c r="K178">
        <v>290</v>
      </c>
      <c r="L178" t="s">
        <v>33</v>
      </c>
      <c r="M178">
        <v>2010</v>
      </c>
      <c r="N178" t="s">
        <v>29</v>
      </c>
    </row>
    <row r="179" spans="1:14" x14ac:dyDescent="0.25">
      <c r="A179">
        <v>3179</v>
      </c>
      <c r="B179" t="s">
        <v>40</v>
      </c>
      <c r="C179" t="s">
        <v>34</v>
      </c>
      <c r="D179" t="s">
        <v>56</v>
      </c>
      <c r="E179" t="s">
        <v>57</v>
      </c>
      <c r="F179" t="s">
        <v>58</v>
      </c>
      <c r="G179" t="s">
        <v>59</v>
      </c>
      <c r="H179" t="s">
        <v>22</v>
      </c>
      <c r="I179" t="s">
        <v>31</v>
      </c>
      <c r="J179" t="s">
        <v>24</v>
      </c>
      <c r="K179">
        <v>45</v>
      </c>
      <c r="L179" t="s">
        <v>25</v>
      </c>
      <c r="M179">
        <v>2010</v>
      </c>
      <c r="N179" t="s">
        <v>29</v>
      </c>
    </row>
    <row r="180" spans="1:14" x14ac:dyDescent="0.25">
      <c r="A180">
        <v>3196</v>
      </c>
      <c r="B180" t="s">
        <v>40</v>
      </c>
      <c r="C180" t="s">
        <v>34</v>
      </c>
      <c r="D180" t="s">
        <v>56</v>
      </c>
      <c r="E180" t="s">
        <v>57</v>
      </c>
      <c r="F180" t="s">
        <v>58</v>
      </c>
      <c r="G180" t="s">
        <v>59</v>
      </c>
      <c r="H180" t="s">
        <v>22</v>
      </c>
      <c r="I180" t="s">
        <v>32</v>
      </c>
      <c r="J180" t="s">
        <v>24</v>
      </c>
      <c r="K180">
        <v>0</v>
      </c>
      <c r="L180" t="s">
        <v>28</v>
      </c>
      <c r="M180">
        <v>2010</v>
      </c>
      <c r="N180" t="s">
        <v>29</v>
      </c>
    </row>
    <row r="181" spans="1:14" x14ac:dyDescent="0.25">
      <c r="A181">
        <v>3166</v>
      </c>
      <c r="B181" t="s">
        <v>40</v>
      </c>
      <c r="C181" t="s">
        <v>34</v>
      </c>
      <c r="D181" t="s">
        <v>56</v>
      </c>
      <c r="E181" t="s">
        <v>57</v>
      </c>
      <c r="F181" t="s">
        <v>58</v>
      </c>
      <c r="G181" t="s">
        <v>59</v>
      </c>
      <c r="H181" t="s">
        <v>22</v>
      </c>
      <c r="I181" t="s">
        <v>23</v>
      </c>
      <c r="J181" t="s">
        <v>24</v>
      </c>
      <c r="K181">
        <v>60</v>
      </c>
      <c r="L181" t="s">
        <v>25</v>
      </c>
      <c r="M181">
        <v>2010</v>
      </c>
      <c r="N181" t="s">
        <v>26</v>
      </c>
    </row>
    <row r="182" spans="1:14" x14ac:dyDescent="0.25">
      <c r="A182">
        <v>3153</v>
      </c>
      <c r="B182" t="s">
        <v>40</v>
      </c>
      <c r="C182" t="s">
        <v>34</v>
      </c>
      <c r="D182" t="s">
        <v>56</v>
      </c>
      <c r="E182" t="s">
        <v>57</v>
      </c>
      <c r="F182" t="s">
        <v>58</v>
      </c>
      <c r="G182" t="s">
        <v>59</v>
      </c>
      <c r="H182" t="s">
        <v>22</v>
      </c>
      <c r="I182" t="s">
        <v>30</v>
      </c>
      <c r="J182" t="s">
        <v>24</v>
      </c>
      <c r="K182">
        <v>0</v>
      </c>
      <c r="L182" t="s">
        <v>28</v>
      </c>
      <c r="M182">
        <v>2010</v>
      </c>
      <c r="N182" t="s">
        <v>29</v>
      </c>
    </row>
    <row r="183" spans="1:14" x14ac:dyDescent="0.25">
      <c r="A183">
        <v>3177</v>
      </c>
      <c r="B183" t="s">
        <v>40</v>
      </c>
      <c r="C183" t="s">
        <v>34</v>
      </c>
      <c r="D183" t="s">
        <v>56</v>
      </c>
      <c r="E183" t="s">
        <v>57</v>
      </c>
      <c r="F183" t="s">
        <v>58</v>
      </c>
      <c r="G183" t="s">
        <v>59</v>
      </c>
      <c r="H183" t="s">
        <v>22</v>
      </c>
      <c r="I183" t="s">
        <v>27</v>
      </c>
      <c r="J183" t="s">
        <v>24</v>
      </c>
      <c r="K183">
        <v>42</v>
      </c>
      <c r="L183" t="s">
        <v>28</v>
      </c>
      <c r="M183">
        <v>2010</v>
      </c>
      <c r="N183" t="s">
        <v>29</v>
      </c>
    </row>
    <row r="184" spans="1:14" x14ac:dyDescent="0.25">
      <c r="A184">
        <v>13249</v>
      </c>
      <c r="B184" t="s">
        <v>40</v>
      </c>
      <c r="C184" t="s">
        <v>17</v>
      </c>
      <c r="D184" t="s">
        <v>18</v>
      </c>
      <c r="E184" t="s">
        <v>19</v>
      </c>
      <c r="F184" t="s">
        <v>60</v>
      </c>
      <c r="G184" t="s">
        <v>61</v>
      </c>
      <c r="H184" t="s">
        <v>22</v>
      </c>
      <c r="I184" t="s">
        <v>27</v>
      </c>
      <c r="J184" t="s">
        <v>24</v>
      </c>
      <c r="K184">
        <v>246</v>
      </c>
      <c r="L184" t="s">
        <v>28</v>
      </c>
      <c r="M184">
        <v>2006</v>
      </c>
      <c r="N184" t="s">
        <v>29</v>
      </c>
    </row>
    <row r="185" spans="1:14" x14ac:dyDescent="0.25">
      <c r="A185">
        <v>13257</v>
      </c>
      <c r="B185" t="s">
        <v>40</v>
      </c>
      <c r="C185" t="s">
        <v>17</v>
      </c>
      <c r="D185" t="s">
        <v>18</v>
      </c>
      <c r="E185" t="s">
        <v>19</v>
      </c>
      <c r="F185" t="s">
        <v>60</v>
      </c>
      <c r="G185" t="s">
        <v>61</v>
      </c>
      <c r="H185" t="s">
        <v>22</v>
      </c>
      <c r="I185" t="s">
        <v>31</v>
      </c>
      <c r="J185" t="s">
        <v>24</v>
      </c>
      <c r="K185">
        <v>54</v>
      </c>
      <c r="L185" t="s">
        <v>25</v>
      </c>
      <c r="M185">
        <v>2006</v>
      </c>
      <c r="N185" t="s">
        <v>29</v>
      </c>
    </row>
    <row r="186" spans="1:14" x14ac:dyDescent="0.25">
      <c r="A186">
        <v>13238</v>
      </c>
      <c r="B186" t="s">
        <v>40</v>
      </c>
      <c r="C186" t="s">
        <v>17</v>
      </c>
      <c r="D186" t="s">
        <v>18</v>
      </c>
      <c r="E186" t="s">
        <v>19</v>
      </c>
      <c r="F186" t="s">
        <v>60</v>
      </c>
      <c r="G186" t="s">
        <v>61</v>
      </c>
      <c r="H186" t="s">
        <v>22</v>
      </c>
      <c r="I186" t="s">
        <v>23</v>
      </c>
      <c r="J186" t="s">
        <v>24</v>
      </c>
      <c r="K186">
        <v>75</v>
      </c>
      <c r="L186" t="s">
        <v>25</v>
      </c>
      <c r="M186">
        <v>2006</v>
      </c>
      <c r="N186" t="s">
        <v>26</v>
      </c>
    </row>
    <row r="187" spans="1:14" x14ac:dyDescent="0.25">
      <c r="A187">
        <v>31154</v>
      </c>
      <c r="B187" t="s">
        <v>40</v>
      </c>
      <c r="C187" t="s">
        <v>17</v>
      </c>
      <c r="D187" t="s">
        <v>18</v>
      </c>
      <c r="E187" t="s">
        <v>19</v>
      </c>
      <c r="F187" t="s">
        <v>60</v>
      </c>
      <c r="G187" t="s">
        <v>61</v>
      </c>
      <c r="H187" t="s">
        <v>22</v>
      </c>
      <c r="I187" t="s">
        <v>23</v>
      </c>
      <c r="J187" t="s">
        <v>24</v>
      </c>
      <c r="K187">
        <v>109</v>
      </c>
      <c r="L187" t="s">
        <v>33</v>
      </c>
      <c r="M187">
        <v>2006</v>
      </c>
      <c r="N187" t="s">
        <v>29</v>
      </c>
    </row>
    <row r="188" spans="1:14" x14ac:dyDescent="0.25">
      <c r="A188">
        <v>13229</v>
      </c>
      <c r="B188" t="s">
        <v>40</v>
      </c>
      <c r="C188" t="s">
        <v>17</v>
      </c>
      <c r="D188" t="s">
        <v>18</v>
      </c>
      <c r="E188" t="s">
        <v>19</v>
      </c>
      <c r="F188" t="s">
        <v>60</v>
      </c>
      <c r="G188" t="s">
        <v>61</v>
      </c>
      <c r="H188" t="s">
        <v>22</v>
      </c>
      <c r="I188" t="s">
        <v>30</v>
      </c>
      <c r="J188" t="s">
        <v>24</v>
      </c>
      <c r="K188">
        <v>2</v>
      </c>
      <c r="L188" t="s">
        <v>28</v>
      </c>
      <c r="M188">
        <v>2006</v>
      </c>
      <c r="N188" t="s">
        <v>29</v>
      </c>
    </row>
    <row r="189" spans="1:14" x14ac:dyDescent="0.25">
      <c r="A189">
        <v>13270</v>
      </c>
      <c r="B189" t="s">
        <v>40</v>
      </c>
      <c r="C189" t="s">
        <v>17</v>
      </c>
      <c r="D189" t="s">
        <v>18</v>
      </c>
      <c r="E189" t="s">
        <v>19</v>
      </c>
      <c r="F189" t="s">
        <v>60</v>
      </c>
      <c r="G189" t="s">
        <v>61</v>
      </c>
      <c r="H189" t="s">
        <v>22</v>
      </c>
      <c r="I189" t="s">
        <v>32</v>
      </c>
      <c r="J189" t="s">
        <v>24</v>
      </c>
      <c r="K189">
        <v>3</v>
      </c>
      <c r="L189" t="s">
        <v>28</v>
      </c>
      <c r="M189">
        <v>2006</v>
      </c>
      <c r="N189" t="s">
        <v>29</v>
      </c>
    </row>
    <row r="190" spans="1:14" x14ac:dyDescent="0.25">
      <c r="A190">
        <v>10803</v>
      </c>
      <c r="B190" t="s">
        <v>40</v>
      </c>
      <c r="C190" t="s">
        <v>17</v>
      </c>
      <c r="D190" t="s">
        <v>18</v>
      </c>
      <c r="E190" t="s">
        <v>19</v>
      </c>
      <c r="F190" t="s">
        <v>60</v>
      </c>
      <c r="G190" t="s">
        <v>61</v>
      </c>
      <c r="H190" t="s">
        <v>22</v>
      </c>
      <c r="I190" t="s">
        <v>32</v>
      </c>
      <c r="J190" t="s">
        <v>24</v>
      </c>
      <c r="K190">
        <v>0</v>
      </c>
      <c r="L190" t="s">
        <v>28</v>
      </c>
      <c r="M190">
        <v>2007</v>
      </c>
      <c r="N190" t="s">
        <v>29</v>
      </c>
    </row>
    <row r="191" spans="1:14" x14ac:dyDescent="0.25">
      <c r="A191">
        <v>10767</v>
      </c>
      <c r="B191" t="s">
        <v>40</v>
      </c>
      <c r="C191" t="s">
        <v>17</v>
      </c>
      <c r="D191" t="s">
        <v>18</v>
      </c>
      <c r="E191" t="s">
        <v>19</v>
      </c>
      <c r="F191" t="s">
        <v>60</v>
      </c>
      <c r="G191" t="s">
        <v>61</v>
      </c>
      <c r="H191" t="s">
        <v>22</v>
      </c>
      <c r="I191" t="s">
        <v>30</v>
      </c>
      <c r="J191" t="s">
        <v>24</v>
      </c>
      <c r="K191">
        <v>1</v>
      </c>
      <c r="L191" t="s">
        <v>28</v>
      </c>
      <c r="M191">
        <v>2007</v>
      </c>
      <c r="N191" t="s">
        <v>29</v>
      </c>
    </row>
    <row r="192" spans="1:14" x14ac:dyDescent="0.25">
      <c r="A192">
        <v>10771</v>
      </c>
      <c r="B192" t="s">
        <v>40</v>
      </c>
      <c r="C192" t="s">
        <v>17</v>
      </c>
      <c r="D192" t="s">
        <v>18</v>
      </c>
      <c r="E192" t="s">
        <v>19</v>
      </c>
      <c r="F192" t="s">
        <v>60</v>
      </c>
      <c r="G192" t="s">
        <v>61</v>
      </c>
      <c r="H192" t="s">
        <v>22</v>
      </c>
      <c r="I192" t="s">
        <v>23</v>
      </c>
      <c r="J192" t="s">
        <v>24</v>
      </c>
      <c r="K192">
        <v>76</v>
      </c>
      <c r="L192" t="s">
        <v>25</v>
      </c>
      <c r="M192">
        <v>2007</v>
      </c>
      <c r="N192" t="s">
        <v>26</v>
      </c>
    </row>
    <row r="193" spans="1:14" x14ac:dyDescent="0.25">
      <c r="A193">
        <v>30658</v>
      </c>
      <c r="B193" t="s">
        <v>40</v>
      </c>
      <c r="C193" t="s">
        <v>17</v>
      </c>
      <c r="D193" t="s">
        <v>18</v>
      </c>
      <c r="E193" t="s">
        <v>19</v>
      </c>
      <c r="F193" t="s">
        <v>60</v>
      </c>
      <c r="G193" t="s">
        <v>61</v>
      </c>
      <c r="H193" t="s">
        <v>22</v>
      </c>
      <c r="I193" t="s">
        <v>23</v>
      </c>
      <c r="J193" t="s">
        <v>24</v>
      </c>
      <c r="K193">
        <v>110</v>
      </c>
      <c r="L193" t="s">
        <v>33</v>
      </c>
      <c r="M193">
        <v>2007</v>
      </c>
      <c r="N193" t="s">
        <v>29</v>
      </c>
    </row>
    <row r="194" spans="1:14" x14ac:dyDescent="0.25">
      <c r="A194">
        <v>10781</v>
      </c>
      <c r="B194" t="s">
        <v>40</v>
      </c>
      <c r="C194" t="s">
        <v>17</v>
      </c>
      <c r="D194" t="s">
        <v>18</v>
      </c>
      <c r="E194" t="s">
        <v>19</v>
      </c>
      <c r="F194" t="s">
        <v>60</v>
      </c>
      <c r="G194" t="s">
        <v>61</v>
      </c>
      <c r="H194" t="s">
        <v>22</v>
      </c>
      <c r="I194" t="s">
        <v>27</v>
      </c>
      <c r="J194" t="s">
        <v>24</v>
      </c>
      <c r="K194">
        <v>286</v>
      </c>
      <c r="L194" t="s">
        <v>28</v>
      </c>
      <c r="M194">
        <v>2007</v>
      </c>
      <c r="N194" t="s">
        <v>29</v>
      </c>
    </row>
    <row r="195" spans="1:14" x14ac:dyDescent="0.25">
      <c r="A195">
        <v>10790</v>
      </c>
      <c r="B195" t="s">
        <v>40</v>
      </c>
      <c r="C195" t="s">
        <v>17</v>
      </c>
      <c r="D195" t="s">
        <v>18</v>
      </c>
      <c r="E195" t="s">
        <v>19</v>
      </c>
      <c r="F195" t="s">
        <v>60</v>
      </c>
      <c r="G195" t="s">
        <v>61</v>
      </c>
      <c r="H195" t="s">
        <v>22</v>
      </c>
      <c r="I195" t="s">
        <v>31</v>
      </c>
      <c r="J195" t="s">
        <v>24</v>
      </c>
      <c r="K195">
        <v>54</v>
      </c>
      <c r="L195" t="s">
        <v>25</v>
      </c>
      <c r="M195">
        <v>2007</v>
      </c>
      <c r="N195" t="s">
        <v>29</v>
      </c>
    </row>
    <row r="196" spans="1:14" x14ac:dyDescent="0.25">
      <c r="A196">
        <v>8220</v>
      </c>
      <c r="B196" t="s">
        <v>40</v>
      </c>
      <c r="C196" t="s">
        <v>17</v>
      </c>
      <c r="D196" t="s">
        <v>18</v>
      </c>
      <c r="E196" t="s">
        <v>19</v>
      </c>
      <c r="F196" t="s">
        <v>60</v>
      </c>
      <c r="G196" t="s">
        <v>61</v>
      </c>
      <c r="H196" t="s">
        <v>22</v>
      </c>
      <c r="I196" t="s">
        <v>30</v>
      </c>
      <c r="J196" t="s">
        <v>24</v>
      </c>
      <c r="K196">
        <v>4</v>
      </c>
      <c r="L196" t="s">
        <v>28</v>
      </c>
      <c r="M196">
        <v>2008</v>
      </c>
      <c r="N196" t="s">
        <v>29</v>
      </c>
    </row>
    <row r="197" spans="1:14" x14ac:dyDescent="0.25">
      <c r="A197">
        <v>8262</v>
      </c>
      <c r="B197" t="s">
        <v>40</v>
      </c>
      <c r="C197" t="s">
        <v>17</v>
      </c>
      <c r="D197" t="s">
        <v>18</v>
      </c>
      <c r="E197" t="s">
        <v>19</v>
      </c>
      <c r="F197" t="s">
        <v>60</v>
      </c>
      <c r="G197" t="s">
        <v>61</v>
      </c>
      <c r="H197" t="s">
        <v>22</v>
      </c>
      <c r="I197" t="s">
        <v>32</v>
      </c>
      <c r="J197" t="s">
        <v>24</v>
      </c>
      <c r="K197">
        <v>0</v>
      </c>
      <c r="L197" t="s">
        <v>28</v>
      </c>
      <c r="M197">
        <v>2008</v>
      </c>
      <c r="N197" t="s">
        <v>29</v>
      </c>
    </row>
    <row r="198" spans="1:14" x14ac:dyDescent="0.25">
      <c r="A198">
        <v>30149</v>
      </c>
      <c r="B198" t="s">
        <v>40</v>
      </c>
      <c r="C198" t="s">
        <v>17</v>
      </c>
      <c r="D198" t="s">
        <v>18</v>
      </c>
      <c r="E198" t="s">
        <v>19</v>
      </c>
      <c r="F198" t="s">
        <v>60</v>
      </c>
      <c r="G198" t="s">
        <v>61</v>
      </c>
      <c r="H198" t="s">
        <v>22</v>
      </c>
      <c r="I198" t="s">
        <v>23</v>
      </c>
      <c r="J198" t="s">
        <v>24</v>
      </c>
      <c r="K198">
        <v>312</v>
      </c>
      <c r="L198" t="s">
        <v>33</v>
      </c>
      <c r="M198">
        <v>2008</v>
      </c>
      <c r="N198" t="s">
        <v>29</v>
      </c>
    </row>
    <row r="199" spans="1:14" x14ac:dyDescent="0.25">
      <c r="A199">
        <v>8252</v>
      </c>
      <c r="B199" t="s">
        <v>40</v>
      </c>
      <c r="C199" t="s">
        <v>17</v>
      </c>
      <c r="D199" t="s">
        <v>18</v>
      </c>
      <c r="E199" t="s">
        <v>19</v>
      </c>
      <c r="F199" t="s">
        <v>60</v>
      </c>
      <c r="G199" t="s">
        <v>61</v>
      </c>
      <c r="H199" t="s">
        <v>22</v>
      </c>
      <c r="I199" t="s">
        <v>31</v>
      </c>
      <c r="J199" t="s">
        <v>24</v>
      </c>
      <c r="K199">
        <v>78</v>
      </c>
      <c r="L199" t="s">
        <v>25</v>
      </c>
      <c r="M199">
        <v>2008</v>
      </c>
      <c r="N199" t="s">
        <v>29</v>
      </c>
    </row>
    <row r="200" spans="1:14" x14ac:dyDescent="0.25">
      <c r="A200">
        <v>8240</v>
      </c>
      <c r="B200" t="s">
        <v>40</v>
      </c>
      <c r="C200" t="s">
        <v>17</v>
      </c>
      <c r="D200" t="s">
        <v>18</v>
      </c>
      <c r="E200" t="s">
        <v>19</v>
      </c>
      <c r="F200" t="s">
        <v>60</v>
      </c>
      <c r="G200" t="s">
        <v>61</v>
      </c>
      <c r="H200" t="s">
        <v>22</v>
      </c>
      <c r="I200" t="s">
        <v>27</v>
      </c>
      <c r="J200" t="s">
        <v>24</v>
      </c>
      <c r="K200">
        <v>253</v>
      </c>
      <c r="L200" t="s">
        <v>28</v>
      </c>
      <c r="M200">
        <v>2008</v>
      </c>
      <c r="N200" t="s">
        <v>29</v>
      </c>
    </row>
    <row r="201" spans="1:14" x14ac:dyDescent="0.25">
      <c r="A201">
        <v>8229</v>
      </c>
      <c r="B201" t="s">
        <v>40</v>
      </c>
      <c r="C201" t="s">
        <v>17</v>
      </c>
      <c r="D201" t="s">
        <v>18</v>
      </c>
      <c r="E201" t="s">
        <v>19</v>
      </c>
      <c r="F201" t="s">
        <v>60</v>
      </c>
      <c r="G201" t="s">
        <v>61</v>
      </c>
      <c r="H201" t="s">
        <v>22</v>
      </c>
      <c r="I201" t="s">
        <v>23</v>
      </c>
      <c r="J201" t="s">
        <v>24</v>
      </c>
      <c r="K201">
        <v>65</v>
      </c>
      <c r="L201" t="s">
        <v>25</v>
      </c>
      <c r="M201">
        <v>2008</v>
      </c>
      <c r="N201" t="s">
        <v>26</v>
      </c>
    </row>
    <row r="202" spans="1:14" x14ac:dyDescent="0.25">
      <c r="A202">
        <v>5597</v>
      </c>
      <c r="B202" t="s">
        <v>40</v>
      </c>
      <c r="C202" t="s">
        <v>17</v>
      </c>
      <c r="D202" t="s">
        <v>18</v>
      </c>
      <c r="E202" t="s">
        <v>19</v>
      </c>
      <c r="F202" t="s">
        <v>60</v>
      </c>
      <c r="G202" t="s">
        <v>61</v>
      </c>
      <c r="H202" t="s">
        <v>22</v>
      </c>
      <c r="I202" t="s">
        <v>23</v>
      </c>
      <c r="J202" t="s">
        <v>24</v>
      </c>
      <c r="K202">
        <v>71</v>
      </c>
      <c r="L202" t="s">
        <v>25</v>
      </c>
      <c r="M202">
        <v>2009</v>
      </c>
      <c r="N202" t="s">
        <v>26</v>
      </c>
    </row>
    <row r="203" spans="1:14" x14ac:dyDescent="0.25">
      <c r="A203">
        <v>5631</v>
      </c>
      <c r="B203" t="s">
        <v>40</v>
      </c>
      <c r="C203" t="s">
        <v>17</v>
      </c>
      <c r="D203" t="s">
        <v>18</v>
      </c>
      <c r="E203" t="s">
        <v>19</v>
      </c>
      <c r="F203" t="s">
        <v>60</v>
      </c>
      <c r="G203" t="s">
        <v>61</v>
      </c>
      <c r="H203" t="s">
        <v>22</v>
      </c>
      <c r="I203" t="s">
        <v>32</v>
      </c>
      <c r="J203" t="s">
        <v>24</v>
      </c>
      <c r="K203">
        <v>3</v>
      </c>
      <c r="L203" t="s">
        <v>28</v>
      </c>
      <c r="M203">
        <v>2009</v>
      </c>
      <c r="N203" t="s">
        <v>29</v>
      </c>
    </row>
    <row r="204" spans="1:14" x14ac:dyDescent="0.25">
      <c r="A204">
        <v>5608</v>
      </c>
      <c r="B204" t="s">
        <v>40</v>
      </c>
      <c r="C204" t="s">
        <v>17</v>
      </c>
      <c r="D204" t="s">
        <v>18</v>
      </c>
      <c r="E204" t="s">
        <v>19</v>
      </c>
      <c r="F204" t="s">
        <v>60</v>
      </c>
      <c r="G204" t="s">
        <v>61</v>
      </c>
      <c r="H204" t="s">
        <v>22</v>
      </c>
      <c r="I204" t="s">
        <v>27</v>
      </c>
      <c r="J204" t="s">
        <v>24</v>
      </c>
      <c r="K204">
        <v>387</v>
      </c>
      <c r="L204" t="s">
        <v>28</v>
      </c>
      <c r="M204">
        <v>2009</v>
      </c>
      <c r="N204" t="s">
        <v>29</v>
      </c>
    </row>
    <row r="205" spans="1:14" x14ac:dyDescent="0.25">
      <c r="A205">
        <v>5590</v>
      </c>
      <c r="B205" t="s">
        <v>40</v>
      </c>
      <c r="C205" t="s">
        <v>17</v>
      </c>
      <c r="D205" t="s">
        <v>18</v>
      </c>
      <c r="E205" t="s">
        <v>19</v>
      </c>
      <c r="F205" t="s">
        <v>60</v>
      </c>
      <c r="G205" t="s">
        <v>61</v>
      </c>
      <c r="H205" t="s">
        <v>22</v>
      </c>
      <c r="I205" t="s">
        <v>30</v>
      </c>
      <c r="J205" t="s">
        <v>24</v>
      </c>
      <c r="K205">
        <v>2</v>
      </c>
      <c r="L205" t="s">
        <v>28</v>
      </c>
      <c r="M205">
        <v>2009</v>
      </c>
      <c r="N205" t="s">
        <v>29</v>
      </c>
    </row>
    <row r="206" spans="1:14" x14ac:dyDescent="0.25">
      <c r="A206">
        <v>5620</v>
      </c>
      <c r="B206" t="s">
        <v>40</v>
      </c>
      <c r="C206" t="s">
        <v>17</v>
      </c>
      <c r="D206" t="s">
        <v>18</v>
      </c>
      <c r="E206" t="s">
        <v>19</v>
      </c>
      <c r="F206" t="s">
        <v>60</v>
      </c>
      <c r="G206" t="s">
        <v>61</v>
      </c>
      <c r="H206" t="s">
        <v>22</v>
      </c>
      <c r="I206" t="s">
        <v>31</v>
      </c>
      <c r="J206" t="s">
        <v>24</v>
      </c>
      <c r="K206">
        <v>41</v>
      </c>
      <c r="L206" t="s">
        <v>25</v>
      </c>
      <c r="M206">
        <v>2009</v>
      </c>
      <c r="N206" t="s">
        <v>29</v>
      </c>
    </row>
    <row r="207" spans="1:14" x14ac:dyDescent="0.25">
      <c r="A207">
        <v>29613</v>
      </c>
      <c r="B207" t="s">
        <v>40</v>
      </c>
      <c r="C207" t="s">
        <v>17</v>
      </c>
      <c r="D207" t="s">
        <v>18</v>
      </c>
      <c r="E207" t="s">
        <v>19</v>
      </c>
      <c r="F207" t="s">
        <v>60</v>
      </c>
      <c r="G207" t="s">
        <v>61</v>
      </c>
      <c r="H207" t="s">
        <v>22</v>
      </c>
      <c r="I207" t="s">
        <v>23</v>
      </c>
      <c r="J207" t="s">
        <v>24</v>
      </c>
      <c r="K207">
        <v>342</v>
      </c>
      <c r="L207" t="s">
        <v>33</v>
      </c>
      <c r="M207">
        <v>2009</v>
      </c>
      <c r="N207" t="s">
        <v>29</v>
      </c>
    </row>
    <row r="208" spans="1:14" x14ac:dyDescent="0.25">
      <c r="A208">
        <v>3157</v>
      </c>
      <c r="B208" t="s">
        <v>16</v>
      </c>
      <c r="C208" t="s">
        <v>17</v>
      </c>
      <c r="D208" t="s">
        <v>18</v>
      </c>
      <c r="E208" t="s">
        <v>19</v>
      </c>
      <c r="F208" t="s">
        <v>60</v>
      </c>
      <c r="G208" t="s">
        <v>61</v>
      </c>
      <c r="H208" t="s">
        <v>22</v>
      </c>
      <c r="I208" t="s">
        <v>23</v>
      </c>
      <c r="J208" t="s">
        <v>24</v>
      </c>
      <c r="K208">
        <v>71</v>
      </c>
      <c r="L208" t="s">
        <v>25</v>
      </c>
      <c r="M208">
        <v>2010</v>
      </c>
      <c r="N208" t="s">
        <v>26</v>
      </c>
    </row>
    <row r="209" spans="1:14" x14ac:dyDescent="0.25">
      <c r="A209">
        <v>3168</v>
      </c>
      <c r="B209" t="s">
        <v>16</v>
      </c>
      <c r="C209" t="s">
        <v>17</v>
      </c>
      <c r="D209" t="s">
        <v>18</v>
      </c>
      <c r="E209" t="s">
        <v>19</v>
      </c>
      <c r="F209" t="s">
        <v>60</v>
      </c>
      <c r="G209" t="s">
        <v>61</v>
      </c>
      <c r="H209" t="s">
        <v>22</v>
      </c>
      <c r="I209" t="s">
        <v>27</v>
      </c>
      <c r="J209" t="s">
        <v>24</v>
      </c>
      <c r="K209">
        <v>361</v>
      </c>
      <c r="L209" t="s">
        <v>28</v>
      </c>
      <c r="M209">
        <v>2010</v>
      </c>
      <c r="N209" t="s">
        <v>29</v>
      </c>
    </row>
    <row r="210" spans="1:14" x14ac:dyDescent="0.25">
      <c r="A210">
        <v>3180</v>
      </c>
      <c r="B210" t="s">
        <v>16</v>
      </c>
      <c r="C210" t="s">
        <v>17</v>
      </c>
      <c r="D210" t="s">
        <v>18</v>
      </c>
      <c r="E210" t="s">
        <v>19</v>
      </c>
      <c r="F210" t="s">
        <v>60</v>
      </c>
      <c r="G210" t="s">
        <v>61</v>
      </c>
      <c r="H210" t="s">
        <v>22</v>
      </c>
      <c r="I210" t="s">
        <v>31</v>
      </c>
      <c r="J210" t="s">
        <v>24</v>
      </c>
      <c r="K210">
        <v>50</v>
      </c>
      <c r="L210" t="s">
        <v>25</v>
      </c>
      <c r="M210">
        <v>2010</v>
      </c>
      <c r="N210" t="s">
        <v>29</v>
      </c>
    </row>
    <row r="211" spans="1:14" x14ac:dyDescent="0.25">
      <c r="A211">
        <v>3193</v>
      </c>
      <c r="B211" t="s">
        <v>16</v>
      </c>
      <c r="C211" t="s">
        <v>17</v>
      </c>
      <c r="D211" t="s">
        <v>18</v>
      </c>
      <c r="E211" t="s">
        <v>19</v>
      </c>
      <c r="F211" t="s">
        <v>60</v>
      </c>
      <c r="G211" t="s">
        <v>61</v>
      </c>
      <c r="H211" t="s">
        <v>22</v>
      </c>
      <c r="I211" t="s">
        <v>32</v>
      </c>
      <c r="J211" t="s">
        <v>24</v>
      </c>
      <c r="K211">
        <v>1</v>
      </c>
      <c r="L211" t="s">
        <v>28</v>
      </c>
      <c r="M211">
        <v>2010</v>
      </c>
      <c r="N211" t="s">
        <v>29</v>
      </c>
    </row>
    <row r="212" spans="1:14" x14ac:dyDescent="0.25">
      <c r="A212">
        <v>3149</v>
      </c>
      <c r="B212" t="s">
        <v>16</v>
      </c>
      <c r="C212" t="s">
        <v>17</v>
      </c>
      <c r="D212" t="s">
        <v>18</v>
      </c>
      <c r="E212" t="s">
        <v>19</v>
      </c>
      <c r="F212" t="s">
        <v>60</v>
      </c>
      <c r="G212" t="s">
        <v>61</v>
      </c>
      <c r="H212" t="s">
        <v>22</v>
      </c>
      <c r="I212" t="s">
        <v>30</v>
      </c>
      <c r="J212" t="s">
        <v>24</v>
      </c>
      <c r="K212">
        <v>4</v>
      </c>
      <c r="L212" t="s">
        <v>28</v>
      </c>
      <c r="M212">
        <v>2010</v>
      </c>
      <c r="N212" t="s">
        <v>29</v>
      </c>
    </row>
    <row r="213" spans="1:14" x14ac:dyDescent="0.25">
      <c r="A213">
        <v>29128</v>
      </c>
      <c r="B213" t="s">
        <v>16</v>
      </c>
      <c r="C213" t="s">
        <v>17</v>
      </c>
      <c r="D213" t="s">
        <v>18</v>
      </c>
      <c r="E213" t="s">
        <v>19</v>
      </c>
      <c r="F213" t="s">
        <v>60</v>
      </c>
      <c r="G213" t="s">
        <v>61</v>
      </c>
      <c r="H213" t="s">
        <v>22</v>
      </c>
      <c r="I213" t="s">
        <v>23</v>
      </c>
      <c r="J213" t="s">
        <v>24</v>
      </c>
      <c r="K213">
        <v>343</v>
      </c>
      <c r="L213" t="s">
        <v>33</v>
      </c>
      <c r="M213">
        <v>2010</v>
      </c>
      <c r="N213" t="s">
        <v>29</v>
      </c>
    </row>
    <row r="214" spans="1:14" x14ac:dyDescent="0.25">
      <c r="A214">
        <v>13255</v>
      </c>
      <c r="B214" t="s">
        <v>16</v>
      </c>
      <c r="C214" t="s">
        <v>41</v>
      </c>
      <c r="D214" t="s">
        <v>62</v>
      </c>
      <c r="E214" t="s">
        <v>62</v>
      </c>
      <c r="F214" t="s">
        <v>63</v>
      </c>
      <c r="G214" t="s">
        <v>64</v>
      </c>
      <c r="H214" t="s">
        <v>22</v>
      </c>
      <c r="I214" t="s">
        <v>27</v>
      </c>
      <c r="J214" t="s">
        <v>24</v>
      </c>
      <c r="K214">
        <v>72</v>
      </c>
      <c r="L214" t="s">
        <v>28</v>
      </c>
      <c r="M214">
        <v>2006</v>
      </c>
      <c r="N214" t="s">
        <v>29</v>
      </c>
    </row>
    <row r="215" spans="1:14" x14ac:dyDescent="0.25">
      <c r="A215">
        <v>31160</v>
      </c>
      <c r="B215" t="s">
        <v>16</v>
      </c>
      <c r="C215" t="s">
        <v>41</v>
      </c>
      <c r="D215" t="s">
        <v>62</v>
      </c>
      <c r="E215" t="s">
        <v>62</v>
      </c>
      <c r="F215" t="s">
        <v>63</v>
      </c>
      <c r="G215" t="s">
        <v>64</v>
      </c>
      <c r="H215" t="s">
        <v>22</v>
      </c>
      <c r="I215" t="s">
        <v>23</v>
      </c>
      <c r="J215" t="s">
        <v>24</v>
      </c>
      <c r="K215">
        <v>101</v>
      </c>
      <c r="L215" t="s">
        <v>33</v>
      </c>
      <c r="M215">
        <v>2006</v>
      </c>
      <c r="N215" t="s">
        <v>29</v>
      </c>
    </row>
    <row r="216" spans="1:14" x14ac:dyDescent="0.25">
      <c r="A216">
        <v>13274</v>
      </c>
      <c r="B216" t="s">
        <v>16</v>
      </c>
      <c r="C216" t="s">
        <v>41</v>
      </c>
      <c r="D216" t="s">
        <v>62</v>
      </c>
      <c r="E216" t="s">
        <v>62</v>
      </c>
      <c r="F216" t="s">
        <v>63</v>
      </c>
      <c r="G216" t="s">
        <v>64</v>
      </c>
      <c r="H216" t="s">
        <v>22</v>
      </c>
      <c r="I216" t="s">
        <v>32</v>
      </c>
      <c r="J216" t="s">
        <v>24</v>
      </c>
      <c r="K216">
        <v>1</v>
      </c>
      <c r="L216" t="s">
        <v>28</v>
      </c>
      <c r="M216">
        <v>2006</v>
      </c>
      <c r="N216" t="s">
        <v>29</v>
      </c>
    </row>
    <row r="217" spans="1:14" x14ac:dyDescent="0.25">
      <c r="A217">
        <v>13262</v>
      </c>
      <c r="B217" t="s">
        <v>16</v>
      </c>
      <c r="C217" t="s">
        <v>41</v>
      </c>
      <c r="D217" t="s">
        <v>62</v>
      </c>
      <c r="E217" t="s">
        <v>62</v>
      </c>
      <c r="F217" t="s">
        <v>63</v>
      </c>
      <c r="G217" t="s">
        <v>64</v>
      </c>
      <c r="H217" t="s">
        <v>22</v>
      </c>
      <c r="I217" t="s">
        <v>31</v>
      </c>
      <c r="J217" t="s">
        <v>24</v>
      </c>
      <c r="K217">
        <v>76</v>
      </c>
      <c r="L217" t="s">
        <v>25</v>
      </c>
      <c r="M217">
        <v>2006</v>
      </c>
      <c r="N217" t="s">
        <v>29</v>
      </c>
    </row>
    <row r="218" spans="1:14" x14ac:dyDescent="0.25">
      <c r="A218">
        <v>13234</v>
      </c>
      <c r="B218" t="s">
        <v>16</v>
      </c>
      <c r="C218" t="s">
        <v>41</v>
      </c>
      <c r="D218" t="s">
        <v>62</v>
      </c>
      <c r="E218" t="s">
        <v>62</v>
      </c>
      <c r="F218" t="s">
        <v>63</v>
      </c>
      <c r="G218" t="s">
        <v>64</v>
      </c>
      <c r="H218" t="s">
        <v>22</v>
      </c>
      <c r="I218" t="s">
        <v>30</v>
      </c>
      <c r="J218" t="s">
        <v>24</v>
      </c>
      <c r="K218">
        <v>0</v>
      </c>
      <c r="L218" t="s">
        <v>28</v>
      </c>
      <c r="M218">
        <v>2006</v>
      </c>
      <c r="N218" t="s">
        <v>29</v>
      </c>
    </row>
    <row r="219" spans="1:14" x14ac:dyDescent="0.25">
      <c r="A219">
        <v>13244</v>
      </c>
      <c r="B219" t="s">
        <v>16</v>
      </c>
      <c r="C219" t="s">
        <v>41</v>
      </c>
      <c r="D219" t="s">
        <v>62</v>
      </c>
      <c r="E219" t="s">
        <v>62</v>
      </c>
      <c r="F219" t="s">
        <v>63</v>
      </c>
      <c r="G219" t="s">
        <v>64</v>
      </c>
      <c r="H219" t="s">
        <v>22</v>
      </c>
      <c r="I219" t="s">
        <v>23</v>
      </c>
      <c r="J219" t="s">
        <v>24</v>
      </c>
      <c r="K219">
        <v>70</v>
      </c>
      <c r="L219" t="s">
        <v>25</v>
      </c>
      <c r="M219">
        <v>2006</v>
      </c>
      <c r="N219" t="s">
        <v>26</v>
      </c>
    </row>
    <row r="220" spans="1:14" x14ac:dyDescent="0.25">
      <c r="A220">
        <v>10799</v>
      </c>
      <c r="B220" t="s">
        <v>16</v>
      </c>
      <c r="C220" t="s">
        <v>41</v>
      </c>
      <c r="D220" t="s">
        <v>62</v>
      </c>
      <c r="E220" t="s">
        <v>62</v>
      </c>
      <c r="F220" t="s">
        <v>63</v>
      </c>
      <c r="G220" t="s">
        <v>64</v>
      </c>
      <c r="H220" t="s">
        <v>22</v>
      </c>
      <c r="I220" t="s">
        <v>31</v>
      </c>
      <c r="J220" t="s">
        <v>24</v>
      </c>
      <c r="K220">
        <v>88</v>
      </c>
      <c r="L220" t="s">
        <v>25</v>
      </c>
      <c r="M220">
        <v>2007</v>
      </c>
      <c r="N220" t="s">
        <v>29</v>
      </c>
    </row>
    <row r="221" spans="1:14" x14ac:dyDescent="0.25">
      <c r="A221">
        <v>10789</v>
      </c>
      <c r="B221" t="s">
        <v>16</v>
      </c>
      <c r="C221" t="s">
        <v>41</v>
      </c>
      <c r="D221" t="s">
        <v>62</v>
      </c>
      <c r="E221" t="s">
        <v>62</v>
      </c>
      <c r="F221" t="s">
        <v>63</v>
      </c>
      <c r="G221" t="s">
        <v>64</v>
      </c>
      <c r="H221" t="s">
        <v>22</v>
      </c>
      <c r="I221" t="s">
        <v>27</v>
      </c>
      <c r="J221" t="s">
        <v>24</v>
      </c>
      <c r="K221">
        <v>67</v>
      </c>
      <c r="L221" t="s">
        <v>28</v>
      </c>
      <c r="M221">
        <v>2007</v>
      </c>
      <c r="N221" t="s">
        <v>29</v>
      </c>
    </row>
    <row r="222" spans="1:14" x14ac:dyDescent="0.25">
      <c r="A222">
        <v>10775</v>
      </c>
      <c r="B222" t="s">
        <v>16</v>
      </c>
      <c r="C222" t="s">
        <v>41</v>
      </c>
      <c r="D222" t="s">
        <v>62</v>
      </c>
      <c r="E222" t="s">
        <v>62</v>
      </c>
      <c r="F222" t="s">
        <v>63</v>
      </c>
      <c r="G222" t="s">
        <v>64</v>
      </c>
      <c r="H222" t="s">
        <v>22</v>
      </c>
      <c r="I222" t="s">
        <v>23</v>
      </c>
      <c r="J222" t="s">
        <v>24</v>
      </c>
      <c r="K222">
        <v>70</v>
      </c>
      <c r="L222" t="s">
        <v>25</v>
      </c>
      <c r="M222">
        <v>2007</v>
      </c>
      <c r="N222" t="s">
        <v>26</v>
      </c>
    </row>
    <row r="223" spans="1:14" x14ac:dyDescent="0.25">
      <c r="A223">
        <v>10808</v>
      </c>
      <c r="B223" t="s">
        <v>16</v>
      </c>
      <c r="C223" t="s">
        <v>41</v>
      </c>
      <c r="D223" t="s">
        <v>62</v>
      </c>
      <c r="E223" t="s">
        <v>62</v>
      </c>
      <c r="F223" t="s">
        <v>63</v>
      </c>
      <c r="G223" t="s">
        <v>64</v>
      </c>
      <c r="H223" t="s">
        <v>22</v>
      </c>
      <c r="I223" t="s">
        <v>32</v>
      </c>
      <c r="J223" t="s">
        <v>24</v>
      </c>
      <c r="K223">
        <v>0</v>
      </c>
      <c r="L223" t="s">
        <v>28</v>
      </c>
      <c r="M223">
        <v>2007</v>
      </c>
      <c r="N223" t="s">
        <v>29</v>
      </c>
    </row>
    <row r="224" spans="1:14" x14ac:dyDescent="0.25">
      <c r="A224">
        <v>30662</v>
      </c>
      <c r="B224" t="s">
        <v>16</v>
      </c>
      <c r="C224" t="s">
        <v>41</v>
      </c>
      <c r="D224" t="s">
        <v>62</v>
      </c>
      <c r="E224" t="s">
        <v>62</v>
      </c>
      <c r="F224" t="s">
        <v>63</v>
      </c>
      <c r="G224" t="s">
        <v>64</v>
      </c>
      <c r="H224" t="s">
        <v>22</v>
      </c>
      <c r="I224" t="s">
        <v>23</v>
      </c>
      <c r="J224" t="s">
        <v>24</v>
      </c>
      <c r="K224">
        <v>101</v>
      </c>
      <c r="L224" t="s">
        <v>33</v>
      </c>
      <c r="M224">
        <v>2007</v>
      </c>
      <c r="N224" t="s">
        <v>29</v>
      </c>
    </row>
    <row r="225" spans="1:14" x14ac:dyDescent="0.25">
      <c r="A225">
        <v>10765</v>
      </c>
      <c r="B225" t="s">
        <v>16</v>
      </c>
      <c r="C225" t="s">
        <v>41</v>
      </c>
      <c r="D225" t="s">
        <v>62</v>
      </c>
      <c r="E225" t="s">
        <v>62</v>
      </c>
      <c r="F225" t="s">
        <v>63</v>
      </c>
      <c r="G225" t="s">
        <v>64</v>
      </c>
      <c r="H225" t="s">
        <v>22</v>
      </c>
      <c r="I225" t="s">
        <v>30</v>
      </c>
      <c r="J225" t="s">
        <v>24</v>
      </c>
      <c r="K225">
        <v>2</v>
      </c>
      <c r="L225" t="s">
        <v>28</v>
      </c>
      <c r="M225">
        <v>2007</v>
      </c>
      <c r="N225" t="s">
        <v>29</v>
      </c>
    </row>
    <row r="226" spans="1:14" x14ac:dyDescent="0.25">
      <c r="A226">
        <v>8267</v>
      </c>
      <c r="B226" t="s">
        <v>16</v>
      </c>
      <c r="C226" t="s">
        <v>41</v>
      </c>
      <c r="D226" t="s">
        <v>62</v>
      </c>
      <c r="E226" t="s">
        <v>62</v>
      </c>
      <c r="F226" t="s">
        <v>63</v>
      </c>
      <c r="G226" t="s">
        <v>64</v>
      </c>
      <c r="H226" t="s">
        <v>22</v>
      </c>
      <c r="I226" t="s">
        <v>32</v>
      </c>
      <c r="J226" t="s">
        <v>24</v>
      </c>
      <c r="K226">
        <v>0</v>
      </c>
      <c r="L226" t="s">
        <v>28</v>
      </c>
      <c r="M226">
        <v>2008</v>
      </c>
      <c r="N226" t="s">
        <v>29</v>
      </c>
    </row>
    <row r="227" spans="1:14" x14ac:dyDescent="0.25">
      <c r="A227">
        <v>30156</v>
      </c>
      <c r="B227" t="s">
        <v>16</v>
      </c>
      <c r="C227" t="s">
        <v>41</v>
      </c>
      <c r="D227" t="s">
        <v>62</v>
      </c>
      <c r="E227" t="s">
        <v>62</v>
      </c>
      <c r="F227" t="s">
        <v>63</v>
      </c>
      <c r="G227" t="s">
        <v>64</v>
      </c>
      <c r="H227" t="s">
        <v>22</v>
      </c>
      <c r="I227" t="s">
        <v>23</v>
      </c>
      <c r="J227" t="s">
        <v>24</v>
      </c>
      <c r="K227">
        <v>281</v>
      </c>
      <c r="L227" t="s">
        <v>33</v>
      </c>
      <c r="M227">
        <v>2008</v>
      </c>
      <c r="N227" t="s">
        <v>29</v>
      </c>
    </row>
    <row r="228" spans="1:14" x14ac:dyDescent="0.25">
      <c r="A228">
        <v>8248</v>
      </c>
      <c r="B228" t="s">
        <v>16</v>
      </c>
      <c r="C228" t="s">
        <v>41</v>
      </c>
      <c r="D228" t="s">
        <v>62</v>
      </c>
      <c r="E228" t="s">
        <v>62</v>
      </c>
      <c r="F228" t="s">
        <v>63</v>
      </c>
      <c r="G228" t="s">
        <v>64</v>
      </c>
      <c r="H228" t="s">
        <v>22</v>
      </c>
      <c r="I228" t="s">
        <v>27</v>
      </c>
      <c r="J228" t="s">
        <v>24</v>
      </c>
      <c r="K228">
        <v>57</v>
      </c>
      <c r="L228" t="s">
        <v>28</v>
      </c>
      <c r="M228">
        <v>2008</v>
      </c>
      <c r="N228" t="s">
        <v>29</v>
      </c>
    </row>
    <row r="229" spans="1:14" x14ac:dyDescent="0.25">
      <c r="A229">
        <v>8236</v>
      </c>
      <c r="B229" t="s">
        <v>16</v>
      </c>
      <c r="C229" t="s">
        <v>41</v>
      </c>
      <c r="D229" t="s">
        <v>62</v>
      </c>
      <c r="E229" t="s">
        <v>62</v>
      </c>
      <c r="F229" t="s">
        <v>63</v>
      </c>
      <c r="G229" t="s">
        <v>64</v>
      </c>
      <c r="H229" t="s">
        <v>22</v>
      </c>
      <c r="I229" t="s">
        <v>23</v>
      </c>
      <c r="J229" t="s">
        <v>24</v>
      </c>
      <c r="K229">
        <v>58</v>
      </c>
      <c r="L229" t="s">
        <v>25</v>
      </c>
      <c r="M229">
        <v>2008</v>
      </c>
      <c r="N229" t="s">
        <v>26</v>
      </c>
    </row>
    <row r="230" spans="1:14" x14ac:dyDescent="0.25">
      <c r="A230">
        <v>8256</v>
      </c>
      <c r="B230" t="s">
        <v>16</v>
      </c>
      <c r="C230" t="s">
        <v>41</v>
      </c>
      <c r="D230" t="s">
        <v>62</v>
      </c>
      <c r="E230" t="s">
        <v>62</v>
      </c>
      <c r="F230" t="s">
        <v>63</v>
      </c>
      <c r="G230" t="s">
        <v>64</v>
      </c>
      <c r="H230" t="s">
        <v>22</v>
      </c>
      <c r="I230" t="s">
        <v>31</v>
      </c>
      <c r="J230" t="s">
        <v>24</v>
      </c>
      <c r="K230">
        <v>94</v>
      </c>
      <c r="L230" t="s">
        <v>25</v>
      </c>
      <c r="M230">
        <v>2008</v>
      </c>
      <c r="N230" t="s">
        <v>29</v>
      </c>
    </row>
    <row r="231" spans="1:14" x14ac:dyDescent="0.25">
      <c r="A231">
        <v>8222</v>
      </c>
      <c r="B231" t="s">
        <v>16</v>
      </c>
      <c r="C231" t="s">
        <v>41</v>
      </c>
      <c r="D231" t="s">
        <v>62</v>
      </c>
      <c r="E231" t="s">
        <v>62</v>
      </c>
      <c r="F231" t="s">
        <v>63</v>
      </c>
      <c r="G231" t="s">
        <v>64</v>
      </c>
      <c r="H231" t="s">
        <v>22</v>
      </c>
      <c r="I231" t="s">
        <v>30</v>
      </c>
      <c r="J231" t="s">
        <v>24</v>
      </c>
      <c r="K231">
        <v>2</v>
      </c>
      <c r="L231" t="s">
        <v>28</v>
      </c>
      <c r="M231">
        <v>2008</v>
      </c>
      <c r="N231" t="s">
        <v>29</v>
      </c>
    </row>
    <row r="232" spans="1:14" x14ac:dyDescent="0.25">
      <c r="A232">
        <v>5615</v>
      </c>
      <c r="B232" t="s">
        <v>16</v>
      </c>
      <c r="C232" t="s">
        <v>41</v>
      </c>
      <c r="D232" t="s">
        <v>62</v>
      </c>
      <c r="E232" t="s">
        <v>62</v>
      </c>
      <c r="F232" t="s">
        <v>63</v>
      </c>
      <c r="G232" t="s">
        <v>64</v>
      </c>
      <c r="H232" t="s">
        <v>22</v>
      </c>
      <c r="I232" t="s">
        <v>27</v>
      </c>
      <c r="J232" t="s">
        <v>24</v>
      </c>
      <c r="K232">
        <v>84</v>
      </c>
      <c r="L232" t="s">
        <v>28</v>
      </c>
      <c r="M232">
        <v>2009</v>
      </c>
      <c r="N232" t="s">
        <v>29</v>
      </c>
    </row>
    <row r="233" spans="1:14" x14ac:dyDescent="0.25">
      <c r="A233">
        <v>5633</v>
      </c>
      <c r="B233" t="s">
        <v>16</v>
      </c>
      <c r="C233" t="s">
        <v>41</v>
      </c>
      <c r="D233" t="s">
        <v>62</v>
      </c>
      <c r="E233" t="s">
        <v>62</v>
      </c>
      <c r="F233" t="s">
        <v>63</v>
      </c>
      <c r="G233" t="s">
        <v>64</v>
      </c>
      <c r="H233" t="s">
        <v>22</v>
      </c>
      <c r="I233" t="s">
        <v>32</v>
      </c>
      <c r="J233" t="s">
        <v>24</v>
      </c>
      <c r="K233">
        <v>2</v>
      </c>
      <c r="L233" t="s">
        <v>28</v>
      </c>
      <c r="M233">
        <v>2009</v>
      </c>
      <c r="N233" t="s">
        <v>29</v>
      </c>
    </row>
    <row r="234" spans="1:14" x14ac:dyDescent="0.25">
      <c r="A234">
        <v>5624</v>
      </c>
      <c r="B234" t="s">
        <v>16</v>
      </c>
      <c r="C234" t="s">
        <v>41</v>
      </c>
      <c r="D234" t="s">
        <v>62</v>
      </c>
      <c r="E234" t="s">
        <v>62</v>
      </c>
      <c r="F234" t="s">
        <v>63</v>
      </c>
      <c r="G234" t="s">
        <v>64</v>
      </c>
      <c r="H234" t="s">
        <v>22</v>
      </c>
      <c r="I234" t="s">
        <v>31</v>
      </c>
      <c r="J234" t="s">
        <v>24</v>
      </c>
      <c r="K234">
        <v>52</v>
      </c>
      <c r="L234" t="s">
        <v>25</v>
      </c>
      <c r="M234">
        <v>2009</v>
      </c>
      <c r="N234" t="s">
        <v>29</v>
      </c>
    </row>
    <row r="235" spans="1:14" x14ac:dyDescent="0.25">
      <c r="A235">
        <v>5599</v>
      </c>
      <c r="B235" t="s">
        <v>16</v>
      </c>
      <c r="C235" t="s">
        <v>41</v>
      </c>
      <c r="D235" t="s">
        <v>62</v>
      </c>
      <c r="E235" t="s">
        <v>62</v>
      </c>
      <c r="F235" t="s">
        <v>63</v>
      </c>
      <c r="G235" t="s">
        <v>64</v>
      </c>
      <c r="H235" t="s">
        <v>22</v>
      </c>
      <c r="I235" t="s">
        <v>23</v>
      </c>
      <c r="J235" t="s">
        <v>24</v>
      </c>
      <c r="K235">
        <v>69</v>
      </c>
      <c r="L235" t="s">
        <v>25</v>
      </c>
      <c r="M235">
        <v>2009</v>
      </c>
      <c r="N235" t="s">
        <v>26</v>
      </c>
    </row>
    <row r="236" spans="1:14" x14ac:dyDescent="0.25">
      <c r="A236">
        <v>29615</v>
      </c>
      <c r="B236" t="s">
        <v>16</v>
      </c>
      <c r="C236" t="s">
        <v>41</v>
      </c>
      <c r="D236" t="s">
        <v>62</v>
      </c>
      <c r="E236" t="s">
        <v>62</v>
      </c>
      <c r="F236" t="s">
        <v>63</v>
      </c>
      <c r="G236" t="s">
        <v>64</v>
      </c>
      <c r="H236" t="s">
        <v>22</v>
      </c>
      <c r="I236" t="s">
        <v>23</v>
      </c>
      <c r="J236" t="s">
        <v>24</v>
      </c>
      <c r="K236">
        <v>331</v>
      </c>
      <c r="L236" t="s">
        <v>33</v>
      </c>
      <c r="M236">
        <v>2009</v>
      </c>
      <c r="N236" t="s">
        <v>29</v>
      </c>
    </row>
    <row r="237" spans="1:14" x14ac:dyDescent="0.25">
      <c r="A237">
        <v>5589</v>
      </c>
      <c r="B237" t="s">
        <v>16</v>
      </c>
      <c r="C237" t="s">
        <v>41</v>
      </c>
      <c r="D237" t="s">
        <v>62</v>
      </c>
      <c r="E237" t="s">
        <v>62</v>
      </c>
      <c r="F237" t="s">
        <v>63</v>
      </c>
      <c r="G237" t="s">
        <v>64</v>
      </c>
      <c r="H237" t="s">
        <v>22</v>
      </c>
      <c r="I237" t="s">
        <v>30</v>
      </c>
      <c r="J237" t="s">
        <v>24</v>
      </c>
      <c r="K237">
        <v>3</v>
      </c>
      <c r="L237" t="s">
        <v>28</v>
      </c>
      <c r="M237">
        <v>2009</v>
      </c>
      <c r="N237" t="s">
        <v>29</v>
      </c>
    </row>
    <row r="238" spans="1:14" x14ac:dyDescent="0.25">
      <c r="A238">
        <v>3162</v>
      </c>
      <c r="B238" t="s">
        <v>16</v>
      </c>
      <c r="C238" t="s">
        <v>41</v>
      </c>
      <c r="D238" t="s">
        <v>62</v>
      </c>
      <c r="E238" t="s">
        <v>62</v>
      </c>
      <c r="F238" t="s">
        <v>63</v>
      </c>
      <c r="G238" t="s">
        <v>64</v>
      </c>
      <c r="H238" t="s">
        <v>22</v>
      </c>
      <c r="I238" t="s">
        <v>23</v>
      </c>
      <c r="J238" t="s">
        <v>24</v>
      </c>
      <c r="K238">
        <v>65</v>
      </c>
      <c r="L238" t="s">
        <v>25</v>
      </c>
      <c r="M238">
        <v>2010</v>
      </c>
      <c r="N238" t="s">
        <v>26</v>
      </c>
    </row>
    <row r="239" spans="1:14" x14ac:dyDescent="0.25">
      <c r="A239">
        <v>3187</v>
      </c>
      <c r="B239" t="s">
        <v>16</v>
      </c>
      <c r="C239" t="s">
        <v>41</v>
      </c>
      <c r="D239" t="s">
        <v>62</v>
      </c>
      <c r="E239" t="s">
        <v>62</v>
      </c>
      <c r="F239" t="s">
        <v>63</v>
      </c>
      <c r="G239" t="s">
        <v>64</v>
      </c>
      <c r="H239" t="s">
        <v>22</v>
      </c>
      <c r="I239" t="s">
        <v>31</v>
      </c>
      <c r="J239" t="s">
        <v>24</v>
      </c>
      <c r="K239">
        <v>64</v>
      </c>
      <c r="L239" t="s">
        <v>25</v>
      </c>
      <c r="M239">
        <v>2010</v>
      </c>
      <c r="N239" t="s">
        <v>29</v>
      </c>
    </row>
    <row r="240" spans="1:14" x14ac:dyDescent="0.25">
      <c r="A240">
        <v>3151</v>
      </c>
      <c r="B240" t="s">
        <v>16</v>
      </c>
      <c r="C240" t="s">
        <v>41</v>
      </c>
      <c r="D240" t="s">
        <v>62</v>
      </c>
      <c r="E240" t="s">
        <v>62</v>
      </c>
      <c r="F240" t="s">
        <v>63</v>
      </c>
      <c r="G240" t="s">
        <v>64</v>
      </c>
      <c r="H240" t="s">
        <v>22</v>
      </c>
      <c r="I240" t="s">
        <v>30</v>
      </c>
      <c r="J240" t="s">
        <v>24</v>
      </c>
      <c r="K240">
        <v>1</v>
      </c>
      <c r="L240" t="s">
        <v>28</v>
      </c>
      <c r="M240">
        <v>2010</v>
      </c>
      <c r="N240" t="s">
        <v>29</v>
      </c>
    </row>
    <row r="241" spans="1:14" x14ac:dyDescent="0.25">
      <c r="A241">
        <v>3176</v>
      </c>
      <c r="B241" t="s">
        <v>16</v>
      </c>
      <c r="C241" t="s">
        <v>41</v>
      </c>
      <c r="D241" t="s">
        <v>62</v>
      </c>
      <c r="E241" t="s">
        <v>62</v>
      </c>
      <c r="F241" t="s">
        <v>63</v>
      </c>
      <c r="G241" t="s">
        <v>64</v>
      </c>
      <c r="H241" t="s">
        <v>22</v>
      </c>
      <c r="I241" t="s">
        <v>27</v>
      </c>
      <c r="J241" t="s">
        <v>24</v>
      </c>
      <c r="K241">
        <v>62</v>
      </c>
      <c r="L241" t="s">
        <v>28</v>
      </c>
      <c r="M241">
        <v>2010</v>
      </c>
      <c r="N241" t="s">
        <v>29</v>
      </c>
    </row>
    <row r="242" spans="1:14" x14ac:dyDescent="0.25">
      <c r="A242">
        <v>29133</v>
      </c>
      <c r="B242" t="s">
        <v>16</v>
      </c>
      <c r="C242" t="s">
        <v>41</v>
      </c>
      <c r="D242" t="s">
        <v>62</v>
      </c>
      <c r="E242" t="s">
        <v>62</v>
      </c>
      <c r="F242" t="s">
        <v>63</v>
      </c>
      <c r="G242" t="s">
        <v>64</v>
      </c>
      <c r="H242" t="s">
        <v>22</v>
      </c>
      <c r="I242" t="s">
        <v>23</v>
      </c>
      <c r="J242" t="s">
        <v>24</v>
      </c>
      <c r="K242">
        <v>315</v>
      </c>
      <c r="L242" t="s">
        <v>33</v>
      </c>
      <c r="M242">
        <v>2010</v>
      </c>
      <c r="N242" t="s">
        <v>29</v>
      </c>
    </row>
    <row r="243" spans="1:14" x14ac:dyDescent="0.25">
      <c r="A243">
        <v>3197</v>
      </c>
      <c r="B243" t="s">
        <v>16</v>
      </c>
      <c r="C243" t="s">
        <v>41</v>
      </c>
      <c r="D243" t="s">
        <v>62</v>
      </c>
      <c r="E243" t="s">
        <v>62</v>
      </c>
      <c r="F243" t="s">
        <v>63</v>
      </c>
      <c r="G243" t="s">
        <v>64</v>
      </c>
      <c r="H243" t="s">
        <v>22</v>
      </c>
      <c r="I243" t="s">
        <v>32</v>
      </c>
      <c r="J243" t="s">
        <v>24</v>
      </c>
      <c r="K243">
        <v>0</v>
      </c>
      <c r="L243" t="s">
        <v>28</v>
      </c>
      <c r="M243">
        <v>2010</v>
      </c>
      <c r="N243" t="s">
        <v>29</v>
      </c>
    </row>
    <row r="244" spans="1:14" x14ac:dyDescent="0.25">
      <c r="A244">
        <v>13259</v>
      </c>
      <c r="B244" t="s">
        <v>16</v>
      </c>
      <c r="C244" t="s">
        <v>65</v>
      </c>
      <c r="D244" t="s">
        <v>66</v>
      </c>
      <c r="E244" t="s">
        <v>67</v>
      </c>
      <c r="F244" t="s">
        <v>68</v>
      </c>
      <c r="G244" t="s">
        <v>69</v>
      </c>
      <c r="H244" t="s">
        <v>22</v>
      </c>
      <c r="I244" t="s">
        <v>31</v>
      </c>
      <c r="J244" t="s">
        <v>24</v>
      </c>
      <c r="K244">
        <v>67</v>
      </c>
      <c r="L244" t="s">
        <v>25</v>
      </c>
      <c r="M244">
        <v>2006</v>
      </c>
      <c r="N244" t="s">
        <v>29</v>
      </c>
    </row>
    <row r="245" spans="1:14" x14ac:dyDescent="0.25">
      <c r="A245">
        <v>13252</v>
      </c>
      <c r="B245" t="s">
        <v>16</v>
      </c>
      <c r="C245" t="s">
        <v>65</v>
      </c>
      <c r="D245" t="s">
        <v>66</v>
      </c>
      <c r="E245" t="s">
        <v>67</v>
      </c>
      <c r="F245" t="s">
        <v>68</v>
      </c>
      <c r="G245" t="s">
        <v>69</v>
      </c>
      <c r="H245" t="s">
        <v>22</v>
      </c>
      <c r="I245" t="s">
        <v>27</v>
      </c>
      <c r="J245" t="s">
        <v>24</v>
      </c>
      <c r="K245">
        <v>137</v>
      </c>
      <c r="L245" t="s">
        <v>28</v>
      </c>
      <c r="M245">
        <v>2006</v>
      </c>
      <c r="N245" t="s">
        <v>29</v>
      </c>
    </row>
    <row r="246" spans="1:14" x14ac:dyDescent="0.25">
      <c r="A246">
        <v>13275</v>
      </c>
      <c r="B246" t="s">
        <v>16</v>
      </c>
      <c r="C246" t="s">
        <v>65</v>
      </c>
      <c r="D246" t="s">
        <v>66</v>
      </c>
      <c r="E246" t="s">
        <v>67</v>
      </c>
      <c r="F246" t="s">
        <v>68</v>
      </c>
      <c r="G246" t="s">
        <v>69</v>
      </c>
      <c r="H246" t="s">
        <v>22</v>
      </c>
      <c r="I246" t="s">
        <v>32</v>
      </c>
      <c r="J246" t="s">
        <v>24</v>
      </c>
      <c r="K246">
        <v>1</v>
      </c>
      <c r="L246" t="s">
        <v>28</v>
      </c>
      <c r="M246">
        <v>2006</v>
      </c>
      <c r="N246" t="s">
        <v>29</v>
      </c>
    </row>
    <row r="247" spans="1:14" x14ac:dyDescent="0.25">
      <c r="A247">
        <v>31157</v>
      </c>
      <c r="B247" t="s">
        <v>16</v>
      </c>
      <c r="C247" t="s">
        <v>65</v>
      </c>
      <c r="D247" t="s">
        <v>66</v>
      </c>
      <c r="E247" t="s">
        <v>67</v>
      </c>
      <c r="F247" t="s">
        <v>68</v>
      </c>
      <c r="G247" t="s">
        <v>69</v>
      </c>
      <c r="H247" t="s">
        <v>22</v>
      </c>
      <c r="I247" t="s">
        <v>23</v>
      </c>
      <c r="J247" t="s">
        <v>24</v>
      </c>
      <c r="K247">
        <v>107</v>
      </c>
      <c r="L247" t="s">
        <v>33</v>
      </c>
      <c r="M247">
        <v>2006</v>
      </c>
      <c r="N247" t="s">
        <v>29</v>
      </c>
    </row>
    <row r="248" spans="1:14" x14ac:dyDescent="0.25">
      <c r="A248">
        <v>13235</v>
      </c>
      <c r="B248" t="s">
        <v>16</v>
      </c>
      <c r="C248" t="s">
        <v>65</v>
      </c>
      <c r="D248" t="s">
        <v>66</v>
      </c>
      <c r="E248" t="s">
        <v>67</v>
      </c>
      <c r="F248" t="s">
        <v>68</v>
      </c>
      <c r="G248" t="s">
        <v>69</v>
      </c>
      <c r="H248" t="s">
        <v>22</v>
      </c>
      <c r="I248" t="s">
        <v>30</v>
      </c>
      <c r="J248" t="s">
        <v>24</v>
      </c>
      <c r="K248">
        <v>0</v>
      </c>
      <c r="L248" t="s">
        <v>28</v>
      </c>
      <c r="M248">
        <v>2006</v>
      </c>
      <c r="N248" t="s">
        <v>29</v>
      </c>
    </row>
    <row r="249" spans="1:14" x14ac:dyDescent="0.25">
      <c r="A249">
        <v>13241</v>
      </c>
      <c r="B249" t="s">
        <v>16</v>
      </c>
      <c r="C249" t="s">
        <v>65</v>
      </c>
      <c r="D249" t="s">
        <v>66</v>
      </c>
      <c r="E249" t="s">
        <v>67</v>
      </c>
      <c r="F249" t="s">
        <v>68</v>
      </c>
      <c r="G249" t="s">
        <v>69</v>
      </c>
      <c r="H249" t="s">
        <v>22</v>
      </c>
      <c r="I249" t="s">
        <v>23</v>
      </c>
      <c r="J249" t="s">
        <v>24</v>
      </c>
      <c r="K249">
        <v>74</v>
      </c>
      <c r="L249" t="s">
        <v>25</v>
      </c>
      <c r="M249">
        <v>2006</v>
      </c>
      <c r="N249" t="s">
        <v>26</v>
      </c>
    </row>
    <row r="250" spans="1:14" x14ac:dyDescent="0.25">
      <c r="A250">
        <v>10795</v>
      </c>
      <c r="B250" t="s">
        <v>16</v>
      </c>
      <c r="C250" t="s">
        <v>65</v>
      </c>
      <c r="D250" t="s">
        <v>66</v>
      </c>
      <c r="E250" t="s">
        <v>67</v>
      </c>
      <c r="F250" t="s">
        <v>68</v>
      </c>
      <c r="G250" t="s">
        <v>69</v>
      </c>
      <c r="H250" t="s">
        <v>22</v>
      </c>
      <c r="I250" t="s">
        <v>31</v>
      </c>
      <c r="J250" t="s">
        <v>24</v>
      </c>
      <c r="K250">
        <v>73</v>
      </c>
      <c r="L250" t="s">
        <v>25</v>
      </c>
      <c r="M250">
        <v>2007</v>
      </c>
      <c r="N250" t="s">
        <v>29</v>
      </c>
    </row>
    <row r="251" spans="1:14" x14ac:dyDescent="0.25">
      <c r="A251">
        <v>10766</v>
      </c>
      <c r="B251" t="s">
        <v>16</v>
      </c>
      <c r="C251" t="s">
        <v>65</v>
      </c>
      <c r="D251" t="s">
        <v>66</v>
      </c>
      <c r="E251" t="s">
        <v>67</v>
      </c>
      <c r="F251" t="s">
        <v>68</v>
      </c>
      <c r="G251" t="s">
        <v>69</v>
      </c>
      <c r="H251" t="s">
        <v>22</v>
      </c>
      <c r="I251" t="s">
        <v>30</v>
      </c>
      <c r="J251" t="s">
        <v>24</v>
      </c>
      <c r="K251">
        <v>2</v>
      </c>
      <c r="L251" t="s">
        <v>28</v>
      </c>
      <c r="M251">
        <v>2007</v>
      </c>
      <c r="N251" t="s">
        <v>29</v>
      </c>
    </row>
    <row r="252" spans="1:14" x14ac:dyDescent="0.25">
      <c r="A252">
        <v>10784</v>
      </c>
      <c r="B252" t="s">
        <v>16</v>
      </c>
      <c r="C252" t="s">
        <v>65</v>
      </c>
      <c r="D252" t="s">
        <v>66</v>
      </c>
      <c r="E252" t="s">
        <v>67</v>
      </c>
      <c r="F252" t="s">
        <v>68</v>
      </c>
      <c r="G252" t="s">
        <v>69</v>
      </c>
      <c r="H252" t="s">
        <v>22</v>
      </c>
      <c r="I252" t="s">
        <v>27</v>
      </c>
      <c r="J252" t="s">
        <v>24</v>
      </c>
      <c r="K252">
        <v>124</v>
      </c>
      <c r="L252" t="s">
        <v>28</v>
      </c>
      <c r="M252">
        <v>2007</v>
      </c>
      <c r="N252" t="s">
        <v>29</v>
      </c>
    </row>
    <row r="253" spans="1:14" x14ac:dyDescent="0.25">
      <c r="A253">
        <v>30661</v>
      </c>
      <c r="B253" t="s">
        <v>16</v>
      </c>
      <c r="C253" t="s">
        <v>65</v>
      </c>
      <c r="D253" t="s">
        <v>66</v>
      </c>
      <c r="E253" t="s">
        <v>67</v>
      </c>
      <c r="F253" t="s">
        <v>68</v>
      </c>
      <c r="G253" t="s">
        <v>69</v>
      </c>
      <c r="H253" t="s">
        <v>22</v>
      </c>
      <c r="I253" t="s">
        <v>23</v>
      </c>
      <c r="J253" t="s">
        <v>24</v>
      </c>
      <c r="K253">
        <v>106</v>
      </c>
      <c r="L253" t="s">
        <v>33</v>
      </c>
      <c r="M253">
        <v>2007</v>
      </c>
      <c r="N253" t="s">
        <v>29</v>
      </c>
    </row>
    <row r="254" spans="1:14" x14ac:dyDescent="0.25">
      <c r="A254">
        <v>10809</v>
      </c>
      <c r="B254" t="s">
        <v>16</v>
      </c>
      <c r="C254" t="s">
        <v>65</v>
      </c>
      <c r="D254" t="s">
        <v>66</v>
      </c>
      <c r="E254" t="s">
        <v>67</v>
      </c>
      <c r="F254" t="s">
        <v>68</v>
      </c>
      <c r="G254" t="s">
        <v>69</v>
      </c>
      <c r="H254" t="s">
        <v>22</v>
      </c>
      <c r="I254" t="s">
        <v>32</v>
      </c>
      <c r="J254" t="s">
        <v>24</v>
      </c>
      <c r="K254">
        <v>0</v>
      </c>
      <c r="L254" t="s">
        <v>28</v>
      </c>
      <c r="M254">
        <v>2007</v>
      </c>
      <c r="N254" t="s">
        <v>29</v>
      </c>
    </row>
    <row r="255" spans="1:14" x14ac:dyDescent="0.25">
      <c r="A255">
        <v>10774</v>
      </c>
      <c r="B255" t="s">
        <v>16</v>
      </c>
      <c r="C255" t="s">
        <v>65</v>
      </c>
      <c r="D255" t="s">
        <v>66</v>
      </c>
      <c r="E255" t="s">
        <v>67</v>
      </c>
      <c r="F255" t="s">
        <v>68</v>
      </c>
      <c r="G255" t="s">
        <v>69</v>
      </c>
      <c r="H255" t="s">
        <v>22</v>
      </c>
      <c r="I255" t="s">
        <v>23</v>
      </c>
      <c r="J255" t="s">
        <v>24</v>
      </c>
      <c r="K255">
        <v>73</v>
      </c>
      <c r="L255" t="s">
        <v>25</v>
      </c>
      <c r="M255">
        <v>2007</v>
      </c>
      <c r="N255" t="s">
        <v>26</v>
      </c>
    </row>
    <row r="256" spans="1:14" x14ac:dyDescent="0.25">
      <c r="A256">
        <v>8259</v>
      </c>
      <c r="B256" t="s">
        <v>16</v>
      </c>
      <c r="C256" t="s">
        <v>65</v>
      </c>
      <c r="D256" t="s">
        <v>66</v>
      </c>
      <c r="E256" t="s">
        <v>67</v>
      </c>
      <c r="F256" t="s">
        <v>68</v>
      </c>
      <c r="G256" t="s">
        <v>69</v>
      </c>
      <c r="H256" t="s">
        <v>22</v>
      </c>
      <c r="I256" t="s">
        <v>31</v>
      </c>
      <c r="J256" t="s">
        <v>24</v>
      </c>
      <c r="K256">
        <v>96</v>
      </c>
      <c r="L256" t="s">
        <v>25</v>
      </c>
      <c r="M256">
        <v>2008</v>
      </c>
      <c r="N256" t="s">
        <v>29</v>
      </c>
    </row>
    <row r="257" spans="1:14" x14ac:dyDescent="0.25">
      <c r="A257">
        <v>8246</v>
      </c>
      <c r="B257" t="s">
        <v>16</v>
      </c>
      <c r="C257" t="s">
        <v>65</v>
      </c>
      <c r="D257" t="s">
        <v>66</v>
      </c>
      <c r="E257" t="s">
        <v>67</v>
      </c>
      <c r="F257" t="s">
        <v>68</v>
      </c>
      <c r="G257" t="s">
        <v>69</v>
      </c>
      <c r="H257" t="s">
        <v>22</v>
      </c>
      <c r="I257" t="s">
        <v>27</v>
      </c>
      <c r="J257" t="s">
        <v>24</v>
      </c>
      <c r="K257">
        <v>85</v>
      </c>
      <c r="L257" t="s">
        <v>28</v>
      </c>
      <c r="M257">
        <v>2008</v>
      </c>
      <c r="N257" t="s">
        <v>29</v>
      </c>
    </row>
    <row r="258" spans="1:14" x14ac:dyDescent="0.25">
      <c r="A258">
        <v>30154</v>
      </c>
      <c r="B258" t="s">
        <v>16</v>
      </c>
      <c r="C258" t="s">
        <v>65</v>
      </c>
      <c r="D258" t="s">
        <v>66</v>
      </c>
      <c r="E258" t="s">
        <v>67</v>
      </c>
      <c r="F258" t="s">
        <v>68</v>
      </c>
      <c r="G258" t="s">
        <v>69</v>
      </c>
      <c r="H258" t="s">
        <v>22</v>
      </c>
      <c r="I258" t="s">
        <v>23</v>
      </c>
      <c r="J258" t="s">
        <v>24</v>
      </c>
      <c r="K258">
        <v>283</v>
      </c>
      <c r="L258" t="s">
        <v>33</v>
      </c>
      <c r="M258">
        <v>2008</v>
      </c>
      <c r="N258" t="s">
        <v>29</v>
      </c>
    </row>
    <row r="259" spans="1:14" x14ac:dyDescent="0.25">
      <c r="A259">
        <v>8268</v>
      </c>
      <c r="B259" t="s">
        <v>16</v>
      </c>
      <c r="C259" t="s">
        <v>65</v>
      </c>
      <c r="D259" t="s">
        <v>66</v>
      </c>
      <c r="E259" t="s">
        <v>67</v>
      </c>
      <c r="F259" t="s">
        <v>68</v>
      </c>
      <c r="G259" t="s">
        <v>69</v>
      </c>
      <c r="H259" t="s">
        <v>22</v>
      </c>
      <c r="I259" t="s">
        <v>32</v>
      </c>
      <c r="J259" t="s">
        <v>24</v>
      </c>
      <c r="K259">
        <v>0</v>
      </c>
      <c r="L259" t="s">
        <v>28</v>
      </c>
      <c r="M259">
        <v>2008</v>
      </c>
      <c r="N259" t="s">
        <v>29</v>
      </c>
    </row>
    <row r="260" spans="1:14" x14ac:dyDescent="0.25">
      <c r="A260">
        <v>8234</v>
      </c>
      <c r="B260" t="s">
        <v>16</v>
      </c>
      <c r="C260" t="s">
        <v>65</v>
      </c>
      <c r="D260" t="s">
        <v>66</v>
      </c>
      <c r="E260" t="s">
        <v>67</v>
      </c>
      <c r="F260" t="s">
        <v>68</v>
      </c>
      <c r="G260" t="s">
        <v>69</v>
      </c>
      <c r="H260" t="s">
        <v>22</v>
      </c>
      <c r="I260" t="s">
        <v>23</v>
      </c>
      <c r="J260" t="s">
        <v>24</v>
      </c>
      <c r="K260">
        <v>59</v>
      </c>
      <c r="L260" t="s">
        <v>25</v>
      </c>
      <c r="M260">
        <v>2008</v>
      </c>
      <c r="N260" t="s">
        <v>26</v>
      </c>
    </row>
    <row r="261" spans="1:14" x14ac:dyDescent="0.25">
      <c r="A261">
        <v>8223</v>
      </c>
      <c r="B261" t="s">
        <v>16</v>
      </c>
      <c r="C261" t="s">
        <v>65</v>
      </c>
      <c r="D261" t="s">
        <v>66</v>
      </c>
      <c r="E261" t="s">
        <v>67</v>
      </c>
      <c r="F261" t="s">
        <v>68</v>
      </c>
      <c r="G261" t="s">
        <v>69</v>
      </c>
      <c r="H261" t="s">
        <v>22</v>
      </c>
      <c r="I261" t="s">
        <v>30</v>
      </c>
      <c r="J261" t="s">
        <v>24</v>
      </c>
      <c r="K261">
        <v>1</v>
      </c>
      <c r="L261" t="s">
        <v>28</v>
      </c>
      <c r="M261">
        <v>2008</v>
      </c>
      <c r="N261" t="s">
        <v>29</v>
      </c>
    </row>
    <row r="262" spans="1:14" x14ac:dyDescent="0.25">
      <c r="A262">
        <v>5595</v>
      </c>
      <c r="B262" t="s">
        <v>16</v>
      </c>
      <c r="C262" t="s">
        <v>65</v>
      </c>
      <c r="D262" t="s">
        <v>66</v>
      </c>
      <c r="E262" t="s">
        <v>67</v>
      </c>
      <c r="F262" t="s">
        <v>68</v>
      </c>
      <c r="G262" t="s">
        <v>69</v>
      </c>
      <c r="H262" t="s">
        <v>22</v>
      </c>
      <c r="I262" t="s">
        <v>30</v>
      </c>
      <c r="J262" t="s">
        <v>24</v>
      </c>
      <c r="K262">
        <v>0</v>
      </c>
      <c r="L262" t="s">
        <v>28</v>
      </c>
      <c r="M262">
        <v>2009</v>
      </c>
      <c r="N262" t="s">
        <v>29</v>
      </c>
    </row>
    <row r="263" spans="1:14" x14ac:dyDescent="0.25">
      <c r="A263">
        <v>29621</v>
      </c>
      <c r="B263" t="s">
        <v>16</v>
      </c>
      <c r="C263" t="s">
        <v>65</v>
      </c>
      <c r="D263" t="s">
        <v>66</v>
      </c>
      <c r="E263" t="s">
        <v>67</v>
      </c>
      <c r="F263" t="s">
        <v>68</v>
      </c>
      <c r="G263" t="s">
        <v>69</v>
      </c>
      <c r="H263" t="s">
        <v>22</v>
      </c>
      <c r="I263" t="s">
        <v>23</v>
      </c>
      <c r="J263" t="s">
        <v>24</v>
      </c>
      <c r="K263">
        <v>307</v>
      </c>
      <c r="L263" t="s">
        <v>33</v>
      </c>
      <c r="M263">
        <v>2009</v>
      </c>
      <c r="N263" t="s">
        <v>29</v>
      </c>
    </row>
    <row r="264" spans="1:14" x14ac:dyDescent="0.25">
      <c r="A264">
        <v>5638</v>
      </c>
      <c r="B264" t="s">
        <v>16</v>
      </c>
      <c r="C264" t="s">
        <v>65</v>
      </c>
      <c r="D264" t="s">
        <v>66</v>
      </c>
      <c r="E264" t="s">
        <v>67</v>
      </c>
      <c r="F264" t="s">
        <v>68</v>
      </c>
      <c r="G264" t="s">
        <v>69</v>
      </c>
      <c r="H264" t="s">
        <v>22</v>
      </c>
      <c r="I264" t="s">
        <v>32</v>
      </c>
      <c r="J264" t="s">
        <v>24</v>
      </c>
      <c r="K264">
        <v>0</v>
      </c>
      <c r="L264" t="s">
        <v>28</v>
      </c>
      <c r="M264">
        <v>2009</v>
      </c>
      <c r="N264" t="s">
        <v>29</v>
      </c>
    </row>
    <row r="265" spans="1:14" x14ac:dyDescent="0.25">
      <c r="A265">
        <v>5622</v>
      </c>
      <c r="B265" t="s">
        <v>16</v>
      </c>
      <c r="C265" t="s">
        <v>65</v>
      </c>
      <c r="D265" t="s">
        <v>66</v>
      </c>
      <c r="E265" t="s">
        <v>67</v>
      </c>
      <c r="F265" t="s">
        <v>68</v>
      </c>
      <c r="G265" t="s">
        <v>69</v>
      </c>
      <c r="H265" t="s">
        <v>22</v>
      </c>
      <c r="I265" t="s">
        <v>31</v>
      </c>
      <c r="J265" t="s">
        <v>24</v>
      </c>
      <c r="K265">
        <v>49</v>
      </c>
      <c r="L265" t="s">
        <v>25</v>
      </c>
      <c r="M265">
        <v>2009</v>
      </c>
      <c r="N265" t="s">
        <v>29</v>
      </c>
    </row>
    <row r="266" spans="1:14" x14ac:dyDescent="0.25">
      <c r="A266">
        <v>5613</v>
      </c>
      <c r="B266" t="s">
        <v>16</v>
      </c>
      <c r="C266" t="s">
        <v>65</v>
      </c>
      <c r="D266" t="s">
        <v>66</v>
      </c>
      <c r="E266" t="s">
        <v>67</v>
      </c>
      <c r="F266" t="s">
        <v>68</v>
      </c>
      <c r="G266" t="s">
        <v>69</v>
      </c>
      <c r="H266" t="s">
        <v>22</v>
      </c>
      <c r="I266" t="s">
        <v>27</v>
      </c>
      <c r="J266" t="s">
        <v>24</v>
      </c>
      <c r="K266">
        <v>169</v>
      </c>
      <c r="L266" t="s">
        <v>28</v>
      </c>
      <c r="M266">
        <v>2009</v>
      </c>
      <c r="N266" t="s">
        <v>29</v>
      </c>
    </row>
    <row r="267" spans="1:14" x14ac:dyDescent="0.25">
      <c r="A267">
        <v>5605</v>
      </c>
      <c r="B267" t="s">
        <v>16</v>
      </c>
      <c r="C267" t="s">
        <v>65</v>
      </c>
      <c r="D267" t="s">
        <v>66</v>
      </c>
      <c r="E267" t="s">
        <v>67</v>
      </c>
      <c r="F267" t="s">
        <v>68</v>
      </c>
      <c r="G267" t="s">
        <v>69</v>
      </c>
      <c r="H267" t="s">
        <v>22</v>
      </c>
      <c r="I267" t="s">
        <v>23</v>
      </c>
      <c r="J267" t="s">
        <v>24</v>
      </c>
      <c r="K267">
        <v>64</v>
      </c>
      <c r="L267" t="s">
        <v>25</v>
      </c>
      <c r="M267">
        <v>2009</v>
      </c>
      <c r="N267" t="s">
        <v>26</v>
      </c>
    </row>
    <row r="268" spans="1:14" x14ac:dyDescent="0.25">
      <c r="A268">
        <v>3184</v>
      </c>
      <c r="B268" t="s">
        <v>16</v>
      </c>
      <c r="C268" t="s">
        <v>65</v>
      </c>
      <c r="D268" t="s">
        <v>66</v>
      </c>
      <c r="E268" t="s">
        <v>67</v>
      </c>
      <c r="F268" t="s">
        <v>68</v>
      </c>
      <c r="G268" t="s">
        <v>69</v>
      </c>
      <c r="H268" t="s">
        <v>22</v>
      </c>
      <c r="I268" t="s">
        <v>31</v>
      </c>
      <c r="J268" t="s">
        <v>24</v>
      </c>
      <c r="K268">
        <v>58</v>
      </c>
      <c r="L268" t="s">
        <v>25</v>
      </c>
      <c r="M268">
        <v>2010</v>
      </c>
      <c r="N268" t="s">
        <v>29</v>
      </c>
    </row>
    <row r="269" spans="1:14" x14ac:dyDescent="0.25">
      <c r="A269">
        <v>3198</v>
      </c>
      <c r="B269" t="s">
        <v>16</v>
      </c>
      <c r="C269" t="s">
        <v>65</v>
      </c>
      <c r="D269" t="s">
        <v>66</v>
      </c>
      <c r="E269" t="s">
        <v>67</v>
      </c>
      <c r="F269" t="s">
        <v>68</v>
      </c>
      <c r="G269" t="s">
        <v>69</v>
      </c>
      <c r="H269" t="s">
        <v>22</v>
      </c>
      <c r="I269" t="s">
        <v>32</v>
      </c>
      <c r="J269" t="s">
        <v>24</v>
      </c>
      <c r="K269">
        <v>0</v>
      </c>
      <c r="L269" t="s">
        <v>28</v>
      </c>
      <c r="M269">
        <v>2010</v>
      </c>
      <c r="N269" t="s">
        <v>29</v>
      </c>
    </row>
    <row r="270" spans="1:14" x14ac:dyDescent="0.25">
      <c r="A270">
        <v>29136</v>
      </c>
      <c r="B270" t="s">
        <v>16</v>
      </c>
      <c r="C270" t="s">
        <v>65</v>
      </c>
      <c r="D270" t="s">
        <v>66</v>
      </c>
      <c r="E270" t="s">
        <v>67</v>
      </c>
      <c r="F270" t="s">
        <v>68</v>
      </c>
      <c r="G270" t="s">
        <v>69</v>
      </c>
      <c r="H270" t="s">
        <v>22</v>
      </c>
      <c r="I270" t="s">
        <v>23</v>
      </c>
      <c r="J270" t="s">
        <v>24</v>
      </c>
      <c r="K270">
        <v>304</v>
      </c>
      <c r="L270" t="s">
        <v>33</v>
      </c>
      <c r="M270">
        <v>2010</v>
      </c>
      <c r="N270" t="s">
        <v>29</v>
      </c>
    </row>
    <row r="271" spans="1:14" x14ac:dyDescent="0.25">
      <c r="A271">
        <v>3173</v>
      </c>
      <c r="B271" t="s">
        <v>16</v>
      </c>
      <c r="C271" t="s">
        <v>65</v>
      </c>
      <c r="D271" t="s">
        <v>66</v>
      </c>
      <c r="E271" t="s">
        <v>67</v>
      </c>
      <c r="F271" t="s">
        <v>68</v>
      </c>
      <c r="G271" t="s">
        <v>69</v>
      </c>
      <c r="H271" t="s">
        <v>22</v>
      </c>
      <c r="I271" t="s">
        <v>27</v>
      </c>
      <c r="J271" t="s">
        <v>24</v>
      </c>
      <c r="K271">
        <v>172</v>
      </c>
      <c r="L271" t="s">
        <v>28</v>
      </c>
      <c r="M271">
        <v>2010</v>
      </c>
      <c r="N271" t="s">
        <v>29</v>
      </c>
    </row>
    <row r="272" spans="1:14" x14ac:dyDescent="0.25">
      <c r="A272">
        <v>3165</v>
      </c>
      <c r="B272" t="s">
        <v>16</v>
      </c>
      <c r="C272" t="s">
        <v>65</v>
      </c>
      <c r="D272" t="s">
        <v>66</v>
      </c>
      <c r="E272" t="s">
        <v>67</v>
      </c>
      <c r="F272" t="s">
        <v>68</v>
      </c>
      <c r="G272" t="s">
        <v>69</v>
      </c>
      <c r="H272" t="s">
        <v>22</v>
      </c>
      <c r="I272" t="s">
        <v>23</v>
      </c>
      <c r="J272" t="s">
        <v>24</v>
      </c>
      <c r="K272">
        <v>63</v>
      </c>
      <c r="L272" t="s">
        <v>25</v>
      </c>
      <c r="M272">
        <v>2010</v>
      </c>
      <c r="N272" t="s">
        <v>26</v>
      </c>
    </row>
    <row r="273" spans="1:14" x14ac:dyDescent="0.25">
      <c r="A273">
        <v>3154</v>
      </c>
      <c r="B273" t="s">
        <v>16</v>
      </c>
      <c r="C273" t="s">
        <v>65</v>
      </c>
      <c r="D273" t="s">
        <v>66</v>
      </c>
      <c r="E273" t="s">
        <v>67</v>
      </c>
      <c r="F273" t="s">
        <v>68</v>
      </c>
      <c r="G273" t="s">
        <v>69</v>
      </c>
      <c r="H273" t="s">
        <v>22</v>
      </c>
      <c r="I273" t="s">
        <v>30</v>
      </c>
      <c r="J273" t="s">
        <v>24</v>
      </c>
      <c r="K273">
        <v>0</v>
      </c>
      <c r="L273" t="s">
        <v>28</v>
      </c>
      <c r="M273">
        <v>2010</v>
      </c>
      <c r="N273" t="s">
        <v>29</v>
      </c>
    </row>
    <row r="274" spans="1:14" x14ac:dyDescent="0.25">
      <c r="A274">
        <v>13261</v>
      </c>
      <c r="B274" t="s">
        <v>16</v>
      </c>
      <c r="C274" t="s">
        <v>70</v>
      </c>
      <c r="D274" t="s">
        <v>71</v>
      </c>
      <c r="E274" t="s">
        <v>72</v>
      </c>
      <c r="F274" t="s">
        <v>73</v>
      </c>
      <c r="G274" t="s">
        <v>74</v>
      </c>
      <c r="H274" t="s">
        <v>22</v>
      </c>
      <c r="I274" t="s">
        <v>31</v>
      </c>
      <c r="J274" t="s">
        <v>24</v>
      </c>
      <c r="K274">
        <v>73</v>
      </c>
      <c r="L274" t="s">
        <v>25</v>
      </c>
      <c r="M274">
        <v>2006</v>
      </c>
      <c r="N274" t="s">
        <v>29</v>
      </c>
    </row>
    <row r="275" spans="1:14" x14ac:dyDescent="0.25">
      <c r="A275">
        <v>13240</v>
      </c>
      <c r="B275" t="s">
        <v>16</v>
      </c>
      <c r="C275" t="s">
        <v>70</v>
      </c>
      <c r="D275" t="s">
        <v>71</v>
      </c>
      <c r="E275" t="s">
        <v>72</v>
      </c>
      <c r="F275" t="s">
        <v>73</v>
      </c>
      <c r="G275" t="s">
        <v>74</v>
      </c>
      <c r="H275" t="s">
        <v>22</v>
      </c>
      <c r="I275" t="s">
        <v>23</v>
      </c>
      <c r="J275" t="s">
        <v>24</v>
      </c>
      <c r="K275">
        <v>74</v>
      </c>
      <c r="L275" t="s">
        <v>25</v>
      </c>
      <c r="M275">
        <v>2006</v>
      </c>
      <c r="N275" t="s">
        <v>26</v>
      </c>
    </row>
    <row r="276" spans="1:14" x14ac:dyDescent="0.25">
      <c r="A276">
        <v>31156</v>
      </c>
      <c r="B276" t="s">
        <v>16</v>
      </c>
      <c r="C276" t="s">
        <v>70</v>
      </c>
      <c r="D276" t="s">
        <v>71</v>
      </c>
      <c r="E276" t="s">
        <v>72</v>
      </c>
      <c r="F276" t="s">
        <v>73</v>
      </c>
      <c r="G276" t="s">
        <v>74</v>
      </c>
      <c r="H276" t="s">
        <v>22</v>
      </c>
      <c r="I276" t="s">
        <v>23</v>
      </c>
      <c r="J276" t="s">
        <v>24</v>
      </c>
      <c r="K276">
        <v>107</v>
      </c>
      <c r="L276" t="s">
        <v>33</v>
      </c>
      <c r="M276">
        <v>2006</v>
      </c>
      <c r="N276" t="s">
        <v>29</v>
      </c>
    </row>
    <row r="277" spans="1:14" x14ac:dyDescent="0.25">
      <c r="A277">
        <v>13232</v>
      </c>
      <c r="B277" t="s">
        <v>16</v>
      </c>
      <c r="C277" t="s">
        <v>70</v>
      </c>
      <c r="D277" t="s">
        <v>71</v>
      </c>
      <c r="E277" t="s">
        <v>72</v>
      </c>
      <c r="F277" t="s">
        <v>73</v>
      </c>
      <c r="G277" t="s">
        <v>74</v>
      </c>
      <c r="H277" t="s">
        <v>22</v>
      </c>
      <c r="I277" t="s">
        <v>30</v>
      </c>
      <c r="J277" t="s">
        <v>24</v>
      </c>
      <c r="K277">
        <v>1</v>
      </c>
      <c r="L277" t="s">
        <v>28</v>
      </c>
      <c r="M277">
        <v>2006</v>
      </c>
      <c r="N277" t="s">
        <v>29</v>
      </c>
    </row>
    <row r="278" spans="1:14" x14ac:dyDescent="0.25">
      <c r="A278">
        <v>13276</v>
      </c>
      <c r="B278" t="s">
        <v>16</v>
      </c>
      <c r="C278" t="s">
        <v>70</v>
      </c>
      <c r="D278" t="s">
        <v>71</v>
      </c>
      <c r="E278" t="s">
        <v>72</v>
      </c>
      <c r="F278" t="s">
        <v>73</v>
      </c>
      <c r="G278" t="s">
        <v>74</v>
      </c>
      <c r="H278" t="s">
        <v>22</v>
      </c>
      <c r="I278" t="s">
        <v>32</v>
      </c>
      <c r="J278" t="s">
        <v>24</v>
      </c>
      <c r="K278">
        <v>0</v>
      </c>
      <c r="L278" t="s">
        <v>28</v>
      </c>
      <c r="M278">
        <v>2006</v>
      </c>
      <c r="N278" t="s">
        <v>29</v>
      </c>
    </row>
    <row r="279" spans="1:14" x14ac:dyDescent="0.25">
      <c r="A279">
        <v>13250</v>
      </c>
      <c r="B279" t="s">
        <v>16</v>
      </c>
      <c r="C279" t="s">
        <v>70</v>
      </c>
      <c r="D279" t="s">
        <v>71</v>
      </c>
      <c r="E279" t="s">
        <v>72</v>
      </c>
      <c r="F279" t="s">
        <v>73</v>
      </c>
      <c r="G279" t="s">
        <v>74</v>
      </c>
      <c r="H279" t="s">
        <v>22</v>
      </c>
      <c r="I279" t="s">
        <v>27</v>
      </c>
      <c r="J279" t="s">
        <v>24</v>
      </c>
      <c r="K279">
        <v>194</v>
      </c>
      <c r="L279" t="s">
        <v>28</v>
      </c>
      <c r="M279">
        <v>2006</v>
      </c>
      <c r="N279" t="s">
        <v>29</v>
      </c>
    </row>
    <row r="280" spans="1:14" x14ac:dyDescent="0.25">
      <c r="A280">
        <v>30659</v>
      </c>
      <c r="B280" t="s">
        <v>16</v>
      </c>
      <c r="C280" t="s">
        <v>70</v>
      </c>
      <c r="D280" t="s">
        <v>71</v>
      </c>
      <c r="E280" t="s">
        <v>72</v>
      </c>
      <c r="F280" t="s">
        <v>73</v>
      </c>
      <c r="G280" t="s">
        <v>74</v>
      </c>
      <c r="H280" t="s">
        <v>22</v>
      </c>
      <c r="I280" t="s">
        <v>23</v>
      </c>
      <c r="J280" t="s">
        <v>24</v>
      </c>
      <c r="K280">
        <v>108</v>
      </c>
      <c r="L280" t="s">
        <v>33</v>
      </c>
      <c r="M280">
        <v>2007</v>
      </c>
      <c r="N280" t="s">
        <v>29</v>
      </c>
    </row>
    <row r="281" spans="1:14" x14ac:dyDescent="0.25">
      <c r="A281">
        <v>10762</v>
      </c>
      <c r="B281" t="s">
        <v>16</v>
      </c>
      <c r="C281" t="s">
        <v>70</v>
      </c>
      <c r="D281" t="s">
        <v>71</v>
      </c>
      <c r="E281" t="s">
        <v>72</v>
      </c>
      <c r="F281" t="s">
        <v>73</v>
      </c>
      <c r="G281" t="s">
        <v>74</v>
      </c>
      <c r="H281" t="s">
        <v>22</v>
      </c>
      <c r="I281" t="s">
        <v>30</v>
      </c>
      <c r="J281" t="s">
        <v>24</v>
      </c>
      <c r="K281">
        <v>5</v>
      </c>
      <c r="L281" t="s">
        <v>28</v>
      </c>
      <c r="M281">
        <v>2007</v>
      </c>
      <c r="N281" t="s">
        <v>29</v>
      </c>
    </row>
    <row r="282" spans="1:14" x14ac:dyDescent="0.25">
      <c r="A282">
        <v>10772</v>
      </c>
      <c r="B282" t="s">
        <v>16</v>
      </c>
      <c r="C282" t="s">
        <v>70</v>
      </c>
      <c r="D282" t="s">
        <v>71</v>
      </c>
      <c r="E282" t="s">
        <v>72</v>
      </c>
      <c r="F282" t="s">
        <v>73</v>
      </c>
      <c r="G282" t="s">
        <v>74</v>
      </c>
      <c r="H282" t="s">
        <v>22</v>
      </c>
      <c r="I282" t="s">
        <v>23</v>
      </c>
      <c r="J282" t="s">
        <v>24</v>
      </c>
      <c r="K282">
        <v>75</v>
      </c>
      <c r="L282" t="s">
        <v>25</v>
      </c>
      <c r="M282">
        <v>2007</v>
      </c>
      <c r="N282" t="s">
        <v>26</v>
      </c>
    </row>
    <row r="283" spans="1:14" x14ac:dyDescent="0.25">
      <c r="A283">
        <v>10793</v>
      </c>
      <c r="B283" t="s">
        <v>16</v>
      </c>
      <c r="C283" t="s">
        <v>70</v>
      </c>
      <c r="D283" t="s">
        <v>71</v>
      </c>
      <c r="E283" t="s">
        <v>72</v>
      </c>
      <c r="F283" t="s">
        <v>73</v>
      </c>
      <c r="G283" t="s">
        <v>74</v>
      </c>
      <c r="H283" t="s">
        <v>22</v>
      </c>
      <c r="I283" t="s">
        <v>31</v>
      </c>
      <c r="J283" t="s">
        <v>24</v>
      </c>
      <c r="K283">
        <v>70</v>
      </c>
      <c r="L283" t="s">
        <v>25</v>
      </c>
      <c r="M283">
        <v>2007</v>
      </c>
      <c r="N283" t="s">
        <v>29</v>
      </c>
    </row>
    <row r="284" spans="1:14" x14ac:dyDescent="0.25">
      <c r="A284">
        <v>10810</v>
      </c>
      <c r="B284" t="s">
        <v>16</v>
      </c>
      <c r="C284" t="s">
        <v>70</v>
      </c>
      <c r="D284" t="s">
        <v>71</v>
      </c>
      <c r="E284" t="s">
        <v>72</v>
      </c>
      <c r="F284" t="s">
        <v>73</v>
      </c>
      <c r="G284" t="s">
        <v>74</v>
      </c>
      <c r="H284" t="s">
        <v>22</v>
      </c>
      <c r="I284" t="s">
        <v>32</v>
      </c>
      <c r="J284" t="s">
        <v>24</v>
      </c>
      <c r="K284">
        <v>0</v>
      </c>
      <c r="L284" t="s">
        <v>28</v>
      </c>
      <c r="M284">
        <v>2007</v>
      </c>
      <c r="N284" t="s">
        <v>29</v>
      </c>
    </row>
    <row r="285" spans="1:14" x14ac:dyDescent="0.25">
      <c r="A285">
        <v>10783</v>
      </c>
      <c r="B285" t="s">
        <v>16</v>
      </c>
      <c r="C285" t="s">
        <v>70</v>
      </c>
      <c r="D285" t="s">
        <v>71</v>
      </c>
      <c r="E285" t="s">
        <v>72</v>
      </c>
      <c r="F285" t="s">
        <v>73</v>
      </c>
      <c r="G285" t="s">
        <v>74</v>
      </c>
      <c r="H285" t="s">
        <v>22</v>
      </c>
      <c r="I285" t="s">
        <v>27</v>
      </c>
      <c r="J285" t="s">
        <v>24</v>
      </c>
      <c r="K285">
        <v>217</v>
      </c>
      <c r="L285" t="s">
        <v>28</v>
      </c>
      <c r="M285">
        <v>2007</v>
      </c>
      <c r="N285" t="s">
        <v>29</v>
      </c>
    </row>
    <row r="286" spans="1:14" x14ac:dyDescent="0.25">
      <c r="A286">
        <v>8257</v>
      </c>
      <c r="B286" t="s">
        <v>16</v>
      </c>
      <c r="C286" t="s">
        <v>70</v>
      </c>
      <c r="D286" t="s">
        <v>71</v>
      </c>
      <c r="E286" t="s">
        <v>72</v>
      </c>
      <c r="F286" t="s">
        <v>73</v>
      </c>
      <c r="G286" t="s">
        <v>74</v>
      </c>
      <c r="H286" t="s">
        <v>22</v>
      </c>
      <c r="I286" t="s">
        <v>31</v>
      </c>
      <c r="J286" t="s">
        <v>24</v>
      </c>
      <c r="K286">
        <v>95</v>
      </c>
      <c r="L286" t="s">
        <v>25</v>
      </c>
      <c r="M286">
        <v>2008</v>
      </c>
      <c r="N286" t="s">
        <v>29</v>
      </c>
    </row>
    <row r="287" spans="1:14" x14ac:dyDescent="0.25">
      <c r="A287">
        <v>8231</v>
      </c>
      <c r="B287" t="s">
        <v>16</v>
      </c>
      <c r="C287" t="s">
        <v>70</v>
      </c>
      <c r="D287" t="s">
        <v>71</v>
      </c>
      <c r="E287" t="s">
        <v>72</v>
      </c>
      <c r="F287" t="s">
        <v>73</v>
      </c>
      <c r="G287" t="s">
        <v>74</v>
      </c>
      <c r="H287" t="s">
        <v>22</v>
      </c>
      <c r="I287" t="s">
        <v>23</v>
      </c>
      <c r="J287" t="s">
        <v>24</v>
      </c>
      <c r="K287">
        <v>60</v>
      </c>
      <c r="L287" t="s">
        <v>25</v>
      </c>
      <c r="M287">
        <v>2008</v>
      </c>
      <c r="N287" t="s">
        <v>26</v>
      </c>
    </row>
    <row r="288" spans="1:14" x14ac:dyDescent="0.25">
      <c r="A288">
        <v>8242</v>
      </c>
      <c r="B288" t="s">
        <v>16</v>
      </c>
      <c r="C288" t="s">
        <v>70</v>
      </c>
      <c r="D288" t="s">
        <v>71</v>
      </c>
      <c r="E288" t="s">
        <v>72</v>
      </c>
      <c r="F288" t="s">
        <v>73</v>
      </c>
      <c r="G288" t="s">
        <v>74</v>
      </c>
      <c r="H288" t="s">
        <v>22</v>
      </c>
      <c r="I288" t="s">
        <v>27</v>
      </c>
      <c r="J288" t="s">
        <v>24</v>
      </c>
      <c r="K288">
        <v>209</v>
      </c>
      <c r="L288" t="s">
        <v>28</v>
      </c>
      <c r="M288">
        <v>2008</v>
      </c>
      <c r="N288" t="s">
        <v>29</v>
      </c>
    </row>
    <row r="289" spans="1:14" x14ac:dyDescent="0.25">
      <c r="A289">
        <v>30151</v>
      </c>
      <c r="B289" t="s">
        <v>16</v>
      </c>
      <c r="C289" t="s">
        <v>70</v>
      </c>
      <c r="D289" t="s">
        <v>71</v>
      </c>
      <c r="E289" t="s">
        <v>72</v>
      </c>
      <c r="F289" t="s">
        <v>73</v>
      </c>
      <c r="G289" t="s">
        <v>74</v>
      </c>
      <c r="H289" t="s">
        <v>22</v>
      </c>
      <c r="I289" t="s">
        <v>23</v>
      </c>
      <c r="J289" t="s">
        <v>24</v>
      </c>
      <c r="K289">
        <v>290</v>
      </c>
      <c r="L289" t="s">
        <v>33</v>
      </c>
      <c r="M289">
        <v>2008</v>
      </c>
      <c r="N289" t="s">
        <v>29</v>
      </c>
    </row>
    <row r="290" spans="1:14" x14ac:dyDescent="0.25">
      <c r="A290">
        <v>8269</v>
      </c>
      <c r="B290" t="s">
        <v>16</v>
      </c>
      <c r="C290" t="s">
        <v>70</v>
      </c>
      <c r="D290" t="s">
        <v>71</v>
      </c>
      <c r="E290" t="s">
        <v>72</v>
      </c>
      <c r="F290" t="s">
        <v>73</v>
      </c>
      <c r="G290" t="s">
        <v>74</v>
      </c>
      <c r="H290" t="s">
        <v>22</v>
      </c>
      <c r="I290" t="s">
        <v>32</v>
      </c>
      <c r="J290" t="s">
        <v>24</v>
      </c>
      <c r="K290">
        <v>0</v>
      </c>
      <c r="L290" t="s">
        <v>28</v>
      </c>
      <c r="M290">
        <v>2008</v>
      </c>
      <c r="N290" t="s">
        <v>29</v>
      </c>
    </row>
    <row r="291" spans="1:14" x14ac:dyDescent="0.25">
      <c r="A291">
        <v>8219</v>
      </c>
      <c r="B291" t="s">
        <v>16</v>
      </c>
      <c r="C291" t="s">
        <v>70</v>
      </c>
      <c r="D291" t="s">
        <v>71</v>
      </c>
      <c r="E291" t="s">
        <v>72</v>
      </c>
      <c r="F291" t="s">
        <v>73</v>
      </c>
      <c r="G291" t="s">
        <v>74</v>
      </c>
      <c r="H291" t="s">
        <v>22</v>
      </c>
      <c r="I291" t="s">
        <v>30</v>
      </c>
      <c r="J291" t="s">
        <v>24</v>
      </c>
      <c r="K291">
        <v>5</v>
      </c>
      <c r="L291" t="s">
        <v>28</v>
      </c>
      <c r="M291">
        <v>2008</v>
      </c>
      <c r="N291" t="s">
        <v>29</v>
      </c>
    </row>
    <row r="292" spans="1:14" x14ac:dyDescent="0.25">
      <c r="A292">
        <v>5609</v>
      </c>
      <c r="B292" t="s">
        <v>16</v>
      </c>
      <c r="C292" t="s">
        <v>70</v>
      </c>
      <c r="D292" t="s">
        <v>71</v>
      </c>
      <c r="E292" t="s">
        <v>72</v>
      </c>
      <c r="F292" t="s">
        <v>73</v>
      </c>
      <c r="G292" t="s">
        <v>74</v>
      </c>
      <c r="H292" t="s">
        <v>22</v>
      </c>
      <c r="I292" t="s">
        <v>27</v>
      </c>
      <c r="J292" t="s">
        <v>24</v>
      </c>
      <c r="K292">
        <v>295</v>
      </c>
      <c r="L292" t="s">
        <v>28</v>
      </c>
      <c r="M292">
        <v>2009</v>
      </c>
      <c r="N292" t="s">
        <v>29</v>
      </c>
    </row>
    <row r="293" spans="1:14" x14ac:dyDescent="0.25">
      <c r="A293">
        <v>5630</v>
      </c>
      <c r="B293" t="s">
        <v>16</v>
      </c>
      <c r="C293" t="s">
        <v>70</v>
      </c>
      <c r="D293" t="s">
        <v>71</v>
      </c>
      <c r="E293" t="s">
        <v>72</v>
      </c>
      <c r="F293" t="s">
        <v>73</v>
      </c>
      <c r="G293" t="s">
        <v>74</v>
      </c>
      <c r="H293" t="s">
        <v>22</v>
      </c>
      <c r="I293" t="s">
        <v>32</v>
      </c>
      <c r="J293" t="s">
        <v>24</v>
      </c>
      <c r="K293">
        <v>6</v>
      </c>
      <c r="L293" t="s">
        <v>28</v>
      </c>
      <c r="M293">
        <v>2009</v>
      </c>
      <c r="N293" t="s">
        <v>29</v>
      </c>
    </row>
    <row r="294" spans="1:14" x14ac:dyDescent="0.25">
      <c r="A294">
        <v>5627</v>
      </c>
      <c r="B294" t="s">
        <v>16</v>
      </c>
      <c r="C294" t="s">
        <v>70</v>
      </c>
      <c r="D294" t="s">
        <v>71</v>
      </c>
      <c r="E294" t="s">
        <v>72</v>
      </c>
      <c r="F294" t="s">
        <v>73</v>
      </c>
      <c r="G294" t="s">
        <v>74</v>
      </c>
      <c r="H294" t="s">
        <v>22</v>
      </c>
      <c r="I294" t="s">
        <v>31</v>
      </c>
      <c r="J294" t="s">
        <v>24</v>
      </c>
      <c r="K294">
        <v>60</v>
      </c>
      <c r="L294" t="s">
        <v>25</v>
      </c>
      <c r="M294">
        <v>2009</v>
      </c>
      <c r="N294" t="s">
        <v>29</v>
      </c>
    </row>
    <row r="295" spans="1:14" x14ac:dyDescent="0.25">
      <c r="A295">
        <v>5601</v>
      </c>
      <c r="B295" t="s">
        <v>16</v>
      </c>
      <c r="C295" t="s">
        <v>70</v>
      </c>
      <c r="D295" t="s">
        <v>71</v>
      </c>
      <c r="E295" t="s">
        <v>72</v>
      </c>
      <c r="F295" t="s">
        <v>73</v>
      </c>
      <c r="G295" t="s">
        <v>74</v>
      </c>
      <c r="H295" t="s">
        <v>22</v>
      </c>
      <c r="I295" t="s">
        <v>23</v>
      </c>
      <c r="J295" t="s">
        <v>24</v>
      </c>
      <c r="K295">
        <v>68</v>
      </c>
      <c r="L295" t="s">
        <v>25</v>
      </c>
      <c r="M295">
        <v>2009</v>
      </c>
      <c r="N295" t="s">
        <v>26</v>
      </c>
    </row>
    <row r="296" spans="1:14" x14ac:dyDescent="0.25">
      <c r="A296">
        <v>29617</v>
      </c>
      <c r="B296" t="s">
        <v>16</v>
      </c>
      <c r="C296" t="s">
        <v>70</v>
      </c>
      <c r="D296" t="s">
        <v>71</v>
      </c>
      <c r="E296" t="s">
        <v>72</v>
      </c>
      <c r="F296" t="s">
        <v>73</v>
      </c>
      <c r="G296" t="s">
        <v>74</v>
      </c>
      <c r="H296" t="s">
        <v>22</v>
      </c>
      <c r="I296" t="s">
        <v>23</v>
      </c>
      <c r="J296" t="s">
        <v>24</v>
      </c>
      <c r="K296">
        <v>326</v>
      </c>
      <c r="L296" t="s">
        <v>33</v>
      </c>
      <c r="M296">
        <v>2009</v>
      </c>
      <c r="N296" t="s">
        <v>29</v>
      </c>
    </row>
    <row r="297" spans="1:14" x14ac:dyDescent="0.25">
      <c r="A297">
        <v>5587</v>
      </c>
      <c r="B297" t="s">
        <v>16</v>
      </c>
      <c r="C297" t="s">
        <v>70</v>
      </c>
      <c r="D297" t="s">
        <v>71</v>
      </c>
      <c r="E297" t="s">
        <v>72</v>
      </c>
      <c r="F297" t="s">
        <v>73</v>
      </c>
      <c r="G297" t="s">
        <v>74</v>
      </c>
      <c r="H297" t="s">
        <v>22</v>
      </c>
      <c r="I297" t="s">
        <v>30</v>
      </c>
      <c r="J297" t="s">
        <v>24</v>
      </c>
      <c r="K297">
        <v>9</v>
      </c>
      <c r="L297" t="s">
        <v>28</v>
      </c>
      <c r="M297">
        <v>2009</v>
      </c>
      <c r="N297" t="s">
        <v>29</v>
      </c>
    </row>
    <row r="298" spans="1:14" x14ac:dyDescent="0.25">
      <c r="A298">
        <v>3188</v>
      </c>
      <c r="B298" t="s">
        <v>16</v>
      </c>
      <c r="C298" t="s">
        <v>70</v>
      </c>
      <c r="D298" t="s">
        <v>71</v>
      </c>
      <c r="E298" t="s">
        <v>72</v>
      </c>
      <c r="F298" t="s">
        <v>73</v>
      </c>
      <c r="G298" t="s">
        <v>74</v>
      </c>
      <c r="H298" t="s">
        <v>22</v>
      </c>
      <c r="I298" t="s">
        <v>31</v>
      </c>
      <c r="J298" t="s">
        <v>24</v>
      </c>
      <c r="K298">
        <v>65</v>
      </c>
      <c r="L298" t="s">
        <v>25</v>
      </c>
      <c r="M298">
        <v>2010</v>
      </c>
      <c r="N298" t="s">
        <v>29</v>
      </c>
    </row>
    <row r="299" spans="1:14" x14ac:dyDescent="0.25">
      <c r="A299">
        <v>3161</v>
      </c>
      <c r="B299" t="s">
        <v>16</v>
      </c>
      <c r="C299" t="s">
        <v>70</v>
      </c>
      <c r="D299" t="s">
        <v>71</v>
      </c>
      <c r="E299" t="s">
        <v>72</v>
      </c>
      <c r="F299" t="s">
        <v>73</v>
      </c>
      <c r="G299" t="s">
        <v>74</v>
      </c>
      <c r="H299" t="s">
        <v>22</v>
      </c>
      <c r="I299" t="s">
        <v>23</v>
      </c>
      <c r="J299" t="s">
        <v>24</v>
      </c>
      <c r="K299">
        <v>67</v>
      </c>
      <c r="L299" t="s">
        <v>25</v>
      </c>
      <c r="M299">
        <v>2010</v>
      </c>
      <c r="N299" t="s">
        <v>26</v>
      </c>
    </row>
    <row r="300" spans="1:14" x14ac:dyDescent="0.25">
      <c r="A300">
        <v>29132</v>
      </c>
      <c r="B300" t="s">
        <v>16</v>
      </c>
      <c r="C300" t="s">
        <v>70</v>
      </c>
      <c r="D300" t="s">
        <v>71</v>
      </c>
      <c r="E300" t="s">
        <v>72</v>
      </c>
      <c r="F300" t="s">
        <v>73</v>
      </c>
      <c r="G300" t="s">
        <v>74</v>
      </c>
      <c r="H300" t="s">
        <v>22</v>
      </c>
      <c r="I300" t="s">
        <v>23</v>
      </c>
      <c r="J300" t="s">
        <v>24</v>
      </c>
      <c r="K300">
        <v>321</v>
      </c>
      <c r="L300" t="s">
        <v>33</v>
      </c>
      <c r="M300">
        <v>2010</v>
      </c>
      <c r="N300" t="s">
        <v>29</v>
      </c>
    </row>
    <row r="301" spans="1:14" x14ac:dyDescent="0.25">
      <c r="A301">
        <v>3147</v>
      </c>
      <c r="B301" t="s">
        <v>16</v>
      </c>
      <c r="C301" t="s">
        <v>70</v>
      </c>
      <c r="D301" t="s">
        <v>71</v>
      </c>
      <c r="E301" t="s">
        <v>72</v>
      </c>
      <c r="F301" t="s">
        <v>73</v>
      </c>
      <c r="G301" t="s">
        <v>74</v>
      </c>
      <c r="H301" t="s">
        <v>22</v>
      </c>
      <c r="I301" t="s">
        <v>30</v>
      </c>
      <c r="J301" t="s">
        <v>24</v>
      </c>
      <c r="K301">
        <v>7</v>
      </c>
      <c r="L301" t="s">
        <v>28</v>
      </c>
      <c r="M301">
        <v>2010</v>
      </c>
      <c r="N301" t="s">
        <v>29</v>
      </c>
    </row>
    <row r="302" spans="1:14" x14ac:dyDescent="0.25">
      <c r="A302">
        <v>3169</v>
      </c>
      <c r="B302" t="s">
        <v>16</v>
      </c>
      <c r="C302" t="s">
        <v>70</v>
      </c>
      <c r="D302" t="s">
        <v>71</v>
      </c>
      <c r="E302" t="s">
        <v>72</v>
      </c>
      <c r="F302" t="s">
        <v>73</v>
      </c>
      <c r="G302" t="s">
        <v>74</v>
      </c>
      <c r="H302" t="s">
        <v>22</v>
      </c>
      <c r="I302" t="s">
        <v>27</v>
      </c>
      <c r="J302" t="s">
        <v>24</v>
      </c>
      <c r="K302">
        <v>299</v>
      </c>
      <c r="L302" t="s">
        <v>28</v>
      </c>
      <c r="M302">
        <v>2010</v>
      </c>
      <c r="N302" t="s">
        <v>29</v>
      </c>
    </row>
    <row r="303" spans="1:14" x14ac:dyDescent="0.25">
      <c r="A303">
        <v>3191</v>
      </c>
      <c r="B303" t="s">
        <v>16</v>
      </c>
      <c r="C303" t="s">
        <v>70</v>
      </c>
      <c r="D303" t="s">
        <v>71</v>
      </c>
      <c r="E303" t="s">
        <v>72</v>
      </c>
      <c r="F303" t="s">
        <v>73</v>
      </c>
      <c r="G303" t="s">
        <v>74</v>
      </c>
      <c r="H303" t="s">
        <v>22</v>
      </c>
      <c r="I303" t="s">
        <v>32</v>
      </c>
      <c r="J303" t="s">
        <v>24</v>
      </c>
      <c r="K303">
        <v>2</v>
      </c>
      <c r="L303" t="s">
        <v>28</v>
      </c>
      <c r="M303">
        <v>2010</v>
      </c>
      <c r="N303" t="s">
        <v>29</v>
      </c>
    </row>
    <row r="304" spans="1:14" x14ac:dyDescent="0.25">
      <c r="A304">
        <v>13236</v>
      </c>
      <c r="B304" t="s">
        <v>16</v>
      </c>
      <c r="C304" t="s">
        <v>17</v>
      </c>
      <c r="D304" t="s">
        <v>18</v>
      </c>
      <c r="E304" t="s">
        <v>75</v>
      </c>
      <c r="F304" t="s">
        <v>76</v>
      </c>
      <c r="G304" t="s">
        <v>77</v>
      </c>
      <c r="H304" t="s">
        <v>22</v>
      </c>
      <c r="I304" t="s">
        <v>30</v>
      </c>
      <c r="J304" t="s">
        <v>24</v>
      </c>
      <c r="K304">
        <v>0</v>
      </c>
      <c r="L304" t="s">
        <v>28</v>
      </c>
      <c r="M304">
        <v>2006</v>
      </c>
      <c r="N304" t="s">
        <v>29</v>
      </c>
    </row>
    <row r="305" spans="1:14" x14ac:dyDescent="0.25">
      <c r="A305">
        <v>31159</v>
      </c>
      <c r="B305" t="s">
        <v>16</v>
      </c>
      <c r="C305" t="s">
        <v>17</v>
      </c>
      <c r="D305" t="s">
        <v>18</v>
      </c>
      <c r="E305" t="s">
        <v>75</v>
      </c>
      <c r="F305" t="s">
        <v>76</v>
      </c>
      <c r="G305" t="s">
        <v>77</v>
      </c>
      <c r="H305" t="s">
        <v>22</v>
      </c>
      <c r="I305" t="s">
        <v>23</v>
      </c>
      <c r="J305" t="s">
        <v>24</v>
      </c>
      <c r="K305">
        <v>102</v>
      </c>
      <c r="L305" t="s">
        <v>33</v>
      </c>
      <c r="M305">
        <v>2006</v>
      </c>
      <c r="N305" t="s">
        <v>29</v>
      </c>
    </row>
    <row r="306" spans="1:14" x14ac:dyDescent="0.25">
      <c r="A306">
        <v>13254</v>
      </c>
      <c r="B306" t="s">
        <v>16</v>
      </c>
      <c r="C306" t="s">
        <v>17</v>
      </c>
      <c r="D306" t="s">
        <v>18</v>
      </c>
      <c r="E306" t="s">
        <v>75</v>
      </c>
      <c r="F306" t="s">
        <v>76</v>
      </c>
      <c r="G306" t="s">
        <v>77</v>
      </c>
      <c r="H306" t="s">
        <v>22</v>
      </c>
      <c r="I306" t="s">
        <v>27</v>
      </c>
      <c r="J306" t="s">
        <v>24</v>
      </c>
      <c r="K306">
        <v>88</v>
      </c>
      <c r="L306" t="s">
        <v>28</v>
      </c>
      <c r="M306">
        <v>2006</v>
      </c>
      <c r="N306" t="s">
        <v>29</v>
      </c>
    </row>
    <row r="307" spans="1:14" x14ac:dyDescent="0.25">
      <c r="A307">
        <v>13243</v>
      </c>
      <c r="B307" t="s">
        <v>16</v>
      </c>
      <c r="C307" t="s">
        <v>17</v>
      </c>
      <c r="D307" t="s">
        <v>18</v>
      </c>
      <c r="E307" t="s">
        <v>75</v>
      </c>
      <c r="F307" t="s">
        <v>76</v>
      </c>
      <c r="G307" t="s">
        <v>77</v>
      </c>
      <c r="H307" t="s">
        <v>22</v>
      </c>
      <c r="I307" t="s">
        <v>23</v>
      </c>
      <c r="J307" t="s">
        <v>24</v>
      </c>
      <c r="K307">
        <v>71</v>
      </c>
      <c r="L307" t="s">
        <v>25</v>
      </c>
      <c r="M307">
        <v>2006</v>
      </c>
      <c r="N307" t="s">
        <v>26</v>
      </c>
    </row>
    <row r="308" spans="1:14" x14ac:dyDescent="0.25">
      <c r="A308">
        <v>13272</v>
      </c>
      <c r="B308" t="s">
        <v>16</v>
      </c>
      <c r="C308" t="s">
        <v>17</v>
      </c>
      <c r="D308" t="s">
        <v>18</v>
      </c>
      <c r="E308" t="s">
        <v>75</v>
      </c>
      <c r="F308" t="s">
        <v>76</v>
      </c>
      <c r="G308" t="s">
        <v>77</v>
      </c>
      <c r="H308" t="s">
        <v>22</v>
      </c>
      <c r="I308" t="s">
        <v>32</v>
      </c>
      <c r="J308" t="s">
        <v>24</v>
      </c>
      <c r="K308">
        <v>2</v>
      </c>
      <c r="L308" t="s">
        <v>28</v>
      </c>
      <c r="M308">
        <v>2006</v>
      </c>
      <c r="N308" t="s">
        <v>29</v>
      </c>
    </row>
    <row r="309" spans="1:14" x14ac:dyDescent="0.25">
      <c r="A309">
        <v>13265</v>
      </c>
      <c r="B309" t="s">
        <v>16</v>
      </c>
      <c r="C309" t="s">
        <v>17</v>
      </c>
      <c r="D309" t="s">
        <v>18</v>
      </c>
      <c r="E309" t="s">
        <v>75</v>
      </c>
      <c r="F309" t="s">
        <v>76</v>
      </c>
      <c r="G309" t="s">
        <v>77</v>
      </c>
      <c r="H309" t="s">
        <v>22</v>
      </c>
      <c r="I309" t="s">
        <v>31</v>
      </c>
      <c r="J309" t="s">
        <v>24</v>
      </c>
      <c r="K309">
        <v>93</v>
      </c>
      <c r="L309" t="s">
        <v>25</v>
      </c>
      <c r="M309">
        <v>2006</v>
      </c>
      <c r="N309" t="s">
        <v>29</v>
      </c>
    </row>
    <row r="310" spans="1:14" x14ac:dyDescent="0.25">
      <c r="A310">
        <v>30665</v>
      </c>
      <c r="B310" t="s">
        <v>16</v>
      </c>
      <c r="C310" t="s">
        <v>17</v>
      </c>
      <c r="D310" t="s">
        <v>18</v>
      </c>
      <c r="E310" t="s">
        <v>75</v>
      </c>
      <c r="F310" t="s">
        <v>76</v>
      </c>
      <c r="G310" t="s">
        <v>77</v>
      </c>
      <c r="H310" t="s">
        <v>22</v>
      </c>
      <c r="I310" t="s">
        <v>23</v>
      </c>
      <c r="J310" t="s">
        <v>24</v>
      </c>
      <c r="K310">
        <v>99</v>
      </c>
      <c r="L310" t="s">
        <v>33</v>
      </c>
      <c r="M310">
        <v>2007</v>
      </c>
      <c r="N310" t="s">
        <v>29</v>
      </c>
    </row>
    <row r="311" spans="1:14" x14ac:dyDescent="0.25">
      <c r="A311">
        <v>10797</v>
      </c>
      <c r="B311" t="s">
        <v>16</v>
      </c>
      <c r="C311" t="s">
        <v>17</v>
      </c>
      <c r="D311" t="s">
        <v>18</v>
      </c>
      <c r="E311" t="s">
        <v>75</v>
      </c>
      <c r="F311" t="s">
        <v>76</v>
      </c>
      <c r="G311" t="s">
        <v>77</v>
      </c>
      <c r="H311" t="s">
        <v>22</v>
      </c>
      <c r="I311" t="s">
        <v>31</v>
      </c>
      <c r="J311" t="s">
        <v>24</v>
      </c>
      <c r="K311">
        <v>84</v>
      </c>
      <c r="L311" t="s">
        <v>25</v>
      </c>
      <c r="M311">
        <v>2007</v>
      </c>
      <c r="N311" t="s">
        <v>29</v>
      </c>
    </row>
    <row r="312" spans="1:14" x14ac:dyDescent="0.25">
      <c r="A312">
        <v>10811</v>
      </c>
      <c r="B312" t="s">
        <v>16</v>
      </c>
      <c r="C312" t="s">
        <v>17</v>
      </c>
      <c r="D312" t="s">
        <v>18</v>
      </c>
      <c r="E312" t="s">
        <v>75</v>
      </c>
      <c r="F312" t="s">
        <v>76</v>
      </c>
      <c r="G312" t="s">
        <v>77</v>
      </c>
      <c r="H312" t="s">
        <v>22</v>
      </c>
      <c r="I312" t="s">
        <v>32</v>
      </c>
      <c r="J312" t="s">
        <v>24</v>
      </c>
      <c r="K312">
        <v>0</v>
      </c>
      <c r="L312" t="s">
        <v>28</v>
      </c>
      <c r="M312">
        <v>2007</v>
      </c>
      <c r="N312" t="s">
        <v>29</v>
      </c>
    </row>
    <row r="313" spans="1:14" x14ac:dyDescent="0.25">
      <c r="A313">
        <v>10778</v>
      </c>
      <c r="B313" t="s">
        <v>16</v>
      </c>
      <c r="C313" t="s">
        <v>17</v>
      </c>
      <c r="D313" t="s">
        <v>18</v>
      </c>
      <c r="E313" t="s">
        <v>75</v>
      </c>
      <c r="F313" t="s">
        <v>76</v>
      </c>
      <c r="G313" t="s">
        <v>77</v>
      </c>
      <c r="H313" t="s">
        <v>22</v>
      </c>
      <c r="I313" t="s">
        <v>23</v>
      </c>
      <c r="J313" t="s">
        <v>24</v>
      </c>
      <c r="K313">
        <v>68</v>
      </c>
      <c r="L313" t="s">
        <v>25</v>
      </c>
      <c r="M313">
        <v>2007</v>
      </c>
      <c r="N313" t="s">
        <v>26</v>
      </c>
    </row>
    <row r="314" spans="1:14" x14ac:dyDescent="0.25">
      <c r="A314">
        <v>10786</v>
      </c>
      <c r="B314" t="s">
        <v>16</v>
      </c>
      <c r="C314" t="s">
        <v>17</v>
      </c>
      <c r="D314" t="s">
        <v>18</v>
      </c>
      <c r="E314" t="s">
        <v>75</v>
      </c>
      <c r="F314" t="s">
        <v>76</v>
      </c>
      <c r="G314" t="s">
        <v>77</v>
      </c>
      <c r="H314" t="s">
        <v>22</v>
      </c>
      <c r="I314" t="s">
        <v>27</v>
      </c>
      <c r="J314" t="s">
        <v>24</v>
      </c>
      <c r="K314">
        <v>101</v>
      </c>
      <c r="L314" t="s">
        <v>28</v>
      </c>
      <c r="M314">
        <v>2007</v>
      </c>
      <c r="N314" t="s">
        <v>29</v>
      </c>
    </row>
    <row r="315" spans="1:14" x14ac:dyDescent="0.25">
      <c r="A315">
        <v>10769</v>
      </c>
      <c r="B315" t="s">
        <v>16</v>
      </c>
      <c r="C315" t="s">
        <v>17</v>
      </c>
      <c r="D315" t="s">
        <v>18</v>
      </c>
      <c r="E315" t="s">
        <v>75</v>
      </c>
      <c r="F315" t="s">
        <v>76</v>
      </c>
      <c r="G315" t="s">
        <v>77</v>
      </c>
      <c r="H315" t="s">
        <v>22</v>
      </c>
      <c r="I315" t="s">
        <v>30</v>
      </c>
      <c r="J315" t="s">
        <v>24</v>
      </c>
      <c r="K315">
        <v>1</v>
      </c>
      <c r="L315" t="s">
        <v>28</v>
      </c>
      <c r="M315">
        <v>2007</v>
      </c>
      <c r="N315" t="s">
        <v>29</v>
      </c>
    </row>
    <row r="316" spans="1:14" x14ac:dyDescent="0.25">
      <c r="A316">
        <v>8253</v>
      </c>
      <c r="B316" t="s">
        <v>16</v>
      </c>
      <c r="C316" t="s">
        <v>17</v>
      </c>
      <c r="D316" t="s">
        <v>18</v>
      </c>
      <c r="E316" t="s">
        <v>75</v>
      </c>
      <c r="F316" t="s">
        <v>76</v>
      </c>
      <c r="G316" t="s">
        <v>77</v>
      </c>
      <c r="H316" t="s">
        <v>22</v>
      </c>
      <c r="I316" t="s">
        <v>31</v>
      </c>
      <c r="J316" t="s">
        <v>24</v>
      </c>
      <c r="K316">
        <v>88</v>
      </c>
      <c r="L316" t="s">
        <v>25</v>
      </c>
      <c r="M316">
        <v>2008</v>
      </c>
      <c r="N316" t="s">
        <v>29</v>
      </c>
    </row>
    <row r="317" spans="1:14" x14ac:dyDescent="0.25">
      <c r="A317">
        <v>8233</v>
      </c>
      <c r="B317" t="s">
        <v>16</v>
      </c>
      <c r="C317" t="s">
        <v>17</v>
      </c>
      <c r="D317" t="s">
        <v>18</v>
      </c>
      <c r="E317" t="s">
        <v>75</v>
      </c>
      <c r="F317" t="s">
        <v>76</v>
      </c>
      <c r="G317" t="s">
        <v>77</v>
      </c>
      <c r="H317" t="s">
        <v>22</v>
      </c>
      <c r="I317" t="s">
        <v>23</v>
      </c>
      <c r="J317" t="s">
        <v>24</v>
      </c>
      <c r="K317">
        <v>59</v>
      </c>
      <c r="L317" t="s">
        <v>25</v>
      </c>
      <c r="M317">
        <v>2008</v>
      </c>
      <c r="N317" t="s">
        <v>26</v>
      </c>
    </row>
    <row r="318" spans="1:14" x14ac:dyDescent="0.25">
      <c r="A318">
        <v>8224</v>
      </c>
      <c r="B318" t="s">
        <v>16</v>
      </c>
      <c r="C318" t="s">
        <v>17</v>
      </c>
      <c r="D318" t="s">
        <v>18</v>
      </c>
      <c r="E318" t="s">
        <v>75</v>
      </c>
      <c r="F318" t="s">
        <v>76</v>
      </c>
      <c r="G318" t="s">
        <v>77</v>
      </c>
      <c r="H318" t="s">
        <v>22</v>
      </c>
      <c r="I318" t="s">
        <v>30</v>
      </c>
      <c r="J318" t="s">
        <v>24</v>
      </c>
      <c r="K318">
        <v>1</v>
      </c>
      <c r="L318" t="s">
        <v>28</v>
      </c>
      <c r="M318">
        <v>2008</v>
      </c>
      <c r="N318" t="s">
        <v>29</v>
      </c>
    </row>
    <row r="319" spans="1:14" x14ac:dyDescent="0.25">
      <c r="A319">
        <v>30153</v>
      </c>
      <c r="B319" t="s">
        <v>16</v>
      </c>
      <c r="C319" t="s">
        <v>17</v>
      </c>
      <c r="D319" t="s">
        <v>18</v>
      </c>
      <c r="E319" t="s">
        <v>75</v>
      </c>
      <c r="F319" t="s">
        <v>76</v>
      </c>
      <c r="G319" t="s">
        <v>77</v>
      </c>
      <c r="H319" t="s">
        <v>22</v>
      </c>
      <c r="I319" t="s">
        <v>23</v>
      </c>
      <c r="J319" t="s">
        <v>24</v>
      </c>
      <c r="K319">
        <v>284</v>
      </c>
      <c r="L319" t="s">
        <v>33</v>
      </c>
      <c r="M319">
        <v>2008</v>
      </c>
      <c r="N319" t="s">
        <v>29</v>
      </c>
    </row>
    <row r="320" spans="1:14" x14ac:dyDescent="0.25">
      <c r="A320">
        <v>8270</v>
      </c>
      <c r="B320" t="s">
        <v>16</v>
      </c>
      <c r="C320" t="s">
        <v>17</v>
      </c>
      <c r="D320" t="s">
        <v>18</v>
      </c>
      <c r="E320" t="s">
        <v>75</v>
      </c>
      <c r="F320" t="s">
        <v>76</v>
      </c>
      <c r="G320" t="s">
        <v>77</v>
      </c>
      <c r="H320" t="s">
        <v>22</v>
      </c>
      <c r="I320" t="s">
        <v>32</v>
      </c>
      <c r="J320" t="s">
        <v>24</v>
      </c>
      <c r="K320">
        <v>0</v>
      </c>
      <c r="L320" t="s">
        <v>28</v>
      </c>
      <c r="M320">
        <v>2008</v>
      </c>
      <c r="N320" t="s">
        <v>29</v>
      </c>
    </row>
    <row r="321" spans="1:14" x14ac:dyDescent="0.25">
      <c r="A321">
        <v>8244</v>
      </c>
      <c r="B321" t="s">
        <v>16</v>
      </c>
      <c r="C321" t="s">
        <v>17</v>
      </c>
      <c r="D321" t="s">
        <v>18</v>
      </c>
      <c r="E321" t="s">
        <v>75</v>
      </c>
      <c r="F321" t="s">
        <v>76</v>
      </c>
      <c r="G321" t="s">
        <v>77</v>
      </c>
      <c r="H321" t="s">
        <v>22</v>
      </c>
      <c r="I321" t="s">
        <v>27</v>
      </c>
      <c r="J321" t="s">
        <v>24</v>
      </c>
      <c r="K321">
        <v>119</v>
      </c>
      <c r="L321" t="s">
        <v>28</v>
      </c>
      <c r="M321">
        <v>2008</v>
      </c>
      <c r="N321" t="s">
        <v>29</v>
      </c>
    </row>
    <row r="322" spans="1:14" x14ac:dyDescent="0.25">
      <c r="A322">
        <v>5592</v>
      </c>
      <c r="B322" t="s">
        <v>16</v>
      </c>
      <c r="C322" t="s">
        <v>17</v>
      </c>
      <c r="D322" t="s">
        <v>18</v>
      </c>
      <c r="E322" t="s">
        <v>75</v>
      </c>
      <c r="F322" t="s">
        <v>76</v>
      </c>
      <c r="G322" t="s">
        <v>77</v>
      </c>
      <c r="H322" t="s">
        <v>22</v>
      </c>
      <c r="I322" t="s">
        <v>30</v>
      </c>
      <c r="J322" t="s">
        <v>24</v>
      </c>
      <c r="K322">
        <v>1</v>
      </c>
      <c r="L322" t="s">
        <v>28</v>
      </c>
      <c r="M322">
        <v>2009</v>
      </c>
      <c r="N322" t="s">
        <v>29</v>
      </c>
    </row>
    <row r="323" spans="1:14" x14ac:dyDescent="0.25">
      <c r="A323">
        <v>5634</v>
      </c>
      <c r="B323" t="s">
        <v>16</v>
      </c>
      <c r="C323" t="s">
        <v>17</v>
      </c>
      <c r="D323" t="s">
        <v>18</v>
      </c>
      <c r="E323" t="s">
        <v>75</v>
      </c>
      <c r="F323" t="s">
        <v>76</v>
      </c>
      <c r="G323" t="s">
        <v>77</v>
      </c>
      <c r="H323" t="s">
        <v>22</v>
      </c>
      <c r="I323" t="s">
        <v>32</v>
      </c>
      <c r="J323" t="s">
        <v>24</v>
      </c>
      <c r="K323">
        <v>2</v>
      </c>
      <c r="L323" t="s">
        <v>28</v>
      </c>
      <c r="M323">
        <v>2009</v>
      </c>
      <c r="N323" t="s">
        <v>29</v>
      </c>
    </row>
    <row r="324" spans="1:14" x14ac:dyDescent="0.25">
      <c r="A324">
        <v>5603</v>
      </c>
      <c r="B324" t="s">
        <v>16</v>
      </c>
      <c r="C324" t="s">
        <v>17</v>
      </c>
      <c r="D324" t="s">
        <v>18</v>
      </c>
      <c r="E324" t="s">
        <v>75</v>
      </c>
      <c r="F324" t="s">
        <v>76</v>
      </c>
      <c r="G324" t="s">
        <v>77</v>
      </c>
      <c r="H324" t="s">
        <v>22</v>
      </c>
      <c r="I324" t="s">
        <v>23</v>
      </c>
      <c r="J324" t="s">
        <v>24</v>
      </c>
      <c r="K324">
        <v>64</v>
      </c>
      <c r="L324" t="s">
        <v>25</v>
      </c>
      <c r="M324">
        <v>2009</v>
      </c>
      <c r="N324" t="s">
        <v>26</v>
      </c>
    </row>
    <row r="325" spans="1:14" x14ac:dyDescent="0.25">
      <c r="A325">
        <v>5614</v>
      </c>
      <c r="B325" t="s">
        <v>16</v>
      </c>
      <c r="C325" t="s">
        <v>17</v>
      </c>
      <c r="D325" t="s">
        <v>18</v>
      </c>
      <c r="E325" t="s">
        <v>75</v>
      </c>
      <c r="F325" t="s">
        <v>76</v>
      </c>
      <c r="G325" t="s">
        <v>77</v>
      </c>
      <c r="H325" t="s">
        <v>22</v>
      </c>
      <c r="I325" t="s">
        <v>27</v>
      </c>
      <c r="J325" t="s">
        <v>24</v>
      </c>
      <c r="K325">
        <v>164</v>
      </c>
      <c r="L325" t="s">
        <v>28</v>
      </c>
      <c r="M325">
        <v>2009</v>
      </c>
      <c r="N325" t="s">
        <v>29</v>
      </c>
    </row>
    <row r="326" spans="1:14" x14ac:dyDescent="0.25">
      <c r="A326">
        <v>5626</v>
      </c>
      <c r="B326" t="s">
        <v>16</v>
      </c>
      <c r="C326" t="s">
        <v>17</v>
      </c>
      <c r="D326" t="s">
        <v>18</v>
      </c>
      <c r="E326" t="s">
        <v>75</v>
      </c>
      <c r="F326" t="s">
        <v>76</v>
      </c>
      <c r="G326" t="s">
        <v>77</v>
      </c>
      <c r="H326" t="s">
        <v>22</v>
      </c>
      <c r="I326" t="s">
        <v>31</v>
      </c>
      <c r="J326" t="s">
        <v>24</v>
      </c>
      <c r="K326">
        <v>56</v>
      </c>
      <c r="L326" t="s">
        <v>25</v>
      </c>
      <c r="M326">
        <v>2009</v>
      </c>
      <c r="N326" t="s">
        <v>29</v>
      </c>
    </row>
    <row r="327" spans="1:14" x14ac:dyDescent="0.25">
      <c r="A327">
        <v>29619</v>
      </c>
      <c r="B327" t="s">
        <v>16</v>
      </c>
      <c r="C327" t="s">
        <v>17</v>
      </c>
      <c r="D327" t="s">
        <v>18</v>
      </c>
      <c r="E327" t="s">
        <v>75</v>
      </c>
      <c r="F327" t="s">
        <v>76</v>
      </c>
      <c r="G327" t="s">
        <v>77</v>
      </c>
      <c r="H327" t="s">
        <v>22</v>
      </c>
      <c r="I327" t="s">
        <v>23</v>
      </c>
      <c r="J327" t="s">
        <v>24</v>
      </c>
      <c r="K327">
        <v>310</v>
      </c>
      <c r="L327" t="s">
        <v>33</v>
      </c>
      <c r="M327">
        <v>2009</v>
      </c>
      <c r="N327" t="s">
        <v>29</v>
      </c>
    </row>
    <row r="328" spans="1:14" x14ac:dyDescent="0.25">
      <c r="A328">
        <v>29134</v>
      </c>
      <c r="B328" t="s">
        <v>16</v>
      </c>
      <c r="C328" t="s">
        <v>17</v>
      </c>
      <c r="D328" t="s">
        <v>18</v>
      </c>
      <c r="E328" t="s">
        <v>75</v>
      </c>
      <c r="F328" t="s">
        <v>76</v>
      </c>
      <c r="G328" t="s">
        <v>77</v>
      </c>
      <c r="H328" t="s">
        <v>22</v>
      </c>
      <c r="I328" t="s">
        <v>23</v>
      </c>
      <c r="J328" t="s">
        <v>24</v>
      </c>
      <c r="K328">
        <v>311</v>
      </c>
      <c r="L328" t="s">
        <v>33</v>
      </c>
      <c r="M328">
        <v>2010</v>
      </c>
      <c r="N328" t="s">
        <v>29</v>
      </c>
    </row>
    <row r="329" spans="1:14" x14ac:dyDescent="0.25">
      <c r="A329">
        <v>3163</v>
      </c>
      <c r="B329" t="s">
        <v>16</v>
      </c>
      <c r="C329" t="s">
        <v>17</v>
      </c>
      <c r="D329" t="s">
        <v>18</v>
      </c>
      <c r="E329" t="s">
        <v>75</v>
      </c>
      <c r="F329" t="s">
        <v>76</v>
      </c>
      <c r="G329" t="s">
        <v>77</v>
      </c>
      <c r="H329" t="s">
        <v>22</v>
      </c>
      <c r="I329" t="s">
        <v>23</v>
      </c>
      <c r="J329" t="s">
        <v>24</v>
      </c>
      <c r="K329">
        <v>64</v>
      </c>
      <c r="L329" t="s">
        <v>25</v>
      </c>
      <c r="M329">
        <v>2010</v>
      </c>
      <c r="N329" t="s">
        <v>26</v>
      </c>
    </row>
    <row r="330" spans="1:14" x14ac:dyDescent="0.25">
      <c r="A330">
        <v>3174</v>
      </c>
      <c r="B330" t="s">
        <v>16</v>
      </c>
      <c r="C330" t="s">
        <v>17</v>
      </c>
      <c r="D330" t="s">
        <v>18</v>
      </c>
      <c r="E330" t="s">
        <v>75</v>
      </c>
      <c r="F330" t="s">
        <v>76</v>
      </c>
      <c r="G330" t="s">
        <v>77</v>
      </c>
      <c r="H330" t="s">
        <v>22</v>
      </c>
      <c r="I330" t="s">
        <v>27</v>
      </c>
      <c r="J330" t="s">
        <v>24</v>
      </c>
      <c r="K330">
        <v>158</v>
      </c>
      <c r="L330" t="s">
        <v>28</v>
      </c>
      <c r="M330">
        <v>2010</v>
      </c>
      <c r="N330" t="s">
        <v>29</v>
      </c>
    </row>
    <row r="331" spans="1:14" x14ac:dyDescent="0.25">
      <c r="A331">
        <v>3155</v>
      </c>
      <c r="B331" t="s">
        <v>16</v>
      </c>
      <c r="C331" t="s">
        <v>17</v>
      </c>
      <c r="D331" t="s">
        <v>18</v>
      </c>
      <c r="E331" t="s">
        <v>75</v>
      </c>
      <c r="F331" t="s">
        <v>76</v>
      </c>
      <c r="G331" t="s">
        <v>77</v>
      </c>
      <c r="H331" t="s">
        <v>22</v>
      </c>
      <c r="I331" t="s">
        <v>30</v>
      </c>
      <c r="J331" t="s">
        <v>24</v>
      </c>
      <c r="K331">
        <v>0</v>
      </c>
      <c r="L331" t="s">
        <v>28</v>
      </c>
      <c r="M331">
        <v>2010</v>
      </c>
      <c r="N331" t="s">
        <v>29</v>
      </c>
    </row>
    <row r="332" spans="1:14" x14ac:dyDescent="0.25">
      <c r="A332">
        <v>3182</v>
      </c>
      <c r="B332" t="s">
        <v>16</v>
      </c>
      <c r="C332" t="s">
        <v>17</v>
      </c>
      <c r="D332" t="s">
        <v>18</v>
      </c>
      <c r="E332" t="s">
        <v>75</v>
      </c>
      <c r="F332" t="s">
        <v>76</v>
      </c>
      <c r="G332" t="s">
        <v>77</v>
      </c>
      <c r="H332" t="s">
        <v>22</v>
      </c>
      <c r="I332" t="s">
        <v>31</v>
      </c>
      <c r="J332" t="s">
        <v>24</v>
      </c>
      <c r="K332">
        <v>54</v>
      </c>
      <c r="L332" t="s">
        <v>25</v>
      </c>
      <c r="M332">
        <v>2010</v>
      </c>
      <c r="N332" t="s">
        <v>29</v>
      </c>
    </row>
    <row r="333" spans="1:14" x14ac:dyDescent="0.25">
      <c r="A333">
        <v>3194</v>
      </c>
      <c r="B333" t="s">
        <v>16</v>
      </c>
      <c r="C333" t="s">
        <v>17</v>
      </c>
      <c r="D333" t="s">
        <v>18</v>
      </c>
      <c r="E333" t="s">
        <v>75</v>
      </c>
      <c r="F333" t="s">
        <v>76</v>
      </c>
      <c r="G333" t="s">
        <v>77</v>
      </c>
      <c r="H333" t="s">
        <v>22</v>
      </c>
      <c r="I333" t="s">
        <v>32</v>
      </c>
      <c r="J333" t="s">
        <v>24</v>
      </c>
      <c r="K333">
        <v>1</v>
      </c>
      <c r="L333" t="s">
        <v>28</v>
      </c>
      <c r="M333">
        <v>2010</v>
      </c>
      <c r="N333" t="s">
        <v>29</v>
      </c>
    </row>
    <row r="334" spans="1:14" x14ac:dyDescent="0.25">
      <c r="A334">
        <v>10759</v>
      </c>
      <c r="B334" t="s">
        <v>16</v>
      </c>
      <c r="C334" t="s">
        <v>17</v>
      </c>
      <c r="D334" t="s">
        <v>18</v>
      </c>
      <c r="E334" t="s">
        <v>19</v>
      </c>
      <c r="F334" t="s">
        <v>78</v>
      </c>
      <c r="G334" t="s">
        <v>79</v>
      </c>
      <c r="H334" t="s">
        <v>22</v>
      </c>
      <c r="I334" t="s">
        <v>30</v>
      </c>
      <c r="J334" t="s">
        <v>24</v>
      </c>
      <c r="K334">
        <v>999</v>
      </c>
      <c r="L334" t="s">
        <v>28</v>
      </c>
      <c r="M334">
        <v>2007</v>
      </c>
      <c r="N334" t="s">
        <v>29</v>
      </c>
    </row>
    <row r="335" spans="1:14" x14ac:dyDescent="0.25">
      <c r="A335">
        <v>10801</v>
      </c>
      <c r="B335" t="s">
        <v>16</v>
      </c>
      <c r="C335" t="s">
        <v>17</v>
      </c>
      <c r="D335" t="s">
        <v>18</v>
      </c>
      <c r="E335" t="s">
        <v>19</v>
      </c>
      <c r="F335" t="s">
        <v>78</v>
      </c>
      <c r="G335" t="s">
        <v>79</v>
      </c>
      <c r="H335" t="s">
        <v>22</v>
      </c>
      <c r="I335" t="s">
        <v>32</v>
      </c>
      <c r="J335" t="s">
        <v>24</v>
      </c>
      <c r="K335">
        <v>999</v>
      </c>
      <c r="L335" t="s">
        <v>28</v>
      </c>
      <c r="M335">
        <v>2007</v>
      </c>
      <c r="N335" t="s">
        <v>29</v>
      </c>
    </row>
    <row r="336" spans="1:14" x14ac:dyDescent="0.25">
      <c r="A336">
        <v>10800</v>
      </c>
      <c r="B336" t="s">
        <v>16</v>
      </c>
      <c r="C336" t="s">
        <v>17</v>
      </c>
      <c r="D336" t="s">
        <v>18</v>
      </c>
      <c r="E336" t="s">
        <v>19</v>
      </c>
      <c r="F336" t="s">
        <v>78</v>
      </c>
      <c r="G336" t="s">
        <v>79</v>
      </c>
      <c r="H336" t="s">
        <v>22</v>
      </c>
      <c r="I336" t="s">
        <v>31</v>
      </c>
      <c r="J336" t="s">
        <v>24</v>
      </c>
      <c r="K336">
        <v>0</v>
      </c>
      <c r="L336" t="s">
        <v>25</v>
      </c>
      <c r="M336">
        <v>2007</v>
      </c>
      <c r="N336" t="s">
        <v>29</v>
      </c>
    </row>
    <row r="337" spans="1:14" x14ac:dyDescent="0.25">
      <c r="A337">
        <v>8230</v>
      </c>
      <c r="B337" t="s">
        <v>16</v>
      </c>
      <c r="C337" t="s">
        <v>17</v>
      </c>
      <c r="D337" t="s">
        <v>18</v>
      </c>
      <c r="E337" t="s">
        <v>19</v>
      </c>
      <c r="F337" t="s">
        <v>78</v>
      </c>
      <c r="G337" t="s">
        <v>79</v>
      </c>
      <c r="H337" t="s">
        <v>22</v>
      </c>
      <c r="I337" t="s">
        <v>23</v>
      </c>
      <c r="J337" t="s">
        <v>24</v>
      </c>
      <c r="K337">
        <v>60</v>
      </c>
      <c r="L337" t="s">
        <v>25</v>
      </c>
      <c r="M337">
        <v>2008</v>
      </c>
      <c r="N337" t="s">
        <v>26</v>
      </c>
    </row>
    <row r="338" spans="1:14" x14ac:dyDescent="0.25">
      <c r="A338">
        <v>8249</v>
      </c>
      <c r="B338" t="s">
        <v>16</v>
      </c>
      <c r="C338" t="s">
        <v>17</v>
      </c>
      <c r="D338" t="s">
        <v>18</v>
      </c>
      <c r="E338" t="s">
        <v>19</v>
      </c>
      <c r="F338" t="s">
        <v>78</v>
      </c>
      <c r="G338" t="s">
        <v>79</v>
      </c>
      <c r="H338" t="s">
        <v>22</v>
      </c>
      <c r="I338" t="s">
        <v>27</v>
      </c>
      <c r="J338" t="s">
        <v>24</v>
      </c>
      <c r="K338">
        <v>29</v>
      </c>
      <c r="L338" t="s">
        <v>28</v>
      </c>
      <c r="M338">
        <v>2008</v>
      </c>
      <c r="N338" t="s">
        <v>29</v>
      </c>
    </row>
    <row r="339" spans="1:14" x14ac:dyDescent="0.25">
      <c r="A339">
        <v>8251</v>
      </c>
      <c r="B339" t="s">
        <v>16</v>
      </c>
      <c r="C339" t="s">
        <v>17</v>
      </c>
      <c r="D339" t="s">
        <v>18</v>
      </c>
      <c r="E339" t="s">
        <v>19</v>
      </c>
      <c r="F339" t="s">
        <v>78</v>
      </c>
      <c r="G339" t="s">
        <v>79</v>
      </c>
      <c r="H339" t="s">
        <v>22</v>
      </c>
      <c r="I339" t="s">
        <v>31</v>
      </c>
      <c r="J339" t="s">
        <v>24</v>
      </c>
      <c r="K339">
        <v>72</v>
      </c>
      <c r="L339" t="s">
        <v>25</v>
      </c>
      <c r="M339">
        <v>2008</v>
      </c>
      <c r="N339" t="s">
        <v>29</v>
      </c>
    </row>
    <row r="340" spans="1:14" x14ac:dyDescent="0.25">
      <c r="A340">
        <v>30150</v>
      </c>
      <c r="B340" t="s">
        <v>16</v>
      </c>
      <c r="C340" t="s">
        <v>17</v>
      </c>
      <c r="D340" t="s">
        <v>18</v>
      </c>
      <c r="E340" t="s">
        <v>19</v>
      </c>
      <c r="F340" t="s">
        <v>78</v>
      </c>
      <c r="G340" t="s">
        <v>79</v>
      </c>
      <c r="H340" t="s">
        <v>22</v>
      </c>
      <c r="I340" t="s">
        <v>23</v>
      </c>
      <c r="J340" t="s">
        <v>24</v>
      </c>
      <c r="K340">
        <v>291</v>
      </c>
      <c r="L340" t="s">
        <v>33</v>
      </c>
      <c r="M340">
        <v>2008</v>
      </c>
      <c r="N340" t="s">
        <v>29</v>
      </c>
    </row>
    <row r="341" spans="1:14" x14ac:dyDescent="0.25">
      <c r="A341">
        <v>8271</v>
      </c>
      <c r="B341" t="s">
        <v>16</v>
      </c>
      <c r="C341" t="s">
        <v>17</v>
      </c>
      <c r="D341" t="s">
        <v>18</v>
      </c>
      <c r="E341" t="s">
        <v>19</v>
      </c>
      <c r="F341" t="s">
        <v>78</v>
      </c>
      <c r="G341" t="s">
        <v>79</v>
      </c>
      <c r="H341" t="s">
        <v>22</v>
      </c>
      <c r="I341" t="s">
        <v>32</v>
      </c>
      <c r="J341" t="s">
        <v>24</v>
      </c>
      <c r="K341">
        <v>0</v>
      </c>
      <c r="L341" t="s">
        <v>28</v>
      </c>
      <c r="M341">
        <v>2008</v>
      </c>
      <c r="N341" t="s">
        <v>29</v>
      </c>
    </row>
    <row r="342" spans="1:14" x14ac:dyDescent="0.25">
      <c r="A342">
        <v>8227</v>
      </c>
      <c r="B342" t="s">
        <v>16</v>
      </c>
      <c r="C342" t="s">
        <v>17</v>
      </c>
      <c r="D342" t="s">
        <v>18</v>
      </c>
      <c r="E342" t="s">
        <v>19</v>
      </c>
      <c r="F342" t="s">
        <v>78</v>
      </c>
      <c r="G342" t="s">
        <v>79</v>
      </c>
      <c r="H342" t="s">
        <v>22</v>
      </c>
      <c r="I342" t="s">
        <v>30</v>
      </c>
      <c r="J342" t="s">
        <v>24</v>
      </c>
      <c r="K342">
        <v>0</v>
      </c>
      <c r="L342" t="s">
        <v>28</v>
      </c>
      <c r="M342">
        <v>2008</v>
      </c>
      <c r="N342" t="s">
        <v>29</v>
      </c>
    </row>
    <row r="343" spans="1:14" x14ac:dyDescent="0.25">
      <c r="A343">
        <v>5593</v>
      </c>
      <c r="B343" t="s">
        <v>16</v>
      </c>
      <c r="C343" t="s">
        <v>17</v>
      </c>
      <c r="D343" t="s">
        <v>18</v>
      </c>
      <c r="E343" t="s">
        <v>19</v>
      </c>
      <c r="F343" t="s">
        <v>78</v>
      </c>
      <c r="G343" t="s">
        <v>79</v>
      </c>
      <c r="H343" t="s">
        <v>22</v>
      </c>
      <c r="I343" t="s">
        <v>30</v>
      </c>
      <c r="J343" t="s">
        <v>24</v>
      </c>
      <c r="K343">
        <v>1</v>
      </c>
      <c r="L343" t="s">
        <v>28</v>
      </c>
      <c r="M343">
        <v>2009</v>
      </c>
      <c r="N343" t="s">
        <v>29</v>
      </c>
    </row>
    <row r="344" spans="1:14" x14ac:dyDescent="0.25">
      <c r="A344">
        <v>5598</v>
      </c>
      <c r="B344" t="s">
        <v>16</v>
      </c>
      <c r="C344" t="s">
        <v>17</v>
      </c>
      <c r="D344" t="s">
        <v>18</v>
      </c>
      <c r="E344" t="s">
        <v>19</v>
      </c>
      <c r="F344" t="s">
        <v>78</v>
      </c>
      <c r="G344" t="s">
        <v>79</v>
      </c>
      <c r="H344" t="s">
        <v>22</v>
      </c>
      <c r="I344" t="s">
        <v>23</v>
      </c>
      <c r="J344" t="s">
        <v>24</v>
      </c>
      <c r="K344">
        <v>70</v>
      </c>
      <c r="L344" t="s">
        <v>25</v>
      </c>
      <c r="M344">
        <v>2009</v>
      </c>
      <c r="N344" t="s">
        <v>26</v>
      </c>
    </row>
    <row r="345" spans="1:14" x14ac:dyDescent="0.25">
      <c r="A345">
        <v>5618</v>
      </c>
      <c r="B345" t="s">
        <v>16</v>
      </c>
      <c r="C345" t="s">
        <v>17</v>
      </c>
      <c r="D345" t="s">
        <v>18</v>
      </c>
      <c r="E345" t="s">
        <v>19</v>
      </c>
      <c r="F345" t="s">
        <v>78</v>
      </c>
      <c r="G345" t="s">
        <v>79</v>
      </c>
      <c r="H345" t="s">
        <v>22</v>
      </c>
      <c r="I345" t="s">
        <v>31</v>
      </c>
      <c r="J345" t="s">
        <v>24</v>
      </c>
      <c r="K345">
        <v>23</v>
      </c>
      <c r="L345" t="s">
        <v>25</v>
      </c>
      <c r="M345">
        <v>2009</v>
      </c>
      <c r="N345" t="s">
        <v>29</v>
      </c>
    </row>
    <row r="346" spans="1:14" x14ac:dyDescent="0.25">
      <c r="A346">
        <v>29614</v>
      </c>
      <c r="B346" t="s">
        <v>16</v>
      </c>
      <c r="C346" t="s">
        <v>17</v>
      </c>
      <c r="D346" t="s">
        <v>18</v>
      </c>
      <c r="E346" t="s">
        <v>19</v>
      </c>
      <c r="F346" t="s">
        <v>78</v>
      </c>
      <c r="G346" t="s">
        <v>79</v>
      </c>
      <c r="H346" t="s">
        <v>22</v>
      </c>
      <c r="I346" t="s">
        <v>23</v>
      </c>
      <c r="J346" t="s">
        <v>24</v>
      </c>
      <c r="K346">
        <v>338</v>
      </c>
      <c r="L346" t="s">
        <v>33</v>
      </c>
      <c r="M346">
        <v>2009</v>
      </c>
      <c r="N346" t="s">
        <v>29</v>
      </c>
    </row>
    <row r="347" spans="1:14" x14ac:dyDescent="0.25">
      <c r="A347">
        <v>5639</v>
      </c>
      <c r="B347" t="s">
        <v>16</v>
      </c>
      <c r="C347" t="s">
        <v>17</v>
      </c>
      <c r="D347" t="s">
        <v>18</v>
      </c>
      <c r="E347" t="s">
        <v>19</v>
      </c>
      <c r="F347" t="s">
        <v>78</v>
      </c>
      <c r="G347" t="s">
        <v>79</v>
      </c>
      <c r="H347" t="s">
        <v>22</v>
      </c>
      <c r="I347" t="s">
        <v>32</v>
      </c>
      <c r="J347" t="s">
        <v>24</v>
      </c>
      <c r="K347">
        <v>0</v>
      </c>
      <c r="L347" t="s">
        <v>28</v>
      </c>
      <c r="M347">
        <v>2009</v>
      </c>
      <c r="N347" t="s">
        <v>29</v>
      </c>
    </row>
    <row r="348" spans="1:14" x14ac:dyDescent="0.25">
      <c r="A348">
        <v>5617</v>
      </c>
      <c r="B348" t="s">
        <v>16</v>
      </c>
      <c r="C348" t="s">
        <v>17</v>
      </c>
      <c r="D348" t="s">
        <v>18</v>
      </c>
      <c r="E348" t="s">
        <v>19</v>
      </c>
      <c r="F348" t="s">
        <v>78</v>
      </c>
      <c r="G348" t="s">
        <v>79</v>
      </c>
      <c r="H348" t="s">
        <v>22</v>
      </c>
      <c r="I348" t="s">
        <v>27</v>
      </c>
      <c r="J348" t="s">
        <v>24</v>
      </c>
      <c r="K348">
        <v>46</v>
      </c>
      <c r="L348" t="s">
        <v>28</v>
      </c>
      <c r="M348">
        <v>2009</v>
      </c>
      <c r="N348" t="s">
        <v>29</v>
      </c>
    </row>
    <row r="349" spans="1:14" x14ac:dyDescent="0.25">
      <c r="A349">
        <v>3175</v>
      </c>
      <c r="B349" t="s">
        <v>16</v>
      </c>
      <c r="C349" t="s">
        <v>17</v>
      </c>
      <c r="D349" t="s">
        <v>18</v>
      </c>
      <c r="E349" t="s">
        <v>19</v>
      </c>
      <c r="F349" t="s">
        <v>78</v>
      </c>
      <c r="G349" t="s">
        <v>79</v>
      </c>
      <c r="H349" t="s">
        <v>22</v>
      </c>
      <c r="I349" t="s">
        <v>27</v>
      </c>
      <c r="J349" t="s">
        <v>24</v>
      </c>
      <c r="K349">
        <v>76</v>
      </c>
      <c r="L349" t="s">
        <v>28</v>
      </c>
      <c r="M349">
        <v>2010</v>
      </c>
      <c r="N349" t="s">
        <v>29</v>
      </c>
    </row>
    <row r="350" spans="1:14" x14ac:dyDescent="0.25">
      <c r="A350">
        <v>29129</v>
      </c>
      <c r="B350" t="s">
        <v>16</v>
      </c>
      <c r="C350" t="s">
        <v>17</v>
      </c>
      <c r="D350" t="s">
        <v>18</v>
      </c>
      <c r="E350" t="s">
        <v>19</v>
      </c>
      <c r="F350" t="s">
        <v>78</v>
      </c>
      <c r="G350" t="s">
        <v>79</v>
      </c>
      <c r="H350" t="s">
        <v>22</v>
      </c>
      <c r="I350" t="s">
        <v>23</v>
      </c>
      <c r="J350" t="s">
        <v>24</v>
      </c>
      <c r="K350">
        <v>333</v>
      </c>
      <c r="L350" t="s">
        <v>33</v>
      </c>
      <c r="M350">
        <v>2010</v>
      </c>
      <c r="N350" t="s">
        <v>29</v>
      </c>
    </row>
    <row r="351" spans="1:14" x14ac:dyDescent="0.25">
      <c r="A351">
        <v>3158</v>
      </c>
      <c r="B351" t="s">
        <v>16</v>
      </c>
      <c r="C351" t="s">
        <v>17</v>
      </c>
      <c r="D351" t="s">
        <v>18</v>
      </c>
      <c r="E351" t="s">
        <v>19</v>
      </c>
      <c r="F351" t="s">
        <v>78</v>
      </c>
      <c r="G351" t="s">
        <v>79</v>
      </c>
      <c r="H351" t="s">
        <v>22</v>
      </c>
      <c r="I351" t="s">
        <v>23</v>
      </c>
      <c r="J351" t="s">
        <v>24</v>
      </c>
      <c r="K351">
        <v>69</v>
      </c>
      <c r="L351" t="s">
        <v>25</v>
      </c>
      <c r="M351">
        <v>2010</v>
      </c>
      <c r="N351" t="s">
        <v>26</v>
      </c>
    </row>
    <row r="352" spans="1:14" x14ac:dyDescent="0.25">
      <c r="A352">
        <v>3178</v>
      </c>
      <c r="B352" t="s">
        <v>16</v>
      </c>
      <c r="C352" t="s">
        <v>17</v>
      </c>
      <c r="D352" t="s">
        <v>18</v>
      </c>
      <c r="E352" t="s">
        <v>19</v>
      </c>
      <c r="F352" t="s">
        <v>78</v>
      </c>
      <c r="G352" t="s">
        <v>79</v>
      </c>
      <c r="H352" t="s">
        <v>22</v>
      </c>
      <c r="I352" t="s">
        <v>31</v>
      </c>
      <c r="J352" t="s">
        <v>24</v>
      </c>
      <c r="K352">
        <v>39</v>
      </c>
      <c r="L352" t="s">
        <v>25</v>
      </c>
      <c r="M352">
        <v>2010</v>
      </c>
      <c r="N352" t="s">
        <v>29</v>
      </c>
    </row>
    <row r="353" spans="1:14" x14ac:dyDescent="0.25">
      <c r="A353">
        <v>3152</v>
      </c>
      <c r="B353" t="s">
        <v>16</v>
      </c>
      <c r="C353" t="s">
        <v>17</v>
      </c>
      <c r="D353" t="s">
        <v>18</v>
      </c>
      <c r="E353" t="s">
        <v>19</v>
      </c>
      <c r="F353" t="s">
        <v>78</v>
      </c>
      <c r="G353" t="s">
        <v>79</v>
      </c>
      <c r="H353" t="s">
        <v>22</v>
      </c>
      <c r="I353" t="s">
        <v>30</v>
      </c>
      <c r="J353" t="s">
        <v>24</v>
      </c>
      <c r="K353">
        <v>1</v>
      </c>
      <c r="L353" t="s">
        <v>28</v>
      </c>
      <c r="M353">
        <v>2010</v>
      </c>
      <c r="N353" t="s">
        <v>29</v>
      </c>
    </row>
    <row r="354" spans="1:14" x14ac:dyDescent="0.25">
      <c r="A354">
        <v>3199</v>
      </c>
      <c r="B354" t="s">
        <v>16</v>
      </c>
      <c r="C354" t="s">
        <v>17</v>
      </c>
      <c r="D354" t="s">
        <v>18</v>
      </c>
      <c r="E354" t="s">
        <v>19</v>
      </c>
      <c r="F354" t="s">
        <v>78</v>
      </c>
      <c r="G354" t="s">
        <v>79</v>
      </c>
      <c r="H354" t="s">
        <v>22</v>
      </c>
      <c r="I354" t="s">
        <v>32</v>
      </c>
      <c r="J354" t="s">
        <v>24</v>
      </c>
      <c r="K354">
        <v>0</v>
      </c>
      <c r="L354" t="s">
        <v>28</v>
      </c>
      <c r="M354">
        <v>2010</v>
      </c>
      <c r="N354" t="s">
        <v>29</v>
      </c>
    </row>
    <row r="356" spans="1:14" x14ac:dyDescent="0.25">
      <c r="A356" t="s">
        <v>0</v>
      </c>
    </row>
  </sheetData>
  <autoFilter ref="A3:N3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workbookViewId="0"/>
  </sheetViews>
  <sheetFormatPr defaultRowHeight="15" x14ac:dyDescent="0.25"/>
  <cols>
    <col min="1" max="1" width="89.7109375" bestFit="1" customWidth="1"/>
    <col min="2" max="2" width="15.7109375" bestFit="1" customWidth="1"/>
    <col min="3" max="6" width="7" customWidth="1"/>
    <col min="7" max="7" width="10.28515625" bestFit="1" customWidth="1"/>
  </cols>
  <sheetData>
    <row r="3" spans="1:7" x14ac:dyDescent="0.25">
      <c r="A3" s="1" t="s">
        <v>1220</v>
      </c>
      <c r="B3" s="1" t="s">
        <v>82</v>
      </c>
    </row>
    <row r="4" spans="1:7" x14ac:dyDescent="0.25">
      <c r="A4" s="1" t="s">
        <v>80</v>
      </c>
      <c r="B4">
        <v>2006</v>
      </c>
      <c r="C4">
        <v>2007</v>
      </c>
      <c r="D4">
        <v>2008</v>
      </c>
      <c r="E4">
        <v>2009</v>
      </c>
      <c r="F4">
        <v>2010</v>
      </c>
      <c r="G4" t="s">
        <v>706</v>
      </c>
    </row>
    <row r="5" spans="1:7" x14ac:dyDescent="0.25">
      <c r="A5" s="2" t="s">
        <v>21</v>
      </c>
      <c r="B5" s="3">
        <v>1000.7</v>
      </c>
      <c r="C5" s="3">
        <v>1005.2</v>
      </c>
      <c r="D5" s="3">
        <v>1038.5</v>
      </c>
      <c r="E5" s="3">
        <v>1045.0999999999999</v>
      </c>
      <c r="F5" s="3">
        <v>1041.0999999999999</v>
      </c>
      <c r="G5" s="3">
        <v>1000</v>
      </c>
    </row>
    <row r="6" spans="1:7" x14ac:dyDescent="0.25">
      <c r="A6" s="2" t="s">
        <v>38</v>
      </c>
      <c r="B6" s="3"/>
      <c r="C6" s="3"/>
      <c r="D6" s="3">
        <v>963.3</v>
      </c>
      <c r="E6" s="3"/>
      <c r="F6" s="3"/>
      <c r="G6" s="3">
        <v>1000</v>
      </c>
    </row>
    <row r="7" spans="1:7" x14ac:dyDescent="0.25">
      <c r="A7" s="2" t="s">
        <v>39</v>
      </c>
      <c r="B7" s="3">
        <v>1035.5</v>
      </c>
      <c r="C7" s="3">
        <v>973.4</v>
      </c>
      <c r="D7" s="3"/>
      <c r="E7" s="3">
        <v>1036</v>
      </c>
      <c r="F7" s="3">
        <v>1006.7</v>
      </c>
      <c r="G7" s="3">
        <v>1000</v>
      </c>
    </row>
    <row r="8" spans="1:7" x14ac:dyDescent="0.25">
      <c r="A8" s="2" t="s">
        <v>45</v>
      </c>
      <c r="B8" s="3">
        <v>966.8</v>
      </c>
      <c r="C8" s="3">
        <v>965.3</v>
      </c>
      <c r="D8" s="3">
        <v>973.9</v>
      </c>
      <c r="E8" s="3">
        <v>1020.4</v>
      </c>
      <c r="F8" s="3">
        <v>1022.4</v>
      </c>
      <c r="G8" s="3">
        <v>1000</v>
      </c>
    </row>
    <row r="9" spans="1:7" x14ac:dyDescent="0.25">
      <c r="A9" s="2" t="s">
        <v>50</v>
      </c>
      <c r="B9" s="3">
        <v>977.4</v>
      </c>
      <c r="C9" s="3">
        <v>991.6</v>
      </c>
      <c r="D9" s="3">
        <v>961.8</v>
      </c>
      <c r="E9" s="3">
        <v>1025.9000000000001</v>
      </c>
      <c r="F9" s="3">
        <v>1019.8</v>
      </c>
      <c r="G9" s="3">
        <v>1000</v>
      </c>
    </row>
    <row r="10" spans="1:7" x14ac:dyDescent="0.25">
      <c r="A10" s="2" t="s">
        <v>55</v>
      </c>
      <c r="B10" s="3">
        <v>1025.9000000000001</v>
      </c>
      <c r="C10" s="3">
        <v>999.6</v>
      </c>
      <c r="D10" s="3">
        <v>985.5</v>
      </c>
      <c r="E10" s="3">
        <v>1037</v>
      </c>
      <c r="F10" s="3">
        <v>1055.2</v>
      </c>
      <c r="G10" s="3">
        <v>1000</v>
      </c>
    </row>
    <row r="11" spans="1:7" x14ac:dyDescent="0.25">
      <c r="A11" s="2" t="s">
        <v>59</v>
      </c>
      <c r="B11" s="3">
        <v>964.3</v>
      </c>
      <c r="C11" s="3">
        <v>989.5</v>
      </c>
      <c r="D11" s="3">
        <v>967.8</v>
      </c>
      <c r="E11" s="3">
        <v>1028.4000000000001</v>
      </c>
      <c r="F11" s="3">
        <v>1026.4000000000001</v>
      </c>
      <c r="G11" s="3">
        <v>1000</v>
      </c>
    </row>
    <row r="12" spans="1:7" x14ac:dyDescent="0.25">
      <c r="A12" s="2" t="s">
        <v>61</v>
      </c>
      <c r="B12" s="3">
        <v>979.9</v>
      </c>
      <c r="C12" s="3">
        <v>958.7</v>
      </c>
      <c r="D12" s="3">
        <v>975.4</v>
      </c>
      <c r="E12" s="3">
        <v>1008.7</v>
      </c>
      <c r="F12" s="3">
        <v>1001.7</v>
      </c>
      <c r="G12" s="3">
        <v>1000</v>
      </c>
    </row>
    <row r="13" spans="1:7" x14ac:dyDescent="0.25">
      <c r="A13" s="2" t="s">
        <v>64</v>
      </c>
      <c r="B13" s="3">
        <v>973.9</v>
      </c>
      <c r="C13" s="3">
        <v>989.5</v>
      </c>
      <c r="D13" s="3">
        <v>996.6</v>
      </c>
      <c r="E13" s="3">
        <v>1072.4000000000001</v>
      </c>
      <c r="F13" s="3">
        <v>1024.9000000000001</v>
      </c>
      <c r="G13" s="3">
        <v>1000</v>
      </c>
    </row>
    <row r="14" spans="1:7" x14ac:dyDescent="0.25">
      <c r="A14" s="2" t="s">
        <v>69</v>
      </c>
      <c r="B14" s="3">
        <v>960.7</v>
      </c>
      <c r="C14" s="3">
        <v>976.4</v>
      </c>
      <c r="D14" s="3">
        <v>966.3</v>
      </c>
      <c r="E14" s="3">
        <v>1008.2</v>
      </c>
      <c r="F14" s="3">
        <v>988</v>
      </c>
      <c r="G14" s="3">
        <v>1000</v>
      </c>
    </row>
    <row r="15" spans="1:7" x14ac:dyDescent="0.25">
      <c r="A15" s="2" t="s">
        <v>74</v>
      </c>
      <c r="B15" s="3">
        <v>951.2</v>
      </c>
      <c r="C15" s="3">
        <v>967.8</v>
      </c>
      <c r="D15" s="3">
        <v>965.3</v>
      </c>
      <c r="E15" s="3">
        <v>1026.9000000000001</v>
      </c>
      <c r="F15" s="3">
        <v>1002.7</v>
      </c>
      <c r="G15" s="3">
        <v>1000</v>
      </c>
    </row>
    <row r="16" spans="1:7" x14ac:dyDescent="0.25">
      <c r="A16" s="2" t="s">
        <v>77</v>
      </c>
      <c r="B16" s="3">
        <v>962.3</v>
      </c>
      <c r="C16" s="3">
        <v>955.2</v>
      </c>
      <c r="D16" s="3">
        <v>978.4</v>
      </c>
      <c r="E16" s="3">
        <v>1016.8</v>
      </c>
      <c r="F16" s="3">
        <v>1005.2</v>
      </c>
      <c r="G16" s="3">
        <v>1000</v>
      </c>
    </row>
    <row r="17" spans="1:7" x14ac:dyDescent="0.25">
      <c r="A17" s="2" t="s">
        <v>79</v>
      </c>
      <c r="B17" s="3"/>
      <c r="C17" s="3"/>
      <c r="D17" s="3">
        <v>1028.9000000000001</v>
      </c>
      <c r="E17" s="3">
        <v>1062.3</v>
      </c>
      <c r="F17" s="3">
        <v>1045.0999999999999</v>
      </c>
      <c r="G17" s="3">
        <v>1000</v>
      </c>
    </row>
    <row r="21" spans="1:7" x14ac:dyDescent="0.25">
      <c r="A21" t="str">
        <f>A5</f>
        <v>Budapesti Műszaki és Gazdaságtudományi Egyetem Gépészmérnöki Kar (BME-GÉK)</v>
      </c>
      <c r="B21">
        <f>RANK(B5,B$5:B$17,0)</f>
        <v>3</v>
      </c>
      <c r="C21">
        <f t="shared" ref="C21:F21" si="0">RANK(C5,C$5:C$17,0)</f>
        <v>1</v>
      </c>
      <c r="D21">
        <f t="shared" si="0"/>
        <v>1</v>
      </c>
      <c r="E21">
        <f t="shared" si="0"/>
        <v>3</v>
      </c>
      <c r="F21">
        <f t="shared" si="0"/>
        <v>3</v>
      </c>
      <c r="G21">
        <v>1000</v>
      </c>
    </row>
    <row r="22" spans="1:7" x14ac:dyDescent="0.25">
      <c r="A22" t="str">
        <f t="shared" ref="A22:A33" si="1">A6</f>
        <v>Debreceni Egyetem Mezőgazdaság-, Élelmiszertudományi és Környezetgazdálkodási Kar (DE-MÉK)</v>
      </c>
      <c r="B22">
        <v>13</v>
      </c>
      <c r="C22">
        <v>13</v>
      </c>
      <c r="D22">
        <f t="shared" ref="D22" si="2">RANK(D6,D$5:D$17,0)</f>
        <v>11</v>
      </c>
      <c r="E22">
        <v>13</v>
      </c>
      <c r="F22">
        <v>13</v>
      </c>
      <c r="G22">
        <v>1000</v>
      </c>
    </row>
    <row r="23" spans="1:7" x14ac:dyDescent="0.25">
      <c r="A23" t="str">
        <f t="shared" si="1"/>
        <v>Debreceni Egyetem Műszaki Kar (DE-MK)</v>
      </c>
      <c r="B23">
        <f t="shared" ref="B23:F23" si="3">RANK(B7,B$5:B$17,0)</f>
        <v>1</v>
      </c>
      <c r="C23">
        <f t="shared" si="3"/>
        <v>7</v>
      </c>
      <c r="D23">
        <v>13</v>
      </c>
      <c r="E23">
        <f t="shared" si="3"/>
        <v>5</v>
      </c>
      <c r="F23">
        <f t="shared" si="3"/>
        <v>8</v>
      </c>
      <c r="G23">
        <v>1000</v>
      </c>
    </row>
    <row r="24" spans="1:7" x14ac:dyDescent="0.25">
      <c r="A24" t="str">
        <f t="shared" si="1"/>
        <v>Dunaújvárosi Főiskola (DF)</v>
      </c>
      <c r="B24">
        <f t="shared" ref="B24:F24" si="4">RANK(B8,B$5:B$17,0)</f>
        <v>7</v>
      </c>
      <c r="C24">
        <f t="shared" si="4"/>
        <v>9</v>
      </c>
      <c r="D24">
        <f t="shared" si="4"/>
        <v>7</v>
      </c>
      <c r="E24">
        <f t="shared" si="4"/>
        <v>9</v>
      </c>
      <c r="F24">
        <f t="shared" si="4"/>
        <v>6</v>
      </c>
      <c r="G24">
        <v>1000</v>
      </c>
    </row>
    <row r="25" spans="1:7" x14ac:dyDescent="0.25">
      <c r="A25" t="str">
        <f t="shared" si="1"/>
        <v>Kecskeméti Főiskola Gépipari és Automatizálási Műszaki Főiskolai Kar (KF-GAMFK)</v>
      </c>
      <c r="B25">
        <f t="shared" ref="B25:F25" si="5">RANK(B9,B$5:B$17,0)</f>
        <v>5</v>
      </c>
      <c r="C25">
        <f t="shared" si="5"/>
        <v>3</v>
      </c>
      <c r="D25">
        <f t="shared" si="5"/>
        <v>12</v>
      </c>
      <c r="E25">
        <f t="shared" si="5"/>
        <v>8</v>
      </c>
      <c r="F25">
        <f t="shared" si="5"/>
        <v>7</v>
      </c>
      <c r="G25">
        <v>1000</v>
      </c>
    </row>
    <row r="26" spans="1:7" x14ac:dyDescent="0.25">
      <c r="A26" t="str">
        <f t="shared" si="1"/>
        <v>Miskolci Egyetem Gépészmérnöki és Informatikai Kar (ME-GÉK)</v>
      </c>
      <c r="B26">
        <f t="shared" ref="B26:F26" si="6">RANK(B10,B$5:B$17,0)</f>
        <v>2</v>
      </c>
      <c r="C26">
        <f t="shared" si="6"/>
        <v>2</v>
      </c>
      <c r="D26">
        <f t="shared" si="6"/>
        <v>4</v>
      </c>
      <c r="E26">
        <f t="shared" si="6"/>
        <v>4</v>
      </c>
      <c r="F26">
        <f t="shared" si="6"/>
        <v>1</v>
      </c>
      <c r="G26">
        <v>1000</v>
      </c>
    </row>
    <row r="27" spans="1:7" x14ac:dyDescent="0.25">
      <c r="A27" t="str">
        <f t="shared" si="1"/>
        <v>Nyíregyházi Főiskola Műszaki és Mezőgazdasági Kar (NYF-MMK)</v>
      </c>
      <c r="B27">
        <f t="shared" ref="B27:F27" si="7">RANK(B11,B$5:B$17,0)</f>
        <v>8</v>
      </c>
      <c r="C27">
        <f t="shared" si="7"/>
        <v>4</v>
      </c>
      <c r="D27">
        <f t="shared" si="7"/>
        <v>8</v>
      </c>
      <c r="E27">
        <f t="shared" si="7"/>
        <v>6</v>
      </c>
      <c r="F27">
        <f t="shared" si="7"/>
        <v>4</v>
      </c>
      <c r="G27">
        <v>1000</v>
      </c>
    </row>
    <row r="28" spans="1:7" x14ac:dyDescent="0.25">
      <c r="A28" t="str">
        <f t="shared" si="1"/>
        <v>Óbudai Egyetem Bánki Donát Gépész és Biztonságtechnikai Mérnöki Kar (OE-BGK)</v>
      </c>
      <c r="B28">
        <f t="shared" ref="B28:F28" si="8">RANK(B12,B$5:B$17,0)</f>
        <v>4</v>
      </c>
      <c r="C28">
        <f t="shared" si="8"/>
        <v>10</v>
      </c>
      <c r="D28">
        <f t="shared" si="8"/>
        <v>6</v>
      </c>
      <c r="E28">
        <f t="shared" si="8"/>
        <v>11</v>
      </c>
      <c r="F28">
        <f t="shared" si="8"/>
        <v>11</v>
      </c>
      <c r="G28">
        <v>1000</v>
      </c>
    </row>
    <row r="29" spans="1:7" x14ac:dyDescent="0.25">
      <c r="A29" t="str">
        <f t="shared" si="1"/>
        <v>Pannon Egyetem Mérnöki Kar (PE-MK)</v>
      </c>
      <c r="B29">
        <f t="shared" ref="B29:F29" si="9">RANK(B13,B$5:B$17,0)</f>
        <v>6</v>
      </c>
      <c r="C29">
        <f t="shared" si="9"/>
        <v>4</v>
      </c>
      <c r="D29">
        <f t="shared" si="9"/>
        <v>3</v>
      </c>
      <c r="E29">
        <f t="shared" si="9"/>
        <v>1</v>
      </c>
      <c r="F29">
        <f t="shared" si="9"/>
        <v>5</v>
      </c>
      <c r="G29">
        <v>1000</v>
      </c>
    </row>
    <row r="30" spans="1:7" x14ac:dyDescent="0.25">
      <c r="A30" t="str">
        <f t="shared" si="1"/>
        <v>Pécsi Tudományegyetem Pollack Mihály Műszaki Kar (PTE-PMMK)</v>
      </c>
      <c r="B30">
        <f t="shared" ref="B30:F30" si="10">RANK(B14,B$5:B$17,0)</f>
        <v>10</v>
      </c>
      <c r="C30">
        <f t="shared" si="10"/>
        <v>6</v>
      </c>
      <c r="D30">
        <f t="shared" si="10"/>
        <v>9</v>
      </c>
      <c r="E30">
        <f t="shared" si="10"/>
        <v>12</v>
      </c>
      <c r="F30">
        <f t="shared" si="10"/>
        <v>12</v>
      </c>
      <c r="G30">
        <v>1000</v>
      </c>
    </row>
    <row r="31" spans="1:7" x14ac:dyDescent="0.25">
      <c r="A31" t="str">
        <f t="shared" si="1"/>
        <v>Széchenyi István Egyetem Műszaki Tudományi Kar (SZE-MTK)</v>
      </c>
      <c r="B31">
        <f t="shared" ref="B31:F31" si="11">RANK(B15,B$5:B$17,0)</f>
        <v>11</v>
      </c>
      <c r="C31">
        <f t="shared" si="11"/>
        <v>8</v>
      </c>
      <c r="D31">
        <f t="shared" si="11"/>
        <v>10</v>
      </c>
      <c r="E31">
        <f t="shared" si="11"/>
        <v>7</v>
      </c>
      <c r="F31">
        <f t="shared" si="11"/>
        <v>10</v>
      </c>
      <c r="G31">
        <v>1000</v>
      </c>
    </row>
    <row r="32" spans="1:7" x14ac:dyDescent="0.25">
      <c r="A32" t="str">
        <f t="shared" si="1"/>
        <v>Szent István Egyetem Gépészmérnöki Kar (SZIE-GÉK)</v>
      </c>
      <c r="B32">
        <f t="shared" ref="B32:F32" si="12">RANK(B16,B$5:B$17,0)</f>
        <v>9</v>
      </c>
      <c r="C32">
        <f t="shared" si="12"/>
        <v>11</v>
      </c>
      <c r="D32">
        <f t="shared" si="12"/>
        <v>5</v>
      </c>
      <c r="E32">
        <f t="shared" si="12"/>
        <v>10</v>
      </c>
      <c r="F32">
        <f t="shared" si="12"/>
        <v>9</v>
      </c>
      <c r="G32">
        <v>1000</v>
      </c>
    </row>
    <row r="33" spans="1:7" x14ac:dyDescent="0.25">
      <c r="A33" t="str">
        <f t="shared" si="1"/>
        <v>Zrínyi Miklós Nemzetvédelmi Egyetem Bolyai János Katonai Műszaki Kar (ZMNE-BKMK)</v>
      </c>
      <c r="B33">
        <v>13</v>
      </c>
      <c r="C33">
        <v>13</v>
      </c>
      <c r="D33">
        <f t="shared" ref="D33:F33" si="13">RANK(D17,D$5:D$17,0)</f>
        <v>2</v>
      </c>
      <c r="E33">
        <f t="shared" si="13"/>
        <v>2</v>
      </c>
      <c r="F33">
        <f t="shared" si="13"/>
        <v>2</v>
      </c>
      <c r="G33">
        <v>1000</v>
      </c>
    </row>
  </sheetData>
  <conditionalFormatting pivot="1" sqref="B5:F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workbookViewId="0"/>
  </sheetViews>
  <sheetFormatPr defaultRowHeight="15" x14ac:dyDescent="0.25"/>
  <sheetData>
    <row r="1" spans="1:13" ht="18.75" x14ac:dyDescent="0.25">
      <c r="A1" s="8"/>
    </row>
    <row r="2" spans="1:13" x14ac:dyDescent="0.25">
      <c r="A2" s="9"/>
    </row>
    <row r="5" spans="1:13" ht="31.5" x14ac:dyDescent="0.25">
      <c r="A5" s="10" t="s">
        <v>89</v>
      </c>
      <c r="B5" s="11">
        <v>2278598</v>
      </c>
      <c r="C5" s="10" t="s">
        <v>90</v>
      </c>
      <c r="D5" s="11">
        <v>13</v>
      </c>
      <c r="E5" s="10" t="s">
        <v>91</v>
      </c>
      <c r="F5" s="11">
        <v>5</v>
      </c>
      <c r="G5" s="10" t="s">
        <v>92</v>
      </c>
      <c r="H5" s="11">
        <v>13</v>
      </c>
      <c r="I5" s="10" t="s">
        <v>93</v>
      </c>
      <c r="J5" s="11">
        <v>0</v>
      </c>
      <c r="K5" s="10" t="s">
        <v>94</v>
      </c>
      <c r="L5" s="11" t="s">
        <v>1221</v>
      </c>
    </row>
    <row r="6" spans="1:13" ht="19.5" thickBot="1" x14ac:dyDescent="0.3">
      <c r="A6" s="8"/>
    </row>
    <row r="7" spans="1:13" ht="15.75" thickBot="1" x14ac:dyDescent="0.3">
      <c r="A7" s="12" t="s">
        <v>96</v>
      </c>
      <c r="B7" s="12" t="s">
        <v>97</v>
      </c>
      <c r="C7" s="12" t="s">
        <v>98</v>
      </c>
      <c r="D7" s="12" t="s">
        <v>99</v>
      </c>
      <c r="E7" s="12" t="s">
        <v>100</v>
      </c>
      <c r="F7" s="12" t="s">
        <v>101</v>
      </c>
      <c r="G7" s="12" t="s">
        <v>102</v>
      </c>
    </row>
    <row r="8" spans="1:13" ht="15.75" thickBot="1" x14ac:dyDescent="0.3">
      <c r="A8" s="12" t="s">
        <v>103</v>
      </c>
      <c r="B8" s="13">
        <v>3</v>
      </c>
      <c r="C8" s="13">
        <v>1</v>
      </c>
      <c r="D8" s="13">
        <v>1</v>
      </c>
      <c r="E8" s="13">
        <v>3</v>
      </c>
      <c r="F8" s="13">
        <v>3</v>
      </c>
      <c r="G8" s="13">
        <v>1000</v>
      </c>
      <c r="I8">
        <f>14-B8</f>
        <v>11</v>
      </c>
      <c r="J8">
        <f t="shared" ref="J8:J20" si="0">14-C8</f>
        <v>13</v>
      </c>
      <c r="K8">
        <f t="shared" ref="K8:K20" si="1">14-D8</f>
        <v>13</v>
      </c>
      <c r="L8">
        <f t="shared" ref="L8:L20" si="2">14-E8</f>
        <v>11</v>
      </c>
      <c r="M8">
        <v>1000</v>
      </c>
    </row>
    <row r="9" spans="1:13" ht="15.75" thickBot="1" x14ac:dyDescent="0.3">
      <c r="A9" s="12" t="s">
        <v>104</v>
      </c>
      <c r="B9" s="13">
        <v>13</v>
      </c>
      <c r="C9" s="13">
        <v>13</v>
      </c>
      <c r="D9" s="13">
        <v>11</v>
      </c>
      <c r="E9" s="13">
        <v>13</v>
      </c>
      <c r="F9" s="13">
        <v>13</v>
      </c>
      <c r="G9" s="13">
        <v>1000</v>
      </c>
      <c r="I9">
        <f t="shared" ref="I9:I20" si="3">14-B9</f>
        <v>1</v>
      </c>
      <c r="J9">
        <f t="shared" si="0"/>
        <v>1</v>
      </c>
      <c r="K9">
        <f t="shared" si="1"/>
        <v>3</v>
      </c>
      <c r="L9">
        <f t="shared" si="2"/>
        <v>1</v>
      </c>
      <c r="M9">
        <v>1000</v>
      </c>
    </row>
    <row r="10" spans="1:13" ht="15.75" thickBot="1" x14ac:dyDescent="0.3">
      <c r="A10" s="12" t="s">
        <v>105</v>
      </c>
      <c r="B10" s="13">
        <v>1</v>
      </c>
      <c r="C10" s="13">
        <v>7</v>
      </c>
      <c r="D10" s="13">
        <v>13</v>
      </c>
      <c r="E10" s="13">
        <v>5</v>
      </c>
      <c r="F10" s="13">
        <v>8</v>
      </c>
      <c r="G10" s="13">
        <v>1000</v>
      </c>
      <c r="I10">
        <f t="shared" si="3"/>
        <v>13</v>
      </c>
      <c r="J10">
        <f t="shared" si="0"/>
        <v>7</v>
      </c>
      <c r="K10">
        <f t="shared" si="1"/>
        <v>1</v>
      </c>
      <c r="L10">
        <f t="shared" si="2"/>
        <v>9</v>
      </c>
      <c r="M10">
        <v>1000</v>
      </c>
    </row>
    <row r="11" spans="1:13" ht="15.75" thickBot="1" x14ac:dyDescent="0.3">
      <c r="A11" s="12" t="s">
        <v>106</v>
      </c>
      <c r="B11" s="13">
        <v>7</v>
      </c>
      <c r="C11" s="13">
        <v>9</v>
      </c>
      <c r="D11" s="13">
        <v>7</v>
      </c>
      <c r="E11" s="13">
        <v>9</v>
      </c>
      <c r="F11" s="13">
        <v>6</v>
      </c>
      <c r="G11" s="13">
        <v>1000</v>
      </c>
      <c r="I11">
        <f t="shared" si="3"/>
        <v>7</v>
      </c>
      <c r="J11">
        <f t="shared" si="0"/>
        <v>5</v>
      </c>
      <c r="K11">
        <f t="shared" si="1"/>
        <v>7</v>
      </c>
      <c r="L11">
        <f t="shared" si="2"/>
        <v>5</v>
      </c>
      <c r="M11">
        <v>1000</v>
      </c>
    </row>
    <row r="12" spans="1:13" ht="15.75" thickBot="1" x14ac:dyDescent="0.3">
      <c r="A12" s="12" t="s">
        <v>107</v>
      </c>
      <c r="B12" s="13">
        <v>5</v>
      </c>
      <c r="C12" s="13">
        <v>3</v>
      </c>
      <c r="D12" s="13">
        <v>12</v>
      </c>
      <c r="E12" s="13">
        <v>8</v>
      </c>
      <c r="F12" s="13">
        <v>7</v>
      </c>
      <c r="G12" s="13">
        <v>1000</v>
      </c>
      <c r="I12">
        <f t="shared" si="3"/>
        <v>9</v>
      </c>
      <c r="J12">
        <f t="shared" si="0"/>
        <v>11</v>
      </c>
      <c r="K12">
        <f t="shared" si="1"/>
        <v>2</v>
      </c>
      <c r="L12">
        <f t="shared" si="2"/>
        <v>6</v>
      </c>
      <c r="M12">
        <v>1000</v>
      </c>
    </row>
    <row r="13" spans="1:13" ht="15.75" thickBot="1" x14ac:dyDescent="0.3">
      <c r="A13" s="12" t="s">
        <v>108</v>
      </c>
      <c r="B13" s="13">
        <v>2</v>
      </c>
      <c r="C13" s="13">
        <v>2</v>
      </c>
      <c r="D13" s="13">
        <v>4</v>
      </c>
      <c r="E13" s="13">
        <v>4</v>
      </c>
      <c r="F13" s="13">
        <v>1</v>
      </c>
      <c r="G13" s="13">
        <v>1000</v>
      </c>
      <c r="I13">
        <f t="shared" si="3"/>
        <v>12</v>
      </c>
      <c r="J13">
        <f t="shared" si="0"/>
        <v>12</v>
      </c>
      <c r="K13">
        <f t="shared" si="1"/>
        <v>10</v>
      </c>
      <c r="L13">
        <f t="shared" si="2"/>
        <v>10</v>
      </c>
      <c r="M13">
        <v>1000</v>
      </c>
    </row>
    <row r="14" spans="1:13" ht="15.75" thickBot="1" x14ac:dyDescent="0.3">
      <c r="A14" s="12" t="s">
        <v>109</v>
      </c>
      <c r="B14" s="13">
        <v>8</v>
      </c>
      <c r="C14" s="13">
        <v>4</v>
      </c>
      <c r="D14" s="13">
        <v>8</v>
      </c>
      <c r="E14" s="13">
        <v>6</v>
      </c>
      <c r="F14" s="13">
        <v>4</v>
      </c>
      <c r="G14" s="13">
        <v>1000</v>
      </c>
      <c r="I14">
        <f t="shared" si="3"/>
        <v>6</v>
      </c>
      <c r="J14">
        <f t="shared" si="0"/>
        <v>10</v>
      </c>
      <c r="K14">
        <f t="shared" si="1"/>
        <v>6</v>
      </c>
      <c r="L14">
        <f t="shared" si="2"/>
        <v>8</v>
      </c>
      <c r="M14">
        <v>1000</v>
      </c>
    </row>
    <row r="15" spans="1:13" ht="15.75" thickBot="1" x14ac:dyDescent="0.3">
      <c r="A15" s="12" t="s">
        <v>110</v>
      </c>
      <c r="B15" s="13">
        <v>4</v>
      </c>
      <c r="C15" s="13">
        <v>10</v>
      </c>
      <c r="D15" s="13">
        <v>6</v>
      </c>
      <c r="E15" s="13">
        <v>11</v>
      </c>
      <c r="F15" s="13">
        <v>11</v>
      </c>
      <c r="G15" s="13">
        <v>1000</v>
      </c>
      <c r="I15">
        <f t="shared" si="3"/>
        <v>10</v>
      </c>
      <c r="J15">
        <f t="shared" si="0"/>
        <v>4</v>
      </c>
      <c r="K15">
        <f t="shared" si="1"/>
        <v>8</v>
      </c>
      <c r="L15">
        <f t="shared" si="2"/>
        <v>3</v>
      </c>
      <c r="M15">
        <v>1000</v>
      </c>
    </row>
    <row r="16" spans="1:13" ht="15.75" thickBot="1" x14ac:dyDescent="0.3">
      <c r="A16" s="12" t="s">
        <v>111</v>
      </c>
      <c r="B16" s="13">
        <v>6</v>
      </c>
      <c r="C16" s="13">
        <v>4</v>
      </c>
      <c r="D16" s="13">
        <v>3</v>
      </c>
      <c r="E16" s="13">
        <v>1</v>
      </c>
      <c r="F16" s="13">
        <v>5</v>
      </c>
      <c r="G16" s="13">
        <v>1000</v>
      </c>
      <c r="I16">
        <f t="shared" si="3"/>
        <v>8</v>
      </c>
      <c r="J16">
        <f t="shared" si="0"/>
        <v>10</v>
      </c>
      <c r="K16">
        <f t="shared" si="1"/>
        <v>11</v>
      </c>
      <c r="L16">
        <f t="shared" si="2"/>
        <v>13</v>
      </c>
      <c r="M16">
        <v>1000</v>
      </c>
    </row>
    <row r="17" spans="1:13" ht="15.75" thickBot="1" x14ac:dyDescent="0.3">
      <c r="A17" s="12" t="s">
        <v>112</v>
      </c>
      <c r="B17" s="13">
        <v>10</v>
      </c>
      <c r="C17" s="13">
        <v>6</v>
      </c>
      <c r="D17" s="13">
        <v>9</v>
      </c>
      <c r="E17" s="13">
        <v>12</v>
      </c>
      <c r="F17" s="13">
        <v>12</v>
      </c>
      <c r="G17" s="13">
        <v>1000</v>
      </c>
      <c r="I17">
        <f t="shared" si="3"/>
        <v>4</v>
      </c>
      <c r="J17">
        <f t="shared" si="0"/>
        <v>8</v>
      </c>
      <c r="K17">
        <f t="shared" si="1"/>
        <v>5</v>
      </c>
      <c r="L17">
        <f t="shared" si="2"/>
        <v>2</v>
      </c>
      <c r="M17">
        <v>1000</v>
      </c>
    </row>
    <row r="18" spans="1:13" ht="15.75" thickBot="1" x14ac:dyDescent="0.3">
      <c r="A18" s="12" t="s">
        <v>113</v>
      </c>
      <c r="B18" s="13">
        <v>11</v>
      </c>
      <c r="C18" s="13">
        <v>8</v>
      </c>
      <c r="D18" s="13">
        <v>10</v>
      </c>
      <c r="E18" s="13">
        <v>7</v>
      </c>
      <c r="F18" s="13">
        <v>10</v>
      </c>
      <c r="G18" s="13">
        <v>1000</v>
      </c>
      <c r="I18">
        <f t="shared" si="3"/>
        <v>3</v>
      </c>
      <c r="J18">
        <f t="shared" si="0"/>
        <v>6</v>
      </c>
      <c r="K18">
        <f t="shared" si="1"/>
        <v>4</v>
      </c>
      <c r="L18">
        <f t="shared" si="2"/>
        <v>7</v>
      </c>
      <c r="M18">
        <v>1000</v>
      </c>
    </row>
    <row r="19" spans="1:13" ht="15.75" thickBot="1" x14ac:dyDescent="0.3">
      <c r="A19" s="12" t="s">
        <v>114</v>
      </c>
      <c r="B19" s="13">
        <v>9</v>
      </c>
      <c r="C19" s="13">
        <v>11</v>
      </c>
      <c r="D19" s="13">
        <v>5</v>
      </c>
      <c r="E19" s="13">
        <v>10</v>
      </c>
      <c r="F19" s="13">
        <v>9</v>
      </c>
      <c r="G19" s="13">
        <v>1000</v>
      </c>
      <c r="I19">
        <f t="shared" si="3"/>
        <v>5</v>
      </c>
      <c r="J19">
        <f t="shared" si="0"/>
        <v>3</v>
      </c>
      <c r="K19">
        <f t="shared" si="1"/>
        <v>9</v>
      </c>
      <c r="L19">
        <f t="shared" si="2"/>
        <v>4</v>
      </c>
      <c r="M19">
        <v>1000</v>
      </c>
    </row>
    <row r="20" spans="1:13" ht="15.75" thickBot="1" x14ac:dyDescent="0.3">
      <c r="A20" s="12" t="s">
        <v>115</v>
      </c>
      <c r="B20" s="13">
        <v>13</v>
      </c>
      <c r="C20" s="13">
        <v>13</v>
      </c>
      <c r="D20" s="13">
        <v>2</v>
      </c>
      <c r="E20" s="13">
        <v>2</v>
      </c>
      <c r="F20" s="13">
        <v>2</v>
      </c>
      <c r="G20" s="13">
        <v>1000</v>
      </c>
      <c r="I20">
        <f t="shared" si="3"/>
        <v>1</v>
      </c>
      <c r="J20">
        <f t="shared" si="0"/>
        <v>1</v>
      </c>
      <c r="K20">
        <f t="shared" si="1"/>
        <v>12</v>
      </c>
      <c r="L20">
        <f t="shared" si="2"/>
        <v>12</v>
      </c>
      <c r="M20">
        <v>1000</v>
      </c>
    </row>
    <row r="21" spans="1:13" ht="19.5" thickBot="1" x14ac:dyDescent="0.3">
      <c r="A21" s="8"/>
    </row>
    <row r="22" spans="1:13" ht="15.75" thickBot="1" x14ac:dyDescent="0.3">
      <c r="A22" s="12" t="s">
        <v>161</v>
      </c>
      <c r="B22" s="12" t="s">
        <v>97</v>
      </c>
      <c r="C22" s="12" t="s">
        <v>98</v>
      </c>
      <c r="D22" s="12" t="s">
        <v>99</v>
      </c>
      <c r="E22" s="12" t="s">
        <v>100</v>
      </c>
      <c r="F22" s="12" t="s">
        <v>101</v>
      </c>
    </row>
    <row r="23" spans="1:13" ht="32.25" thickBot="1" x14ac:dyDescent="0.3">
      <c r="A23" s="12" t="s">
        <v>162</v>
      </c>
      <c r="B23" s="13" t="s">
        <v>1222</v>
      </c>
      <c r="C23" s="13" t="s">
        <v>1223</v>
      </c>
      <c r="D23" s="13" t="s">
        <v>1224</v>
      </c>
      <c r="E23" s="13" t="s">
        <v>1225</v>
      </c>
      <c r="F23" s="13" t="s">
        <v>1226</v>
      </c>
    </row>
    <row r="24" spans="1:13" ht="32.25" thickBot="1" x14ac:dyDescent="0.3">
      <c r="A24" s="12" t="s">
        <v>168</v>
      </c>
      <c r="B24" s="13" t="s">
        <v>1227</v>
      </c>
      <c r="C24" s="13" t="s">
        <v>1227</v>
      </c>
      <c r="D24" s="13" t="s">
        <v>1228</v>
      </c>
      <c r="E24" s="13" t="s">
        <v>1229</v>
      </c>
      <c r="F24" s="13" t="s">
        <v>1230</v>
      </c>
    </row>
    <row r="25" spans="1:13" ht="32.25" thickBot="1" x14ac:dyDescent="0.3">
      <c r="A25" s="12" t="s">
        <v>174</v>
      </c>
      <c r="B25" s="13" t="s">
        <v>1231</v>
      </c>
      <c r="C25" s="13" t="s">
        <v>1231</v>
      </c>
      <c r="D25" s="13" t="s">
        <v>1232</v>
      </c>
      <c r="E25" s="13" t="s">
        <v>1231</v>
      </c>
      <c r="F25" s="13" t="s">
        <v>1231</v>
      </c>
    </row>
    <row r="26" spans="1:13" ht="32.25" thickBot="1" x14ac:dyDescent="0.3">
      <c r="A26" s="12" t="s">
        <v>179</v>
      </c>
      <c r="B26" s="13" t="s">
        <v>1233</v>
      </c>
      <c r="C26" s="13" t="s">
        <v>1233</v>
      </c>
      <c r="D26" s="13" t="s">
        <v>1234</v>
      </c>
      <c r="E26" s="13" t="s">
        <v>1233</v>
      </c>
      <c r="F26" s="13" t="s">
        <v>1233</v>
      </c>
    </row>
    <row r="27" spans="1:13" ht="32.25" thickBot="1" x14ac:dyDescent="0.3">
      <c r="A27" s="12" t="s">
        <v>184</v>
      </c>
      <c r="B27" s="13" t="s">
        <v>1235</v>
      </c>
      <c r="C27" s="13" t="s">
        <v>1235</v>
      </c>
      <c r="D27" s="13" t="s">
        <v>1236</v>
      </c>
      <c r="E27" s="13" t="s">
        <v>1235</v>
      </c>
      <c r="F27" s="13" t="s">
        <v>1235</v>
      </c>
    </row>
    <row r="28" spans="1:13" ht="32.25" thickBot="1" x14ac:dyDescent="0.3">
      <c r="A28" s="12" t="s">
        <v>189</v>
      </c>
      <c r="B28" s="13" t="s">
        <v>1237</v>
      </c>
      <c r="C28" s="13" t="s">
        <v>1237</v>
      </c>
      <c r="D28" s="13" t="s">
        <v>1238</v>
      </c>
      <c r="E28" s="13" t="s">
        <v>1237</v>
      </c>
      <c r="F28" s="13" t="s">
        <v>1237</v>
      </c>
    </row>
    <row r="29" spans="1:13" ht="32.25" thickBot="1" x14ac:dyDescent="0.3">
      <c r="A29" s="12" t="s">
        <v>194</v>
      </c>
      <c r="B29" s="13" t="s">
        <v>1239</v>
      </c>
      <c r="C29" s="13" t="s">
        <v>1239</v>
      </c>
      <c r="D29" s="13" t="s">
        <v>1240</v>
      </c>
      <c r="E29" s="13" t="s">
        <v>1239</v>
      </c>
      <c r="F29" s="13" t="s">
        <v>1239</v>
      </c>
    </row>
    <row r="30" spans="1:13" ht="32.25" thickBot="1" x14ac:dyDescent="0.3">
      <c r="A30" s="12" t="s">
        <v>199</v>
      </c>
      <c r="B30" s="13" t="s">
        <v>1241</v>
      </c>
      <c r="C30" s="13" t="s">
        <v>1241</v>
      </c>
      <c r="D30" s="13" t="s">
        <v>1242</v>
      </c>
      <c r="E30" s="13" t="s">
        <v>1241</v>
      </c>
      <c r="F30" s="13" t="s">
        <v>1241</v>
      </c>
    </row>
    <row r="31" spans="1:13" ht="32.25" thickBot="1" x14ac:dyDescent="0.3">
      <c r="A31" s="12" t="s">
        <v>204</v>
      </c>
      <c r="B31" s="13" t="s">
        <v>781</v>
      </c>
      <c r="C31" s="13" t="s">
        <v>781</v>
      </c>
      <c r="D31" s="13" t="s">
        <v>1243</v>
      </c>
      <c r="E31" s="13" t="s">
        <v>781</v>
      </c>
      <c r="F31" s="13" t="s">
        <v>781</v>
      </c>
    </row>
    <row r="32" spans="1:13" ht="32.25" thickBot="1" x14ac:dyDescent="0.3">
      <c r="A32" s="12" t="s">
        <v>209</v>
      </c>
      <c r="B32" s="13" t="s">
        <v>737</v>
      </c>
      <c r="C32" s="13" t="s">
        <v>737</v>
      </c>
      <c r="D32" s="13" t="s">
        <v>1244</v>
      </c>
      <c r="E32" s="13" t="s">
        <v>737</v>
      </c>
      <c r="F32" s="13" t="s">
        <v>737</v>
      </c>
    </row>
    <row r="33" spans="1:6" ht="32.25" thickBot="1" x14ac:dyDescent="0.3">
      <c r="A33" s="12" t="s">
        <v>214</v>
      </c>
      <c r="B33" s="13" t="s">
        <v>411</v>
      </c>
      <c r="C33" s="13" t="s">
        <v>411</v>
      </c>
      <c r="D33" s="13" t="s">
        <v>1245</v>
      </c>
      <c r="E33" s="13" t="s">
        <v>411</v>
      </c>
      <c r="F33" s="13" t="s">
        <v>411</v>
      </c>
    </row>
    <row r="34" spans="1:6" ht="32.25" thickBot="1" x14ac:dyDescent="0.3">
      <c r="A34" s="12" t="s">
        <v>219</v>
      </c>
      <c r="B34" s="13" t="s">
        <v>415</v>
      </c>
      <c r="C34" s="13" t="s">
        <v>415</v>
      </c>
      <c r="D34" s="13" t="s">
        <v>1246</v>
      </c>
      <c r="E34" s="13" t="s">
        <v>415</v>
      </c>
      <c r="F34" s="13" t="s">
        <v>415</v>
      </c>
    </row>
    <row r="35" spans="1:6" ht="32.25" thickBot="1" x14ac:dyDescent="0.3">
      <c r="A35" s="12" t="s">
        <v>224</v>
      </c>
      <c r="B35" s="13" t="s">
        <v>418</v>
      </c>
      <c r="C35" s="13" t="s">
        <v>418</v>
      </c>
      <c r="D35" s="13" t="s">
        <v>1247</v>
      </c>
      <c r="E35" s="13" t="s">
        <v>418</v>
      </c>
      <c r="F35" s="13" t="s">
        <v>418</v>
      </c>
    </row>
    <row r="36" spans="1:6" ht="19.5" thickBot="1" x14ac:dyDescent="0.3">
      <c r="A36" s="8"/>
    </row>
    <row r="37" spans="1:6" ht="15.75" thickBot="1" x14ac:dyDescent="0.3">
      <c r="A37" s="12" t="s">
        <v>419</v>
      </c>
      <c r="B37" s="12" t="s">
        <v>97</v>
      </c>
      <c r="C37" s="12" t="s">
        <v>98</v>
      </c>
      <c r="D37" s="12" t="s">
        <v>99</v>
      </c>
      <c r="E37" s="12" t="s">
        <v>100</v>
      </c>
      <c r="F37" s="12" t="s">
        <v>101</v>
      </c>
    </row>
    <row r="38" spans="1:6" ht="15.75" thickBot="1" x14ac:dyDescent="0.3">
      <c r="A38" s="12" t="s">
        <v>162</v>
      </c>
      <c r="B38" s="13">
        <v>507.3</v>
      </c>
      <c r="C38" s="13">
        <v>12</v>
      </c>
      <c r="D38" s="13">
        <v>982.6</v>
      </c>
      <c r="E38" s="13">
        <v>16</v>
      </c>
      <c r="F38" s="13">
        <v>13</v>
      </c>
    </row>
    <row r="39" spans="1:6" ht="15.75" thickBot="1" x14ac:dyDescent="0.3">
      <c r="A39" s="12" t="s">
        <v>168</v>
      </c>
      <c r="B39" s="13">
        <v>11</v>
      </c>
      <c r="C39" s="13">
        <v>11</v>
      </c>
      <c r="D39" s="13">
        <v>981.6</v>
      </c>
      <c r="E39" s="13">
        <v>15</v>
      </c>
      <c r="F39" s="13">
        <v>12</v>
      </c>
    </row>
    <row r="40" spans="1:6" ht="15.75" thickBot="1" x14ac:dyDescent="0.3">
      <c r="A40" s="12" t="s">
        <v>174</v>
      </c>
      <c r="B40" s="13">
        <v>10</v>
      </c>
      <c r="C40" s="13">
        <v>10</v>
      </c>
      <c r="D40" s="13">
        <v>980.6</v>
      </c>
      <c r="E40" s="13">
        <v>10</v>
      </c>
      <c r="F40" s="13">
        <v>10</v>
      </c>
    </row>
    <row r="41" spans="1:6" ht="15.75" thickBot="1" x14ac:dyDescent="0.3">
      <c r="A41" s="12" t="s">
        <v>179</v>
      </c>
      <c r="B41" s="13">
        <v>9</v>
      </c>
      <c r="C41" s="13">
        <v>9</v>
      </c>
      <c r="D41" s="13">
        <v>979.6</v>
      </c>
      <c r="E41" s="13">
        <v>9</v>
      </c>
      <c r="F41" s="13">
        <v>9</v>
      </c>
    </row>
    <row r="42" spans="1:6" ht="15.75" thickBot="1" x14ac:dyDescent="0.3">
      <c r="A42" s="12" t="s">
        <v>184</v>
      </c>
      <c r="B42" s="13">
        <v>8</v>
      </c>
      <c r="C42" s="13">
        <v>8</v>
      </c>
      <c r="D42" s="13">
        <v>978.6</v>
      </c>
      <c r="E42" s="13">
        <v>8</v>
      </c>
      <c r="F42" s="13">
        <v>8</v>
      </c>
    </row>
    <row r="43" spans="1:6" ht="15.75" thickBot="1" x14ac:dyDescent="0.3">
      <c r="A43" s="12" t="s">
        <v>189</v>
      </c>
      <c r="B43" s="13">
        <v>7</v>
      </c>
      <c r="C43" s="13">
        <v>7</v>
      </c>
      <c r="D43" s="13">
        <v>977.6</v>
      </c>
      <c r="E43" s="13">
        <v>7</v>
      </c>
      <c r="F43" s="13">
        <v>7</v>
      </c>
    </row>
    <row r="44" spans="1:6" ht="15.75" thickBot="1" x14ac:dyDescent="0.3">
      <c r="A44" s="12" t="s">
        <v>194</v>
      </c>
      <c r="B44" s="13">
        <v>6</v>
      </c>
      <c r="C44" s="13">
        <v>6</v>
      </c>
      <c r="D44" s="13">
        <v>976.6</v>
      </c>
      <c r="E44" s="13">
        <v>6</v>
      </c>
      <c r="F44" s="13">
        <v>6</v>
      </c>
    </row>
    <row r="45" spans="1:6" ht="15.75" thickBot="1" x14ac:dyDescent="0.3">
      <c r="A45" s="12" t="s">
        <v>199</v>
      </c>
      <c r="B45" s="13">
        <v>5</v>
      </c>
      <c r="C45" s="13">
        <v>5</v>
      </c>
      <c r="D45" s="13">
        <v>975.7</v>
      </c>
      <c r="E45" s="13">
        <v>5</v>
      </c>
      <c r="F45" s="13">
        <v>5</v>
      </c>
    </row>
    <row r="46" spans="1:6" ht="15.75" thickBot="1" x14ac:dyDescent="0.3">
      <c r="A46" s="12" t="s">
        <v>204</v>
      </c>
      <c r="B46" s="13">
        <v>4</v>
      </c>
      <c r="C46" s="13">
        <v>4</v>
      </c>
      <c r="D46" s="13">
        <v>974.7</v>
      </c>
      <c r="E46" s="13">
        <v>4</v>
      </c>
      <c r="F46" s="13">
        <v>4</v>
      </c>
    </row>
    <row r="47" spans="1:6" ht="15.75" thickBot="1" x14ac:dyDescent="0.3">
      <c r="A47" s="12" t="s">
        <v>209</v>
      </c>
      <c r="B47" s="13">
        <v>3</v>
      </c>
      <c r="C47" s="13">
        <v>3</v>
      </c>
      <c r="D47" s="13">
        <v>973.7</v>
      </c>
      <c r="E47" s="13">
        <v>3</v>
      </c>
      <c r="F47" s="13">
        <v>3</v>
      </c>
    </row>
    <row r="48" spans="1:6" ht="15.75" thickBot="1" x14ac:dyDescent="0.3">
      <c r="A48" s="12" t="s">
        <v>214</v>
      </c>
      <c r="B48" s="13">
        <v>2</v>
      </c>
      <c r="C48" s="13">
        <v>2</v>
      </c>
      <c r="D48" s="13">
        <v>972.7</v>
      </c>
      <c r="E48" s="13">
        <v>2</v>
      </c>
      <c r="F48" s="13">
        <v>2</v>
      </c>
    </row>
    <row r="49" spans="1:12" ht="15.75" thickBot="1" x14ac:dyDescent="0.3">
      <c r="A49" s="12" t="s">
        <v>219</v>
      </c>
      <c r="B49" s="13">
        <v>1</v>
      </c>
      <c r="C49" s="13">
        <v>1</v>
      </c>
      <c r="D49" s="13">
        <v>957.7</v>
      </c>
      <c r="E49" s="13">
        <v>1</v>
      </c>
      <c r="F49" s="13">
        <v>1</v>
      </c>
    </row>
    <row r="50" spans="1:12" ht="15.75" thickBot="1" x14ac:dyDescent="0.3">
      <c r="A50" s="12" t="s">
        <v>224</v>
      </c>
      <c r="B50" s="13">
        <v>0</v>
      </c>
      <c r="C50" s="13">
        <v>0</v>
      </c>
      <c r="D50" s="13">
        <v>472.3</v>
      </c>
      <c r="E50" s="13">
        <v>0</v>
      </c>
      <c r="F50" s="13">
        <v>0</v>
      </c>
    </row>
    <row r="51" spans="1:12" ht="19.5" thickBot="1" x14ac:dyDescent="0.3">
      <c r="A51" s="8"/>
    </row>
    <row r="52" spans="1:12" ht="15.75" thickBot="1" x14ac:dyDescent="0.3">
      <c r="A52" s="12" t="s">
        <v>420</v>
      </c>
      <c r="B52" s="12" t="s">
        <v>97</v>
      </c>
      <c r="C52" s="12" t="s">
        <v>98</v>
      </c>
      <c r="D52" s="12" t="s">
        <v>99</v>
      </c>
      <c r="E52" s="12" t="s">
        <v>100</v>
      </c>
      <c r="F52" s="12" t="s">
        <v>101</v>
      </c>
      <c r="G52" s="12" t="s">
        <v>421</v>
      </c>
      <c r="H52" s="12" t="s">
        <v>422</v>
      </c>
      <c r="I52" s="12" t="s">
        <v>423</v>
      </c>
      <c r="J52" s="12" t="s">
        <v>424</v>
      </c>
      <c r="K52" s="18" t="s">
        <v>1287</v>
      </c>
    </row>
    <row r="53" spans="1:12" ht="15.75" thickBot="1" x14ac:dyDescent="0.3">
      <c r="A53" s="12" t="s">
        <v>103</v>
      </c>
      <c r="B53" s="13">
        <v>10</v>
      </c>
      <c r="C53" s="13">
        <v>12</v>
      </c>
      <c r="D53" s="13">
        <v>982.6</v>
      </c>
      <c r="E53" s="13">
        <v>10</v>
      </c>
      <c r="F53" s="13">
        <v>10</v>
      </c>
      <c r="G53" s="13">
        <v>1024.5999999999999</v>
      </c>
      <c r="H53" s="13">
        <v>1000</v>
      </c>
      <c r="I53" s="13">
        <v>-24.6</v>
      </c>
      <c r="J53" s="13">
        <v>-2.46</v>
      </c>
      <c r="K53" t="str">
        <f>IF(I53*H133&lt;=0,"valid","invalad")</f>
        <v>valid</v>
      </c>
      <c r="L53" t="str">
        <f>'rel oam2'!A21</f>
        <v>Budapesti Műszaki és Gazdaságtudományi Egyetem Gépészmérnöki Kar (BME-GÉK)</v>
      </c>
    </row>
    <row r="54" spans="1:12" ht="15.75" thickBot="1" x14ac:dyDescent="0.3">
      <c r="A54" s="12" t="s">
        <v>104</v>
      </c>
      <c r="B54" s="13">
        <v>0</v>
      </c>
      <c r="C54" s="13">
        <v>0</v>
      </c>
      <c r="D54" s="13">
        <v>972.7</v>
      </c>
      <c r="E54" s="13">
        <v>0</v>
      </c>
      <c r="F54" s="13">
        <v>0</v>
      </c>
      <c r="G54" s="13">
        <v>972.7</v>
      </c>
      <c r="H54" s="13">
        <v>1000</v>
      </c>
      <c r="I54" s="13">
        <v>27.3</v>
      </c>
      <c r="J54" s="13">
        <v>2.73</v>
      </c>
      <c r="K54" t="str">
        <f t="shared" ref="K54:K65" si="4">IF(I54*H134&lt;=0,"valid","invalad")</f>
        <v>valid</v>
      </c>
      <c r="L54" t="str">
        <f>'rel oam2'!A22</f>
        <v>Debreceni Egyetem Mezőgazdaság-, Élelmiszertudományi és Környezetgazdálkodási Kar (DE-MÉK)</v>
      </c>
    </row>
    <row r="55" spans="1:12" ht="15.75" thickBot="1" x14ac:dyDescent="0.3">
      <c r="A55" s="12" t="s">
        <v>105</v>
      </c>
      <c r="B55" s="13">
        <v>507.3</v>
      </c>
      <c r="C55" s="13">
        <v>6</v>
      </c>
      <c r="D55" s="13">
        <v>472.3</v>
      </c>
      <c r="E55" s="13">
        <v>8</v>
      </c>
      <c r="F55" s="13">
        <v>5</v>
      </c>
      <c r="G55" s="13">
        <v>998.6</v>
      </c>
      <c r="H55" s="13">
        <v>1000</v>
      </c>
      <c r="I55" s="13">
        <v>1.4</v>
      </c>
      <c r="J55" s="13">
        <v>0.14000000000000001</v>
      </c>
      <c r="K55" t="str">
        <f t="shared" si="4"/>
        <v>valid</v>
      </c>
      <c r="L55" t="str">
        <f>'rel oam2'!A23</f>
        <v>Debreceni Egyetem Műszaki Kar (DE-MK)</v>
      </c>
    </row>
    <row r="56" spans="1:12" ht="15.75" thickBot="1" x14ac:dyDescent="0.3">
      <c r="A56" s="12" t="s">
        <v>106</v>
      </c>
      <c r="B56" s="13">
        <v>6</v>
      </c>
      <c r="C56" s="13">
        <v>4</v>
      </c>
      <c r="D56" s="13">
        <v>976.6</v>
      </c>
      <c r="E56" s="13">
        <v>4</v>
      </c>
      <c r="F56" s="13">
        <v>7</v>
      </c>
      <c r="G56" s="13">
        <v>997.6</v>
      </c>
      <c r="H56" s="13">
        <v>1000</v>
      </c>
      <c r="I56" s="13">
        <v>2.4</v>
      </c>
      <c r="J56" s="13">
        <v>0.24</v>
      </c>
      <c r="K56" t="str">
        <f t="shared" si="4"/>
        <v>valid</v>
      </c>
      <c r="L56" t="str">
        <f>'rel oam2'!A24</f>
        <v>Dunaújvárosi Főiskola (DF)</v>
      </c>
    </row>
    <row r="57" spans="1:12" s="6" customFormat="1" ht="15.75" thickBot="1" x14ac:dyDescent="0.3">
      <c r="A57" s="19" t="s">
        <v>107</v>
      </c>
      <c r="B57" s="20">
        <v>8</v>
      </c>
      <c r="C57" s="20">
        <v>10</v>
      </c>
      <c r="D57" s="20">
        <v>957.7</v>
      </c>
      <c r="E57" s="20">
        <v>5</v>
      </c>
      <c r="F57" s="20">
        <v>6</v>
      </c>
      <c r="G57" s="20">
        <v>986.6</v>
      </c>
      <c r="H57" s="20">
        <v>1000</v>
      </c>
      <c r="I57" s="20">
        <v>13.4</v>
      </c>
      <c r="J57" s="20">
        <v>1.34</v>
      </c>
      <c r="K57" s="6" t="str">
        <f t="shared" si="4"/>
        <v>valid</v>
      </c>
      <c r="L57" s="6" t="str">
        <f>'rel oam2'!A25</f>
        <v>Kecskeméti Főiskola Gépipari és Automatizálási Műszaki Főiskolai Kar (KF-GAMFK)</v>
      </c>
    </row>
    <row r="58" spans="1:12" ht="15.75" thickBot="1" x14ac:dyDescent="0.3">
      <c r="A58" s="12" t="s">
        <v>108</v>
      </c>
      <c r="B58" s="13">
        <v>11</v>
      </c>
      <c r="C58" s="13">
        <v>11</v>
      </c>
      <c r="D58" s="13">
        <v>979.6</v>
      </c>
      <c r="E58" s="13">
        <v>9</v>
      </c>
      <c r="F58" s="13">
        <v>13</v>
      </c>
      <c r="G58" s="13">
        <v>1023.6</v>
      </c>
      <c r="H58" s="13">
        <v>1000</v>
      </c>
      <c r="I58" s="13">
        <v>-23.6</v>
      </c>
      <c r="J58" s="13">
        <v>-2.36</v>
      </c>
      <c r="K58" t="str">
        <f t="shared" si="4"/>
        <v>valid</v>
      </c>
      <c r="L58" t="str">
        <f>'rel oam2'!A26</f>
        <v>Miskolci Egyetem Gépészmérnöki és Informatikai Kar (ME-GÉK)</v>
      </c>
    </row>
    <row r="59" spans="1:12" ht="15.75" thickBot="1" x14ac:dyDescent="0.3">
      <c r="A59" s="12" t="s">
        <v>109</v>
      </c>
      <c r="B59" s="13">
        <v>5</v>
      </c>
      <c r="C59" s="13">
        <v>9</v>
      </c>
      <c r="D59" s="13">
        <v>975.7</v>
      </c>
      <c r="E59" s="13">
        <v>7</v>
      </c>
      <c r="F59" s="13">
        <v>9</v>
      </c>
      <c r="G59" s="13">
        <v>1005.6</v>
      </c>
      <c r="H59" s="13">
        <v>1000</v>
      </c>
      <c r="I59" s="13">
        <v>-5.6</v>
      </c>
      <c r="J59" s="13">
        <v>-0.56000000000000005</v>
      </c>
      <c r="K59" t="str">
        <f t="shared" si="4"/>
        <v>valid</v>
      </c>
      <c r="L59" t="str">
        <f>'rel oam2'!A27</f>
        <v>Nyíregyházi Főiskola Műszaki és Mezőgazdasági Kar (NYF-MMK)</v>
      </c>
    </row>
    <row r="60" spans="1:12" ht="15.75" thickBot="1" x14ac:dyDescent="0.3">
      <c r="A60" s="12" t="s">
        <v>110</v>
      </c>
      <c r="B60" s="13">
        <v>9</v>
      </c>
      <c r="C60" s="13">
        <v>3</v>
      </c>
      <c r="D60" s="13">
        <v>977.6</v>
      </c>
      <c r="E60" s="13">
        <v>2</v>
      </c>
      <c r="F60" s="13">
        <v>2</v>
      </c>
      <c r="G60" s="13">
        <v>993.6</v>
      </c>
      <c r="H60" s="13">
        <v>1000</v>
      </c>
      <c r="I60" s="13">
        <v>6.4</v>
      </c>
      <c r="J60" s="13">
        <v>0.64</v>
      </c>
      <c r="K60" t="str">
        <f t="shared" si="4"/>
        <v>valid</v>
      </c>
      <c r="L60" t="str">
        <f>'rel oam2'!A28</f>
        <v>Óbudai Egyetem Bánki Donát Gépész és Biztonságtechnikai Mérnöki Kar (OE-BGK)</v>
      </c>
    </row>
    <row r="61" spans="1:12" ht="15.75" thickBot="1" x14ac:dyDescent="0.3">
      <c r="A61" s="12" t="s">
        <v>111</v>
      </c>
      <c r="B61" s="13">
        <v>7</v>
      </c>
      <c r="C61" s="13">
        <v>9</v>
      </c>
      <c r="D61" s="13">
        <v>980.6</v>
      </c>
      <c r="E61" s="13">
        <v>16</v>
      </c>
      <c r="F61" s="13">
        <v>8</v>
      </c>
      <c r="G61" s="13">
        <v>1020.6</v>
      </c>
      <c r="H61" s="13">
        <v>1000</v>
      </c>
      <c r="I61" s="13">
        <v>-20.6</v>
      </c>
      <c r="J61" s="13">
        <v>-2.06</v>
      </c>
      <c r="K61" t="str">
        <f t="shared" si="4"/>
        <v>valid</v>
      </c>
      <c r="L61" t="str">
        <f>'rel oam2'!A29</f>
        <v>Pannon Egyetem Mérnöki Kar (PE-MK)</v>
      </c>
    </row>
    <row r="62" spans="1:12" ht="15.75" thickBot="1" x14ac:dyDescent="0.3">
      <c r="A62" s="12" t="s">
        <v>112</v>
      </c>
      <c r="B62" s="13">
        <v>3</v>
      </c>
      <c r="C62" s="13">
        <v>7</v>
      </c>
      <c r="D62" s="13">
        <v>974.7</v>
      </c>
      <c r="E62" s="13">
        <v>1</v>
      </c>
      <c r="F62" s="13">
        <v>1</v>
      </c>
      <c r="G62" s="13">
        <v>986.6</v>
      </c>
      <c r="H62" s="13">
        <v>1000</v>
      </c>
      <c r="I62" s="13">
        <v>13.4</v>
      </c>
      <c r="J62" s="13">
        <v>1.34</v>
      </c>
      <c r="K62" t="str">
        <f t="shared" si="4"/>
        <v>valid</v>
      </c>
      <c r="L62" t="str">
        <f>'rel oam2'!A30</f>
        <v>Pécsi Tudományegyetem Pollack Mihály Műszaki Kar (PTE-PMMK)</v>
      </c>
    </row>
    <row r="63" spans="1:12" ht="15.75" thickBot="1" x14ac:dyDescent="0.3">
      <c r="A63" s="12" t="s">
        <v>113</v>
      </c>
      <c r="B63" s="13">
        <v>2</v>
      </c>
      <c r="C63" s="13">
        <v>5</v>
      </c>
      <c r="D63" s="13">
        <v>973.7</v>
      </c>
      <c r="E63" s="13">
        <v>6</v>
      </c>
      <c r="F63" s="13">
        <v>3</v>
      </c>
      <c r="G63" s="13">
        <v>989.6</v>
      </c>
      <c r="H63" s="13">
        <v>1000</v>
      </c>
      <c r="I63" s="13">
        <v>10.4</v>
      </c>
      <c r="J63" s="13">
        <v>1.04</v>
      </c>
      <c r="K63" t="str">
        <f t="shared" si="4"/>
        <v>valid</v>
      </c>
      <c r="L63" t="str">
        <f>'rel oam2'!A31</f>
        <v>Széchenyi István Egyetem Műszaki Tudományi Kar (SZE-MTK)</v>
      </c>
    </row>
    <row r="64" spans="1:12" ht="15.75" thickBot="1" x14ac:dyDescent="0.3">
      <c r="A64" s="12" t="s">
        <v>114</v>
      </c>
      <c r="B64" s="13">
        <v>4</v>
      </c>
      <c r="C64" s="13">
        <v>2</v>
      </c>
      <c r="D64" s="13">
        <v>978.6</v>
      </c>
      <c r="E64" s="13">
        <v>3</v>
      </c>
      <c r="F64" s="13">
        <v>4</v>
      </c>
      <c r="G64" s="13">
        <v>991.6</v>
      </c>
      <c r="H64" s="13">
        <v>1000</v>
      </c>
      <c r="I64" s="13">
        <v>8.4</v>
      </c>
      <c r="J64" s="13">
        <v>0.84</v>
      </c>
      <c r="K64" t="str">
        <f t="shared" si="4"/>
        <v>valid</v>
      </c>
      <c r="L64" t="str">
        <f>'rel oam2'!A32</f>
        <v>Szent István Egyetem Gépészmérnöki Kar (SZIE-GÉK)</v>
      </c>
    </row>
    <row r="65" spans="1:12" ht="15.75" thickBot="1" x14ac:dyDescent="0.3">
      <c r="A65" s="12" t="s">
        <v>115</v>
      </c>
      <c r="B65" s="13">
        <v>0</v>
      </c>
      <c r="C65" s="13">
        <v>0</v>
      </c>
      <c r="D65" s="13">
        <v>981.6</v>
      </c>
      <c r="E65" s="13">
        <v>15</v>
      </c>
      <c r="F65" s="13">
        <v>12</v>
      </c>
      <c r="G65" s="13">
        <v>1008.6</v>
      </c>
      <c r="H65" s="13">
        <v>1000</v>
      </c>
      <c r="I65" s="13">
        <v>-8.6</v>
      </c>
      <c r="J65" s="13">
        <v>-0.86</v>
      </c>
      <c r="K65" t="str">
        <f t="shared" si="4"/>
        <v>valid</v>
      </c>
      <c r="L65" t="str">
        <f>'rel oam2'!A33</f>
        <v>Zrínyi Miklós Nemzetvédelmi Egyetem Bolyai János Katonai Műszaki Kar (ZMNE-BKMK)</v>
      </c>
    </row>
    <row r="66" spans="1:12" ht="15.75" thickBot="1" x14ac:dyDescent="0.3"/>
    <row r="67" spans="1:12" ht="15.75" thickBot="1" x14ac:dyDescent="0.3">
      <c r="A67" s="14" t="s">
        <v>425</v>
      </c>
      <c r="B67" s="15">
        <v>1530.9</v>
      </c>
    </row>
    <row r="68" spans="1:12" ht="21.75" thickBot="1" x14ac:dyDescent="0.3">
      <c r="A68" s="14" t="s">
        <v>746</v>
      </c>
      <c r="B68" s="15">
        <v>472.3</v>
      </c>
    </row>
    <row r="69" spans="1:12" ht="21.75" thickBot="1" x14ac:dyDescent="0.3">
      <c r="A69" s="14" t="s">
        <v>427</v>
      </c>
      <c r="B69" s="15">
        <v>12999.9</v>
      </c>
    </row>
    <row r="70" spans="1:12" ht="21.75" thickBot="1" x14ac:dyDescent="0.3">
      <c r="A70" s="14" t="s">
        <v>428</v>
      </c>
      <c r="B70" s="15">
        <v>13000</v>
      </c>
    </row>
    <row r="71" spans="1:12" ht="32.25" thickBot="1" x14ac:dyDescent="0.3">
      <c r="A71" s="14" t="s">
        <v>429</v>
      </c>
      <c r="B71" s="15">
        <v>-0.1</v>
      </c>
    </row>
    <row r="72" spans="1:12" ht="32.25" thickBot="1" x14ac:dyDescent="0.3">
      <c r="A72" s="14" t="s">
        <v>430</v>
      </c>
      <c r="B72" s="15"/>
    </row>
    <row r="73" spans="1:12" ht="32.25" thickBot="1" x14ac:dyDescent="0.3">
      <c r="A73" s="14" t="s">
        <v>431</v>
      </c>
      <c r="B73" s="15"/>
    </row>
    <row r="74" spans="1:12" ht="21.75" thickBot="1" x14ac:dyDescent="0.3">
      <c r="A74" s="14" t="s">
        <v>432</v>
      </c>
      <c r="B74" s="15">
        <v>0</v>
      </c>
    </row>
    <row r="76" spans="1:12" x14ac:dyDescent="0.25">
      <c r="A76" s="16" t="s">
        <v>433</v>
      </c>
    </row>
    <row r="78" spans="1:12" x14ac:dyDescent="0.25">
      <c r="A78" s="17" t="s">
        <v>747</v>
      </c>
    </row>
    <row r="79" spans="1:12" x14ac:dyDescent="0.25">
      <c r="A79" s="17" t="s">
        <v>788</v>
      </c>
    </row>
    <row r="81" spans="1:12" ht="18.75" x14ac:dyDescent="0.25">
      <c r="A81" s="8"/>
    </row>
    <row r="82" spans="1:12" x14ac:dyDescent="0.25">
      <c r="A82" s="9"/>
    </row>
    <row r="85" spans="1:12" ht="31.5" x14ac:dyDescent="0.25">
      <c r="A85" s="10" t="s">
        <v>89</v>
      </c>
      <c r="B85" s="11">
        <v>9050568</v>
      </c>
      <c r="C85" s="10" t="s">
        <v>90</v>
      </c>
      <c r="D85" s="11">
        <v>13</v>
      </c>
      <c r="E85" s="10" t="s">
        <v>91</v>
      </c>
      <c r="F85" s="11">
        <v>4</v>
      </c>
      <c r="G85" s="10" t="s">
        <v>92</v>
      </c>
      <c r="H85" s="11">
        <v>13</v>
      </c>
      <c r="I85" s="10" t="s">
        <v>93</v>
      </c>
      <c r="J85" s="11">
        <v>0</v>
      </c>
      <c r="K85" s="10" t="s">
        <v>94</v>
      </c>
      <c r="L85" s="11" t="s">
        <v>1248</v>
      </c>
    </row>
    <row r="86" spans="1:12" ht="19.5" thickBot="1" x14ac:dyDescent="0.3">
      <c r="A86" s="8"/>
    </row>
    <row r="87" spans="1:12" ht="15.75" thickBot="1" x14ac:dyDescent="0.3">
      <c r="A87" s="12" t="s">
        <v>96</v>
      </c>
      <c r="B87" s="12" t="s">
        <v>97</v>
      </c>
      <c r="C87" s="12" t="s">
        <v>98</v>
      </c>
      <c r="D87" s="12" t="s">
        <v>99</v>
      </c>
      <c r="E87" s="12" t="s">
        <v>100</v>
      </c>
      <c r="F87" s="12" t="s">
        <v>790</v>
      </c>
    </row>
    <row r="88" spans="1:12" ht="15.75" thickBot="1" x14ac:dyDescent="0.3">
      <c r="A88" s="12" t="s">
        <v>103</v>
      </c>
      <c r="B88" s="13">
        <v>11</v>
      </c>
      <c r="C88" s="13">
        <v>13</v>
      </c>
      <c r="D88" s="13">
        <v>13</v>
      </c>
      <c r="E88" s="13">
        <v>11</v>
      </c>
      <c r="F88" s="13">
        <v>1000</v>
      </c>
    </row>
    <row r="89" spans="1:12" ht="15.75" thickBot="1" x14ac:dyDescent="0.3">
      <c r="A89" s="12" t="s">
        <v>104</v>
      </c>
      <c r="B89" s="13">
        <v>1</v>
      </c>
      <c r="C89" s="13">
        <v>1</v>
      </c>
      <c r="D89" s="13">
        <v>3</v>
      </c>
      <c r="E89" s="13">
        <v>1</v>
      </c>
      <c r="F89" s="13">
        <v>1000</v>
      </c>
    </row>
    <row r="90" spans="1:12" ht="15.75" thickBot="1" x14ac:dyDescent="0.3">
      <c r="A90" s="12" t="s">
        <v>105</v>
      </c>
      <c r="B90" s="13">
        <v>13</v>
      </c>
      <c r="C90" s="13">
        <v>7</v>
      </c>
      <c r="D90" s="13">
        <v>1</v>
      </c>
      <c r="E90" s="13">
        <v>9</v>
      </c>
      <c r="F90" s="13">
        <v>1000</v>
      </c>
    </row>
    <row r="91" spans="1:12" ht="15.75" thickBot="1" x14ac:dyDescent="0.3">
      <c r="A91" s="12" t="s">
        <v>106</v>
      </c>
      <c r="B91" s="13">
        <v>7</v>
      </c>
      <c r="C91" s="13">
        <v>5</v>
      </c>
      <c r="D91" s="13">
        <v>7</v>
      </c>
      <c r="E91" s="13">
        <v>5</v>
      </c>
      <c r="F91" s="13">
        <v>1000</v>
      </c>
    </row>
    <row r="92" spans="1:12" ht="15.75" thickBot="1" x14ac:dyDescent="0.3">
      <c r="A92" s="12" t="s">
        <v>107</v>
      </c>
      <c r="B92" s="13">
        <v>9</v>
      </c>
      <c r="C92" s="13">
        <v>11</v>
      </c>
      <c r="D92" s="13">
        <v>2</v>
      </c>
      <c r="E92" s="13">
        <v>6</v>
      </c>
      <c r="F92" s="13">
        <v>1000</v>
      </c>
    </row>
    <row r="93" spans="1:12" ht="15.75" thickBot="1" x14ac:dyDescent="0.3">
      <c r="A93" s="12" t="s">
        <v>108</v>
      </c>
      <c r="B93" s="13">
        <v>12</v>
      </c>
      <c r="C93" s="13">
        <v>12</v>
      </c>
      <c r="D93" s="13">
        <v>10</v>
      </c>
      <c r="E93" s="13">
        <v>10</v>
      </c>
      <c r="F93" s="13">
        <v>1000</v>
      </c>
    </row>
    <row r="94" spans="1:12" ht="15.75" thickBot="1" x14ac:dyDescent="0.3">
      <c r="A94" s="12" t="s">
        <v>109</v>
      </c>
      <c r="B94" s="13">
        <v>6</v>
      </c>
      <c r="C94" s="13">
        <v>10</v>
      </c>
      <c r="D94" s="13">
        <v>6</v>
      </c>
      <c r="E94" s="13">
        <v>8</v>
      </c>
      <c r="F94" s="13">
        <v>1000</v>
      </c>
    </row>
    <row r="95" spans="1:12" ht="15.75" thickBot="1" x14ac:dyDescent="0.3">
      <c r="A95" s="12" t="s">
        <v>110</v>
      </c>
      <c r="B95" s="13">
        <v>10</v>
      </c>
      <c r="C95" s="13">
        <v>4</v>
      </c>
      <c r="D95" s="13">
        <v>8</v>
      </c>
      <c r="E95" s="13">
        <v>3</v>
      </c>
      <c r="F95" s="13">
        <v>1000</v>
      </c>
    </row>
    <row r="96" spans="1:12" ht="15.75" thickBot="1" x14ac:dyDescent="0.3">
      <c r="A96" s="12" t="s">
        <v>111</v>
      </c>
      <c r="B96" s="13">
        <v>8</v>
      </c>
      <c r="C96" s="13">
        <v>10</v>
      </c>
      <c r="D96" s="13">
        <v>11</v>
      </c>
      <c r="E96" s="13">
        <v>13</v>
      </c>
      <c r="F96" s="13">
        <v>1000</v>
      </c>
    </row>
    <row r="97" spans="1:6" ht="15.75" thickBot="1" x14ac:dyDescent="0.3">
      <c r="A97" s="12" t="s">
        <v>112</v>
      </c>
      <c r="B97" s="13">
        <v>4</v>
      </c>
      <c r="C97" s="13">
        <v>8</v>
      </c>
      <c r="D97" s="13">
        <v>5</v>
      </c>
      <c r="E97" s="13">
        <v>2</v>
      </c>
      <c r="F97" s="13">
        <v>1000</v>
      </c>
    </row>
    <row r="98" spans="1:6" ht="15.75" thickBot="1" x14ac:dyDescent="0.3">
      <c r="A98" s="12" t="s">
        <v>113</v>
      </c>
      <c r="B98" s="13">
        <v>3</v>
      </c>
      <c r="C98" s="13">
        <v>6</v>
      </c>
      <c r="D98" s="13">
        <v>4</v>
      </c>
      <c r="E98" s="13">
        <v>7</v>
      </c>
      <c r="F98" s="13">
        <v>1000</v>
      </c>
    </row>
    <row r="99" spans="1:6" ht="15.75" thickBot="1" x14ac:dyDescent="0.3">
      <c r="A99" s="12" t="s">
        <v>114</v>
      </c>
      <c r="B99" s="13">
        <v>5</v>
      </c>
      <c r="C99" s="13">
        <v>3</v>
      </c>
      <c r="D99" s="13">
        <v>9</v>
      </c>
      <c r="E99" s="13">
        <v>4</v>
      </c>
      <c r="F99" s="13">
        <v>1000</v>
      </c>
    </row>
    <row r="100" spans="1:6" ht="15.75" thickBot="1" x14ac:dyDescent="0.3">
      <c r="A100" s="12" t="s">
        <v>115</v>
      </c>
      <c r="B100" s="13">
        <v>1</v>
      </c>
      <c r="C100" s="13">
        <v>1</v>
      </c>
      <c r="D100" s="13">
        <v>12</v>
      </c>
      <c r="E100" s="13">
        <v>12</v>
      </c>
      <c r="F100" s="13">
        <v>1000</v>
      </c>
    </row>
    <row r="101" spans="1:6" ht="19.5" thickBot="1" x14ac:dyDescent="0.3">
      <c r="A101" s="8"/>
    </row>
    <row r="102" spans="1:6" ht="15.75" thickBot="1" x14ac:dyDescent="0.3">
      <c r="A102" s="12" t="s">
        <v>161</v>
      </c>
      <c r="B102" s="12" t="s">
        <v>97</v>
      </c>
      <c r="C102" s="12" t="s">
        <v>98</v>
      </c>
      <c r="D102" s="12" t="s">
        <v>99</v>
      </c>
      <c r="E102" s="12" t="s">
        <v>100</v>
      </c>
    </row>
    <row r="103" spans="1:6" ht="32.25" thickBot="1" x14ac:dyDescent="0.3">
      <c r="A103" s="12" t="s">
        <v>162</v>
      </c>
      <c r="B103" s="13" t="s">
        <v>1249</v>
      </c>
      <c r="C103" s="13" t="s">
        <v>1223</v>
      </c>
      <c r="D103" s="13" t="s">
        <v>1250</v>
      </c>
      <c r="E103" s="13" t="s">
        <v>1251</v>
      </c>
    </row>
    <row r="104" spans="1:6" ht="32.25" thickBot="1" x14ac:dyDescent="0.3">
      <c r="A104" s="12" t="s">
        <v>168</v>
      </c>
      <c r="B104" s="13" t="s">
        <v>1252</v>
      </c>
      <c r="C104" s="13" t="s">
        <v>1227</v>
      </c>
      <c r="D104" s="13" t="s">
        <v>1253</v>
      </c>
      <c r="E104" s="13" t="s">
        <v>1254</v>
      </c>
    </row>
    <row r="105" spans="1:6" ht="32.25" thickBot="1" x14ac:dyDescent="0.3">
      <c r="A105" s="12" t="s">
        <v>174</v>
      </c>
      <c r="B105" s="13" t="s">
        <v>1255</v>
      </c>
      <c r="C105" s="13" t="s">
        <v>1231</v>
      </c>
      <c r="D105" s="13" t="s">
        <v>1256</v>
      </c>
      <c r="E105" s="13" t="s">
        <v>1257</v>
      </c>
    </row>
    <row r="106" spans="1:6" ht="32.25" thickBot="1" x14ac:dyDescent="0.3">
      <c r="A106" s="12" t="s">
        <v>179</v>
      </c>
      <c r="B106" s="13" t="s">
        <v>1258</v>
      </c>
      <c r="C106" s="13" t="s">
        <v>1233</v>
      </c>
      <c r="D106" s="13" t="s">
        <v>1259</v>
      </c>
      <c r="E106" s="13" t="s">
        <v>1260</v>
      </c>
    </row>
    <row r="107" spans="1:6" ht="32.25" thickBot="1" x14ac:dyDescent="0.3">
      <c r="A107" s="12" t="s">
        <v>184</v>
      </c>
      <c r="B107" s="13" t="s">
        <v>1261</v>
      </c>
      <c r="C107" s="13" t="s">
        <v>1235</v>
      </c>
      <c r="D107" s="13" t="s">
        <v>1262</v>
      </c>
      <c r="E107" s="13" t="s">
        <v>1263</v>
      </c>
    </row>
    <row r="108" spans="1:6" ht="32.25" thickBot="1" x14ac:dyDescent="0.3">
      <c r="A108" s="12" t="s">
        <v>189</v>
      </c>
      <c r="B108" s="13" t="s">
        <v>1264</v>
      </c>
      <c r="C108" s="13" t="s">
        <v>1237</v>
      </c>
      <c r="D108" s="13" t="s">
        <v>1265</v>
      </c>
      <c r="E108" s="13" t="s">
        <v>1266</v>
      </c>
    </row>
    <row r="109" spans="1:6" ht="32.25" thickBot="1" x14ac:dyDescent="0.3">
      <c r="A109" s="12" t="s">
        <v>194</v>
      </c>
      <c r="B109" s="13" t="s">
        <v>1267</v>
      </c>
      <c r="C109" s="13" t="s">
        <v>1239</v>
      </c>
      <c r="D109" s="13" t="s">
        <v>1268</v>
      </c>
      <c r="E109" s="13" t="s">
        <v>1269</v>
      </c>
    </row>
    <row r="110" spans="1:6" ht="32.25" thickBot="1" x14ac:dyDescent="0.3">
      <c r="A110" s="12" t="s">
        <v>199</v>
      </c>
      <c r="B110" s="13" t="s">
        <v>1270</v>
      </c>
      <c r="C110" s="13" t="s">
        <v>1241</v>
      </c>
      <c r="D110" s="13" t="s">
        <v>1271</v>
      </c>
      <c r="E110" s="13" t="s">
        <v>1272</v>
      </c>
    </row>
    <row r="111" spans="1:6" ht="32.25" thickBot="1" x14ac:dyDescent="0.3">
      <c r="A111" s="12" t="s">
        <v>204</v>
      </c>
      <c r="B111" s="13" t="s">
        <v>1273</v>
      </c>
      <c r="C111" s="13" t="s">
        <v>781</v>
      </c>
      <c r="D111" s="13" t="s">
        <v>1274</v>
      </c>
      <c r="E111" s="13" t="s">
        <v>1275</v>
      </c>
    </row>
    <row r="112" spans="1:6" ht="32.25" thickBot="1" x14ac:dyDescent="0.3">
      <c r="A112" s="12" t="s">
        <v>209</v>
      </c>
      <c r="B112" s="13" t="s">
        <v>1276</v>
      </c>
      <c r="C112" s="13" t="s">
        <v>737</v>
      </c>
      <c r="D112" s="13" t="s">
        <v>1277</v>
      </c>
      <c r="E112" s="13" t="s">
        <v>1278</v>
      </c>
    </row>
    <row r="113" spans="1:5" ht="32.25" thickBot="1" x14ac:dyDescent="0.3">
      <c r="A113" s="12" t="s">
        <v>214</v>
      </c>
      <c r="B113" s="13" t="s">
        <v>1279</v>
      </c>
      <c r="C113" s="13" t="s">
        <v>411</v>
      </c>
      <c r="D113" s="13" t="s">
        <v>1280</v>
      </c>
      <c r="E113" s="13" t="s">
        <v>1281</v>
      </c>
    </row>
    <row r="114" spans="1:5" ht="32.25" thickBot="1" x14ac:dyDescent="0.3">
      <c r="A114" s="12" t="s">
        <v>219</v>
      </c>
      <c r="B114" s="13" t="s">
        <v>1282</v>
      </c>
      <c r="C114" s="13" t="s">
        <v>415</v>
      </c>
      <c r="D114" s="13" t="s">
        <v>1283</v>
      </c>
      <c r="E114" s="13" t="s">
        <v>415</v>
      </c>
    </row>
    <row r="115" spans="1:5" ht="21.75" thickBot="1" x14ac:dyDescent="0.3">
      <c r="A115" s="12" t="s">
        <v>224</v>
      </c>
      <c r="B115" s="13" t="s">
        <v>1284</v>
      </c>
      <c r="C115" s="13" t="s">
        <v>418</v>
      </c>
      <c r="D115" s="13" t="s">
        <v>1285</v>
      </c>
      <c r="E115" s="13" t="s">
        <v>418</v>
      </c>
    </row>
    <row r="116" spans="1:5" ht="19.5" thickBot="1" x14ac:dyDescent="0.3">
      <c r="A116" s="8"/>
    </row>
    <row r="117" spans="1:5" ht="15.75" thickBot="1" x14ac:dyDescent="0.3">
      <c r="A117" s="12" t="s">
        <v>419</v>
      </c>
      <c r="B117" s="12" t="s">
        <v>97</v>
      </c>
      <c r="C117" s="12" t="s">
        <v>98</v>
      </c>
      <c r="D117" s="12" t="s">
        <v>99</v>
      </c>
      <c r="E117" s="12" t="s">
        <v>100</v>
      </c>
    </row>
    <row r="118" spans="1:5" ht="15.75" thickBot="1" x14ac:dyDescent="0.3">
      <c r="A118" s="12" t="s">
        <v>162</v>
      </c>
      <c r="B118" s="13">
        <v>498.2</v>
      </c>
      <c r="C118" s="13">
        <v>12</v>
      </c>
      <c r="D118" s="13">
        <v>510.2</v>
      </c>
      <c r="E118" s="13">
        <v>15</v>
      </c>
    </row>
    <row r="119" spans="1:5" ht="15.75" thickBot="1" x14ac:dyDescent="0.3">
      <c r="A119" s="12" t="s">
        <v>168</v>
      </c>
      <c r="B119" s="13">
        <v>497.2</v>
      </c>
      <c r="C119" s="13">
        <v>11</v>
      </c>
      <c r="D119" s="13">
        <v>508.2</v>
      </c>
      <c r="E119" s="13">
        <v>14</v>
      </c>
    </row>
    <row r="120" spans="1:5" ht="15.75" thickBot="1" x14ac:dyDescent="0.3">
      <c r="A120" s="12" t="s">
        <v>174</v>
      </c>
      <c r="B120" s="13">
        <v>496.2</v>
      </c>
      <c r="C120" s="13">
        <v>10</v>
      </c>
      <c r="D120" s="13">
        <v>496.2</v>
      </c>
      <c r="E120" s="13">
        <v>13</v>
      </c>
    </row>
    <row r="121" spans="1:5" ht="15.75" thickBot="1" x14ac:dyDescent="0.3">
      <c r="A121" s="12" t="s">
        <v>179</v>
      </c>
      <c r="B121" s="13">
        <v>495.2</v>
      </c>
      <c r="C121" s="13">
        <v>9</v>
      </c>
      <c r="D121" s="13">
        <v>495.2</v>
      </c>
      <c r="E121" s="13">
        <v>12</v>
      </c>
    </row>
    <row r="122" spans="1:5" ht="15.75" thickBot="1" x14ac:dyDescent="0.3">
      <c r="A122" s="12" t="s">
        <v>184</v>
      </c>
      <c r="B122" s="13">
        <v>494.2</v>
      </c>
      <c r="C122" s="13">
        <v>8</v>
      </c>
      <c r="D122" s="13">
        <v>494.2</v>
      </c>
      <c r="E122" s="13">
        <v>11</v>
      </c>
    </row>
    <row r="123" spans="1:5" ht="15.75" thickBot="1" x14ac:dyDescent="0.3">
      <c r="A123" s="12" t="s">
        <v>189</v>
      </c>
      <c r="B123" s="13">
        <v>493.2</v>
      </c>
      <c r="C123" s="13">
        <v>7</v>
      </c>
      <c r="D123" s="13">
        <v>493.2</v>
      </c>
      <c r="E123" s="13">
        <v>10</v>
      </c>
    </row>
    <row r="124" spans="1:5" ht="15.75" thickBot="1" x14ac:dyDescent="0.3">
      <c r="A124" s="12" t="s">
        <v>194</v>
      </c>
      <c r="B124" s="13">
        <v>492.2</v>
      </c>
      <c r="C124" s="13">
        <v>6</v>
      </c>
      <c r="D124" s="13">
        <v>492.2</v>
      </c>
      <c r="E124" s="13">
        <v>9</v>
      </c>
    </row>
    <row r="125" spans="1:5" ht="15.75" thickBot="1" x14ac:dyDescent="0.3">
      <c r="A125" s="12" t="s">
        <v>199</v>
      </c>
      <c r="B125" s="13">
        <v>491.2</v>
      </c>
      <c r="C125" s="13">
        <v>5</v>
      </c>
      <c r="D125" s="13">
        <v>491.2</v>
      </c>
      <c r="E125" s="13">
        <v>8</v>
      </c>
    </row>
    <row r="126" spans="1:5" ht="15.75" thickBot="1" x14ac:dyDescent="0.3">
      <c r="A126" s="12" t="s">
        <v>204</v>
      </c>
      <c r="B126" s="13">
        <v>490.2</v>
      </c>
      <c r="C126" s="13">
        <v>4</v>
      </c>
      <c r="D126" s="13">
        <v>490.2</v>
      </c>
      <c r="E126" s="13">
        <v>7</v>
      </c>
    </row>
    <row r="127" spans="1:5" ht="15.75" thickBot="1" x14ac:dyDescent="0.3">
      <c r="A127" s="12" t="s">
        <v>209</v>
      </c>
      <c r="B127" s="13">
        <v>489.2</v>
      </c>
      <c r="C127" s="13">
        <v>3</v>
      </c>
      <c r="D127" s="13">
        <v>489.2</v>
      </c>
      <c r="E127" s="13">
        <v>6</v>
      </c>
    </row>
    <row r="128" spans="1:5" ht="15.75" thickBot="1" x14ac:dyDescent="0.3">
      <c r="A128" s="12" t="s">
        <v>214</v>
      </c>
      <c r="B128" s="13">
        <v>488.2</v>
      </c>
      <c r="C128" s="13">
        <v>2</v>
      </c>
      <c r="D128" s="13">
        <v>488.2</v>
      </c>
      <c r="E128" s="13">
        <v>5</v>
      </c>
    </row>
    <row r="129" spans="1:9" ht="15.75" thickBot="1" x14ac:dyDescent="0.3">
      <c r="A129" s="12" t="s">
        <v>219</v>
      </c>
      <c r="B129" s="13">
        <v>485.2</v>
      </c>
      <c r="C129" s="13">
        <v>1</v>
      </c>
      <c r="D129" s="13">
        <v>487.2</v>
      </c>
      <c r="E129" s="13">
        <v>1</v>
      </c>
    </row>
    <row r="130" spans="1:9" ht="15.75" thickBot="1" x14ac:dyDescent="0.3">
      <c r="A130" s="12" t="s">
        <v>224</v>
      </c>
      <c r="B130" s="13">
        <v>477.2</v>
      </c>
      <c r="C130" s="13">
        <v>0</v>
      </c>
      <c r="D130" s="13">
        <v>486.2</v>
      </c>
      <c r="E130" s="13">
        <v>0</v>
      </c>
    </row>
    <row r="131" spans="1:9" ht="19.5" thickBot="1" x14ac:dyDescent="0.3">
      <c r="A131" s="8"/>
    </row>
    <row r="132" spans="1:9" ht="15.75" thickBot="1" x14ac:dyDescent="0.3">
      <c r="A132" s="12" t="s">
        <v>420</v>
      </c>
      <c r="B132" s="12" t="s">
        <v>97</v>
      </c>
      <c r="C132" s="12" t="s">
        <v>98</v>
      </c>
      <c r="D132" s="12" t="s">
        <v>99</v>
      </c>
      <c r="E132" s="12" t="s">
        <v>100</v>
      </c>
      <c r="F132" s="12" t="s">
        <v>421</v>
      </c>
      <c r="G132" s="12" t="s">
        <v>422</v>
      </c>
      <c r="H132" s="12" t="s">
        <v>423</v>
      </c>
      <c r="I132" s="12" t="s">
        <v>424</v>
      </c>
    </row>
    <row r="133" spans="1:9" ht="15.75" thickBot="1" x14ac:dyDescent="0.3">
      <c r="A133" s="12" t="s">
        <v>103</v>
      </c>
      <c r="B133" s="13">
        <v>488.2</v>
      </c>
      <c r="C133" s="13">
        <v>0</v>
      </c>
      <c r="D133" s="13">
        <v>486.2</v>
      </c>
      <c r="E133" s="13">
        <v>5</v>
      </c>
      <c r="F133" s="13">
        <v>979.5</v>
      </c>
      <c r="G133" s="13">
        <v>1000</v>
      </c>
      <c r="H133" s="13">
        <v>20.5</v>
      </c>
      <c r="I133" s="13">
        <v>2.0499999999999998</v>
      </c>
    </row>
    <row r="134" spans="1:9" ht="15.75" thickBot="1" x14ac:dyDescent="0.3">
      <c r="A134" s="12" t="s">
        <v>104</v>
      </c>
      <c r="B134" s="13">
        <v>498.2</v>
      </c>
      <c r="C134" s="13">
        <v>12</v>
      </c>
      <c r="D134" s="13">
        <v>496.2</v>
      </c>
      <c r="E134" s="13">
        <v>15</v>
      </c>
      <c r="F134" s="13">
        <v>1021.5</v>
      </c>
      <c r="G134" s="13">
        <v>1000</v>
      </c>
      <c r="H134" s="13">
        <v>-21.5</v>
      </c>
      <c r="I134" s="13">
        <v>-2.15</v>
      </c>
    </row>
    <row r="135" spans="1:9" ht="15.75" thickBot="1" x14ac:dyDescent="0.3">
      <c r="A135" s="12" t="s">
        <v>105</v>
      </c>
      <c r="B135" s="13">
        <v>477.2</v>
      </c>
      <c r="C135" s="13">
        <v>6</v>
      </c>
      <c r="D135" s="13">
        <v>510.2</v>
      </c>
      <c r="E135" s="13">
        <v>7</v>
      </c>
      <c r="F135" s="13">
        <v>1000.5</v>
      </c>
      <c r="G135" s="13">
        <v>1000</v>
      </c>
      <c r="H135" s="13">
        <v>-0.5</v>
      </c>
      <c r="I135" s="13">
        <v>-0.05</v>
      </c>
    </row>
    <row r="136" spans="1:9" ht="15.75" thickBot="1" x14ac:dyDescent="0.3">
      <c r="A136" s="12" t="s">
        <v>106</v>
      </c>
      <c r="B136" s="13">
        <v>492.2</v>
      </c>
      <c r="C136" s="13">
        <v>8</v>
      </c>
      <c r="D136" s="13">
        <v>492.2</v>
      </c>
      <c r="E136" s="13">
        <v>11</v>
      </c>
      <c r="F136" s="13">
        <v>1003.5</v>
      </c>
      <c r="G136" s="13">
        <v>1000</v>
      </c>
      <c r="H136" s="13">
        <v>-3.5</v>
      </c>
      <c r="I136" s="13">
        <v>-0.35</v>
      </c>
    </row>
    <row r="137" spans="1:9" ht="15.75" thickBot="1" x14ac:dyDescent="0.3">
      <c r="A137" s="12" t="s">
        <v>107</v>
      </c>
      <c r="B137" s="13">
        <v>490.2</v>
      </c>
      <c r="C137" s="13">
        <v>2</v>
      </c>
      <c r="D137" s="13">
        <v>508.2</v>
      </c>
      <c r="E137" s="13">
        <v>10</v>
      </c>
      <c r="F137" s="13">
        <v>1010.5</v>
      </c>
      <c r="G137" s="13">
        <v>1000</v>
      </c>
      <c r="H137" s="13">
        <v>-10.5</v>
      </c>
      <c r="I137" s="13">
        <v>-1.05</v>
      </c>
    </row>
    <row r="138" spans="1:9" ht="15.75" thickBot="1" x14ac:dyDescent="0.3">
      <c r="A138" s="12" t="s">
        <v>108</v>
      </c>
      <c r="B138" s="13">
        <v>485.2</v>
      </c>
      <c r="C138" s="13">
        <v>1</v>
      </c>
      <c r="D138" s="13">
        <v>489.2</v>
      </c>
      <c r="E138" s="13">
        <v>6</v>
      </c>
      <c r="F138" s="13">
        <v>981.5</v>
      </c>
      <c r="G138" s="13">
        <v>1000</v>
      </c>
      <c r="H138" s="13">
        <v>18.5</v>
      </c>
      <c r="I138" s="13">
        <v>1.85</v>
      </c>
    </row>
    <row r="139" spans="1:9" ht="15.75" thickBot="1" x14ac:dyDescent="0.3">
      <c r="A139" s="12" t="s">
        <v>109</v>
      </c>
      <c r="B139" s="13">
        <v>493.2</v>
      </c>
      <c r="C139" s="13">
        <v>3</v>
      </c>
      <c r="D139" s="13">
        <v>493.2</v>
      </c>
      <c r="E139" s="13">
        <v>8</v>
      </c>
      <c r="F139" s="13">
        <v>997.5</v>
      </c>
      <c r="G139" s="13">
        <v>1000</v>
      </c>
      <c r="H139" s="13">
        <v>2.5</v>
      </c>
      <c r="I139" s="13">
        <v>0.25</v>
      </c>
    </row>
    <row r="140" spans="1:9" ht="15.75" thickBot="1" x14ac:dyDescent="0.3">
      <c r="A140" s="12" t="s">
        <v>110</v>
      </c>
      <c r="B140" s="13">
        <v>489.2</v>
      </c>
      <c r="C140" s="13">
        <v>9</v>
      </c>
      <c r="D140" s="13">
        <v>491.2</v>
      </c>
      <c r="E140" s="13">
        <v>13</v>
      </c>
      <c r="F140" s="13">
        <v>1002.5</v>
      </c>
      <c r="G140" s="13">
        <v>1000</v>
      </c>
      <c r="H140" s="13">
        <v>-2.5</v>
      </c>
      <c r="I140" s="13">
        <v>-0.25</v>
      </c>
    </row>
    <row r="141" spans="1:9" ht="15.75" thickBot="1" x14ac:dyDescent="0.3">
      <c r="A141" s="12" t="s">
        <v>111</v>
      </c>
      <c r="B141" s="13">
        <v>491.2</v>
      </c>
      <c r="C141" s="13">
        <v>3</v>
      </c>
      <c r="D141" s="13">
        <v>488.2</v>
      </c>
      <c r="E141" s="13">
        <v>0</v>
      </c>
      <c r="F141" s="13">
        <v>982.5</v>
      </c>
      <c r="G141" s="13">
        <v>1000</v>
      </c>
      <c r="H141" s="13">
        <v>17.5</v>
      </c>
      <c r="I141" s="13">
        <v>1.75</v>
      </c>
    </row>
    <row r="142" spans="1:9" ht="15.75" thickBot="1" x14ac:dyDescent="0.3">
      <c r="A142" s="12" t="s">
        <v>112</v>
      </c>
      <c r="B142" s="13">
        <v>495.2</v>
      </c>
      <c r="C142" s="13">
        <v>5</v>
      </c>
      <c r="D142" s="13">
        <v>494.2</v>
      </c>
      <c r="E142" s="13">
        <v>14</v>
      </c>
      <c r="F142" s="13">
        <v>1008.5</v>
      </c>
      <c r="G142" s="13">
        <v>1000</v>
      </c>
      <c r="H142" s="13">
        <v>-8.5</v>
      </c>
      <c r="I142" s="13">
        <v>-0.85</v>
      </c>
    </row>
    <row r="143" spans="1:9" ht="15.75" thickBot="1" x14ac:dyDescent="0.3">
      <c r="A143" s="12" t="s">
        <v>113</v>
      </c>
      <c r="B143" s="13">
        <v>496.2</v>
      </c>
      <c r="C143" s="13">
        <v>7</v>
      </c>
      <c r="D143" s="13">
        <v>495.2</v>
      </c>
      <c r="E143" s="13">
        <v>9</v>
      </c>
      <c r="F143" s="13">
        <v>1007.5</v>
      </c>
      <c r="G143" s="13">
        <v>1000</v>
      </c>
      <c r="H143" s="13">
        <v>-7.5</v>
      </c>
      <c r="I143" s="13">
        <v>-0.75</v>
      </c>
    </row>
    <row r="144" spans="1:9" ht="15.75" thickBot="1" x14ac:dyDescent="0.3">
      <c r="A144" s="12" t="s">
        <v>114</v>
      </c>
      <c r="B144" s="13">
        <v>494.2</v>
      </c>
      <c r="C144" s="13">
        <v>10</v>
      </c>
      <c r="D144" s="13">
        <v>490.2</v>
      </c>
      <c r="E144" s="13">
        <v>12</v>
      </c>
      <c r="F144" s="13">
        <v>1006.5</v>
      </c>
      <c r="G144" s="13">
        <v>1000</v>
      </c>
      <c r="H144" s="13">
        <v>-6.5</v>
      </c>
      <c r="I144" s="13">
        <v>-0.65</v>
      </c>
    </row>
    <row r="145" spans="1:9" ht="15.75" thickBot="1" x14ac:dyDescent="0.3">
      <c r="A145" s="12" t="s">
        <v>115</v>
      </c>
      <c r="B145" s="13">
        <v>498.2</v>
      </c>
      <c r="C145" s="13">
        <v>12</v>
      </c>
      <c r="D145" s="13">
        <v>487.2</v>
      </c>
      <c r="E145" s="13">
        <v>1</v>
      </c>
      <c r="F145" s="13">
        <v>998.5</v>
      </c>
      <c r="G145" s="13">
        <v>1000</v>
      </c>
      <c r="H145" s="13">
        <v>1.5</v>
      </c>
      <c r="I145" s="13">
        <v>0.15</v>
      </c>
    </row>
    <row r="146" spans="1:9" ht="15.75" thickBot="1" x14ac:dyDescent="0.3"/>
    <row r="147" spans="1:9" ht="15.75" thickBot="1" x14ac:dyDescent="0.3">
      <c r="A147" s="14" t="s">
        <v>425</v>
      </c>
      <c r="B147" s="15">
        <v>1035.4000000000001</v>
      </c>
    </row>
    <row r="148" spans="1:9" ht="21.75" thickBot="1" x14ac:dyDescent="0.3">
      <c r="A148" s="14" t="s">
        <v>746</v>
      </c>
      <c r="B148" s="15">
        <v>963.4</v>
      </c>
    </row>
    <row r="149" spans="1:9" ht="21.75" thickBot="1" x14ac:dyDescent="0.3">
      <c r="A149" s="14" t="s">
        <v>427</v>
      </c>
      <c r="B149" s="15">
        <v>13000.5</v>
      </c>
    </row>
    <row r="150" spans="1:9" ht="21.75" thickBot="1" x14ac:dyDescent="0.3">
      <c r="A150" s="14" t="s">
        <v>428</v>
      </c>
      <c r="B150" s="15">
        <v>13000</v>
      </c>
    </row>
    <row r="151" spans="1:9" ht="32.25" thickBot="1" x14ac:dyDescent="0.3">
      <c r="A151" s="14" t="s">
        <v>429</v>
      </c>
      <c r="B151" s="15">
        <v>0.5</v>
      </c>
    </row>
    <row r="152" spans="1:9" ht="32.25" thickBot="1" x14ac:dyDescent="0.3">
      <c r="A152" s="14" t="s">
        <v>430</v>
      </c>
      <c r="B152" s="15"/>
    </row>
    <row r="153" spans="1:9" ht="32.25" thickBot="1" x14ac:dyDescent="0.3">
      <c r="A153" s="14" t="s">
        <v>431</v>
      </c>
      <c r="B153" s="15"/>
    </row>
    <row r="154" spans="1:9" ht="21.75" thickBot="1" x14ac:dyDescent="0.3">
      <c r="A154" s="14" t="s">
        <v>432</v>
      </c>
      <c r="B154" s="15">
        <v>0</v>
      </c>
    </row>
    <row r="156" spans="1:9" x14ac:dyDescent="0.25">
      <c r="A156" s="16" t="s">
        <v>433</v>
      </c>
    </row>
    <row r="158" spans="1:9" x14ac:dyDescent="0.25">
      <c r="A158" s="17" t="s">
        <v>747</v>
      </c>
    </row>
    <row r="159" spans="1:9" x14ac:dyDescent="0.25">
      <c r="A159" s="17" t="s">
        <v>1286</v>
      </c>
    </row>
  </sheetData>
  <conditionalFormatting sqref="G53:G6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6" r:id="rId1" display="http://miau.gau.hu/myx-free/coco/test/227859820151118110159.html"/>
    <hyperlink ref="A156" r:id="rId2" display="http://miau.gau.hu/myx-free/coco/test/905056820151118110303.html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cols>
    <col min="1" max="1" width="92.28515625" customWidth="1"/>
  </cols>
  <sheetData>
    <row r="1" spans="1:1" x14ac:dyDescent="0.25">
      <c r="A1" t="s">
        <v>1288</v>
      </c>
    </row>
    <row r="2" spans="1:1" x14ac:dyDescent="0.25">
      <c r="A2" t="s">
        <v>1289</v>
      </c>
    </row>
    <row r="4" spans="1:1" ht="45" x14ac:dyDescent="0.25">
      <c r="A4" s="5" t="s">
        <v>1290</v>
      </c>
    </row>
    <row r="5" spans="1:1" ht="30" x14ac:dyDescent="0.25">
      <c r="A5" s="5" t="s">
        <v>1291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/>
  </sheetViews>
  <sheetFormatPr defaultColWidth="12.140625" defaultRowHeight="15" x14ac:dyDescent="0.25"/>
  <sheetData>
    <row r="1" spans="1:7" x14ac:dyDescent="0.25">
      <c r="A1" s="1" t="s">
        <v>9</v>
      </c>
      <c r="B1" t="s">
        <v>22</v>
      </c>
    </row>
    <row r="2" spans="1:7" x14ac:dyDescent="0.25">
      <c r="A2" s="1" t="s">
        <v>11</v>
      </c>
      <c r="B2" t="s">
        <v>24</v>
      </c>
    </row>
    <row r="3" spans="1:7" x14ac:dyDescent="0.25">
      <c r="A3" s="1" t="s">
        <v>15</v>
      </c>
      <c r="B3" t="s">
        <v>29</v>
      </c>
    </row>
    <row r="5" spans="1:7" x14ac:dyDescent="0.25">
      <c r="A5" s="1" t="s">
        <v>84</v>
      </c>
      <c r="B5" s="1" t="s">
        <v>82</v>
      </c>
    </row>
    <row r="6" spans="1:7" x14ac:dyDescent="0.25">
      <c r="B6" t="s">
        <v>30</v>
      </c>
      <c r="C6" t="s">
        <v>23</v>
      </c>
      <c r="D6" t="s">
        <v>27</v>
      </c>
      <c r="E6" t="s">
        <v>31</v>
      </c>
      <c r="F6" t="s">
        <v>32</v>
      </c>
      <c r="G6" t="s">
        <v>81</v>
      </c>
    </row>
    <row r="7" spans="1:7" x14ac:dyDescent="0.25">
      <c r="A7" s="1" t="s">
        <v>80</v>
      </c>
      <c r="B7" t="s">
        <v>28</v>
      </c>
      <c r="C7" t="s">
        <v>33</v>
      </c>
      <c r="D7" t="s">
        <v>28</v>
      </c>
      <c r="E7" t="s">
        <v>25</v>
      </c>
      <c r="F7" t="s">
        <v>28</v>
      </c>
    </row>
    <row r="8" spans="1:7" x14ac:dyDescent="0.25">
      <c r="A8" s="2" t="s">
        <v>21</v>
      </c>
      <c r="B8" s="3"/>
      <c r="C8" s="3"/>
      <c r="D8" s="3"/>
      <c r="E8" s="3"/>
      <c r="F8" s="3"/>
      <c r="G8" s="3"/>
    </row>
    <row r="9" spans="1:7" x14ac:dyDescent="0.25">
      <c r="A9" s="4">
        <v>2006</v>
      </c>
      <c r="B9" s="3">
        <v>1</v>
      </c>
      <c r="C9" s="3">
        <v>1</v>
      </c>
      <c r="D9" s="3">
        <v>1</v>
      </c>
      <c r="E9" s="3">
        <v>1</v>
      </c>
      <c r="F9" s="3">
        <v>1</v>
      </c>
      <c r="G9" s="3">
        <v>5</v>
      </c>
    </row>
    <row r="10" spans="1:7" x14ac:dyDescent="0.25">
      <c r="A10" s="4">
        <v>2007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5</v>
      </c>
    </row>
    <row r="11" spans="1:7" x14ac:dyDescent="0.25">
      <c r="A11" s="4">
        <v>2008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5</v>
      </c>
    </row>
    <row r="12" spans="1:7" x14ac:dyDescent="0.25">
      <c r="A12" s="4">
        <v>2009</v>
      </c>
      <c r="B12" s="3">
        <v>1</v>
      </c>
      <c r="C12" s="3">
        <v>1</v>
      </c>
      <c r="D12" s="3">
        <v>1</v>
      </c>
      <c r="E12" s="3">
        <v>1</v>
      </c>
      <c r="F12" s="3">
        <v>1</v>
      </c>
      <c r="G12" s="3">
        <v>5</v>
      </c>
    </row>
    <row r="13" spans="1:7" x14ac:dyDescent="0.25">
      <c r="A13" s="4">
        <v>2010</v>
      </c>
      <c r="B13" s="3">
        <v>1</v>
      </c>
      <c r="C13" s="3">
        <v>1</v>
      </c>
      <c r="D13" s="3">
        <v>1</v>
      </c>
      <c r="E13" s="3">
        <v>1</v>
      </c>
      <c r="F13" s="3">
        <v>1</v>
      </c>
      <c r="G13" s="3">
        <v>5</v>
      </c>
    </row>
    <row r="14" spans="1:7" x14ac:dyDescent="0.25">
      <c r="A14" s="2" t="s">
        <v>38</v>
      </c>
      <c r="B14" s="3"/>
      <c r="C14" s="3"/>
      <c r="D14" s="3"/>
      <c r="E14" s="3"/>
      <c r="F14" s="3"/>
      <c r="G14" s="3"/>
    </row>
    <row r="15" spans="1:7" x14ac:dyDescent="0.25">
      <c r="A15" s="4">
        <v>2008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5</v>
      </c>
    </row>
    <row r="16" spans="1:7" x14ac:dyDescent="0.25">
      <c r="A16" s="2" t="s">
        <v>39</v>
      </c>
      <c r="B16" s="3"/>
      <c r="C16" s="3"/>
      <c r="D16" s="3"/>
      <c r="E16" s="3"/>
      <c r="F16" s="3"/>
      <c r="G16" s="3"/>
    </row>
    <row r="17" spans="1:7" x14ac:dyDescent="0.25">
      <c r="A17" s="4">
        <v>2006</v>
      </c>
      <c r="B17" s="3">
        <v>1</v>
      </c>
      <c r="C17" s="3">
        <v>1</v>
      </c>
      <c r="D17" s="3">
        <v>1</v>
      </c>
      <c r="E17" s="3">
        <v>1</v>
      </c>
      <c r="F17" s="3">
        <v>1</v>
      </c>
      <c r="G17" s="3">
        <v>5</v>
      </c>
    </row>
    <row r="18" spans="1:7" x14ac:dyDescent="0.25">
      <c r="A18" s="4">
        <v>2007</v>
      </c>
      <c r="B18" s="3">
        <v>1</v>
      </c>
      <c r="C18" s="3">
        <v>1</v>
      </c>
      <c r="D18" s="3">
        <v>1</v>
      </c>
      <c r="E18" s="3">
        <v>1</v>
      </c>
      <c r="F18" s="3">
        <v>1</v>
      </c>
      <c r="G18" s="3">
        <v>5</v>
      </c>
    </row>
    <row r="19" spans="1:7" x14ac:dyDescent="0.25">
      <c r="A19" s="4">
        <v>2009</v>
      </c>
      <c r="B19" s="3">
        <v>1</v>
      </c>
      <c r="C19" s="3">
        <v>1</v>
      </c>
      <c r="D19" s="3">
        <v>1</v>
      </c>
      <c r="E19" s="3">
        <v>1</v>
      </c>
      <c r="F19" s="3">
        <v>1</v>
      </c>
      <c r="G19" s="3">
        <v>5</v>
      </c>
    </row>
    <row r="20" spans="1:7" x14ac:dyDescent="0.25">
      <c r="A20" s="4">
        <v>2010</v>
      </c>
      <c r="B20" s="3">
        <v>1</v>
      </c>
      <c r="C20" s="3">
        <v>1</v>
      </c>
      <c r="D20" s="3">
        <v>1</v>
      </c>
      <c r="E20" s="3">
        <v>1</v>
      </c>
      <c r="F20" s="3">
        <v>1</v>
      </c>
      <c r="G20" s="3">
        <v>5</v>
      </c>
    </row>
    <row r="21" spans="1:7" x14ac:dyDescent="0.25">
      <c r="A21" s="2" t="s">
        <v>45</v>
      </c>
      <c r="B21" s="3"/>
      <c r="C21" s="3"/>
      <c r="D21" s="3"/>
      <c r="E21" s="3"/>
      <c r="F21" s="3"/>
      <c r="G21" s="3"/>
    </row>
    <row r="22" spans="1:7" x14ac:dyDescent="0.25">
      <c r="A22" s="4">
        <v>2006</v>
      </c>
      <c r="B22" s="3">
        <v>1</v>
      </c>
      <c r="C22" s="3">
        <v>1</v>
      </c>
      <c r="D22" s="3">
        <v>1</v>
      </c>
      <c r="E22" s="3">
        <v>1</v>
      </c>
      <c r="F22" s="3">
        <v>1</v>
      </c>
      <c r="G22" s="3">
        <v>5</v>
      </c>
    </row>
    <row r="23" spans="1:7" x14ac:dyDescent="0.25">
      <c r="A23" s="4">
        <v>2007</v>
      </c>
      <c r="B23" s="3">
        <v>1</v>
      </c>
      <c r="C23" s="3">
        <v>1</v>
      </c>
      <c r="D23" s="3">
        <v>1</v>
      </c>
      <c r="E23" s="3">
        <v>1</v>
      </c>
      <c r="F23" s="3">
        <v>1</v>
      </c>
      <c r="G23" s="3">
        <v>5</v>
      </c>
    </row>
    <row r="24" spans="1:7" x14ac:dyDescent="0.25">
      <c r="A24" s="4">
        <v>2008</v>
      </c>
      <c r="B24" s="3">
        <v>1</v>
      </c>
      <c r="C24" s="3">
        <v>1</v>
      </c>
      <c r="D24" s="3">
        <v>1</v>
      </c>
      <c r="E24" s="3">
        <v>1</v>
      </c>
      <c r="F24" s="3">
        <v>1</v>
      </c>
      <c r="G24" s="3">
        <v>5</v>
      </c>
    </row>
    <row r="25" spans="1:7" x14ac:dyDescent="0.25">
      <c r="A25" s="4">
        <v>2009</v>
      </c>
      <c r="B25" s="3">
        <v>1</v>
      </c>
      <c r="C25" s="3">
        <v>1</v>
      </c>
      <c r="D25" s="3">
        <v>1</v>
      </c>
      <c r="E25" s="3">
        <v>1</v>
      </c>
      <c r="F25" s="3">
        <v>1</v>
      </c>
      <c r="G25" s="3">
        <v>5</v>
      </c>
    </row>
    <row r="26" spans="1:7" x14ac:dyDescent="0.25">
      <c r="A26" s="4">
        <v>2010</v>
      </c>
      <c r="B26" s="3">
        <v>1</v>
      </c>
      <c r="C26" s="3">
        <v>1</v>
      </c>
      <c r="D26" s="3">
        <v>1</v>
      </c>
      <c r="E26" s="3">
        <v>1</v>
      </c>
      <c r="F26" s="3">
        <v>1</v>
      </c>
      <c r="G26" s="3">
        <v>5</v>
      </c>
    </row>
    <row r="27" spans="1:7" x14ac:dyDescent="0.25">
      <c r="A27" s="2" t="s">
        <v>50</v>
      </c>
      <c r="B27" s="3"/>
      <c r="C27" s="3"/>
      <c r="D27" s="3"/>
      <c r="E27" s="3"/>
      <c r="F27" s="3"/>
      <c r="G27" s="3"/>
    </row>
    <row r="28" spans="1:7" x14ac:dyDescent="0.25">
      <c r="A28" s="4">
        <v>2006</v>
      </c>
      <c r="B28" s="3">
        <v>1</v>
      </c>
      <c r="C28" s="3">
        <v>1</v>
      </c>
      <c r="D28" s="3">
        <v>1</v>
      </c>
      <c r="E28" s="3">
        <v>1</v>
      </c>
      <c r="F28" s="3">
        <v>1</v>
      </c>
      <c r="G28" s="3">
        <v>5</v>
      </c>
    </row>
    <row r="29" spans="1:7" x14ac:dyDescent="0.25">
      <c r="A29" s="4">
        <v>2007</v>
      </c>
      <c r="B29" s="3">
        <v>1</v>
      </c>
      <c r="C29" s="3">
        <v>1</v>
      </c>
      <c r="D29" s="3">
        <v>1</v>
      </c>
      <c r="E29" s="3">
        <v>1</v>
      </c>
      <c r="F29" s="3">
        <v>1</v>
      </c>
      <c r="G29" s="3">
        <v>5</v>
      </c>
    </row>
    <row r="30" spans="1:7" x14ac:dyDescent="0.25">
      <c r="A30" s="4">
        <v>2008</v>
      </c>
      <c r="B30" s="3">
        <v>1</v>
      </c>
      <c r="C30" s="3">
        <v>1</v>
      </c>
      <c r="D30" s="3">
        <v>1</v>
      </c>
      <c r="E30" s="3">
        <v>1</v>
      </c>
      <c r="F30" s="3">
        <v>1</v>
      </c>
      <c r="G30" s="3">
        <v>5</v>
      </c>
    </row>
    <row r="31" spans="1:7" x14ac:dyDescent="0.25">
      <c r="A31" s="4">
        <v>2009</v>
      </c>
      <c r="B31" s="3">
        <v>1</v>
      </c>
      <c r="C31" s="3">
        <v>1</v>
      </c>
      <c r="D31" s="3">
        <v>1</v>
      </c>
      <c r="E31" s="3">
        <v>1</v>
      </c>
      <c r="F31" s="3">
        <v>1</v>
      </c>
      <c r="G31" s="3">
        <v>5</v>
      </c>
    </row>
    <row r="32" spans="1:7" x14ac:dyDescent="0.25">
      <c r="A32" s="4">
        <v>2010</v>
      </c>
      <c r="B32" s="3">
        <v>1</v>
      </c>
      <c r="C32" s="3">
        <v>1</v>
      </c>
      <c r="D32" s="3">
        <v>1</v>
      </c>
      <c r="E32" s="3">
        <v>1</v>
      </c>
      <c r="F32" s="3">
        <v>1</v>
      </c>
      <c r="G32" s="3">
        <v>5</v>
      </c>
    </row>
    <row r="33" spans="1:7" x14ac:dyDescent="0.25">
      <c r="A33" s="2" t="s">
        <v>55</v>
      </c>
      <c r="B33" s="3"/>
      <c r="C33" s="3"/>
      <c r="D33" s="3"/>
      <c r="E33" s="3"/>
      <c r="F33" s="3"/>
      <c r="G33" s="3"/>
    </row>
    <row r="34" spans="1:7" x14ac:dyDescent="0.25">
      <c r="A34" s="4">
        <v>2006</v>
      </c>
      <c r="B34" s="3">
        <v>1</v>
      </c>
      <c r="C34" s="3">
        <v>1</v>
      </c>
      <c r="D34" s="3">
        <v>1</v>
      </c>
      <c r="E34" s="3">
        <v>1</v>
      </c>
      <c r="F34" s="3">
        <v>1</v>
      </c>
      <c r="G34" s="3">
        <v>5</v>
      </c>
    </row>
    <row r="35" spans="1:7" x14ac:dyDescent="0.25">
      <c r="A35" s="4">
        <v>2007</v>
      </c>
      <c r="B35" s="3">
        <v>1</v>
      </c>
      <c r="C35" s="3">
        <v>1</v>
      </c>
      <c r="D35" s="3">
        <v>1</v>
      </c>
      <c r="E35" s="3">
        <v>1</v>
      </c>
      <c r="F35" s="3">
        <v>1</v>
      </c>
      <c r="G35" s="3">
        <v>5</v>
      </c>
    </row>
    <row r="36" spans="1:7" x14ac:dyDescent="0.25">
      <c r="A36" s="4">
        <v>2008</v>
      </c>
      <c r="B36" s="3">
        <v>1</v>
      </c>
      <c r="C36" s="3">
        <v>1</v>
      </c>
      <c r="D36" s="3">
        <v>1</v>
      </c>
      <c r="E36" s="3">
        <v>1</v>
      </c>
      <c r="F36" s="3">
        <v>1</v>
      </c>
      <c r="G36" s="3">
        <v>5</v>
      </c>
    </row>
    <row r="37" spans="1:7" x14ac:dyDescent="0.25">
      <c r="A37" s="4">
        <v>2009</v>
      </c>
      <c r="B37" s="3">
        <v>1</v>
      </c>
      <c r="C37" s="3">
        <v>1</v>
      </c>
      <c r="D37" s="3">
        <v>1</v>
      </c>
      <c r="E37" s="3">
        <v>1</v>
      </c>
      <c r="F37" s="3">
        <v>1</v>
      </c>
      <c r="G37" s="3">
        <v>5</v>
      </c>
    </row>
    <row r="38" spans="1:7" x14ac:dyDescent="0.25">
      <c r="A38" s="4">
        <v>2010</v>
      </c>
      <c r="B38" s="3">
        <v>1</v>
      </c>
      <c r="C38" s="3">
        <v>1</v>
      </c>
      <c r="D38" s="3">
        <v>1</v>
      </c>
      <c r="E38" s="3">
        <v>1</v>
      </c>
      <c r="F38" s="3">
        <v>1</v>
      </c>
      <c r="G38" s="3">
        <v>5</v>
      </c>
    </row>
    <row r="39" spans="1:7" x14ac:dyDescent="0.25">
      <c r="A39" s="2" t="s">
        <v>59</v>
      </c>
      <c r="B39" s="3"/>
      <c r="C39" s="3"/>
      <c r="D39" s="3"/>
      <c r="E39" s="3"/>
      <c r="F39" s="3"/>
      <c r="G39" s="3"/>
    </row>
    <row r="40" spans="1:7" x14ac:dyDescent="0.25">
      <c r="A40" s="4">
        <v>2006</v>
      </c>
      <c r="B40" s="3">
        <v>1</v>
      </c>
      <c r="C40" s="3">
        <v>1</v>
      </c>
      <c r="D40" s="3">
        <v>1</v>
      </c>
      <c r="E40" s="3">
        <v>1</v>
      </c>
      <c r="F40" s="3">
        <v>1</v>
      </c>
      <c r="G40" s="3">
        <v>5</v>
      </c>
    </row>
    <row r="41" spans="1:7" x14ac:dyDescent="0.25">
      <c r="A41" s="4">
        <v>2007</v>
      </c>
      <c r="B41" s="3">
        <v>1</v>
      </c>
      <c r="C41" s="3">
        <v>1</v>
      </c>
      <c r="D41" s="3">
        <v>1</v>
      </c>
      <c r="E41" s="3">
        <v>1</v>
      </c>
      <c r="F41" s="3">
        <v>1</v>
      </c>
      <c r="G41" s="3">
        <v>5</v>
      </c>
    </row>
    <row r="42" spans="1:7" x14ac:dyDescent="0.25">
      <c r="A42" s="4">
        <v>2008</v>
      </c>
      <c r="B42" s="3">
        <v>1</v>
      </c>
      <c r="C42" s="3">
        <v>1</v>
      </c>
      <c r="D42" s="3">
        <v>1</v>
      </c>
      <c r="E42" s="3">
        <v>1</v>
      </c>
      <c r="F42" s="3">
        <v>1</v>
      </c>
      <c r="G42" s="3">
        <v>5</v>
      </c>
    </row>
    <row r="43" spans="1:7" x14ac:dyDescent="0.25">
      <c r="A43" s="4">
        <v>2009</v>
      </c>
      <c r="B43" s="3">
        <v>1</v>
      </c>
      <c r="C43" s="3">
        <v>1</v>
      </c>
      <c r="D43" s="3">
        <v>1</v>
      </c>
      <c r="E43" s="3">
        <v>1</v>
      </c>
      <c r="F43" s="3">
        <v>1</v>
      </c>
      <c r="G43" s="3">
        <v>5</v>
      </c>
    </row>
    <row r="44" spans="1:7" x14ac:dyDescent="0.25">
      <c r="A44" s="4">
        <v>2010</v>
      </c>
      <c r="B44" s="3">
        <v>1</v>
      </c>
      <c r="C44" s="3">
        <v>1</v>
      </c>
      <c r="D44" s="3">
        <v>1</v>
      </c>
      <c r="E44" s="3">
        <v>1</v>
      </c>
      <c r="F44" s="3">
        <v>1</v>
      </c>
      <c r="G44" s="3">
        <v>5</v>
      </c>
    </row>
    <row r="45" spans="1:7" x14ac:dyDescent="0.25">
      <c r="A45" s="2" t="s">
        <v>61</v>
      </c>
      <c r="B45" s="3"/>
      <c r="C45" s="3"/>
      <c r="D45" s="3"/>
      <c r="E45" s="3"/>
      <c r="F45" s="3"/>
      <c r="G45" s="3"/>
    </row>
    <row r="46" spans="1:7" x14ac:dyDescent="0.25">
      <c r="A46" s="4">
        <v>2006</v>
      </c>
      <c r="B46" s="3">
        <v>1</v>
      </c>
      <c r="C46" s="3">
        <v>1</v>
      </c>
      <c r="D46" s="3">
        <v>1</v>
      </c>
      <c r="E46" s="3">
        <v>1</v>
      </c>
      <c r="F46" s="3">
        <v>1</v>
      </c>
      <c r="G46" s="3">
        <v>5</v>
      </c>
    </row>
    <row r="47" spans="1:7" x14ac:dyDescent="0.25">
      <c r="A47" s="4">
        <v>2007</v>
      </c>
      <c r="B47" s="3">
        <v>1</v>
      </c>
      <c r="C47" s="3">
        <v>1</v>
      </c>
      <c r="D47" s="3">
        <v>1</v>
      </c>
      <c r="E47" s="3">
        <v>1</v>
      </c>
      <c r="F47" s="3">
        <v>1</v>
      </c>
      <c r="G47" s="3">
        <v>5</v>
      </c>
    </row>
    <row r="48" spans="1:7" x14ac:dyDescent="0.25">
      <c r="A48" s="4">
        <v>2008</v>
      </c>
      <c r="B48" s="3">
        <v>1</v>
      </c>
      <c r="C48" s="3">
        <v>1</v>
      </c>
      <c r="D48" s="3">
        <v>1</v>
      </c>
      <c r="E48" s="3">
        <v>1</v>
      </c>
      <c r="F48" s="3">
        <v>1</v>
      </c>
      <c r="G48" s="3">
        <v>5</v>
      </c>
    </row>
    <row r="49" spans="1:7" x14ac:dyDescent="0.25">
      <c r="A49" s="4">
        <v>2009</v>
      </c>
      <c r="B49" s="3">
        <v>1</v>
      </c>
      <c r="C49" s="3">
        <v>1</v>
      </c>
      <c r="D49" s="3">
        <v>1</v>
      </c>
      <c r="E49" s="3">
        <v>1</v>
      </c>
      <c r="F49" s="3">
        <v>1</v>
      </c>
      <c r="G49" s="3">
        <v>5</v>
      </c>
    </row>
    <row r="50" spans="1:7" x14ac:dyDescent="0.25">
      <c r="A50" s="4">
        <v>2010</v>
      </c>
      <c r="B50" s="3">
        <v>1</v>
      </c>
      <c r="C50" s="3">
        <v>1</v>
      </c>
      <c r="D50" s="3">
        <v>1</v>
      </c>
      <c r="E50" s="3">
        <v>1</v>
      </c>
      <c r="F50" s="3">
        <v>1</v>
      </c>
      <c r="G50" s="3">
        <v>5</v>
      </c>
    </row>
    <row r="51" spans="1:7" x14ac:dyDescent="0.25">
      <c r="A51" s="2" t="s">
        <v>64</v>
      </c>
      <c r="B51" s="3"/>
      <c r="C51" s="3"/>
      <c r="D51" s="3"/>
      <c r="E51" s="3"/>
      <c r="F51" s="3"/>
      <c r="G51" s="3"/>
    </row>
    <row r="52" spans="1:7" x14ac:dyDescent="0.25">
      <c r="A52" s="4">
        <v>2006</v>
      </c>
      <c r="B52" s="3">
        <v>1</v>
      </c>
      <c r="C52" s="3">
        <v>1</v>
      </c>
      <c r="D52" s="3">
        <v>1</v>
      </c>
      <c r="E52" s="3">
        <v>1</v>
      </c>
      <c r="F52" s="3">
        <v>1</v>
      </c>
      <c r="G52" s="3">
        <v>5</v>
      </c>
    </row>
    <row r="53" spans="1:7" x14ac:dyDescent="0.25">
      <c r="A53" s="4">
        <v>2007</v>
      </c>
      <c r="B53" s="3">
        <v>1</v>
      </c>
      <c r="C53" s="3">
        <v>1</v>
      </c>
      <c r="D53" s="3">
        <v>1</v>
      </c>
      <c r="E53" s="3">
        <v>1</v>
      </c>
      <c r="F53" s="3">
        <v>1</v>
      </c>
      <c r="G53" s="3">
        <v>5</v>
      </c>
    </row>
    <row r="54" spans="1:7" x14ac:dyDescent="0.25">
      <c r="A54" s="4">
        <v>2008</v>
      </c>
      <c r="B54" s="3">
        <v>1</v>
      </c>
      <c r="C54" s="3">
        <v>1</v>
      </c>
      <c r="D54" s="3">
        <v>1</v>
      </c>
      <c r="E54" s="3">
        <v>1</v>
      </c>
      <c r="F54" s="3">
        <v>1</v>
      </c>
      <c r="G54" s="3">
        <v>5</v>
      </c>
    </row>
    <row r="55" spans="1:7" x14ac:dyDescent="0.25">
      <c r="A55" s="4">
        <v>2009</v>
      </c>
      <c r="B55" s="3">
        <v>1</v>
      </c>
      <c r="C55" s="3">
        <v>1</v>
      </c>
      <c r="D55" s="3">
        <v>1</v>
      </c>
      <c r="E55" s="3">
        <v>1</v>
      </c>
      <c r="F55" s="3">
        <v>1</v>
      </c>
      <c r="G55" s="3">
        <v>5</v>
      </c>
    </row>
    <row r="56" spans="1:7" x14ac:dyDescent="0.25">
      <c r="A56" s="4">
        <v>2010</v>
      </c>
      <c r="B56" s="3">
        <v>1</v>
      </c>
      <c r="C56" s="3">
        <v>1</v>
      </c>
      <c r="D56" s="3">
        <v>1</v>
      </c>
      <c r="E56" s="3">
        <v>1</v>
      </c>
      <c r="F56" s="3">
        <v>1</v>
      </c>
      <c r="G56" s="3">
        <v>5</v>
      </c>
    </row>
    <row r="57" spans="1:7" x14ac:dyDescent="0.25">
      <c r="A57" s="2" t="s">
        <v>69</v>
      </c>
      <c r="B57" s="3"/>
      <c r="C57" s="3"/>
      <c r="D57" s="3"/>
      <c r="E57" s="3"/>
      <c r="F57" s="3"/>
      <c r="G57" s="3"/>
    </row>
    <row r="58" spans="1:7" x14ac:dyDescent="0.25">
      <c r="A58" s="4">
        <v>2006</v>
      </c>
      <c r="B58" s="3">
        <v>1</v>
      </c>
      <c r="C58" s="3">
        <v>1</v>
      </c>
      <c r="D58" s="3">
        <v>1</v>
      </c>
      <c r="E58" s="3">
        <v>1</v>
      </c>
      <c r="F58" s="3">
        <v>1</v>
      </c>
      <c r="G58" s="3">
        <v>5</v>
      </c>
    </row>
    <row r="59" spans="1:7" x14ac:dyDescent="0.25">
      <c r="A59" s="4">
        <v>2007</v>
      </c>
      <c r="B59" s="3">
        <v>1</v>
      </c>
      <c r="C59" s="3">
        <v>1</v>
      </c>
      <c r="D59" s="3">
        <v>1</v>
      </c>
      <c r="E59" s="3">
        <v>1</v>
      </c>
      <c r="F59" s="3">
        <v>1</v>
      </c>
      <c r="G59" s="3">
        <v>5</v>
      </c>
    </row>
    <row r="60" spans="1:7" x14ac:dyDescent="0.25">
      <c r="A60" s="4">
        <v>2008</v>
      </c>
      <c r="B60" s="3">
        <v>1</v>
      </c>
      <c r="C60" s="3">
        <v>1</v>
      </c>
      <c r="D60" s="3">
        <v>1</v>
      </c>
      <c r="E60" s="3">
        <v>1</v>
      </c>
      <c r="F60" s="3">
        <v>1</v>
      </c>
      <c r="G60" s="3">
        <v>5</v>
      </c>
    </row>
    <row r="61" spans="1:7" x14ac:dyDescent="0.25">
      <c r="A61" s="4">
        <v>2009</v>
      </c>
      <c r="B61" s="3">
        <v>1</v>
      </c>
      <c r="C61" s="3">
        <v>1</v>
      </c>
      <c r="D61" s="3">
        <v>1</v>
      </c>
      <c r="E61" s="3">
        <v>1</v>
      </c>
      <c r="F61" s="3">
        <v>1</v>
      </c>
      <c r="G61" s="3">
        <v>5</v>
      </c>
    </row>
    <row r="62" spans="1:7" x14ac:dyDescent="0.25">
      <c r="A62" s="4">
        <v>2010</v>
      </c>
      <c r="B62" s="3">
        <v>1</v>
      </c>
      <c r="C62" s="3">
        <v>1</v>
      </c>
      <c r="D62" s="3">
        <v>1</v>
      </c>
      <c r="E62" s="3">
        <v>1</v>
      </c>
      <c r="F62" s="3">
        <v>1</v>
      </c>
      <c r="G62" s="3">
        <v>5</v>
      </c>
    </row>
    <row r="63" spans="1:7" x14ac:dyDescent="0.25">
      <c r="A63" s="2" t="s">
        <v>74</v>
      </c>
      <c r="B63" s="3"/>
      <c r="C63" s="3"/>
      <c r="D63" s="3"/>
      <c r="E63" s="3"/>
      <c r="F63" s="3"/>
      <c r="G63" s="3"/>
    </row>
    <row r="64" spans="1:7" x14ac:dyDescent="0.25">
      <c r="A64" s="4">
        <v>2006</v>
      </c>
      <c r="B64" s="3">
        <v>1</v>
      </c>
      <c r="C64" s="3">
        <v>1</v>
      </c>
      <c r="D64" s="3">
        <v>1</v>
      </c>
      <c r="E64" s="3">
        <v>1</v>
      </c>
      <c r="F64" s="3">
        <v>1</v>
      </c>
      <c r="G64" s="3">
        <v>5</v>
      </c>
    </row>
    <row r="65" spans="1:7" x14ac:dyDescent="0.25">
      <c r="A65" s="4">
        <v>2007</v>
      </c>
      <c r="B65" s="3">
        <v>1</v>
      </c>
      <c r="C65" s="3">
        <v>1</v>
      </c>
      <c r="D65" s="3">
        <v>1</v>
      </c>
      <c r="E65" s="3">
        <v>1</v>
      </c>
      <c r="F65" s="3">
        <v>1</v>
      </c>
      <c r="G65" s="3">
        <v>5</v>
      </c>
    </row>
    <row r="66" spans="1:7" x14ac:dyDescent="0.25">
      <c r="A66" s="4">
        <v>2008</v>
      </c>
      <c r="B66" s="3">
        <v>1</v>
      </c>
      <c r="C66" s="3">
        <v>1</v>
      </c>
      <c r="D66" s="3">
        <v>1</v>
      </c>
      <c r="E66" s="3">
        <v>1</v>
      </c>
      <c r="F66" s="3">
        <v>1</v>
      </c>
      <c r="G66" s="3">
        <v>5</v>
      </c>
    </row>
    <row r="67" spans="1:7" x14ac:dyDescent="0.25">
      <c r="A67" s="4">
        <v>2009</v>
      </c>
      <c r="B67" s="3">
        <v>1</v>
      </c>
      <c r="C67" s="3">
        <v>1</v>
      </c>
      <c r="D67" s="3">
        <v>1</v>
      </c>
      <c r="E67" s="3">
        <v>1</v>
      </c>
      <c r="F67" s="3">
        <v>1</v>
      </c>
      <c r="G67" s="3">
        <v>5</v>
      </c>
    </row>
    <row r="68" spans="1:7" x14ac:dyDescent="0.25">
      <c r="A68" s="4">
        <v>2010</v>
      </c>
      <c r="B68" s="3">
        <v>1</v>
      </c>
      <c r="C68" s="3">
        <v>1</v>
      </c>
      <c r="D68" s="3">
        <v>1</v>
      </c>
      <c r="E68" s="3">
        <v>1</v>
      </c>
      <c r="F68" s="3">
        <v>1</v>
      </c>
      <c r="G68" s="3">
        <v>5</v>
      </c>
    </row>
    <row r="69" spans="1:7" x14ac:dyDescent="0.25">
      <c r="A69" s="2" t="s">
        <v>77</v>
      </c>
      <c r="B69" s="3"/>
      <c r="C69" s="3"/>
      <c r="D69" s="3"/>
      <c r="E69" s="3"/>
      <c r="F69" s="3"/>
      <c r="G69" s="3"/>
    </row>
    <row r="70" spans="1:7" x14ac:dyDescent="0.25">
      <c r="A70" s="4">
        <v>2006</v>
      </c>
      <c r="B70" s="3">
        <v>1</v>
      </c>
      <c r="C70" s="3">
        <v>1</v>
      </c>
      <c r="D70" s="3">
        <v>1</v>
      </c>
      <c r="E70" s="3">
        <v>1</v>
      </c>
      <c r="F70" s="3">
        <v>1</v>
      </c>
      <c r="G70" s="3">
        <v>5</v>
      </c>
    </row>
    <row r="71" spans="1:7" x14ac:dyDescent="0.25">
      <c r="A71" s="4">
        <v>2007</v>
      </c>
      <c r="B71" s="3">
        <v>1</v>
      </c>
      <c r="C71" s="3">
        <v>1</v>
      </c>
      <c r="D71" s="3">
        <v>1</v>
      </c>
      <c r="E71" s="3">
        <v>1</v>
      </c>
      <c r="F71" s="3">
        <v>1</v>
      </c>
      <c r="G71" s="3">
        <v>5</v>
      </c>
    </row>
    <row r="72" spans="1:7" x14ac:dyDescent="0.25">
      <c r="A72" s="4">
        <v>2008</v>
      </c>
      <c r="B72" s="3">
        <v>1</v>
      </c>
      <c r="C72" s="3">
        <v>1</v>
      </c>
      <c r="D72" s="3">
        <v>1</v>
      </c>
      <c r="E72" s="3">
        <v>1</v>
      </c>
      <c r="F72" s="3">
        <v>1</v>
      </c>
      <c r="G72" s="3">
        <v>5</v>
      </c>
    </row>
    <row r="73" spans="1:7" x14ac:dyDescent="0.25">
      <c r="A73" s="4">
        <v>2009</v>
      </c>
      <c r="B73" s="3">
        <v>1</v>
      </c>
      <c r="C73" s="3">
        <v>1</v>
      </c>
      <c r="D73" s="3">
        <v>1</v>
      </c>
      <c r="E73" s="3">
        <v>1</v>
      </c>
      <c r="F73" s="3">
        <v>1</v>
      </c>
      <c r="G73" s="3">
        <v>5</v>
      </c>
    </row>
    <row r="74" spans="1:7" x14ac:dyDescent="0.25">
      <c r="A74" s="4">
        <v>2010</v>
      </c>
      <c r="B74" s="3">
        <v>1</v>
      </c>
      <c r="C74" s="3">
        <v>1</v>
      </c>
      <c r="D74" s="3">
        <v>1</v>
      </c>
      <c r="E74" s="3">
        <v>1</v>
      </c>
      <c r="F74" s="3">
        <v>1</v>
      </c>
      <c r="G74" s="3">
        <v>5</v>
      </c>
    </row>
    <row r="75" spans="1:7" x14ac:dyDescent="0.25">
      <c r="A75" s="2" t="s">
        <v>79</v>
      </c>
      <c r="B75" s="3"/>
      <c r="C75" s="3"/>
      <c r="D75" s="3"/>
      <c r="E75" s="3"/>
      <c r="F75" s="3"/>
      <c r="G75" s="3"/>
    </row>
    <row r="76" spans="1:7" x14ac:dyDescent="0.25">
      <c r="A76" s="4">
        <v>2007</v>
      </c>
      <c r="B76" s="3">
        <v>1</v>
      </c>
      <c r="C76" s="3"/>
      <c r="D76" s="3"/>
      <c r="E76" s="3">
        <v>1</v>
      </c>
      <c r="F76" s="3">
        <v>1</v>
      </c>
      <c r="G76" s="3">
        <v>3</v>
      </c>
    </row>
    <row r="77" spans="1:7" x14ac:dyDescent="0.25">
      <c r="A77" s="4">
        <v>2008</v>
      </c>
      <c r="B77" s="3">
        <v>1</v>
      </c>
      <c r="C77" s="3">
        <v>1</v>
      </c>
      <c r="D77" s="3">
        <v>1</v>
      </c>
      <c r="E77" s="3">
        <v>1</v>
      </c>
      <c r="F77" s="3">
        <v>1</v>
      </c>
      <c r="G77" s="3">
        <v>5</v>
      </c>
    </row>
    <row r="78" spans="1:7" x14ac:dyDescent="0.25">
      <c r="A78" s="4">
        <v>2009</v>
      </c>
      <c r="B78" s="3">
        <v>1</v>
      </c>
      <c r="C78" s="3">
        <v>1</v>
      </c>
      <c r="D78" s="3">
        <v>1</v>
      </c>
      <c r="E78" s="3">
        <v>1</v>
      </c>
      <c r="F78" s="3">
        <v>1</v>
      </c>
      <c r="G78" s="3">
        <v>5</v>
      </c>
    </row>
    <row r="79" spans="1:7" x14ac:dyDescent="0.25">
      <c r="A79" s="4">
        <v>2010</v>
      </c>
      <c r="B79" s="3">
        <v>1</v>
      </c>
      <c r="C79" s="3">
        <v>1</v>
      </c>
      <c r="D79" s="3">
        <v>1</v>
      </c>
      <c r="E79" s="3">
        <v>1</v>
      </c>
      <c r="F79" s="3">
        <v>1</v>
      </c>
      <c r="G79" s="3">
        <v>5</v>
      </c>
    </row>
    <row r="80" spans="1:7" x14ac:dyDescent="0.25">
      <c r="A80" s="2" t="s">
        <v>81</v>
      </c>
      <c r="B80" s="3">
        <v>59</v>
      </c>
      <c r="C80" s="3">
        <v>58</v>
      </c>
      <c r="D80" s="3">
        <v>58</v>
      </c>
      <c r="E80" s="3">
        <v>59</v>
      </c>
      <c r="F80" s="3">
        <v>59</v>
      </c>
      <c r="G80" s="3">
        <v>293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6" workbookViewId="0">
      <pane xSplit="2" ySplit="2" topLeftCell="C8" activePane="bottomRight" state="frozen"/>
      <selection activeCell="A6" sqref="A6"/>
      <selection pane="topRight" activeCell="C6" sqref="C6"/>
      <selection pane="bottomLeft" activeCell="A8" sqref="A8"/>
      <selection pane="bottomRight" activeCell="C8" sqref="C8"/>
    </sheetView>
  </sheetViews>
  <sheetFormatPr defaultColWidth="12" defaultRowHeight="15" x14ac:dyDescent="0.25"/>
  <sheetData>
    <row r="1" spans="1:16" x14ac:dyDescent="0.25">
      <c r="A1" s="1" t="s">
        <v>9</v>
      </c>
      <c r="B1" t="s">
        <v>22</v>
      </c>
    </row>
    <row r="2" spans="1:16" x14ac:dyDescent="0.25">
      <c r="A2" s="1" t="s">
        <v>11</v>
      </c>
      <c r="B2" t="s">
        <v>24</v>
      </c>
    </row>
    <row r="3" spans="1:16" x14ac:dyDescent="0.25">
      <c r="A3" s="1" t="s">
        <v>15</v>
      </c>
      <c r="B3" t="s">
        <v>29</v>
      </c>
    </row>
    <row r="4" spans="1:16" x14ac:dyDescent="0.25">
      <c r="B4" t="s">
        <v>85</v>
      </c>
      <c r="C4">
        <v>0</v>
      </c>
      <c r="D4">
        <v>0</v>
      </c>
      <c r="E4">
        <v>0</v>
      </c>
      <c r="F4">
        <v>1</v>
      </c>
      <c r="G4">
        <v>0</v>
      </c>
    </row>
    <row r="5" spans="1:16" x14ac:dyDescent="0.25">
      <c r="A5" s="1" t="s">
        <v>83</v>
      </c>
    </row>
    <row r="6" spans="1:16" ht="60" x14ac:dyDescent="0.25">
      <c r="C6" s="5" t="s">
        <v>30</v>
      </c>
      <c r="D6" s="5" t="s">
        <v>23</v>
      </c>
      <c r="E6" s="5" t="s">
        <v>27</v>
      </c>
      <c r="F6" s="5" t="s">
        <v>31</v>
      </c>
      <c r="G6" s="5" t="s">
        <v>32</v>
      </c>
    </row>
    <row r="7" spans="1:16" x14ac:dyDescent="0.25">
      <c r="C7" t="s">
        <v>28</v>
      </c>
      <c r="D7" t="s">
        <v>33</v>
      </c>
      <c r="E7" t="s">
        <v>28</v>
      </c>
      <c r="F7" t="s">
        <v>25</v>
      </c>
      <c r="G7" t="s">
        <v>28</v>
      </c>
      <c r="I7" t="s">
        <v>86</v>
      </c>
      <c r="J7" t="s">
        <v>87</v>
      </c>
      <c r="K7" t="str">
        <f>C6</f>
        <v>Felvételiben legjobb középiskolából jött</v>
      </c>
      <c r="L7" t="str">
        <f t="shared" ref="L7:O7" si="0">D6</f>
        <v>Felvettek pontátlaga</v>
      </c>
      <c r="M7" t="str">
        <f t="shared" si="0"/>
        <v>Jelentkezők száma első helyen</v>
      </c>
      <c r="N7" t="str">
        <f t="shared" si="0"/>
        <v>Jelentkezőkből bejutottak aránya</v>
      </c>
      <c r="O7" t="str">
        <f t="shared" si="0"/>
        <v>OKTV-helyezettek száma</v>
      </c>
      <c r="P7" t="s">
        <v>88</v>
      </c>
    </row>
    <row r="8" spans="1:16" x14ac:dyDescent="0.25">
      <c r="A8" t="s">
        <v>21</v>
      </c>
      <c r="B8">
        <v>2006</v>
      </c>
      <c r="C8" s="3">
        <v>22</v>
      </c>
      <c r="D8" s="3">
        <v>123</v>
      </c>
      <c r="E8" s="3">
        <v>437</v>
      </c>
      <c r="F8" s="3">
        <v>54</v>
      </c>
      <c r="G8" s="3">
        <v>4</v>
      </c>
      <c r="I8" t="str">
        <f>A8</f>
        <v>Budapesti Műszaki és Gazdaságtudományi Egyetem Gépészmérnöki Kar (BME-GÉK)</v>
      </c>
      <c r="J8">
        <f t="shared" ref="J8:J62" si="1">B8</f>
        <v>2006</v>
      </c>
      <c r="K8">
        <f>RANK(C8,C$8:C$66,C$4)</f>
        <v>6</v>
      </c>
      <c r="L8">
        <f t="shared" ref="L8:L62" si="2">RANK(D8,D$8:D$66,D$4)</f>
        <v>38</v>
      </c>
      <c r="M8">
        <f t="shared" ref="M8:M62" si="3">RANK(E8,E$8:E$66,E$4)</f>
        <v>5</v>
      </c>
      <c r="N8">
        <f t="shared" ref="N8:N62" si="4">RANK(F8,F$8:F$66,F$4)</f>
        <v>16</v>
      </c>
      <c r="O8">
        <f t="shared" ref="O8:O62" si="5">RANK(G8,G$8:G$66,G$4)</f>
        <v>7</v>
      </c>
      <c r="P8">
        <v>1000</v>
      </c>
    </row>
    <row r="9" spans="1:16" x14ac:dyDescent="0.25">
      <c r="B9">
        <v>2007</v>
      </c>
      <c r="C9" s="3">
        <v>36</v>
      </c>
      <c r="D9" s="3">
        <v>126</v>
      </c>
      <c r="E9" s="3">
        <v>524</v>
      </c>
      <c r="F9" s="3">
        <v>59</v>
      </c>
      <c r="G9" s="3">
        <v>0</v>
      </c>
      <c r="I9" t="str">
        <f>I8</f>
        <v>Budapesti Műszaki és Gazdaságtudományi Egyetem Gépészmérnöki Kar (BME-GÉK)</v>
      </c>
      <c r="J9">
        <f t="shared" si="1"/>
        <v>2007</v>
      </c>
      <c r="K9">
        <f t="shared" ref="K9:K62" si="6">RANK(C9,C$8:C$66,C$4)</f>
        <v>4</v>
      </c>
      <c r="L9">
        <f t="shared" si="2"/>
        <v>37</v>
      </c>
      <c r="M9">
        <f t="shared" si="3"/>
        <v>3</v>
      </c>
      <c r="N9">
        <f t="shared" si="4"/>
        <v>23</v>
      </c>
      <c r="O9">
        <f t="shared" si="5"/>
        <v>27</v>
      </c>
      <c r="P9">
        <v>1000</v>
      </c>
    </row>
    <row r="10" spans="1:16" x14ac:dyDescent="0.25">
      <c r="B10">
        <v>2008</v>
      </c>
      <c r="C10" s="3">
        <v>40</v>
      </c>
      <c r="D10" s="3">
        <v>402</v>
      </c>
      <c r="E10" s="3">
        <v>497</v>
      </c>
      <c r="F10" s="3">
        <v>65</v>
      </c>
      <c r="G10" s="3">
        <v>2</v>
      </c>
      <c r="I10" t="str">
        <f t="shared" ref="I10:I12" si="7">I9</f>
        <v>Budapesti Műszaki és Gazdaságtudományi Egyetem Gépészmérnöki Kar (BME-GÉK)</v>
      </c>
      <c r="J10">
        <f t="shared" si="1"/>
        <v>2008</v>
      </c>
      <c r="K10">
        <f t="shared" si="6"/>
        <v>2</v>
      </c>
      <c r="L10">
        <f t="shared" si="2"/>
        <v>3</v>
      </c>
      <c r="M10">
        <f t="shared" si="3"/>
        <v>4</v>
      </c>
      <c r="N10">
        <f t="shared" si="4"/>
        <v>29</v>
      </c>
      <c r="O10">
        <f t="shared" si="5"/>
        <v>11</v>
      </c>
      <c r="P10">
        <v>1000</v>
      </c>
    </row>
    <row r="11" spans="1:16" x14ac:dyDescent="0.25">
      <c r="B11">
        <v>2009</v>
      </c>
      <c r="C11" s="3">
        <v>37</v>
      </c>
      <c r="D11" s="3">
        <v>408</v>
      </c>
      <c r="E11" s="3">
        <v>661</v>
      </c>
      <c r="F11" s="3">
        <v>53</v>
      </c>
      <c r="G11" s="3">
        <v>11</v>
      </c>
      <c r="I11" t="str">
        <f t="shared" si="7"/>
        <v>Budapesti Műszaki és Gazdaságtudományi Egyetem Gépészmérnöki Kar (BME-GÉK)</v>
      </c>
      <c r="J11">
        <f t="shared" si="1"/>
        <v>2009</v>
      </c>
      <c r="K11">
        <f t="shared" si="6"/>
        <v>3</v>
      </c>
      <c r="L11">
        <f t="shared" si="2"/>
        <v>2</v>
      </c>
      <c r="M11">
        <f t="shared" si="3"/>
        <v>1</v>
      </c>
      <c r="N11">
        <f t="shared" si="4"/>
        <v>14</v>
      </c>
      <c r="O11">
        <f t="shared" si="5"/>
        <v>2</v>
      </c>
      <c r="P11">
        <v>1000</v>
      </c>
    </row>
    <row r="12" spans="1:16" x14ac:dyDescent="0.25">
      <c r="B12">
        <v>2010</v>
      </c>
      <c r="C12" s="3">
        <v>35</v>
      </c>
      <c r="D12" s="3">
        <v>409</v>
      </c>
      <c r="E12" s="3">
        <v>632</v>
      </c>
      <c r="F12" s="3">
        <v>53</v>
      </c>
      <c r="G12" s="3">
        <v>9</v>
      </c>
      <c r="I12" t="str">
        <f t="shared" si="7"/>
        <v>Budapesti Műszaki és Gazdaságtudományi Egyetem Gépészmérnöki Kar (BME-GÉK)</v>
      </c>
      <c r="J12">
        <f t="shared" si="1"/>
        <v>2010</v>
      </c>
      <c r="K12">
        <f t="shared" si="6"/>
        <v>5</v>
      </c>
      <c r="L12">
        <f t="shared" si="2"/>
        <v>1</v>
      </c>
      <c r="M12">
        <f t="shared" si="3"/>
        <v>2</v>
      </c>
      <c r="N12">
        <f t="shared" si="4"/>
        <v>14</v>
      </c>
      <c r="O12">
        <f t="shared" si="5"/>
        <v>3</v>
      </c>
      <c r="P12">
        <v>1000</v>
      </c>
    </row>
    <row r="13" spans="1:16" x14ac:dyDescent="0.25">
      <c r="A13" t="s">
        <v>38</v>
      </c>
      <c r="B13">
        <v>2008</v>
      </c>
      <c r="C13" s="3">
        <v>2</v>
      </c>
      <c r="D13" s="3">
        <v>282</v>
      </c>
      <c r="E13" s="3">
        <v>153</v>
      </c>
      <c r="F13" s="3">
        <v>95</v>
      </c>
      <c r="G13" s="3">
        <v>0</v>
      </c>
      <c r="I13" t="str">
        <f t="shared" ref="I13:I58" si="8">A13</f>
        <v>Debreceni Egyetem Mezőgazdaság-, Élelmiszertudományi és Környezetgazdálkodási Kar (DE-MÉK)</v>
      </c>
      <c r="J13">
        <f t="shared" si="1"/>
        <v>2008</v>
      </c>
      <c r="K13">
        <f t="shared" si="6"/>
        <v>24</v>
      </c>
      <c r="L13">
        <f t="shared" si="2"/>
        <v>32</v>
      </c>
      <c r="M13">
        <f t="shared" si="3"/>
        <v>29</v>
      </c>
      <c r="N13">
        <f t="shared" si="4"/>
        <v>55</v>
      </c>
      <c r="O13">
        <f t="shared" si="5"/>
        <v>27</v>
      </c>
      <c r="P13">
        <v>1000</v>
      </c>
    </row>
    <row r="14" spans="1:16" x14ac:dyDescent="0.25">
      <c r="A14" t="s">
        <v>39</v>
      </c>
      <c r="B14">
        <v>2006</v>
      </c>
      <c r="C14" s="3">
        <v>2</v>
      </c>
      <c r="D14" s="3">
        <v>108</v>
      </c>
      <c r="E14" s="3">
        <v>149</v>
      </c>
      <c r="F14" s="3">
        <v>70</v>
      </c>
      <c r="G14" s="3">
        <v>7</v>
      </c>
      <c r="I14" t="str">
        <f t="shared" si="8"/>
        <v>Debreceni Egyetem Műszaki Kar (DE-MK)</v>
      </c>
      <c r="J14">
        <f t="shared" si="1"/>
        <v>2006</v>
      </c>
      <c r="K14">
        <f t="shared" si="6"/>
        <v>24</v>
      </c>
      <c r="L14">
        <f t="shared" si="2"/>
        <v>41</v>
      </c>
      <c r="M14">
        <f t="shared" si="3"/>
        <v>30</v>
      </c>
      <c r="N14">
        <f t="shared" si="4"/>
        <v>33</v>
      </c>
      <c r="O14">
        <f t="shared" si="5"/>
        <v>5</v>
      </c>
      <c r="P14">
        <v>1000</v>
      </c>
    </row>
    <row r="15" spans="1:16" x14ac:dyDescent="0.25">
      <c r="B15">
        <v>2007</v>
      </c>
      <c r="C15" s="3">
        <v>4</v>
      </c>
      <c r="D15" s="3">
        <v>100</v>
      </c>
      <c r="E15" s="3">
        <v>117</v>
      </c>
      <c r="F15" s="3">
        <v>88</v>
      </c>
      <c r="G15" s="3">
        <v>0</v>
      </c>
      <c r="I15" t="str">
        <f>I14</f>
        <v>Debreceni Egyetem Műszaki Kar (DE-MK)</v>
      </c>
      <c r="J15">
        <f t="shared" si="1"/>
        <v>2007</v>
      </c>
      <c r="K15">
        <f t="shared" si="6"/>
        <v>18</v>
      </c>
      <c r="L15">
        <f t="shared" si="2"/>
        <v>51</v>
      </c>
      <c r="M15">
        <f t="shared" si="3"/>
        <v>35</v>
      </c>
      <c r="N15">
        <f t="shared" si="4"/>
        <v>46</v>
      </c>
      <c r="O15">
        <f t="shared" si="5"/>
        <v>27</v>
      </c>
      <c r="P15">
        <v>1000</v>
      </c>
    </row>
    <row r="16" spans="1:16" x14ac:dyDescent="0.25">
      <c r="B16">
        <v>2009</v>
      </c>
      <c r="C16" s="3">
        <v>6</v>
      </c>
      <c r="D16" s="3">
        <v>318</v>
      </c>
      <c r="E16" s="3">
        <v>223</v>
      </c>
      <c r="F16" s="3">
        <v>49</v>
      </c>
      <c r="G16" s="3">
        <v>1</v>
      </c>
      <c r="I16" t="str">
        <f t="shared" ref="I16:I17" si="9">I15</f>
        <v>Debreceni Egyetem Műszaki Kar (DE-MK)</v>
      </c>
      <c r="J16">
        <f t="shared" si="1"/>
        <v>2009</v>
      </c>
      <c r="K16">
        <f t="shared" si="6"/>
        <v>14</v>
      </c>
      <c r="L16">
        <f t="shared" si="2"/>
        <v>14</v>
      </c>
      <c r="M16">
        <f t="shared" si="3"/>
        <v>16</v>
      </c>
      <c r="N16">
        <f t="shared" si="4"/>
        <v>10</v>
      </c>
      <c r="O16">
        <f t="shared" si="5"/>
        <v>18</v>
      </c>
      <c r="P16">
        <v>1000</v>
      </c>
    </row>
    <row r="17" spans="1:16" x14ac:dyDescent="0.25">
      <c r="B17">
        <v>2010</v>
      </c>
      <c r="C17" s="3">
        <v>5</v>
      </c>
      <c r="D17" s="3">
        <v>322</v>
      </c>
      <c r="E17" s="3">
        <v>223</v>
      </c>
      <c r="F17" s="3">
        <v>63</v>
      </c>
      <c r="G17" s="3">
        <v>0</v>
      </c>
      <c r="I17" t="str">
        <f t="shared" si="9"/>
        <v>Debreceni Egyetem Műszaki Kar (DE-MK)</v>
      </c>
      <c r="J17">
        <f t="shared" si="1"/>
        <v>2010</v>
      </c>
      <c r="K17">
        <f t="shared" si="6"/>
        <v>15</v>
      </c>
      <c r="L17">
        <f t="shared" si="2"/>
        <v>12</v>
      </c>
      <c r="M17">
        <f t="shared" si="3"/>
        <v>16</v>
      </c>
      <c r="N17">
        <f t="shared" si="4"/>
        <v>26</v>
      </c>
      <c r="O17">
        <f t="shared" si="5"/>
        <v>27</v>
      </c>
      <c r="P17">
        <v>1000</v>
      </c>
    </row>
    <row r="18" spans="1:16" x14ac:dyDescent="0.25">
      <c r="A18" t="s">
        <v>45</v>
      </c>
      <c r="B18">
        <v>2006</v>
      </c>
      <c r="C18" s="3">
        <v>0</v>
      </c>
      <c r="D18" s="3">
        <v>93</v>
      </c>
      <c r="E18" s="3">
        <v>48</v>
      </c>
      <c r="F18" s="3">
        <v>97</v>
      </c>
      <c r="G18" s="3">
        <v>1</v>
      </c>
      <c r="I18" t="str">
        <f t="shared" si="8"/>
        <v>Dunaújvárosi Főiskola (DF)</v>
      </c>
      <c r="J18">
        <f t="shared" si="1"/>
        <v>2006</v>
      </c>
      <c r="K18">
        <f t="shared" si="6"/>
        <v>44</v>
      </c>
      <c r="L18">
        <f t="shared" si="2"/>
        <v>58</v>
      </c>
      <c r="M18">
        <f t="shared" si="3"/>
        <v>54</v>
      </c>
      <c r="N18">
        <f t="shared" si="4"/>
        <v>59</v>
      </c>
      <c r="O18">
        <f t="shared" si="5"/>
        <v>18</v>
      </c>
      <c r="P18">
        <v>1000</v>
      </c>
    </row>
    <row r="19" spans="1:16" x14ac:dyDescent="0.25">
      <c r="B19">
        <v>2007</v>
      </c>
      <c r="C19" s="3">
        <v>1</v>
      </c>
      <c r="D19" s="3">
        <v>94</v>
      </c>
      <c r="E19" s="3">
        <v>88</v>
      </c>
      <c r="F19" s="3">
        <v>77</v>
      </c>
      <c r="G19" s="3">
        <v>0</v>
      </c>
      <c r="I19" t="str">
        <f t="shared" ref="I19:I22" si="10">I18</f>
        <v>Dunaújvárosi Főiskola (DF)</v>
      </c>
      <c r="J19">
        <f t="shared" si="1"/>
        <v>2007</v>
      </c>
      <c r="K19">
        <f t="shared" si="6"/>
        <v>33</v>
      </c>
      <c r="L19">
        <f t="shared" si="2"/>
        <v>56</v>
      </c>
      <c r="M19">
        <f t="shared" si="3"/>
        <v>39</v>
      </c>
      <c r="N19">
        <f t="shared" si="4"/>
        <v>40</v>
      </c>
      <c r="O19">
        <f t="shared" si="5"/>
        <v>27</v>
      </c>
      <c r="P19">
        <v>1000</v>
      </c>
    </row>
    <row r="20" spans="1:16" x14ac:dyDescent="0.25">
      <c r="B20">
        <v>2008</v>
      </c>
      <c r="C20" s="3">
        <v>0</v>
      </c>
      <c r="D20" s="3">
        <v>251</v>
      </c>
      <c r="E20" s="3">
        <v>43</v>
      </c>
      <c r="F20" s="3">
        <v>90</v>
      </c>
      <c r="G20" s="3">
        <v>0</v>
      </c>
      <c r="I20" t="str">
        <f t="shared" si="10"/>
        <v>Dunaújvárosi Főiskola (DF)</v>
      </c>
      <c r="J20">
        <f t="shared" si="1"/>
        <v>2008</v>
      </c>
      <c r="K20">
        <f t="shared" si="6"/>
        <v>44</v>
      </c>
      <c r="L20">
        <f t="shared" si="2"/>
        <v>36</v>
      </c>
      <c r="M20">
        <f t="shared" si="3"/>
        <v>56</v>
      </c>
      <c r="N20">
        <f t="shared" si="4"/>
        <v>49</v>
      </c>
      <c r="O20">
        <f t="shared" si="5"/>
        <v>27</v>
      </c>
      <c r="P20">
        <v>1000</v>
      </c>
    </row>
    <row r="21" spans="1:16" x14ac:dyDescent="0.25">
      <c r="B21">
        <v>2009</v>
      </c>
      <c r="C21" s="3">
        <v>0</v>
      </c>
      <c r="D21" s="3">
        <v>301</v>
      </c>
      <c r="E21" s="3">
        <v>72</v>
      </c>
      <c r="F21" s="3">
        <v>44</v>
      </c>
      <c r="G21" s="3">
        <v>0</v>
      </c>
      <c r="I21" t="str">
        <f t="shared" si="10"/>
        <v>Dunaújvárosi Főiskola (DF)</v>
      </c>
      <c r="J21">
        <f t="shared" si="1"/>
        <v>2009</v>
      </c>
      <c r="K21">
        <f t="shared" si="6"/>
        <v>44</v>
      </c>
      <c r="L21">
        <f t="shared" si="2"/>
        <v>24</v>
      </c>
      <c r="M21">
        <f t="shared" si="3"/>
        <v>46</v>
      </c>
      <c r="N21">
        <f t="shared" si="4"/>
        <v>8</v>
      </c>
      <c r="O21">
        <f t="shared" si="5"/>
        <v>27</v>
      </c>
      <c r="P21">
        <v>1000</v>
      </c>
    </row>
    <row r="22" spans="1:16" x14ac:dyDescent="0.25">
      <c r="B22">
        <v>2010</v>
      </c>
      <c r="C22" s="3">
        <v>0</v>
      </c>
      <c r="D22" s="3">
        <v>298</v>
      </c>
      <c r="E22" s="3">
        <v>83</v>
      </c>
      <c r="F22" s="3">
        <v>33</v>
      </c>
      <c r="G22" s="3">
        <v>0</v>
      </c>
      <c r="I22" t="str">
        <f t="shared" si="10"/>
        <v>Dunaújvárosi Főiskola (DF)</v>
      </c>
      <c r="J22">
        <f t="shared" si="1"/>
        <v>2010</v>
      </c>
      <c r="K22">
        <f t="shared" si="6"/>
        <v>44</v>
      </c>
      <c r="L22">
        <f t="shared" si="2"/>
        <v>25</v>
      </c>
      <c r="M22">
        <f t="shared" si="3"/>
        <v>43</v>
      </c>
      <c r="N22">
        <f t="shared" si="4"/>
        <v>4</v>
      </c>
      <c r="O22">
        <f t="shared" si="5"/>
        <v>27</v>
      </c>
      <c r="P22">
        <v>1000</v>
      </c>
    </row>
    <row r="23" spans="1:16" x14ac:dyDescent="0.25">
      <c r="A23" t="s">
        <v>50</v>
      </c>
      <c r="B23">
        <v>2006</v>
      </c>
      <c r="C23" s="3">
        <v>2</v>
      </c>
      <c r="D23" s="3">
        <v>99</v>
      </c>
      <c r="E23" s="3">
        <v>131</v>
      </c>
      <c r="F23" s="3">
        <v>80</v>
      </c>
      <c r="G23" s="3">
        <v>2</v>
      </c>
      <c r="I23" t="str">
        <f t="shared" si="8"/>
        <v>Kecskeméti Főiskola Gépipari és Automatizálási Műszaki Főiskolai Kar (KF-GAMFK)</v>
      </c>
      <c r="J23">
        <f t="shared" si="1"/>
        <v>2006</v>
      </c>
      <c r="K23">
        <f t="shared" si="6"/>
        <v>24</v>
      </c>
      <c r="L23">
        <f t="shared" si="2"/>
        <v>53</v>
      </c>
      <c r="M23">
        <f t="shared" si="3"/>
        <v>32</v>
      </c>
      <c r="N23">
        <f t="shared" si="4"/>
        <v>42</v>
      </c>
      <c r="O23">
        <f t="shared" si="5"/>
        <v>11</v>
      </c>
      <c r="P23">
        <v>1000</v>
      </c>
    </row>
    <row r="24" spans="1:16" x14ac:dyDescent="0.25">
      <c r="B24">
        <v>2007</v>
      </c>
      <c r="C24" s="3">
        <v>3</v>
      </c>
      <c r="D24" s="3">
        <v>100</v>
      </c>
      <c r="E24" s="3">
        <v>99</v>
      </c>
      <c r="F24" s="3">
        <v>72</v>
      </c>
      <c r="G24" s="3">
        <v>0</v>
      </c>
      <c r="I24" t="str">
        <f t="shared" ref="I24:I27" si="11">I23</f>
        <v>Kecskeméti Főiskola Gépipari és Automatizálási Műszaki Főiskolai Kar (KF-GAMFK)</v>
      </c>
      <c r="J24">
        <f t="shared" si="1"/>
        <v>2007</v>
      </c>
      <c r="K24">
        <f t="shared" si="6"/>
        <v>21</v>
      </c>
      <c r="L24">
        <f t="shared" si="2"/>
        <v>51</v>
      </c>
      <c r="M24">
        <f t="shared" si="3"/>
        <v>38</v>
      </c>
      <c r="N24">
        <f t="shared" si="4"/>
        <v>35</v>
      </c>
      <c r="O24">
        <f t="shared" si="5"/>
        <v>27</v>
      </c>
      <c r="P24">
        <v>1000</v>
      </c>
    </row>
    <row r="25" spans="1:16" x14ac:dyDescent="0.25">
      <c r="B25">
        <v>2008</v>
      </c>
      <c r="C25" s="3">
        <v>0</v>
      </c>
      <c r="D25" s="3">
        <v>254</v>
      </c>
      <c r="E25" s="3">
        <v>101</v>
      </c>
      <c r="F25" s="3">
        <v>92</v>
      </c>
      <c r="G25" s="3">
        <v>0</v>
      </c>
      <c r="I25" t="str">
        <f t="shared" si="11"/>
        <v>Kecskeméti Főiskola Gépipari és Automatizálási Műszaki Főiskolai Kar (KF-GAMFK)</v>
      </c>
      <c r="J25">
        <f t="shared" si="1"/>
        <v>2008</v>
      </c>
      <c r="K25">
        <f t="shared" si="6"/>
        <v>44</v>
      </c>
      <c r="L25">
        <f t="shared" si="2"/>
        <v>35</v>
      </c>
      <c r="M25">
        <f t="shared" si="3"/>
        <v>36</v>
      </c>
      <c r="N25">
        <f t="shared" si="4"/>
        <v>51</v>
      </c>
      <c r="O25">
        <f t="shared" si="5"/>
        <v>27</v>
      </c>
      <c r="P25">
        <v>1000</v>
      </c>
    </row>
    <row r="26" spans="1:16" x14ac:dyDescent="0.25">
      <c r="B26">
        <v>2009</v>
      </c>
      <c r="C26" s="3">
        <v>2</v>
      </c>
      <c r="D26" s="3">
        <v>305</v>
      </c>
      <c r="E26" s="3">
        <v>187</v>
      </c>
      <c r="F26" s="3">
        <v>42</v>
      </c>
      <c r="G26" s="3">
        <v>1</v>
      </c>
      <c r="I26" t="str">
        <f t="shared" si="11"/>
        <v>Kecskeméti Főiskola Gépipari és Automatizálási Műszaki Főiskolai Kar (KF-GAMFK)</v>
      </c>
      <c r="J26">
        <f t="shared" si="1"/>
        <v>2009</v>
      </c>
      <c r="K26">
        <f t="shared" si="6"/>
        <v>24</v>
      </c>
      <c r="L26">
        <f t="shared" si="2"/>
        <v>21</v>
      </c>
      <c r="M26">
        <f t="shared" si="3"/>
        <v>23</v>
      </c>
      <c r="N26">
        <f t="shared" si="4"/>
        <v>7</v>
      </c>
      <c r="O26">
        <f t="shared" si="5"/>
        <v>18</v>
      </c>
      <c r="P26">
        <v>1000</v>
      </c>
    </row>
    <row r="27" spans="1:16" x14ac:dyDescent="0.25">
      <c r="B27">
        <v>2010</v>
      </c>
      <c r="C27" s="3">
        <v>3</v>
      </c>
      <c r="D27" s="3">
        <v>305</v>
      </c>
      <c r="E27" s="3">
        <v>185</v>
      </c>
      <c r="F27" s="3">
        <v>55</v>
      </c>
      <c r="G27" s="3">
        <v>1</v>
      </c>
      <c r="I27" t="str">
        <f t="shared" si="11"/>
        <v>Kecskeméti Főiskola Gépipari és Automatizálási Műszaki Főiskolai Kar (KF-GAMFK)</v>
      </c>
      <c r="J27">
        <f t="shared" si="1"/>
        <v>2010</v>
      </c>
      <c r="K27">
        <f t="shared" si="6"/>
        <v>21</v>
      </c>
      <c r="L27">
        <f t="shared" si="2"/>
        <v>21</v>
      </c>
      <c r="M27">
        <f t="shared" si="3"/>
        <v>24</v>
      </c>
      <c r="N27">
        <f t="shared" si="4"/>
        <v>20</v>
      </c>
      <c r="O27">
        <f t="shared" si="5"/>
        <v>18</v>
      </c>
      <c r="P27">
        <v>1000</v>
      </c>
    </row>
    <row r="28" spans="1:16" x14ac:dyDescent="0.25">
      <c r="A28" t="s">
        <v>55</v>
      </c>
      <c r="B28">
        <v>2006</v>
      </c>
      <c r="C28" s="3">
        <v>15</v>
      </c>
      <c r="D28" s="3">
        <v>105</v>
      </c>
      <c r="E28" s="3">
        <v>269</v>
      </c>
      <c r="F28" s="3">
        <v>83</v>
      </c>
      <c r="G28" s="3">
        <v>8</v>
      </c>
      <c r="I28" t="str">
        <f t="shared" si="8"/>
        <v>Miskolci Egyetem Gépészmérnöki és Informatikai Kar (ME-GÉK)</v>
      </c>
      <c r="J28">
        <f t="shared" si="1"/>
        <v>2006</v>
      </c>
      <c r="K28">
        <f t="shared" si="6"/>
        <v>8</v>
      </c>
      <c r="L28">
        <f t="shared" si="2"/>
        <v>47</v>
      </c>
      <c r="M28">
        <f t="shared" si="3"/>
        <v>11</v>
      </c>
      <c r="N28">
        <f t="shared" si="4"/>
        <v>44</v>
      </c>
      <c r="O28">
        <f t="shared" si="5"/>
        <v>4</v>
      </c>
      <c r="P28">
        <v>1000</v>
      </c>
    </row>
    <row r="29" spans="1:16" x14ac:dyDescent="0.25">
      <c r="B29">
        <v>2007</v>
      </c>
      <c r="C29" s="3">
        <v>18</v>
      </c>
      <c r="D29" s="3">
        <v>107</v>
      </c>
      <c r="E29" s="3">
        <v>264</v>
      </c>
      <c r="F29" s="3">
        <v>81</v>
      </c>
      <c r="G29" s="3">
        <v>0</v>
      </c>
      <c r="I29" t="str">
        <f t="shared" ref="I29:I32" si="12">I28</f>
        <v>Miskolci Egyetem Gépészmérnöki és Informatikai Kar (ME-GÉK)</v>
      </c>
      <c r="J29">
        <f t="shared" si="1"/>
        <v>2007</v>
      </c>
      <c r="K29">
        <f t="shared" si="6"/>
        <v>7</v>
      </c>
      <c r="L29">
        <f t="shared" si="2"/>
        <v>43</v>
      </c>
      <c r="M29">
        <f t="shared" si="3"/>
        <v>12</v>
      </c>
      <c r="N29">
        <f t="shared" si="4"/>
        <v>43</v>
      </c>
      <c r="O29">
        <f t="shared" si="5"/>
        <v>27</v>
      </c>
      <c r="P29">
        <v>1000</v>
      </c>
    </row>
    <row r="30" spans="1:16" x14ac:dyDescent="0.25">
      <c r="B30">
        <v>2008</v>
      </c>
      <c r="C30" s="3">
        <v>9</v>
      </c>
      <c r="D30" s="3">
        <v>288</v>
      </c>
      <c r="E30" s="3">
        <v>209</v>
      </c>
      <c r="F30" s="3">
        <v>96</v>
      </c>
      <c r="G30" s="3">
        <v>0</v>
      </c>
      <c r="I30" t="str">
        <f t="shared" si="12"/>
        <v>Miskolci Egyetem Gépészmérnöki és Informatikai Kar (ME-GÉK)</v>
      </c>
      <c r="J30">
        <f t="shared" si="1"/>
        <v>2008</v>
      </c>
      <c r="K30">
        <f t="shared" si="6"/>
        <v>11</v>
      </c>
      <c r="L30">
        <f t="shared" si="2"/>
        <v>29</v>
      </c>
      <c r="M30">
        <f t="shared" si="3"/>
        <v>19</v>
      </c>
      <c r="N30">
        <f t="shared" si="4"/>
        <v>57</v>
      </c>
      <c r="O30">
        <f t="shared" si="5"/>
        <v>27</v>
      </c>
      <c r="P30">
        <v>1000</v>
      </c>
    </row>
    <row r="31" spans="1:16" x14ac:dyDescent="0.25">
      <c r="B31">
        <v>2009</v>
      </c>
      <c r="C31" s="3">
        <v>10</v>
      </c>
      <c r="D31" s="3">
        <v>330</v>
      </c>
      <c r="E31" s="3">
        <v>252</v>
      </c>
      <c r="F31" s="3">
        <v>64</v>
      </c>
      <c r="G31" s="3">
        <v>3</v>
      </c>
      <c r="I31" t="str">
        <f t="shared" si="12"/>
        <v>Miskolci Egyetem Gépészmérnöki és Informatikai Kar (ME-GÉK)</v>
      </c>
      <c r="J31">
        <f t="shared" si="1"/>
        <v>2009</v>
      </c>
      <c r="K31">
        <f t="shared" si="6"/>
        <v>10</v>
      </c>
      <c r="L31">
        <f t="shared" si="2"/>
        <v>9</v>
      </c>
      <c r="M31">
        <f t="shared" si="3"/>
        <v>14</v>
      </c>
      <c r="N31">
        <f t="shared" si="4"/>
        <v>27</v>
      </c>
      <c r="O31">
        <f t="shared" si="5"/>
        <v>8</v>
      </c>
      <c r="P31">
        <v>1000</v>
      </c>
    </row>
    <row r="32" spans="1:16" x14ac:dyDescent="0.25">
      <c r="B32">
        <v>2010</v>
      </c>
      <c r="C32" s="3">
        <v>13</v>
      </c>
      <c r="D32" s="3">
        <v>328</v>
      </c>
      <c r="E32" s="3">
        <v>192</v>
      </c>
      <c r="F32" s="3">
        <v>61</v>
      </c>
      <c r="G32" s="3">
        <v>2</v>
      </c>
      <c r="I32" t="str">
        <f t="shared" si="12"/>
        <v>Miskolci Egyetem Gépészmérnöki és Informatikai Kar (ME-GÉK)</v>
      </c>
      <c r="J32">
        <f t="shared" si="1"/>
        <v>2010</v>
      </c>
      <c r="K32">
        <f t="shared" si="6"/>
        <v>9</v>
      </c>
      <c r="L32">
        <f t="shared" si="2"/>
        <v>10</v>
      </c>
      <c r="M32">
        <f t="shared" si="3"/>
        <v>22</v>
      </c>
      <c r="N32">
        <f t="shared" si="4"/>
        <v>25</v>
      </c>
      <c r="O32">
        <f t="shared" si="5"/>
        <v>11</v>
      </c>
      <c r="P32">
        <v>1000</v>
      </c>
    </row>
    <row r="33" spans="1:16" x14ac:dyDescent="0.25">
      <c r="A33" t="s">
        <v>59</v>
      </c>
      <c r="B33">
        <v>2006</v>
      </c>
      <c r="C33" s="3">
        <v>0</v>
      </c>
      <c r="D33" s="3">
        <v>94</v>
      </c>
      <c r="E33" s="3">
        <v>65</v>
      </c>
      <c r="F33" s="3">
        <v>93</v>
      </c>
      <c r="G33" s="3">
        <v>1</v>
      </c>
      <c r="I33" t="str">
        <f t="shared" si="8"/>
        <v>Nyíregyházi Főiskola Műszaki és Mezőgazdasági Kar (NYF-MMK)</v>
      </c>
      <c r="J33">
        <f t="shared" si="1"/>
        <v>2006</v>
      </c>
      <c r="K33">
        <f t="shared" si="6"/>
        <v>44</v>
      </c>
      <c r="L33">
        <f t="shared" si="2"/>
        <v>56</v>
      </c>
      <c r="M33">
        <f t="shared" si="3"/>
        <v>49</v>
      </c>
      <c r="N33">
        <f t="shared" si="4"/>
        <v>52</v>
      </c>
      <c r="O33">
        <f t="shared" si="5"/>
        <v>18</v>
      </c>
      <c r="P33">
        <v>1000</v>
      </c>
    </row>
    <row r="34" spans="1:16" x14ac:dyDescent="0.25">
      <c r="B34">
        <v>2007</v>
      </c>
      <c r="C34" s="3">
        <v>1</v>
      </c>
      <c r="D34" s="3">
        <v>97</v>
      </c>
      <c r="E34" s="3">
        <v>74</v>
      </c>
      <c r="F34" s="3">
        <v>66</v>
      </c>
      <c r="G34" s="3">
        <v>0</v>
      </c>
      <c r="I34" t="str">
        <f t="shared" ref="I34:I37" si="13">I33</f>
        <v>Nyíregyházi Főiskola Műszaki és Mezőgazdasági Kar (NYF-MMK)</v>
      </c>
      <c r="J34">
        <f t="shared" si="1"/>
        <v>2007</v>
      </c>
      <c r="K34">
        <f t="shared" si="6"/>
        <v>33</v>
      </c>
      <c r="L34">
        <f t="shared" si="2"/>
        <v>55</v>
      </c>
      <c r="M34">
        <f t="shared" si="3"/>
        <v>45</v>
      </c>
      <c r="N34">
        <f t="shared" si="4"/>
        <v>31</v>
      </c>
      <c r="O34">
        <f t="shared" si="5"/>
        <v>27</v>
      </c>
      <c r="P34">
        <v>1000</v>
      </c>
    </row>
    <row r="35" spans="1:16" x14ac:dyDescent="0.25">
      <c r="B35">
        <v>2008</v>
      </c>
      <c r="C35" s="3">
        <v>0</v>
      </c>
      <c r="D35" s="3">
        <v>262</v>
      </c>
      <c r="E35" s="3">
        <v>60</v>
      </c>
      <c r="F35" s="3">
        <v>91</v>
      </c>
      <c r="G35" s="3">
        <v>0</v>
      </c>
      <c r="I35" t="str">
        <f t="shared" si="13"/>
        <v>Nyíregyházi Főiskola Műszaki és Mezőgazdasági Kar (NYF-MMK)</v>
      </c>
      <c r="J35">
        <f t="shared" si="1"/>
        <v>2008</v>
      </c>
      <c r="K35">
        <f t="shared" si="6"/>
        <v>44</v>
      </c>
      <c r="L35">
        <f t="shared" si="2"/>
        <v>34</v>
      </c>
      <c r="M35">
        <f t="shared" si="3"/>
        <v>52</v>
      </c>
      <c r="N35">
        <f t="shared" si="4"/>
        <v>50</v>
      </c>
      <c r="O35">
        <f t="shared" si="5"/>
        <v>27</v>
      </c>
      <c r="P35">
        <v>1000</v>
      </c>
    </row>
    <row r="36" spans="1:16" x14ac:dyDescent="0.25">
      <c r="B36">
        <v>2009</v>
      </c>
      <c r="C36" s="3">
        <v>0</v>
      </c>
      <c r="D36" s="3">
        <v>307</v>
      </c>
      <c r="E36" s="3">
        <v>63</v>
      </c>
      <c r="F36" s="3">
        <v>28</v>
      </c>
      <c r="G36" s="3">
        <v>0</v>
      </c>
      <c r="I36" t="str">
        <f t="shared" si="13"/>
        <v>Nyíregyházi Főiskola Műszaki és Mezőgazdasági Kar (NYF-MMK)</v>
      </c>
      <c r="J36">
        <f t="shared" si="1"/>
        <v>2009</v>
      </c>
      <c r="K36">
        <f t="shared" si="6"/>
        <v>44</v>
      </c>
      <c r="L36">
        <f t="shared" si="2"/>
        <v>19</v>
      </c>
      <c r="M36">
        <f t="shared" si="3"/>
        <v>50</v>
      </c>
      <c r="N36">
        <f t="shared" si="4"/>
        <v>3</v>
      </c>
      <c r="O36">
        <f t="shared" si="5"/>
        <v>27</v>
      </c>
      <c r="P36">
        <v>1000</v>
      </c>
    </row>
    <row r="37" spans="1:16" x14ac:dyDescent="0.25">
      <c r="B37">
        <v>2010</v>
      </c>
      <c r="C37" s="3">
        <v>0</v>
      </c>
      <c r="D37" s="3">
        <v>290</v>
      </c>
      <c r="E37" s="3">
        <v>42</v>
      </c>
      <c r="F37" s="3">
        <v>45</v>
      </c>
      <c r="G37" s="3">
        <v>0</v>
      </c>
      <c r="I37" t="str">
        <f t="shared" si="13"/>
        <v>Nyíregyházi Főiskola Műszaki és Mezőgazdasági Kar (NYF-MMK)</v>
      </c>
      <c r="J37">
        <f t="shared" si="1"/>
        <v>2010</v>
      </c>
      <c r="K37">
        <f t="shared" si="6"/>
        <v>44</v>
      </c>
      <c r="L37">
        <f t="shared" si="2"/>
        <v>27</v>
      </c>
      <c r="M37">
        <f t="shared" si="3"/>
        <v>57</v>
      </c>
      <c r="N37">
        <f t="shared" si="4"/>
        <v>9</v>
      </c>
      <c r="O37">
        <f t="shared" si="5"/>
        <v>27</v>
      </c>
      <c r="P37">
        <v>1000</v>
      </c>
    </row>
    <row r="38" spans="1:16" x14ac:dyDescent="0.25">
      <c r="A38" t="s">
        <v>61</v>
      </c>
      <c r="B38">
        <v>2006</v>
      </c>
      <c r="C38" s="3">
        <v>2</v>
      </c>
      <c r="D38" s="3">
        <v>109</v>
      </c>
      <c r="E38" s="3">
        <v>246</v>
      </c>
      <c r="F38" s="3">
        <v>54</v>
      </c>
      <c r="G38" s="3">
        <v>3</v>
      </c>
      <c r="I38" t="str">
        <f t="shared" si="8"/>
        <v>Óbudai Egyetem Bánki Donát Gépész és Biztonságtechnikai Mérnöki Kar (OE-BGK)</v>
      </c>
      <c r="J38">
        <f t="shared" si="1"/>
        <v>2006</v>
      </c>
      <c r="K38">
        <f t="shared" si="6"/>
        <v>24</v>
      </c>
      <c r="L38">
        <f t="shared" si="2"/>
        <v>40</v>
      </c>
      <c r="M38">
        <f t="shared" si="3"/>
        <v>15</v>
      </c>
      <c r="N38">
        <f t="shared" si="4"/>
        <v>16</v>
      </c>
      <c r="O38">
        <f t="shared" si="5"/>
        <v>8</v>
      </c>
      <c r="P38">
        <v>1000</v>
      </c>
    </row>
    <row r="39" spans="1:16" x14ac:dyDescent="0.25">
      <c r="B39">
        <v>2007</v>
      </c>
      <c r="C39" s="3">
        <v>1</v>
      </c>
      <c r="D39" s="3">
        <v>110</v>
      </c>
      <c r="E39" s="3">
        <v>286</v>
      </c>
      <c r="F39" s="3">
        <v>54</v>
      </c>
      <c r="G39" s="3">
        <v>0</v>
      </c>
      <c r="I39" t="str">
        <f t="shared" ref="I39:I42" si="14">I38</f>
        <v>Óbudai Egyetem Bánki Donát Gépész és Biztonságtechnikai Mérnöki Kar (OE-BGK)</v>
      </c>
      <c r="J39">
        <f t="shared" si="1"/>
        <v>2007</v>
      </c>
      <c r="K39">
        <f t="shared" si="6"/>
        <v>33</v>
      </c>
      <c r="L39">
        <f t="shared" si="2"/>
        <v>39</v>
      </c>
      <c r="M39">
        <f t="shared" si="3"/>
        <v>10</v>
      </c>
      <c r="N39">
        <f t="shared" si="4"/>
        <v>16</v>
      </c>
      <c r="O39">
        <f t="shared" si="5"/>
        <v>27</v>
      </c>
      <c r="P39">
        <v>1000</v>
      </c>
    </row>
    <row r="40" spans="1:16" x14ac:dyDescent="0.25">
      <c r="B40">
        <v>2008</v>
      </c>
      <c r="C40" s="3">
        <v>4</v>
      </c>
      <c r="D40" s="3">
        <v>312</v>
      </c>
      <c r="E40" s="3">
        <v>253</v>
      </c>
      <c r="F40" s="3">
        <v>78</v>
      </c>
      <c r="G40" s="3">
        <v>0</v>
      </c>
      <c r="I40" t="str">
        <f t="shared" si="14"/>
        <v>Óbudai Egyetem Bánki Donát Gépész és Biztonságtechnikai Mérnöki Kar (OE-BGK)</v>
      </c>
      <c r="J40">
        <f t="shared" si="1"/>
        <v>2008</v>
      </c>
      <c r="K40">
        <f t="shared" si="6"/>
        <v>18</v>
      </c>
      <c r="L40">
        <f t="shared" si="2"/>
        <v>16</v>
      </c>
      <c r="M40">
        <f t="shared" si="3"/>
        <v>13</v>
      </c>
      <c r="N40">
        <f t="shared" si="4"/>
        <v>41</v>
      </c>
      <c r="O40">
        <f t="shared" si="5"/>
        <v>27</v>
      </c>
      <c r="P40">
        <v>1000</v>
      </c>
    </row>
    <row r="41" spans="1:16" x14ac:dyDescent="0.25">
      <c r="B41">
        <v>2009</v>
      </c>
      <c r="C41" s="3">
        <v>2</v>
      </c>
      <c r="D41" s="3">
        <v>342</v>
      </c>
      <c r="E41" s="3">
        <v>387</v>
      </c>
      <c r="F41" s="3">
        <v>41</v>
      </c>
      <c r="G41" s="3">
        <v>3</v>
      </c>
      <c r="I41" t="str">
        <f t="shared" si="14"/>
        <v>Óbudai Egyetem Bánki Donát Gépész és Biztonságtechnikai Mérnöki Kar (OE-BGK)</v>
      </c>
      <c r="J41">
        <f t="shared" si="1"/>
        <v>2009</v>
      </c>
      <c r="K41">
        <f t="shared" si="6"/>
        <v>24</v>
      </c>
      <c r="L41">
        <f t="shared" si="2"/>
        <v>5</v>
      </c>
      <c r="M41">
        <f t="shared" si="3"/>
        <v>6</v>
      </c>
      <c r="N41">
        <f t="shared" si="4"/>
        <v>6</v>
      </c>
      <c r="O41">
        <f t="shared" si="5"/>
        <v>8</v>
      </c>
      <c r="P41">
        <v>1000</v>
      </c>
    </row>
    <row r="42" spans="1:16" x14ac:dyDescent="0.25">
      <c r="B42">
        <v>2010</v>
      </c>
      <c r="C42" s="3">
        <v>4</v>
      </c>
      <c r="D42" s="3">
        <v>343</v>
      </c>
      <c r="E42" s="3">
        <v>361</v>
      </c>
      <c r="F42" s="3">
        <v>50</v>
      </c>
      <c r="G42" s="3">
        <v>1</v>
      </c>
      <c r="I42" t="str">
        <f t="shared" si="14"/>
        <v>Óbudai Egyetem Bánki Donát Gépész és Biztonságtechnikai Mérnöki Kar (OE-BGK)</v>
      </c>
      <c r="J42">
        <f t="shared" si="1"/>
        <v>2010</v>
      </c>
      <c r="K42">
        <f t="shared" si="6"/>
        <v>18</v>
      </c>
      <c r="L42">
        <f t="shared" si="2"/>
        <v>4</v>
      </c>
      <c r="M42">
        <f t="shared" si="3"/>
        <v>7</v>
      </c>
      <c r="N42">
        <f t="shared" si="4"/>
        <v>12</v>
      </c>
      <c r="O42">
        <f t="shared" si="5"/>
        <v>18</v>
      </c>
      <c r="P42">
        <v>1000</v>
      </c>
    </row>
    <row r="43" spans="1:16" x14ac:dyDescent="0.25">
      <c r="A43" t="s">
        <v>64</v>
      </c>
      <c r="B43">
        <v>2006</v>
      </c>
      <c r="C43" s="3">
        <v>0</v>
      </c>
      <c r="D43" s="3">
        <v>101</v>
      </c>
      <c r="E43" s="3">
        <v>72</v>
      </c>
      <c r="F43" s="3">
        <v>76</v>
      </c>
      <c r="G43" s="3">
        <v>1</v>
      </c>
      <c r="I43" t="str">
        <f t="shared" si="8"/>
        <v>Pannon Egyetem Mérnöki Kar (PE-MK)</v>
      </c>
      <c r="J43">
        <f t="shared" si="1"/>
        <v>2006</v>
      </c>
      <c r="K43">
        <f t="shared" si="6"/>
        <v>44</v>
      </c>
      <c r="L43">
        <f t="shared" si="2"/>
        <v>49</v>
      </c>
      <c r="M43">
        <f t="shared" si="3"/>
        <v>46</v>
      </c>
      <c r="N43">
        <f t="shared" si="4"/>
        <v>39</v>
      </c>
      <c r="O43">
        <f t="shared" si="5"/>
        <v>18</v>
      </c>
      <c r="P43">
        <v>1000</v>
      </c>
    </row>
    <row r="44" spans="1:16" x14ac:dyDescent="0.25">
      <c r="B44">
        <v>2007</v>
      </c>
      <c r="C44" s="3">
        <v>2</v>
      </c>
      <c r="D44" s="3">
        <v>101</v>
      </c>
      <c r="E44" s="3">
        <v>67</v>
      </c>
      <c r="F44" s="3">
        <v>88</v>
      </c>
      <c r="G44" s="3">
        <v>0</v>
      </c>
      <c r="I44" t="str">
        <f t="shared" ref="I44:I47" si="15">I43</f>
        <v>Pannon Egyetem Mérnöki Kar (PE-MK)</v>
      </c>
      <c r="J44">
        <f t="shared" si="1"/>
        <v>2007</v>
      </c>
      <c r="K44">
        <f t="shared" si="6"/>
        <v>24</v>
      </c>
      <c r="L44">
        <f t="shared" si="2"/>
        <v>49</v>
      </c>
      <c r="M44">
        <f t="shared" si="3"/>
        <v>48</v>
      </c>
      <c r="N44">
        <f t="shared" si="4"/>
        <v>46</v>
      </c>
      <c r="O44">
        <f t="shared" si="5"/>
        <v>27</v>
      </c>
      <c r="P44">
        <v>1000</v>
      </c>
    </row>
    <row r="45" spans="1:16" x14ac:dyDescent="0.25">
      <c r="B45">
        <v>2008</v>
      </c>
      <c r="C45" s="3">
        <v>2</v>
      </c>
      <c r="D45" s="3">
        <v>281</v>
      </c>
      <c r="E45" s="3">
        <v>57</v>
      </c>
      <c r="F45" s="3">
        <v>94</v>
      </c>
      <c r="G45" s="3">
        <v>0</v>
      </c>
      <c r="I45" t="str">
        <f t="shared" si="15"/>
        <v>Pannon Egyetem Mérnöki Kar (PE-MK)</v>
      </c>
      <c r="J45">
        <f t="shared" si="1"/>
        <v>2008</v>
      </c>
      <c r="K45">
        <f t="shared" si="6"/>
        <v>24</v>
      </c>
      <c r="L45">
        <f t="shared" si="2"/>
        <v>33</v>
      </c>
      <c r="M45">
        <f t="shared" si="3"/>
        <v>53</v>
      </c>
      <c r="N45">
        <f t="shared" si="4"/>
        <v>54</v>
      </c>
      <c r="O45">
        <f t="shared" si="5"/>
        <v>27</v>
      </c>
      <c r="P45">
        <v>1000</v>
      </c>
    </row>
    <row r="46" spans="1:16" x14ac:dyDescent="0.25">
      <c r="B46">
        <v>2009</v>
      </c>
      <c r="C46" s="3">
        <v>3</v>
      </c>
      <c r="D46" s="3">
        <v>331</v>
      </c>
      <c r="E46" s="3">
        <v>84</v>
      </c>
      <c r="F46" s="3">
        <v>52</v>
      </c>
      <c r="G46" s="3">
        <v>2</v>
      </c>
      <c r="I46" t="str">
        <f t="shared" si="15"/>
        <v>Pannon Egyetem Mérnöki Kar (PE-MK)</v>
      </c>
      <c r="J46">
        <f t="shared" si="1"/>
        <v>2009</v>
      </c>
      <c r="K46">
        <f t="shared" si="6"/>
        <v>21</v>
      </c>
      <c r="L46">
        <f t="shared" si="2"/>
        <v>8</v>
      </c>
      <c r="M46">
        <f t="shared" si="3"/>
        <v>42</v>
      </c>
      <c r="N46">
        <f t="shared" si="4"/>
        <v>13</v>
      </c>
      <c r="O46">
        <f t="shared" si="5"/>
        <v>11</v>
      </c>
      <c r="P46">
        <v>1000</v>
      </c>
    </row>
    <row r="47" spans="1:16" x14ac:dyDescent="0.25">
      <c r="B47">
        <v>2010</v>
      </c>
      <c r="C47" s="3">
        <v>1</v>
      </c>
      <c r="D47" s="3">
        <v>315</v>
      </c>
      <c r="E47" s="3">
        <v>62</v>
      </c>
      <c r="F47" s="3">
        <v>64</v>
      </c>
      <c r="G47" s="3">
        <v>0</v>
      </c>
      <c r="I47" t="str">
        <f t="shared" si="15"/>
        <v>Pannon Egyetem Mérnöki Kar (PE-MK)</v>
      </c>
      <c r="J47">
        <f t="shared" si="1"/>
        <v>2010</v>
      </c>
      <c r="K47">
        <f t="shared" si="6"/>
        <v>33</v>
      </c>
      <c r="L47">
        <f t="shared" si="2"/>
        <v>15</v>
      </c>
      <c r="M47">
        <f t="shared" si="3"/>
        <v>51</v>
      </c>
      <c r="N47">
        <f t="shared" si="4"/>
        <v>27</v>
      </c>
      <c r="O47">
        <f t="shared" si="5"/>
        <v>27</v>
      </c>
      <c r="P47">
        <v>1000</v>
      </c>
    </row>
    <row r="48" spans="1:16" x14ac:dyDescent="0.25">
      <c r="A48" t="s">
        <v>69</v>
      </c>
      <c r="B48">
        <v>2006</v>
      </c>
      <c r="C48" s="3">
        <v>0</v>
      </c>
      <c r="D48" s="3">
        <v>107</v>
      </c>
      <c r="E48" s="3">
        <v>137</v>
      </c>
      <c r="F48" s="3">
        <v>67</v>
      </c>
      <c r="G48" s="3">
        <v>1</v>
      </c>
      <c r="I48" t="str">
        <f t="shared" si="8"/>
        <v>Pécsi Tudományegyetem Pollack Mihály Műszaki Kar (PTE-PMMK)</v>
      </c>
      <c r="J48">
        <f t="shared" si="1"/>
        <v>2006</v>
      </c>
      <c r="K48">
        <f t="shared" si="6"/>
        <v>44</v>
      </c>
      <c r="L48">
        <f t="shared" si="2"/>
        <v>43</v>
      </c>
      <c r="M48">
        <f t="shared" si="3"/>
        <v>31</v>
      </c>
      <c r="N48">
        <f t="shared" si="4"/>
        <v>32</v>
      </c>
      <c r="O48">
        <f t="shared" si="5"/>
        <v>18</v>
      </c>
      <c r="P48">
        <v>1000</v>
      </c>
    </row>
    <row r="49" spans="1:16" x14ac:dyDescent="0.25">
      <c r="B49">
        <v>2007</v>
      </c>
      <c r="C49" s="3">
        <v>2</v>
      </c>
      <c r="D49" s="3">
        <v>106</v>
      </c>
      <c r="E49" s="3">
        <v>124</v>
      </c>
      <c r="F49" s="3">
        <v>73</v>
      </c>
      <c r="G49" s="3">
        <v>0</v>
      </c>
      <c r="I49" t="str">
        <f t="shared" ref="I49:I52" si="16">I48</f>
        <v>Pécsi Tudományegyetem Pollack Mihály Műszaki Kar (PTE-PMMK)</v>
      </c>
      <c r="J49">
        <f t="shared" si="1"/>
        <v>2007</v>
      </c>
      <c r="K49">
        <f t="shared" si="6"/>
        <v>24</v>
      </c>
      <c r="L49">
        <f t="shared" si="2"/>
        <v>46</v>
      </c>
      <c r="M49">
        <f t="shared" si="3"/>
        <v>33</v>
      </c>
      <c r="N49">
        <f t="shared" si="4"/>
        <v>37</v>
      </c>
      <c r="O49">
        <f t="shared" si="5"/>
        <v>27</v>
      </c>
      <c r="P49">
        <v>1000</v>
      </c>
    </row>
    <row r="50" spans="1:16" x14ac:dyDescent="0.25">
      <c r="B50">
        <v>2008</v>
      </c>
      <c r="C50" s="3">
        <v>1</v>
      </c>
      <c r="D50" s="3">
        <v>283</v>
      </c>
      <c r="E50" s="3">
        <v>85</v>
      </c>
      <c r="F50" s="3">
        <v>96</v>
      </c>
      <c r="G50" s="3">
        <v>0</v>
      </c>
      <c r="I50" t="str">
        <f t="shared" si="16"/>
        <v>Pécsi Tudományegyetem Pollack Mihály Műszaki Kar (PTE-PMMK)</v>
      </c>
      <c r="J50">
        <f t="shared" si="1"/>
        <v>2008</v>
      </c>
      <c r="K50">
        <f t="shared" si="6"/>
        <v>33</v>
      </c>
      <c r="L50">
        <f t="shared" si="2"/>
        <v>31</v>
      </c>
      <c r="M50">
        <f t="shared" si="3"/>
        <v>41</v>
      </c>
      <c r="N50">
        <f t="shared" si="4"/>
        <v>57</v>
      </c>
      <c r="O50">
        <f t="shared" si="5"/>
        <v>27</v>
      </c>
      <c r="P50">
        <v>1000</v>
      </c>
    </row>
    <row r="51" spans="1:16" x14ac:dyDescent="0.25">
      <c r="B51">
        <v>2009</v>
      </c>
      <c r="C51" s="3">
        <v>0</v>
      </c>
      <c r="D51" s="3">
        <v>307</v>
      </c>
      <c r="E51" s="3">
        <v>169</v>
      </c>
      <c r="F51" s="3">
        <v>49</v>
      </c>
      <c r="G51" s="3">
        <v>0</v>
      </c>
      <c r="I51" t="str">
        <f t="shared" si="16"/>
        <v>Pécsi Tudományegyetem Pollack Mihály Műszaki Kar (PTE-PMMK)</v>
      </c>
      <c r="J51">
        <f t="shared" si="1"/>
        <v>2009</v>
      </c>
      <c r="K51">
        <f t="shared" si="6"/>
        <v>44</v>
      </c>
      <c r="L51">
        <f t="shared" si="2"/>
        <v>19</v>
      </c>
      <c r="M51">
        <f t="shared" si="3"/>
        <v>26</v>
      </c>
      <c r="N51">
        <f t="shared" si="4"/>
        <v>10</v>
      </c>
      <c r="O51">
        <f t="shared" si="5"/>
        <v>27</v>
      </c>
      <c r="P51">
        <v>1000</v>
      </c>
    </row>
    <row r="52" spans="1:16" x14ac:dyDescent="0.25">
      <c r="B52">
        <v>2010</v>
      </c>
      <c r="C52" s="3">
        <v>0</v>
      </c>
      <c r="D52" s="3">
        <v>304</v>
      </c>
      <c r="E52" s="3">
        <v>172</v>
      </c>
      <c r="F52" s="3">
        <v>58</v>
      </c>
      <c r="G52" s="3">
        <v>0</v>
      </c>
      <c r="I52" t="str">
        <f t="shared" si="16"/>
        <v>Pécsi Tudományegyetem Pollack Mihály Műszaki Kar (PTE-PMMK)</v>
      </c>
      <c r="J52">
        <f t="shared" si="1"/>
        <v>2010</v>
      </c>
      <c r="K52">
        <f t="shared" si="6"/>
        <v>44</v>
      </c>
      <c r="L52">
        <f t="shared" si="2"/>
        <v>23</v>
      </c>
      <c r="M52">
        <f t="shared" si="3"/>
        <v>25</v>
      </c>
      <c r="N52">
        <f t="shared" si="4"/>
        <v>22</v>
      </c>
      <c r="O52">
        <f t="shared" si="5"/>
        <v>27</v>
      </c>
      <c r="P52">
        <v>1000</v>
      </c>
    </row>
    <row r="53" spans="1:16" x14ac:dyDescent="0.25">
      <c r="A53" t="s">
        <v>74</v>
      </c>
      <c r="B53">
        <v>2006</v>
      </c>
      <c r="C53" s="3">
        <v>1</v>
      </c>
      <c r="D53" s="3">
        <v>107</v>
      </c>
      <c r="E53" s="3">
        <v>194</v>
      </c>
      <c r="F53" s="3">
        <v>73</v>
      </c>
      <c r="G53" s="3">
        <v>0</v>
      </c>
      <c r="I53" t="str">
        <f t="shared" si="8"/>
        <v>Széchenyi István Egyetem Műszaki Tudományi Kar (SZE-MTK)</v>
      </c>
      <c r="J53">
        <f t="shared" si="1"/>
        <v>2006</v>
      </c>
      <c r="K53">
        <f t="shared" si="6"/>
        <v>33</v>
      </c>
      <c r="L53">
        <f t="shared" si="2"/>
        <v>43</v>
      </c>
      <c r="M53">
        <f t="shared" si="3"/>
        <v>21</v>
      </c>
      <c r="N53">
        <f t="shared" si="4"/>
        <v>37</v>
      </c>
      <c r="O53">
        <f t="shared" si="5"/>
        <v>27</v>
      </c>
      <c r="P53">
        <v>1000</v>
      </c>
    </row>
    <row r="54" spans="1:16" x14ac:dyDescent="0.25">
      <c r="B54">
        <v>2007</v>
      </c>
      <c r="C54" s="3">
        <v>5</v>
      </c>
      <c r="D54" s="3">
        <v>108</v>
      </c>
      <c r="E54" s="3">
        <v>217</v>
      </c>
      <c r="F54" s="3">
        <v>70</v>
      </c>
      <c r="G54" s="3">
        <v>0</v>
      </c>
      <c r="I54" t="str">
        <f t="shared" ref="I54:I57" si="17">I53</f>
        <v>Széchenyi István Egyetem Műszaki Tudományi Kar (SZE-MTK)</v>
      </c>
      <c r="J54">
        <f t="shared" si="1"/>
        <v>2007</v>
      </c>
      <c r="K54">
        <f t="shared" si="6"/>
        <v>15</v>
      </c>
      <c r="L54">
        <f t="shared" si="2"/>
        <v>41</v>
      </c>
      <c r="M54">
        <f t="shared" si="3"/>
        <v>18</v>
      </c>
      <c r="N54">
        <f t="shared" si="4"/>
        <v>33</v>
      </c>
      <c r="O54">
        <f t="shared" si="5"/>
        <v>27</v>
      </c>
      <c r="P54">
        <v>1000</v>
      </c>
    </row>
    <row r="55" spans="1:16" x14ac:dyDescent="0.25">
      <c r="B55">
        <v>2008</v>
      </c>
      <c r="C55" s="3">
        <v>5</v>
      </c>
      <c r="D55" s="3">
        <v>290</v>
      </c>
      <c r="E55" s="3">
        <v>209</v>
      </c>
      <c r="F55" s="3">
        <v>95</v>
      </c>
      <c r="G55" s="3">
        <v>0</v>
      </c>
      <c r="I55" t="str">
        <f t="shared" si="17"/>
        <v>Széchenyi István Egyetem Műszaki Tudományi Kar (SZE-MTK)</v>
      </c>
      <c r="J55">
        <f t="shared" si="1"/>
        <v>2008</v>
      </c>
      <c r="K55">
        <f t="shared" si="6"/>
        <v>15</v>
      </c>
      <c r="L55">
        <f t="shared" si="2"/>
        <v>27</v>
      </c>
      <c r="M55">
        <f t="shared" si="3"/>
        <v>19</v>
      </c>
      <c r="N55">
        <f t="shared" si="4"/>
        <v>55</v>
      </c>
      <c r="O55">
        <f t="shared" si="5"/>
        <v>27</v>
      </c>
      <c r="P55">
        <v>1000</v>
      </c>
    </row>
    <row r="56" spans="1:16" x14ac:dyDescent="0.25">
      <c r="B56">
        <v>2009</v>
      </c>
      <c r="C56" s="3">
        <v>9</v>
      </c>
      <c r="D56" s="3">
        <v>326</v>
      </c>
      <c r="E56" s="3">
        <v>295</v>
      </c>
      <c r="F56" s="3">
        <v>60</v>
      </c>
      <c r="G56" s="3">
        <v>6</v>
      </c>
      <c r="I56" t="str">
        <f t="shared" si="17"/>
        <v>Széchenyi István Egyetem Műszaki Tudományi Kar (SZE-MTK)</v>
      </c>
      <c r="J56">
        <f t="shared" si="1"/>
        <v>2009</v>
      </c>
      <c r="K56">
        <f t="shared" si="6"/>
        <v>11</v>
      </c>
      <c r="L56">
        <f t="shared" si="2"/>
        <v>11</v>
      </c>
      <c r="M56">
        <f t="shared" si="3"/>
        <v>9</v>
      </c>
      <c r="N56">
        <f t="shared" si="4"/>
        <v>24</v>
      </c>
      <c r="O56">
        <f t="shared" si="5"/>
        <v>6</v>
      </c>
      <c r="P56">
        <v>1000</v>
      </c>
    </row>
    <row r="57" spans="1:16" x14ac:dyDescent="0.25">
      <c r="B57">
        <v>2010</v>
      </c>
      <c r="C57" s="3">
        <v>7</v>
      </c>
      <c r="D57" s="3">
        <v>321</v>
      </c>
      <c r="E57" s="3">
        <v>299</v>
      </c>
      <c r="F57" s="3">
        <v>65</v>
      </c>
      <c r="G57" s="3">
        <v>2</v>
      </c>
      <c r="I57" t="str">
        <f t="shared" si="17"/>
        <v>Széchenyi István Egyetem Műszaki Tudományi Kar (SZE-MTK)</v>
      </c>
      <c r="J57">
        <f t="shared" si="1"/>
        <v>2010</v>
      </c>
      <c r="K57">
        <f t="shared" si="6"/>
        <v>13</v>
      </c>
      <c r="L57">
        <f t="shared" si="2"/>
        <v>13</v>
      </c>
      <c r="M57">
        <f t="shared" si="3"/>
        <v>8</v>
      </c>
      <c r="N57">
        <f t="shared" si="4"/>
        <v>29</v>
      </c>
      <c r="O57">
        <f t="shared" si="5"/>
        <v>11</v>
      </c>
      <c r="P57">
        <v>1000</v>
      </c>
    </row>
    <row r="58" spans="1:16" x14ac:dyDescent="0.25">
      <c r="A58" t="s">
        <v>77</v>
      </c>
      <c r="B58">
        <v>2006</v>
      </c>
      <c r="C58" s="3">
        <v>0</v>
      </c>
      <c r="D58" s="3">
        <v>102</v>
      </c>
      <c r="E58" s="3">
        <v>88</v>
      </c>
      <c r="F58" s="3">
        <v>93</v>
      </c>
      <c r="G58" s="3">
        <v>2</v>
      </c>
      <c r="I58" t="str">
        <f t="shared" si="8"/>
        <v>Szent István Egyetem Gépészmérnöki Kar (SZIE-GÉK)</v>
      </c>
      <c r="J58">
        <f t="shared" si="1"/>
        <v>2006</v>
      </c>
      <c r="K58">
        <f t="shared" si="6"/>
        <v>44</v>
      </c>
      <c r="L58">
        <f t="shared" si="2"/>
        <v>48</v>
      </c>
      <c r="M58">
        <f t="shared" si="3"/>
        <v>39</v>
      </c>
      <c r="N58">
        <f t="shared" si="4"/>
        <v>52</v>
      </c>
      <c r="O58">
        <f t="shared" si="5"/>
        <v>11</v>
      </c>
      <c r="P58">
        <v>1000</v>
      </c>
    </row>
    <row r="59" spans="1:16" x14ac:dyDescent="0.25">
      <c r="B59">
        <v>2007</v>
      </c>
      <c r="C59" s="3">
        <v>1</v>
      </c>
      <c r="D59" s="3">
        <v>99</v>
      </c>
      <c r="E59" s="3">
        <v>101</v>
      </c>
      <c r="F59" s="3">
        <v>84</v>
      </c>
      <c r="G59" s="3">
        <v>0</v>
      </c>
      <c r="I59" t="str">
        <f t="shared" ref="I59:I62" si="18">I58</f>
        <v>Szent István Egyetem Gépészmérnöki Kar (SZIE-GÉK)</v>
      </c>
      <c r="J59">
        <f t="shared" si="1"/>
        <v>2007</v>
      </c>
      <c r="K59">
        <f t="shared" si="6"/>
        <v>33</v>
      </c>
      <c r="L59">
        <f t="shared" si="2"/>
        <v>53</v>
      </c>
      <c r="M59">
        <f t="shared" si="3"/>
        <v>36</v>
      </c>
      <c r="N59">
        <f t="shared" si="4"/>
        <v>45</v>
      </c>
      <c r="O59">
        <f t="shared" si="5"/>
        <v>27</v>
      </c>
      <c r="P59">
        <v>1000</v>
      </c>
    </row>
    <row r="60" spans="1:16" x14ac:dyDescent="0.25">
      <c r="B60">
        <v>2008</v>
      </c>
      <c r="C60" s="3">
        <v>1</v>
      </c>
      <c r="D60" s="3">
        <v>284</v>
      </c>
      <c r="E60" s="3">
        <v>119</v>
      </c>
      <c r="F60" s="3">
        <v>88</v>
      </c>
      <c r="G60" s="3">
        <v>0</v>
      </c>
      <c r="I60" t="str">
        <f t="shared" si="18"/>
        <v>Szent István Egyetem Gépészmérnöki Kar (SZIE-GÉK)</v>
      </c>
      <c r="J60">
        <f t="shared" si="1"/>
        <v>2008</v>
      </c>
      <c r="K60">
        <f t="shared" si="6"/>
        <v>33</v>
      </c>
      <c r="L60">
        <f t="shared" si="2"/>
        <v>30</v>
      </c>
      <c r="M60">
        <f t="shared" si="3"/>
        <v>34</v>
      </c>
      <c r="N60">
        <f t="shared" si="4"/>
        <v>46</v>
      </c>
      <c r="O60">
        <f t="shared" si="5"/>
        <v>27</v>
      </c>
      <c r="P60">
        <v>1000</v>
      </c>
    </row>
    <row r="61" spans="1:16" x14ac:dyDescent="0.25">
      <c r="B61">
        <v>2009</v>
      </c>
      <c r="C61" s="3">
        <v>1</v>
      </c>
      <c r="D61" s="3">
        <v>310</v>
      </c>
      <c r="E61" s="3">
        <v>164</v>
      </c>
      <c r="F61" s="3">
        <v>56</v>
      </c>
      <c r="G61" s="3">
        <v>2</v>
      </c>
      <c r="I61" t="str">
        <f t="shared" si="18"/>
        <v>Szent István Egyetem Gépészmérnöki Kar (SZIE-GÉK)</v>
      </c>
      <c r="J61">
        <f t="shared" si="1"/>
        <v>2009</v>
      </c>
      <c r="K61">
        <f t="shared" si="6"/>
        <v>33</v>
      </c>
      <c r="L61">
        <f t="shared" si="2"/>
        <v>18</v>
      </c>
      <c r="M61">
        <f t="shared" si="3"/>
        <v>27</v>
      </c>
      <c r="N61">
        <f t="shared" si="4"/>
        <v>21</v>
      </c>
      <c r="O61">
        <f t="shared" si="5"/>
        <v>11</v>
      </c>
      <c r="P61">
        <v>1000</v>
      </c>
    </row>
    <row r="62" spans="1:16" x14ac:dyDescent="0.25">
      <c r="B62">
        <v>2010</v>
      </c>
      <c r="C62" s="3">
        <v>0</v>
      </c>
      <c r="D62" s="3">
        <v>311</v>
      </c>
      <c r="E62" s="3">
        <v>158</v>
      </c>
      <c r="F62" s="3">
        <v>54</v>
      </c>
      <c r="G62" s="3">
        <v>1</v>
      </c>
      <c r="I62" t="str">
        <f t="shared" si="18"/>
        <v>Szent István Egyetem Gépészmérnöki Kar (SZIE-GÉK)</v>
      </c>
      <c r="J62">
        <f t="shared" si="1"/>
        <v>2010</v>
      </c>
      <c r="K62">
        <f t="shared" si="6"/>
        <v>44</v>
      </c>
      <c r="L62">
        <f t="shared" si="2"/>
        <v>17</v>
      </c>
      <c r="M62">
        <f t="shared" si="3"/>
        <v>28</v>
      </c>
      <c r="N62">
        <f t="shared" si="4"/>
        <v>16</v>
      </c>
      <c r="O62">
        <f t="shared" si="5"/>
        <v>18</v>
      </c>
      <c r="P62">
        <v>1000</v>
      </c>
    </row>
    <row r="63" spans="1:16" s="6" customFormat="1" x14ac:dyDescent="0.25">
      <c r="A63" s="6" t="s">
        <v>79</v>
      </c>
      <c r="B63" s="6">
        <v>2007</v>
      </c>
      <c r="C63" s="7">
        <v>999</v>
      </c>
      <c r="D63" s="7"/>
      <c r="E63" s="7"/>
      <c r="F63" s="7">
        <v>0</v>
      </c>
      <c r="G63" s="7">
        <v>999</v>
      </c>
      <c r="I63" t="str">
        <f>A63</f>
        <v>Zrínyi Miklós Nemzetvédelmi Egyetem Bolyai János Katonai Műszaki Kar (ZMNE-BKMK)</v>
      </c>
      <c r="J63">
        <f>B64</f>
        <v>2008</v>
      </c>
      <c r="K63">
        <f t="shared" ref="K63:O65" si="19">RANK(C64,C$8:C$66,C$4)</f>
        <v>44</v>
      </c>
      <c r="L63">
        <f t="shared" si="19"/>
        <v>26</v>
      </c>
      <c r="M63">
        <f t="shared" si="19"/>
        <v>58</v>
      </c>
      <c r="N63">
        <f t="shared" si="19"/>
        <v>35</v>
      </c>
      <c r="O63">
        <f t="shared" si="19"/>
        <v>27</v>
      </c>
      <c r="P63">
        <v>1000</v>
      </c>
    </row>
    <row r="64" spans="1:16" x14ac:dyDescent="0.25">
      <c r="B64">
        <v>2008</v>
      </c>
      <c r="C64" s="3">
        <v>0</v>
      </c>
      <c r="D64" s="3">
        <v>291</v>
      </c>
      <c r="E64" s="3">
        <v>29</v>
      </c>
      <c r="F64" s="3">
        <v>72</v>
      </c>
      <c r="G64" s="3">
        <v>0</v>
      </c>
      <c r="I64" t="str">
        <f>I63</f>
        <v>Zrínyi Miklós Nemzetvédelmi Egyetem Bolyai János Katonai Műszaki Kar (ZMNE-BKMK)</v>
      </c>
      <c r="J64">
        <f>B65</f>
        <v>2009</v>
      </c>
      <c r="K64">
        <f t="shared" si="19"/>
        <v>33</v>
      </c>
      <c r="L64">
        <f t="shared" si="19"/>
        <v>6</v>
      </c>
      <c r="M64">
        <f t="shared" si="19"/>
        <v>55</v>
      </c>
      <c r="N64">
        <f t="shared" si="19"/>
        <v>2</v>
      </c>
      <c r="O64">
        <f t="shared" si="19"/>
        <v>27</v>
      </c>
      <c r="P64">
        <v>1000</v>
      </c>
    </row>
    <row r="65" spans="2:16" x14ac:dyDescent="0.25">
      <c r="B65">
        <v>2009</v>
      </c>
      <c r="C65" s="3">
        <v>1</v>
      </c>
      <c r="D65" s="3">
        <v>338</v>
      </c>
      <c r="E65" s="3">
        <v>46</v>
      </c>
      <c r="F65" s="3">
        <v>23</v>
      </c>
      <c r="G65" s="3">
        <v>0</v>
      </c>
      <c r="I65" t="str">
        <f>I64</f>
        <v>Zrínyi Miklós Nemzetvédelmi Egyetem Bolyai János Katonai Műszaki Kar (ZMNE-BKMK)</v>
      </c>
      <c r="J65">
        <f>B66</f>
        <v>2010</v>
      </c>
      <c r="K65">
        <f t="shared" si="19"/>
        <v>33</v>
      </c>
      <c r="L65">
        <f t="shared" si="19"/>
        <v>7</v>
      </c>
      <c r="M65">
        <f t="shared" si="19"/>
        <v>44</v>
      </c>
      <c r="N65">
        <f t="shared" si="19"/>
        <v>5</v>
      </c>
      <c r="O65">
        <f t="shared" si="19"/>
        <v>27</v>
      </c>
      <c r="P65">
        <v>1000</v>
      </c>
    </row>
    <row r="66" spans="2:16" x14ac:dyDescent="0.25">
      <c r="B66">
        <v>2010</v>
      </c>
      <c r="C66" s="3">
        <v>1</v>
      </c>
      <c r="D66" s="3">
        <v>333</v>
      </c>
      <c r="E66" s="3">
        <v>76</v>
      </c>
      <c r="F66" s="3">
        <v>39</v>
      </c>
      <c r="G66" s="3">
        <v>0</v>
      </c>
    </row>
  </sheetData>
  <autoFilter ref="I7:P6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3"/>
  <sheetViews>
    <sheetView workbookViewId="0"/>
  </sheetViews>
  <sheetFormatPr defaultRowHeight="15" x14ac:dyDescent="0.25"/>
  <sheetData>
    <row r="1" spans="1:14" ht="18.75" x14ac:dyDescent="0.25">
      <c r="A1" s="8"/>
    </row>
    <row r="2" spans="1:14" x14ac:dyDescent="0.25">
      <c r="A2" s="9"/>
    </row>
    <row r="5" spans="1:14" ht="31.5" x14ac:dyDescent="0.25">
      <c r="A5" s="10" t="s">
        <v>89</v>
      </c>
      <c r="B5" s="11">
        <v>6292668</v>
      </c>
      <c r="C5" s="10" t="s">
        <v>90</v>
      </c>
      <c r="D5" s="11">
        <v>58</v>
      </c>
      <c r="E5" s="10" t="s">
        <v>91</v>
      </c>
      <c r="F5" s="11">
        <v>5</v>
      </c>
      <c r="G5" s="10" t="s">
        <v>92</v>
      </c>
      <c r="H5" s="11">
        <v>60</v>
      </c>
      <c r="I5" s="10" t="s">
        <v>93</v>
      </c>
      <c r="J5" s="11">
        <v>0</v>
      </c>
      <c r="K5" s="10" t="s">
        <v>94</v>
      </c>
      <c r="L5" s="11" t="s">
        <v>95</v>
      </c>
    </row>
    <row r="6" spans="1:14" ht="19.5" thickBot="1" x14ac:dyDescent="0.3">
      <c r="A6" s="8"/>
    </row>
    <row r="7" spans="1:14" ht="15.75" thickBot="1" x14ac:dyDescent="0.3">
      <c r="A7" s="12" t="s">
        <v>96</v>
      </c>
      <c r="B7" s="12" t="s">
        <v>97</v>
      </c>
      <c r="C7" s="12" t="s">
        <v>98</v>
      </c>
      <c r="D7" s="12" t="s">
        <v>99</v>
      </c>
      <c r="E7" s="12" t="s">
        <v>100</v>
      </c>
      <c r="F7" s="12" t="s">
        <v>101</v>
      </c>
      <c r="G7" s="12" t="s">
        <v>102</v>
      </c>
    </row>
    <row r="8" spans="1:14" ht="15.75" thickBot="1" x14ac:dyDescent="0.3">
      <c r="A8" s="12" t="s">
        <v>103</v>
      </c>
      <c r="B8" s="13">
        <v>6</v>
      </c>
      <c r="C8" s="13">
        <v>38</v>
      </c>
      <c r="D8" s="13">
        <v>5</v>
      </c>
      <c r="E8" s="13">
        <v>16</v>
      </c>
      <c r="F8" s="13">
        <v>7</v>
      </c>
      <c r="G8" s="13">
        <v>1000</v>
      </c>
      <c r="I8">
        <f>RANK(B8,B$8:B$65,0)</f>
        <v>54</v>
      </c>
      <c r="J8">
        <f t="shared" ref="J8:J65" si="0">RANK(C8,C$8:C$65,0)</f>
        <v>21</v>
      </c>
      <c r="K8">
        <f t="shared" ref="K8:K65" si="1">RANK(D8,D$8:D$65,0)</f>
        <v>54</v>
      </c>
      <c r="L8">
        <f t="shared" ref="L8:L65" si="2">RANK(E8,E$8:E$65,0)</f>
        <v>41</v>
      </c>
      <c r="M8">
        <f t="shared" ref="M8:M65" si="3">RANK(F8,F$8:F$65,0)</f>
        <v>53</v>
      </c>
      <c r="N8">
        <f>RANK(G8,G$8:G$65,0)*1000</f>
        <v>1000</v>
      </c>
    </row>
    <row r="9" spans="1:14" ht="15.75" thickBot="1" x14ac:dyDescent="0.3">
      <c r="A9" s="12" t="s">
        <v>104</v>
      </c>
      <c r="B9" s="13">
        <v>4</v>
      </c>
      <c r="C9" s="13">
        <v>37</v>
      </c>
      <c r="D9" s="13">
        <v>3</v>
      </c>
      <c r="E9" s="13">
        <v>23</v>
      </c>
      <c r="F9" s="13">
        <v>27</v>
      </c>
      <c r="G9" s="13">
        <v>1000</v>
      </c>
      <c r="I9">
        <f t="shared" ref="I9:I65" si="4">RANK(B9,B$8:B$65,0)</f>
        <v>56</v>
      </c>
      <c r="J9">
        <f t="shared" si="0"/>
        <v>22</v>
      </c>
      <c r="K9">
        <f t="shared" si="1"/>
        <v>56</v>
      </c>
      <c r="L9">
        <f t="shared" si="2"/>
        <v>37</v>
      </c>
      <c r="M9">
        <f t="shared" si="3"/>
        <v>1</v>
      </c>
      <c r="N9">
        <f t="shared" ref="N9:N65" si="5">RANK(G9,G$8:G$65,0)*1000</f>
        <v>1000</v>
      </c>
    </row>
    <row r="10" spans="1:14" ht="15.75" thickBot="1" x14ac:dyDescent="0.3">
      <c r="A10" s="12" t="s">
        <v>105</v>
      </c>
      <c r="B10" s="13">
        <v>2</v>
      </c>
      <c r="C10" s="13">
        <v>3</v>
      </c>
      <c r="D10" s="13">
        <v>4</v>
      </c>
      <c r="E10" s="13">
        <v>29</v>
      </c>
      <c r="F10" s="13">
        <v>11</v>
      </c>
      <c r="G10" s="13">
        <v>1000</v>
      </c>
      <c r="I10">
        <f t="shared" si="4"/>
        <v>58</v>
      </c>
      <c r="J10">
        <f t="shared" si="0"/>
        <v>56</v>
      </c>
      <c r="K10">
        <f t="shared" si="1"/>
        <v>55</v>
      </c>
      <c r="L10">
        <f t="shared" si="2"/>
        <v>30</v>
      </c>
      <c r="M10">
        <f t="shared" si="3"/>
        <v>43</v>
      </c>
      <c r="N10">
        <f t="shared" si="5"/>
        <v>1000</v>
      </c>
    </row>
    <row r="11" spans="1:14" ht="15.75" thickBot="1" x14ac:dyDescent="0.3">
      <c r="A11" s="12" t="s">
        <v>106</v>
      </c>
      <c r="B11" s="13">
        <v>3</v>
      </c>
      <c r="C11" s="13">
        <v>2</v>
      </c>
      <c r="D11" s="13">
        <v>1</v>
      </c>
      <c r="E11" s="13">
        <v>14</v>
      </c>
      <c r="F11" s="13">
        <v>2</v>
      </c>
      <c r="G11" s="13">
        <v>1000</v>
      </c>
      <c r="I11">
        <f t="shared" si="4"/>
        <v>57</v>
      </c>
      <c r="J11">
        <f t="shared" si="0"/>
        <v>57</v>
      </c>
      <c r="K11">
        <f t="shared" si="1"/>
        <v>58</v>
      </c>
      <c r="L11">
        <f t="shared" si="2"/>
        <v>45</v>
      </c>
      <c r="M11">
        <f t="shared" si="3"/>
        <v>58</v>
      </c>
      <c r="N11">
        <f t="shared" si="5"/>
        <v>1000</v>
      </c>
    </row>
    <row r="12" spans="1:14" ht="15.75" thickBot="1" x14ac:dyDescent="0.3">
      <c r="A12" s="12" t="s">
        <v>107</v>
      </c>
      <c r="B12" s="13">
        <v>5</v>
      </c>
      <c r="C12" s="13">
        <v>1</v>
      </c>
      <c r="D12" s="13">
        <v>2</v>
      </c>
      <c r="E12" s="13">
        <v>14</v>
      </c>
      <c r="F12" s="13">
        <v>3</v>
      </c>
      <c r="G12" s="13">
        <v>1000</v>
      </c>
      <c r="I12">
        <f t="shared" si="4"/>
        <v>55</v>
      </c>
      <c r="J12">
        <f t="shared" si="0"/>
        <v>58</v>
      </c>
      <c r="K12">
        <f t="shared" si="1"/>
        <v>57</v>
      </c>
      <c r="L12">
        <f t="shared" si="2"/>
        <v>45</v>
      </c>
      <c r="M12">
        <f t="shared" si="3"/>
        <v>57</v>
      </c>
      <c r="N12">
        <f t="shared" si="5"/>
        <v>1000</v>
      </c>
    </row>
    <row r="13" spans="1:14" ht="15.75" thickBot="1" x14ac:dyDescent="0.3">
      <c r="A13" s="12" t="s">
        <v>108</v>
      </c>
      <c r="B13" s="13">
        <v>24</v>
      </c>
      <c r="C13" s="13">
        <v>32</v>
      </c>
      <c r="D13" s="13">
        <v>29</v>
      </c>
      <c r="E13" s="13">
        <v>55</v>
      </c>
      <c r="F13" s="13">
        <v>27</v>
      </c>
      <c r="G13" s="13">
        <v>1000</v>
      </c>
      <c r="I13">
        <f t="shared" si="4"/>
        <v>28</v>
      </c>
      <c r="J13">
        <f t="shared" si="0"/>
        <v>27</v>
      </c>
      <c r="K13">
        <f t="shared" si="1"/>
        <v>30</v>
      </c>
      <c r="L13">
        <f t="shared" si="2"/>
        <v>4</v>
      </c>
      <c r="M13">
        <f t="shared" si="3"/>
        <v>1</v>
      </c>
      <c r="N13">
        <f t="shared" si="5"/>
        <v>1000</v>
      </c>
    </row>
    <row r="14" spans="1:14" ht="15.75" thickBot="1" x14ac:dyDescent="0.3">
      <c r="A14" s="12" t="s">
        <v>109</v>
      </c>
      <c r="B14" s="13">
        <v>24</v>
      </c>
      <c r="C14" s="13">
        <v>41</v>
      </c>
      <c r="D14" s="13">
        <v>30</v>
      </c>
      <c r="E14" s="13">
        <v>33</v>
      </c>
      <c r="F14" s="13">
        <v>5</v>
      </c>
      <c r="G14" s="13">
        <v>1000</v>
      </c>
      <c r="I14">
        <f t="shared" si="4"/>
        <v>28</v>
      </c>
      <c r="J14">
        <f t="shared" si="0"/>
        <v>17</v>
      </c>
      <c r="K14">
        <f t="shared" si="1"/>
        <v>29</v>
      </c>
      <c r="L14">
        <f t="shared" si="2"/>
        <v>26</v>
      </c>
      <c r="M14">
        <f t="shared" si="3"/>
        <v>55</v>
      </c>
      <c r="N14">
        <f t="shared" si="5"/>
        <v>1000</v>
      </c>
    </row>
    <row r="15" spans="1:14" ht="15.75" thickBot="1" x14ac:dyDescent="0.3">
      <c r="A15" s="12" t="s">
        <v>110</v>
      </c>
      <c r="B15" s="13">
        <v>18</v>
      </c>
      <c r="C15" s="13">
        <v>51</v>
      </c>
      <c r="D15" s="13">
        <v>35</v>
      </c>
      <c r="E15" s="13">
        <v>46</v>
      </c>
      <c r="F15" s="13">
        <v>27</v>
      </c>
      <c r="G15" s="13">
        <v>1000</v>
      </c>
      <c r="I15">
        <f t="shared" si="4"/>
        <v>40</v>
      </c>
      <c r="J15">
        <f t="shared" si="0"/>
        <v>7</v>
      </c>
      <c r="K15">
        <f t="shared" si="1"/>
        <v>24</v>
      </c>
      <c r="L15">
        <f t="shared" si="2"/>
        <v>12</v>
      </c>
      <c r="M15">
        <f t="shared" si="3"/>
        <v>1</v>
      </c>
      <c r="N15">
        <f t="shared" si="5"/>
        <v>1000</v>
      </c>
    </row>
    <row r="16" spans="1:14" ht="15.75" thickBot="1" x14ac:dyDescent="0.3">
      <c r="A16" s="12" t="s">
        <v>111</v>
      </c>
      <c r="B16" s="13">
        <v>14</v>
      </c>
      <c r="C16" s="13">
        <v>14</v>
      </c>
      <c r="D16" s="13">
        <v>16</v>
      </c>
      <c r="E16" s="13">
        <v>10</v>
      </c>
      <c r="F16" s="13">
        <v>18</v>
      </c>
      <c r="G16" s="13">
        <v>1000</v>
      </c>
      <c r="I16">
        <f t="shared" si="4"/>
        <v>46</v>
      </c>
      <c r="J16">
        <f t="shared" si="0"/>
        <v>45</v>
      </c>
      <c r="K16">
        <f t="shared" si="1"/>
        <v>42</v>
      </c>
      <c r="L16">
        <f t="shared" si="2"/>
        <v>49</v>
      </c>
      <c r="M16">
        <f t="shared" si="3"/>
        <v>34</v>
      </c>
      <c r="N16">
        <f t="shared" si="5"/>
        <v>1000</v>
      </c>
    </row>
    <row r="17" spans="1:14" ht="15.75" thickBot="1" x14ac:dyDescent="0.3">
      <c r="A17" s="12" t="s">
        <v>112</v>
      </c>
      <c r="B17" s="13">
        <v>15</v>
      </c>
      <c r="C17" s="13">
        <v>12</v>
      </c>
      <c r="D17" s="13">
        <v>16</v>
      </c>
      <c r="E17" s="13">
        <v>26</v>
      </c>
      <c r="F17" s="13">
        <v>27</v>
      </c>
      <c r="G17" s="13">
        <v>1000</v>
      </c>
      <c r="I17">
        <f t="shared" si="4"/>
        <v>43</v>
      </c>
      <c r="J17">
        <f t="shared" si="0"/>
        <v>47</v>
      </c>
      <c r="K17">
        <f t="shared" si="1"/>
        <v>42</v>
      </c>
      <c r="L17">
        <f t="shared" si="2"/>
        <v>34</v>
      </c>
      <c r="M17">
        <f t="shared" si="3"/>
        <v>1</v>
      </c>
      <c r="N17">
        <f t="shared" si="5"/>
        <v>1000</v>
      </c>
    </row>
    <row r="18" spans="1:14" ht="15.75" thickBot="1" x14ac:dyDescent="0.3">
      <c r="A18" s="12" t="s">
        <v>113</v>
      </c>
      <c r="B18" s="13">
        <v>44</v>
      </c>
      <c r="C18" s="13">
        <v>58</v>
      </c>
      <c r="D18" s="13">
        <v>54</v>
      </c>
      <c r="E18" s="13">
        <v>59</v>
      </c>
      <c r="F18" s="13">
        <v>18</v>
      </c>
      <c r="G18" s="13">
        <v>1000</v>
      </c>
      <c r="I18">
        <f t="shared" si="4"/>
        <v>1</v>
      </c>
      <c r="J18">
        <f t="shared" si="0"/>
        <v>1</v>
      </c>
      <c r="K18">
        <f t="shared" si="1"/>
        <v>5</v>
      </c>
      <c r="L18">
        <f t="shared" si="2"/>
        <v>1</v>
      </c>
      <c r="M18">
        <f t="shared" si="3"/>
        <v>34</v>
      </c>
      <c r="N18">
        <f t="shared" si="5"/>
        <v>1000</v>
      </c>
    </row>
    <row r="19" spans="1:14" ht="15.75" thickBot="1" x14ac:dyDescent="0.3">
      <c r="A19" s="12" t="s">
        <v>114</v>
      </c>
      <c r="B19" s="13">
        <v>33</v>
      </c>
      <c r="C19" s="13">
        <v>56</v>
      </c>
      <c r="D19" s="13">
        <v>39</v>
      </c>
      <c r="E19" s="13">
        <v>40</v>
      </c>
      <c r="F19" s="13">
        <v>27</v>
      </c>
      <c r="G19" s="13">
        <v>1000</v>
      </c>
      <c r="I19">
        <f t="shared" si="4"/>
        <v>17</v>
      </c>
      <c r="J19">
        <f t="shared" si="0"/>
        <v>2</v>
      </c>
      <c r="K19">
        <f t="shared" si="1"/>
        <v>19</v>
      </c>
      <c r="L19">
        <f t="shared" si="2"/>
        <v>20</v>
      </c>
      <c r="M19">
        <f t="shared" si="3"/>
        <v>1</v>
      </c>
      <c r="N19">
        <f t="shared" si="5"/>
        <v>1000</v>
      </c>
    </row>
    <row r="20" spans="1:14" ht="15.75" thickBot="1" x14ac:dyDescent="0.3">
      <c r="A20" s="12" t="s">
        <v>115</v>
      </c>
      <c r="B20" s="13">
        <v>44</v>
      </c>
      <c r="C20" s="13">
        <v>36</v>
      </c>
      <c r="D20" s="13">
        <v>56</v>
      </c>
      <c r="E20" s="13">
        <v>49</v>
      </c>
      <c r="F20" s="13">
        <v>27</v>
      </c>
      <c r="G20" s="13">
        <v>1000</v>
      </c>
      <c r="I20">
        <f t="shared" si="4"/>
        <v>1</v>
      </c>
      <c r="J20">
        <f t="shared" si="0"/>
        <v>23</v>
      </c>
      <c r="K20">
        <f t="shared" si="1"/>
        <v>3</v>
      </c>
      <c r="L20">
        <f t="shared" si="2"/>
        <v>11</v>
      </c>
      <c r="M20">
        <f t="shared" si="3"/>
        <v>1</v>
      </c>
      <c r="N20">
        <f t="shared" si="5"/>
        <v>1000</v>
      </c>
    </row>
    <row r="21" spans="1:14" ht="15.75" thickBot="1" x14ac:dyDescent="0.3">
      <c r="A21" s="12" t="s">
        <v>116</v>
      </c>
      <c r="B21" s="13">
        <v>44</v>
      </c>
      <c r="C21" s="13">
        <v>24</v>
      </c>
      <c r="D21" s="13">
        <v>46</v>
      </c>
      <c r="E21" s="13">
        <v>8</v>
      </c>
      <c r="F21" s="13">
        <v>27</v>
      </c>
      <c r="G21" s="13">
        <v>1000</v>
      </c>
      <c r="I21">
        <f t="shared" si="4"/>
        <v>1</v>
      </c>
      <c r="J21">
        <f t="shared" si="0"/>
        <v>35</v>
      </c>
      <c r="K21">
        <f t="shared" si="1"/>
        <v>12</v>
      </c>
      <c r="L21">
        <f t="shared" si="2"/>
        <v>52</v>
      </c>
      <c r="M21">
        <f t="shared" si="3"/>
        <v>1</v>
      </c>
      <c r="N21">
        <f t="shared" si="5"/>
        <v>1000</v>
      </c>
    </row>
    <row r="22" spans="1:14" ht="15.75" thickBot="1" x14ac:dyDescent="0.3">
      <c r="A22" s="12" t="s">
        <v>117</v>
      </c>
      <c r="B22" s="13">
        <v>44</v>
      </c>
      <c r="C22" s="13">
        <v>25</v>
      </c>
      <c r="D22" s="13">
        <v>43</v>
      </c>
      <c r="E22" s="13">
        <v>4</v>
      </c>
      <c r="F22" s="13">
        <v>27</v>
      </c>
      <c r="G22" s="13">
        <v>1000</v>
      </c>
      <c r="I22">
        <f t="shared" si="4"/>
        <v>1</v>
      </c>
      <c r="J22">
        <f t="shared" si="0"/>
        <v>34</v>
      </c>
      <c r="K22">
        <f t="shared" si="1"/>
        <v>16</v>
      </c>
      <c r="L22">
        <f t="shared" si="2"/>
        <v>56</v>
      </c>
      <c r="M22">
        <f t="shared" si="3"/>
        <v>1</v>
      </c>
      <c r="N22">
        <f t="shared" si="5"/>
        <v>1000</v>
      </c>
    </row>
    <row r="23" spans="1:14" ht="15.75" thickBot="1" x14ac:dyDescent="0.3">
      <c r="A23" s="12" t="s">
        <v>118</v>
      </c>
      <c r="B23" s="13">
        <v>24</v>
      </c>
      <c r="C23" s="13">
        <v>53</v>
      </c>
      <c r="D23" s="13">
        <v>32</v>
      </c>
      <c r="E23" s="13">
        <v>42</v>
      </c>
      <c r="F23" s="13">
        <v>11</v>
      </c>
      <c r="G23" s="13">
        <v>1000</v>
      </c>
      <c r="I23">
        <f t="shared" si="4"/>
        <v>28</v>
      </c>
      <c r="J23">
        <f t="shared" si="0"/>
        <v>5</v>
      </c>
      <c r="K23">
        <f t="shared" si="1"/>
        <v>27</v>
      </c>
      <c r="L23">
        <f t="shared" si="2"/>
        <v>18</v>
      </c>
      <c r="M23">
        <f t="shared" si="3"/>
        <v>43</v>
      </c>
      <c r="N23">
        <f t="shared" si="5"/>
        <v>1000</v>
      </c>
    </row>
    <row r="24" spans="1:14" ht="15.75" thickBot="1" x14ac:dyDescent="0.3">
      <c r="A24" s="12" t="s">
        <v>119</v>
      </c>
      <c r="B24" s="13">
        <v>21</v>
      </c>
      <c r="C24" s="13">
        <v>51</v>
      </c>
      <c r="D24" s="13">
        <v>38</v>
      </c>
      <c r="E24" s="13">
        <v>35</v>
      </c>
      <c r="F24" s="13">
        <v>27</v>
      </c>
      <c r="G24" s="13">
        <v>1000</v>
      </c>
      <c r="I24">
        <f t="shared" si="4"/>
        <v>37</v>
      </c>
      <c r="J24">
        <f t="shared" si="0"/>
        <v>7</v>
      </c>
      <c r="K24">
        <f t="shared" si="1"/>
        <v>21</v>
      </c>
      <c r="L24">
        <f t="shared" si="2"/>
        <v>24</v>
      </c>
      <c r="M24">
        <f t="shared" si="3"/>
        <v>1</v>
      </c>
      <c r="N24">
        <f t="shared" si="5"/>
        <v>1000</v>
      </c>
    </row>
    <row r="25" spans="1:14" ht="15.75" thickBot="1" x14ac:dyDescent="0.3">
      <c r="A25" s="12" t="s">
        <v>120</v>
      </c>
      <c r="B25" s="13">
        <v>44</v>
      </c>
      <c r="C25" s="13">
        <v>35</v>
      </c>
      <c r="D25" s="13">
        <v>36</v>
      </c>
      <c r="E25" s="13">
        <v>51</v>
      </c>
      <c r="F25" s="13">
        <v>27</v>
      </c>
      <c r="G25" s="13">
        <v>1000</v>
      </c>
      <c r="I25">
        <f t="shared" si="4"/>
        <v>1</v>
      </c>
      <c r="J25">
        <f t="shared" si="0"/>
        <v>24</v>
      </c>
      <c r="K25">
        <f t="shared" si="1"/>
        <v>22</v>
      </c>
      <c r="L25">
        <f t="shared" si="2"/>
        <v>9</v>
      </c>
      <c r="M25">
        <f t="shared" si="3"/>
        <v>1</v>
      </c>
      <c r="N25">
        <f t="shared" si="5"/>
        <v>1000</v>
      </c>
    </row>
    <row r="26" spans="1:14" ht="15.75" thickBot="1" x14ac:dyDescent="0.3">
      <c r="A26" s="12" t="s">
        <v>121</v>
      </c>
      <c r="B26" s="13">
        <v>24</v>
      </c>
      <c r="C26" s="13">
        <v>21</v>
      </c>
      <c r="D26" s="13">
        <v>23</v>
      </c>
      <c r="E26" s="13">
        <v>7</v>
      </c>
      <c r="F26" s="13">
        <v>18</v>
      </c>
      <c r="G26" s="13">
        <v>1000</v>
      </c>
      <c r="I26">
        <f t="shared" si="4"/>
        <v>28</v>
      </c>
      <c r="J26">
        <f t="shared" si="0"/>
        <v>37</v>
      </c>
      <c r="K26">
        <f t="shared" si="1"/>
        <v>36</v>
      </c>
      <c r="L26">
        <f t="shared" si="2"/>
        <v>53</v>
      </c>
      <c r="M26">
        <f t="shared" si="3"/>
        <v>34</v>
      </c>
      <c r="N26">
        <f t="shared" si="5"/>
        <v>1000</v>
      </c>
    </row>
    <row r="27" spans="1:14" ht="15.75" thickBot="1" x14ac:dyDescent="0.3">
      <c r="A27" s="12" t="s">
        <v>122</v>
      </c>
      <c r="B27" s="13">
        <v>21</v>
      </c>
      <c r="C27" s="13">
        <v>21</v>
      </c>
      <c r="D27" s="13">
        <v>24</v>
      </c>
      <c r="E27" s="13">
        <v>20</v>
      </c>
      <c r="F27" s="13">
        <v>18</v>
      </c>
      <c r="G27" s="13">
        <v>1000</v>
      </c>
      <c r="I27">
        <f t="shared" si="4"/>
        <v>37</v>
      </c>
      <c r="J27">
        <f t="shared" si="0"/>
        <v>37</v>
      </c>
      <c r="K27">
        <f t="shared" si="1"/>
        <v>35</v>
      </c>
      <c r="L27">
        <f t="shared" si="2"/>
        <v>40</v>
      </c>
      <c r="M27">
        <f t="shared" si="3"/>
        <v>34</v>
      </c>
      <c r="N27">
        <f t="shared" si="5"/>
        <v>1000</v>
      </c>
    </row>
    <row r="28" spans="1:14" ht="15.75" thickBot="1" x14ac:dyDescent="0.3">
      <c r="A28" s="12" t="s">
        <v>123</v>
      </c>
      <c r="B28" s="13">
        <v>8</v>
      </c>
      <c r="C28" s="13">
        <v>47</v>
      </c>
      <c r="D28" s="13">
        <v>11</v>
      </c>
      <c r="E28" s="13">
        <v>44</v>
      </c>
      <c r="F28" s="13">
        <v>4</v>
      </c>
      <c r="G28" s="13">
        <v>1000</v>
      </c>
      <c r="I28">
        <f t="shared" si="4"/>
        <v>52</v>
      </c>
      <c r="J28">
        <f t="shared" si="0"/>
        <v>12</v>
      </c>
      <c r="K28">
        <f t="shared" si="1"/>
        <v>48</v>
      </c>
      <c r="L28">
        <f t="shared" si="2"/>
        <v>16</v>
      </c>
      <c r="M28">
        <f t="shared" si="3"/>
        <v>56</v>
      </c>
      <c r="N28">
        <f t="shared" si="5"/>
        <v>1000</v>
      </c>
    </row>
    <row r="29" spans="1:14" ht="15.75" thickBot="1" x14ac:dyDescent="0.3">
      <c r="A29" s="12" t="s">
        <v>124</v>
      </c>
      <c r="B29" s="13">
        <v>7</v>
      </c>
      <c r="C29" s="13">
        <v>43</v>
      </c>
      <c r="D29" s="13">
        <v>12</v>
      </c>
      <c r="E29" s="13">
        <v>43</v>
      </c>
      <c r="F29" s="13">
        <v>27</v>
      </c>
      <c r="G29" s="13">
        <v>1000</v>
      </c>
      <c r="I29">
        <f t="shared" si="4"/>
        <v>53</v>
      </c>
      <c r="J29">
        <f t="shared" si="0"/>
        <v>14</v>
      </c>
      <c r="K29">
        <f t="shared" si="1"/>
        <v>47</v>
      </c>
      <c r="L29">
        <f t="shared" si="2"/>
        <v>17</v>
      </c>
      <c r="M29">
        <f t="shared" si="3"/>
        <v>1</v>
      </c>
      <c r="N29">
        <f t="shared" si="5"/>
        <v>1000</v>
      </c>
    </row>
    <row r="30" spans="1:14" ht="15.75" thickBot="1" x14ac:dyDescent="0.3">
      <c r="A30" s="12" t="s">
        <v>125</v>
      </c>
      <c r="B30" s="13">
        <v>11</v>
      </c>
      <c r="C30" s="13">
        <v>29</v>
      </c>
      <c r="D30" s="13">
        <v>19</v>
      </c>
      <c r="E30" s="13">
        <v>57</v>
      </c>
      <c r="F30" s="13">
        <v>27</v>
      </c>
      <c r="G30" s="13">
        <v>1000</v>
      </c>
      <c r="I30">
        <f t="shared" si="4"/>
        <v>48</v>
      </c>
      <c r="J30">
        <f t="shared" si="0"/>
        <v>30</v>
      </c>
      <c r="K30">
        <f t="shared" si="1"/>
        <v>39</v>
      </c>
      <c r="L30">
        <f t="shared" si="2"/>
        <v>2</v>
      </c>
      <c r="M30">
        <f t="shared" si="3"/>
        <v>1</v>
      </c>
      <c r="N30">
        <f t="shared" si="5"/>
        <v>1000</v>
      </c>
    </row>
    <row r="31" spans="1:14" ht="15.75" thickBot="1" x14ac:dyDescent="0.3">
      <c r="A31" s="12" t="s">
        <v>126</v>
      </c>
      <c r="B31" s="13">
        <v>10</v>
      </c>
      <c r="C31" s="13">
        <v>9</v>
      </c>
      <c r="D31" s="13">
        <v>14</v>
      </c>
      <c r="E31" s="13">
        <v>27</v>
      </c>
      <c r="F31" s="13">
        <v>8</v>
      </c>
      <c r="G31" s="13">
        <v>1000</v>
      </c>
      <c r="I31">
        <f t="shared" si="4"/>
        <v>50</v>
      </c>
      <c r="J31">
        <f t="shared" si="0"/>
        <v>50</v>
      </c>
      <c r="K31">
        <f t="shared" si="1"/>
        <v>45</v>
      </c>
      <c r="L31">
        <f t="shared" si="2"/>
        <v>32</v>
      </c>
      <c r="M31">
        <f t="shared" si="3"/>
        <v>50</v>
      </c>
      <c r="N31">
        <f t="shared" si="5"/>
        <v>1000</v>
      </c>
    </row>
    <row r="32" spans="1:14" ht="15.75" thickBot="1" x14ac:dyDescent="0.3">
      <c r="A32" s="12" t="s">
        <v>127</v>
      </c>
      <c r="B32" s="13">
        <v>9</v>
      </c>
      <c r="C32" s="13">
        <v>10</v>
      </c>
      <c r="D32" s="13">
        <v>22</v>
      </c>
      <c r="E32" s="13">
        <v>25</v>
      </c>
      <c r="F32" s="13">
        <v>11</v>
      </c>
      <c r="G32" s="13">
        <v>1000</v>
      </c>
      <c r="I32">
        <f t="shared" si="4"/>
        <v>51</v>
      </c>
      <c r="J32">
        <f t="shared" si="0"/>
        <v>49</v>
      </c>
      <c r="K32">
        <f t="shared" si="1"/>
        <v>37</v>
      </c>
      <c r="L32">
        <f t="shared" si="2"/>
        <v>35</v>
      </c>
      <c r="M32">
        <f t="shared" si="3"/>
        <v>43</v>
      </c>
      <c r="N32">
        <f t="shared" si="5"/>
        <v>1000</v>
      </c>
    </row>
    <row r="33" spans="1:14" ht="15.75" thickBot="1" x14ac:dyDescent="0.3">
      <c r="A33" s="12" t="s">
        <v>128</v>
      </c>
      <c r="B33" s="13">
        <v>44</v>
      </c>
      <c r="C33" s="13">
        <v>56</v>
      </c>
      <c r="D33" s="13">
        <v>49</v>
      </c>
      <c r="E33" s="13">
        <v>52</v>
      </c>
      <c r="F33" s="13">
        <v>18</v>
      </c>
      <c r="G33" s="13">
        <v>1000</v>
      </c>
      <c r="I33">
        <f t="shared" si="4"/>
        <v>1</v>
      </c>
      <c r="J33">
        <f t="shared" si="0"/>
        <v>2</v>
      </c>
      <c r="K33">
        <f t="shared" si="1"/>
        <v>10</v>
      </c>
      <c r="L33">
        <f t="shared" si="2"/>
        <v>7</v>
      </c>
      <c r="M33">
        <f t="shared" si="3"/>
        <v>34</v>
      </c>
      <c r="N33">
        <f t="shared" si="5"/>
        <v>1000</v>
      </c>
    </row>
    <row r="34" spans="1:14" ht="15.75" thickBot="1" x14ac:dyDescent="0.3">
      <c r="A34" s="12" t="s">
        <v>129</v>
      </c>
      <c r="B34" s="13">
        <v>33</v>
      </c>
      <c r="C34" s="13">
        <v>55</v>
      </c>
      <c r="D34" s="13">
        <v>45</v>
      </c>
      <c r="E34" s="13">
        <v>31</v>
      </c>
      <c r="F34" s="13">
        <v>27</v>
      </c>
      <c r="G34" s="13">
        <v>1000</v>
      </c>
      <c r="I34">
        <f t="shared" si="4"/>
        <v>17</v>
      </c>
      <c r="J34">
        <f t="shared" si="0"/>
        <v>4</v>
      </c>
      <c r="K34">
        <f t="shared" si="1"/>
        <v>14</v>
      </c>
      <c r="L34">
        <f t="shared" si="2"/>
        <v>29</v>
      </c>
      <c r="M34">
        <f t="shared" si="3"/>
        <v>1</v>
      </c>
      <c r="N34">
        <f t="shared" si="5"/>
        <v>1000</v>
      </c>
    </row>
    <row r="35" spans="1:14" ht="15.75" thickBot="1" x14ac:dyDescent="0.3">
      <c r="A35" s="12" t="s">
        <v>130</v>
      </c>
      <c r="B35" s="13">
        <v>44</v>
      </c>
      <c r="C35" s="13">
        <v>34</v>
      </c>
      <c r="D35" s="13">
        <v>52</v>
      </c>
      <c r="E35" s="13">
        <v>50</v>
      </c>
      <c r="F35" s="13">
        <v>27</v>
      </c>
      <c r="G35" s="13">
        <v>1000</v>
      </c>
      <c r="I35">
        <f t="shared" si="4"/>
        <v>1</v>
      </c>
      <c r="J35">
        <f t="shared" si="0"/>
        <v>25</v>
      </c>
      <c r="K35">
        <f t="shared" si="1"/>
        <v>7</v>
      </c>
      <c r="L35">
        <f t="shared" si="2"/>
        <v>10</v>
      </c>
      <c r="M35">
        <f t="shared" si="3"/>
        <v>1</v>
      </c>
      <c r="N35">
        <f t="shared" si="5"/>
        <v>1000</v>
      </c>
    </row>
    <row r="36" spans="1:14" ht="15.75" thickBot="1" x14ac:dyDescent="0.3">
      <c r="A36" s="12" t="s">
        <v>131</v>
      </c>
      <c r="B36" s="13">
        <v>44</v>
      </c>
      <c r="C36" s="13">
        <v>19</v>
      </c>
      <c r="D36" s="13">
        <v>50</v>
      </c>
      <c r="E36" s="13">
        <v>3</v>
      </c>
      <c r="F36" s="13">
        <v>27</v>
      </c>
      <c r="G36" s="13">
        <v>1000</v>
      </c>
      <c r="I36">
        <f t="shared" si="4"/>
        <v>1</v>
      </c>
      <c r="J36">
        <f t="shared" si="0"/>
        <v>39</v>
      </c>
      <c r="K36">
        <f t="shared" si="1"/>
        <v>9</v>
      </c>
      <c r="L36">
        <f t="shared" si="2"/>
        <v>57</v>
      </c>
      <c r="M36">
        <f t="shared" si="3"/>
        <v>1</v>
      </c>
      <c r="N36">
        <f t="shared" si="5"/>
        <v>1000</v>
      </c>
    </row>
    <row r="37" spans="1:14" ht="15.75" thickBot="1" x14ac:dyDescent="0.3">
      <c r="A37" s="12" t="s">
        <v>132</v>
      </c>
      <c r="B37" s="13">
        <v>44</v>
      </c>
      <c r="C37" s="13">
        <v>27</v>
      </c>
      <c r="D37" s="13">
        <v>57</v>
      </c>
      <c r="E37" s="13">
        <v>9</v>
      </c>
      <c r="F37" s="13">
        <v>27</v>
      </c>
      <c r="G37" s="13">
        <v>1000</v>
      </c>
      <c r="I37">
        <f t="shared" si="4"/>
        <v>1</v>
      </c>
      <c r="J37">
        <f t="shared" si="0"/>
        <v>31</v>
      </c>
      <c r="K37">
        <f t="shared" si="1"/>
        <v>2</v>
      </c>
      <c r="L37">
        <f t="shared" si="2"/>
        <v>51</v>
      </c>
      <c r="M37">
        <f t="shared" si="3"/>
        <v>1</v>
      </c>
      <c r="N37">
        <f t="shared" si="5"/>
        <v>1000</v>
      </c>
    </row>
    <row r="38" spans="1:14" ht="15.75" thickBot="1" x14ac:dyDescent="0.3">
      <c r="A38" s="12" t="s">
        <v>133</v>
      </c>
      <c r="B38" s="13">
        <v>24</v>
      </c>
      <c r="C38" s="13">
        <v>40</v>
      </c>
      <c r="D38" s="13">
        <v>15</v>
      </c>
      <c r="E38" s="13">
        <v>16</v>
      </c>
      <c r="F38" s="13">
        <v>8</v>
      </c>
      <c r="G38" s="13">
        <v>1000</v>
      </c>
      <c r="I38">
        <f t="shared" si="4"/>
        <v>28</v>
      </c>
      <c r="J38">
        <f t="shared" si="0"/>
        <v>19</v>
      </c>
      <c r="K38">
        <f t="shared" si="1"/>
        <v>44</v>
      </c>
      <c r="L38">
        <f t="shared" si="2"/>
        <v>41</v>
      </c>
      <c r="M38">
        <f t="shared" si="3"/>
        <v>50</v>
      </c>
      <c r="N38">
        <f t="shared" si="5"/>
        <v>1000</v>
      </c>
    </row>
    <row r="39" spans="1:14" ht="15.75" thickBot="1" x14ac:dyDescent="0.3">
      <c r="A39" s="12" t="s">
        <v>134</v>
      </c>
      <c r="B39" s="13">
        <v>33</v>
      </c>
      <c r="C39" s="13">
        <v>39</v>
      </c>
      <c r="D39" s="13">
        <v>10</v>
      </c>
      <c r="E39" s="13">
        <v>16</v>
      </c>
      <c r="F39" s="13">
        <v>27</v>
      </c>
      <c r="G39" s="13">
        <v>1000</v>
      </c>
      <c r="I39">
        <f t="shared" si="4"/>
        <v>17</v>
      </c>
      <c r="J39">
        <f t="shared" si="0"/>
        <v>20</v>
      </c>
      <c r="K39">
        <f t="shared" si="1"/>
        <v>49</v>
      </c>
      <c r="L39">
        <f t="shared" si="2"/>
        <v>41</v>
      </c>
      <c r="M39">
        <f t="shared" si="3"/>
        <v>1</v>
      </c>
      <c r="N39">
        <f t="shared" si="5"/>
        <v>1000</v>
      </c>
    </row>
    <row r="40" spans="1:14" ht="15.75" thickBot="1" x14ac:dyDescent="0.3">
      <c r="A40" s="12" t="s">
        <v>135</v>
      </c>
      <c r="B40" s="13">
        <v>18</v>
      </c>
      <c r="C40" s="13">
        <v>16</v>
      </c>
      <c r="D40" s="13">
        <v>13</v>
      </c>
      <c r="E40" s="13">
        <v>41</v>
      </c>
      <c r="F40" s="13">
        <v>27</v>
      </c>
      <c r="G40" s="13">
        <v>1000</v>
      </c>
      <c r="I40">
        <f t="shared" si="4"/>
        <v>40</v>
      </c>
      <c r="J40">
        <f t="shared" si="0"/>
        <v>43</v>
      </c>
      <c r="K40">
        <f t="shared" si="1"/>
        <v>46</v>
      </c>
      <c r="L40">
        <f t="shared" si="2"/>
        <v>19</v>
      </c>
      <c r="M40">
        <f t="shared" si="3"/>
        <v>1</v>
      </c>
      <c r="N40">
        <f t="shared" si="5"/>
        <v>1000</v>
      </c>
    </row>
    <row r="41" spans="1:14" ht="15.75" thickBot="1" x14ac:dyDescent="0.3">
      <c r="A41" s="12" t="s">
        <v>136</v>
      </c>
      <c r="B41" s="13">
        <v>24</v>
      </c>
      <c r="C41" s="13">
        <v>5</v>
      </c>
      <c r="D41" s="13">
        <v>6</v>
      </c>
      <c r="E41" s="13">
        <v>6</v>
      </c>
      <c r="F41" s="13">
        <v>8</v>
      </c>
      <c r="G41" s="13">
        <v>1000</v>
      </c>
      <c r="I41">
        <f t="shared" si="4"/>
        <v>28</v>
      </c>
      <c r="J41">
        <f t="shared" si="0"/>
        <v>54</v>
      </c>
      <c r="K41">
        <f t="shared" si="1"/>
        <v>53</v>
      </c>
      <c r="L41">
        <f t="shared" si="2"/>
        <v>54</v>
      </c>
      <c r="M41">
        <f t="shared" si="3"/>
        <v>50</v>
      </c>
      <c r="N41">
        <f t="shared" si="5"/>
        <v>1000</v>
      </c>
    </row>
    <row r="42" spans="1:14" ht="15.75" thickBot="1" x14ac:dyDescent="0.3">
      <c r="A42" s="12" t="s">
        <v>137</v>
      </c>
      <c r="B42" s="13">
        <v>18</v>
      </c>
      <c r="C42" s="13">
        <v>4</v>
      </c>
      <c r="D42" s="13">
        <v>7</v>
      </c>
      <c r="E42" s="13">
        <v>12</v>
      </c>
      <c r="F42" s="13">
        <v>18</v>
      </c>
      <c r="G42" s="13">
        <v>1000</v>
      </c>
      <c r="I42">
        <f t="shared" si="4"/>
        <v>40</v>
      </c>
      <c r="J42">
        <f t="shared" si="0"/>
        <v>55</v>
      </c>
      <c r="K42">
        <f t="shared" si="1"/>
        <v>52</v>
      </c>
      <c r="L42">
        <f t="shared" si="2"/>
        <v>48</v>
      </c>
      <c r="M42">
        <f t="shared" si="3"/>
        <v>34</v>
      </c>
      <c r="N42">
        <f t="shared" si="5"/>
        <v>1000</v>
      </c>
    </row>
    <row r="43" spans="1:14" ht="15.75" thickBot="1" x14ac:dyDescent="0.3">
      <c r="A43" s="12" t="s">
        <v>138</v>
      </c>
      <c r="B43" s="13">
        <v>44</v>
      </c>
      <c r="C43" s="13">
        <v>49</v>
      </c>
      <c r="D43" s="13">
        <v>46</v>
      </c>
      <c r="E43" s="13">
        <v>39</v>
      </c>
      <c r="F43" s="13">
        <v>18</v>
      </c>
      <c r="G43" s="13">
        <v>1000</v>
      </c>
      <c r="I43">
        <f t="shared" si="4"/>
        <v>1</v>
      </c>
      <c r="J43">
        <f t="shared" si="0"/>
        <v>9</v>
      </c>
      <c r="K43">
        <f t="shared" si="1"/>
        <v>12</v>
      </c>
      <c r="L43">
        <f t="shared" si="2"/>
        <v>21</v>
      </c>
      <c r="M43">
        <f t="shared" si="3"/>
        <v>34</v>
      </c>
      <c r="N43">
        <f t="shared" si="5"/>
        <v>1000</v>
      </c>
    </row>
    <row r="44" spans="1:14" ht="15.75" thickBot="1" x14ac:dyDescent="0.3">
      <c r="A44" s="12" t="s">
        <v>139</v>
      </c>
      <c r="B44" s="13">
        <v>24</v>
      </c>
      <c r="C44" s="13">
        <v>49</v>
      </c>
      <c r="D44" s="13">
        <v>48</v>
      </c>
      <c r="E44" s="13">
        <v>46</v>
      </c>
      <c r="F44" s="13">
        <v>27</v>
      </c>
      <c r="G44" s="13">
        <v>1000</v>
      </c>
      <c r="I44">
        <f t="shared" si="4"/>
        <v>28</v>
      </c>
      <c r="J44">
        <f t="shared" si="0"/>
        <v>9</v>
      </c>
      <c r="K44">
        <f t="shared" si="1"/>
        <v>11</v>
      </c>
      <c r="L44">
        <f t="shared" si="2"/>
        <v>12</v>
      </c>
      <c r="M44">
        <f t="shared" si="3"/>
        <v>1</v>
      </c>
      <c r="N44">
        <f t="shared" si="5"/>
        <v>1000</v>
      </c>
    </row>
    <row r="45" spans="1:14" ht="15.75" thickBot="1" x14ac:dyDescent="0.3">
      <c r="A45" s="12" t="s">
        <v>140</v>
      </c>
      <c r="B45" s="13">
        <v>24</v>
      </c>
      <c r="C45" s="13">
        <v>33</v>
      </c>
      <c r="D45" s="13">
        <v>53</v>
      </c>
      <c r="E45" s="13">
        <v>54</v>
      </c>
      <c r="F45" s="13">
        <v>27</v>
      </c>
      <c r="G45" s="13">
        <v>1000</v>
      </c>
      <c r="I45">
        <f t="shared" si="4"/>
        <v>28</v>
      </c>
      <c r="J45">
        <f t="shared" si="0"/>
        <v>26</v>
      </c>
      <c r="K45">
        <f t="shared" si="1"/>
        <v>6</v>
      </c>
      <c r="L45">
        <f t="shared" si="2"/>
        <v>6</v>
      </c>
      <c r="M45">
        <f t="shared" si="3"/>
        <v>1</v>
      </c>
      <c r="N45">
        <f t="shared" si="5"/>
        <v>1000</v>
      </c>
    </row>
    <row r="46" spans="1:14" ht="15.75" thickBot="1" x14ac:dyDescent="0.3">
      <c r="A46" s="12" t="s">
        <v>141</v>
      </c>
      <c r="B46" s="13">
        <v>21</v>
      </c>
      <c r="C46" s="13">
        <v>8</v>
      </c>
      <c r="D46" s="13">
        <v>42</v>
      </c>
      <c r="E46" s="13">
        <v>13</v>
      </c>
      <c r="F46" s="13">
        <v>11</v>
      </c>
      <c r="G46" s="13">
        <v>1000</v>
      </c>
      <c r="I46">
        <f t="shared" si="4"/>
        <v>37</v>
      </c>
      <c r="J46">
        <f t="shared" si="0"/>
        <v>51</v>
      </c>
      <c r="K46">
        <f t="shared" si="1"/>
        <v>17</v>
      </c>
      <c r="L46">
        <f t="shared" si="2"/>
        <v>47</v>
      </c>
      <c r="M46">
        <f t="shared" si="3"/>
        <v>43</v>
      </c>
      <c r="N46">
        <f t="shared" si="5"/>
        <v>1000</v>
      </c>
    </row>
    <row r="47" spans="1:14" ht="15.75" thickBot="1" x14ac:dyDescent="0.3">
      <c r="A47" s="12" t="s">
        <v>142</v>
      </c>
      <c r="B47" s="13">
        <v>33</v>
      </c>
      <c r="C47" s="13">
        <v>15</v>
      </c>
      <c r="D47" s="13">
        <v>51</v>
      </c>
      <c r="E47" s="13">
        <v>27</v>
      </c>
      <c r="F47" s="13">
        <v>27</v>
      </c>
      <c r="G47" s="13">
        <v>1000</v>
      </c>
      <c r="I47">
        <f t="shared" si="4"/>
        <v>17</v>
      </c>
      <c r="J47">
        <f t="shared" si="0"/>
        <v>44</v>
      </c>
      <c r="K47">
        <f t="shared" si="1"/>
        <v>8</v>
      </c>
      <c r="L47">
        <f t="shared" si="2"/>
        <v>32</v>
      </c>
      <c r="M47">
        <f t="shared" si="3"/>
        <v>1</v>
      </c>
      <c r="N47">
        <f t="shared" si="5"/>
        <v>1000</v>
      </c>
    </row>
    <row r="48" spans="1:14" ht="15.75" thickBot="1" x14ac:dyDescent="0.3">
      <c r="A48" s="12" t="s">
        <v>143</v>
      </c>
      <c r="B48" s="13">
        <v>44</v>
      </c>
      <c r="C48" s="13">
        <v>43</v>
      </c>
      <c r="D48" s="13">
        <v>31</v>
      </c>
      <c r="E48" s="13">
        <v>32</v>
      </c>
      <c r="F48" s="13">
        <v>18</v>
      </c>
      <c r="G48" s="13">
        <v>1000</v>
      </c>
      <c r="I48">
        <f t="shared" si="4"/>
        <v>1</v>
      </c>
      <c r="J48">
        <f t="shared" si="0"/>
        <v>14</v>
      </c>
      <c r="K48">
        <f t="shared" si="1"/>
        <v>28</v>
      </c>
      <c r="L48">
        <f t="shared" si="2"/>
        <v>28</v>
      </c>
      <c r="M48">
        <f t="shared" si="3"/>
        <v>34</v>
      </c>
      <c r="N48">
        <f t="shared" si="5"/>
        <v>1000</v>
      </c>
    </row>
    <row r="49" spans="1:14" ht="15.75" thickBot="1" x14ac:dyDescent="0.3">
      <c r="A49" s="12" t="s">
        <v>144</v>
      </c>
      <c r="B49" s="13">
        <v>24</v>
      </c>
      <c r="C49" s="13">
        <v>46</v>
      </c>
      <c r="D49" s="13">
        <v>33</v>
      </c>
      <c r="E49" s="13">
        <v>37</v>
      </c>
      <c r="F49" s="13">
        <v>27</v>
      </c>
      <c r="G49" s="13">
        <v>1000</v>
      </c>
      <c r="I49">
        <f t="shared" si="4"/>
        <v>28</v>
      </c>
      <c r="J49">
        <f t="shared" si="0"/>
        <v>13</v>
      </c>
      <c r="K49">
        <f t="shared" si="1"/>
        <v>26</v>
      </c>
      <c r="L49">
        <f t="shared" si="2"/>
        <v>22</v>
      </c>
      <c r="M49">
        <f t="shared" si="3"/>
        <v>1</v>
      </c>
      <c r="N49">
        <f t="shared" si="5"/>
        <v>1000</v>
      </c>
    </row>
    <row r="50" spans="1:14" ht="15.75" thickBot="1" x14ac:dyDescent="0.3">
      <c r="A50" s="12" t="s">
        <v>145</v>
      </c>
      <c r="B50" s="13">
        <v>33</v>
      </c>
      <c r="C50" s="13">
        <v>31</v>
      </c>
      <c r="D50" s="13">
        <v>41</v>
      </c>
      <c r="E50" s="13">
        <v>57</v>
      </c>
      <c r="F50" s="13">
        <v>27</v>
      </c>
      <c r="G50" s="13">
        <v>1000</v>
      </c>
      <c r="I50">
        <f t="shared" si="4"/>
        <v>17</v>
      </c>
      <c r="J50">
        <f t="shared" si="0"/>
        <v>28</v>
      </c>
      <c r="K50">
        <f t="shared" si="1"/>
        <v>18</v>
      </c>
      <c r="L50">
        <f t="shared" si="2"/>
        <v>2</v>
      </c>
      <c r="M50">
        <f t="shared" si="3"/>
        <v>1</v>
      </c>
      <c r="N50">
        <f t="shared" si="5"/>
        <v>1000</v>
      </c>
    </row>
    <row r="51" spans="1:14" ht="15.75" thickBot="1" x14ac:dyDescent="0.3">
      <c r="A51" s="12" t="s">
        <v>146</v>
      </c>
      <c r="B51" s="13">
        <v>44</v>
      </c>
      <c r="C51" s="13">
        <v>19</v>
      </c>
      <c r="D51" s="13">
        <v>26</v>
      </c>
      <c r="E51" s="13">
        <v>10</v>
      </c>
      <c r="F51" s="13">
        <v>27</v>
      </c>
      <c r="G51" s="13">
        <v>1000</v>
      </c>
      <c r="I51">
        <f t="shared" si="4"/>
        <v>1</v>
      </c>
      <c r="J51">
        <f t="shared" si="0"/>
        <v>39</v>
      </c>
      <c r="K51">
        <f t="shared" si="1"/>
        <v>33</v>
      </c>
      <c r="L51">
        <f t="shared" si="2"/>
        <v>49</v>
      </c>
      <c r="M51">
        <f t="shared" si="3"/>
        <v>1</v>
      </c>
      <c r="N51">
        <f t="shared" si="5"/>
        <v>1000</v>
      </c>
    </row>
    <row r="52" spans="1:14" ht="15.75" thickBot="1" x14ac:dyDescent="0.3">
      <c r="A52" s="12" t="s">
        <v>147</v>
      </c>
      <c r="B52" s="13">
        <v>44</v>
      </c>
      <c r="C52" s="13">
        <v>23</v>
      </c>
      <c r="D52" s="13">
        <v>25</v>
      </c>
      <c r="E52" s="13">
        <v>22</v>
      </c>
      <c r="F52" s="13">
        <v>27</v>
      </c>
      <c r="G52" s="13">
        <v>1000</v>
      </c>
      <c r="I52">
        <f t="shared" si="4"/>
        <v>1</v>
      </c>
      <c r="J52">
        <f t="shared" si="0"/>
        <v>36</v>
      </c>
      <c r="K52">
        <f t="shared" si="1"/>
        <v>34</v>
      </c>
      <c r="L52">
        <f t="shared" si="2"/>
        <v>38</v>
      </c>
      <c r="M52">
        <f t="shared" si="3"/>
        <v>1</v>
      </c>
      <c r="N52">
        <f t="shared" si="5"/>
        <v>1000</v>
      </c>
    </row>
    <row r="53" spans="1:14" ht="15.75" thickBot="1" x14ac:dyDescent="0.3">
      <c r="A53" s="12" t="s">
        <v>148</v>
      </c>
      <c r="B53" s="13">
        <v>33</v>
      </c>
      <c r="C53" s="13">
        <v>43</v>
      </c>
      <c r="D53" s="13">
        <v>21</v>
      </c>
      <c r="E53" s="13">
        <v>37</v>
      </c>
      <c r="F53" s="13">
        <v>27</v>
      </c>
      <c r="G53" s="13">
        <v>1000</v>
      </c>
      <c r="I53">
        <f t="shared" si="4"/>
        <v>17</v>
      </c>
      <c r="J53">
        <f t="shared" si="0"/>
        <v>14</v>
      </c>
      <c r="K53">
        <f t="shared" si="1"/>
        <v>38</v>
      </c>
      <c r="L53">
        <f t="shared" si="2"/>
        <v>22</v>
      </c>
      <c r="M53">
        <f t="shared" si="3"/>
        <v>1</v>
      </c>
      <c r="N53">
        <f t="shared" si="5"/>
        <v>1000</v>
      </c>
    </row>
    <row r="54" spans="1:14" ht="15.75" thickBot="1" x14ac:dyDescent="0.3">
      <c r="A54" s="12" t="s">
        <v>149</v>
      </c>
      <c r="B54" s="13">
        <v>15</v>
      </c>
      <c r="C54" s="13">
        <v>41</v>
      </c>
      <c r="D54" s="13">
        <v>18</v>
      </c>
      <c r="E54" s="13">
        <v>33</v>
      </c>
      <c r="F54" s="13">
        <v>27</v>
      </c>
      <c r="G54" s="13">
        <v>1000</v>
      </c>
      <c r="I54">
        <f t="shared" si="4"/>
        <v>43</v>
      </c>
      <c r="J54">
        <f t="shared" si="0"/>
        <v>17</v>
      </c>
      <c r="K54">
        <f t="shared" si="1"/>
        <v>41</v>
      </c>
      <c r="L54">
        <f t="shared" si="2"/>
        <v>26</v>
      </c>
      <c r="M54">
        <f t="shared" si="3"/>
        <v>1</v>
      </c>
      <c r="N54">
        <f t="shared" si="5"/>
        <v>1000</v>
      </c>
    </row>
    <row r="55" spans="1:14" ht="15.75" thickBot="1" x14ac:dyDescent="0.3">
      <c r="A55" s="12" t="s">
        <v>150</v>
      </c>
      <c r="B55" s="13">
        <v>15</v>
      </c>
      <c r="C55" s="13">
        <v>27</v>
      </c>
      <c r="D55" s="13">
        <v>19</v>
      </c>
      <c r="E55" s="13">
        <v>55</v>
      </c>
      <c r="F55" s="13">
        <v>27</v>
      </c>
      <c r="G55" s="13">
        <v>1000</v>
      </c>
      <c r="I55">
        <f t="shared" si="4"/>
        <v>43</v>
      </c>
      <c r="J55">
        <f t="shared" si="0"/>
        <v>31</v>
      </c>
      <c r="K55">
        <f t="shared" si="1"/>
        <v>39</v>
      </c>
      <c r="L55">
        <f t="shared" si="2"/>
        <v>4</v>
      </c>
      <c r="M55">
        <f t="shared" si="3"/>
        <v>1</v>
      </c>
      <c r="N55">
        <f t="shared" si="5"/>
        <v>1000</v>
      </c>
    </row>
    <row r="56" spans="1:14" ht="15.75" thickBot="1" x14ac:dyDescent="0.3">
      <c r="A56" s="12" t="s">
        <v>151</v>
      </c>
      <c r="B56" s="13">
        <v>11</v>
      </c>
      <c r="C56" s="13">
        <v>11</v>
      </c>
      <c r="D56" s="13">
        <v>9</v>
      </c>
      <c r="E56" s="13">
        <v>24</v>
      </c>
      <c r="F56" s="13">
        <v>6</v>
      </c>
      <c r="G56" s="13">
        <v>1000</v>
      </c>
      <c r="I56">
        <f t="shared" si="4"/>
        <v>48</v>
      </c>
      <c r="J56">
        <f t="shared" si="0"/>
        <v>48</v>
      </c>
      <c r="K56">
        <f t="shared" si="1"/>
        <v>50</v>
      </c>
      <c r="L56">
        <f t="shared" si="2"/>
        <v>36</v>
      </c>
      <c r="M56">
        <f t="shared" si="3"/>
        <v>54</v>
      </c>
      <c r="N56">
        <f t="shared" si="5"/>
        <v>1000</v>
      </c>
    </row>
    <row r="57" spans="1:14" ht="15.75" thickBot="1" x14ac:dyDescent="0.3">
      <c r="A57" s="12" t="s">
        <v>152</v>
      </c>
      <c r="B57" s="13">
        <v>13</v>
      </c>
      <c r="C57" s="13">
        <v>13</v>
      </c>
      <c r="D57" s="13">
        <v>8</v>
      </c>
      <c r="E57" s="13">
        <v>29</v>
      </c>
      <c r="F57" s="13">
        <v>11</v>
      </c>
      <c r="G57" s="13">
        <v>1000</v>
      </c>
      <c r="I57">
        <f t="shared" si="4"/>
        <v>47</v>
      </c>
      <c r="J57">
        <f t="shared" si="0"/>
        <v>46</v>
      </c>
      <c r="K57">
        <f t="shared" si="1"/>
        <v>51</v>
      </c>
      <c r="L57">
        <f t="shared" si="2"/>
        <v>30</v>
      </c>
      <c r="M57">
        <f t="shared" si="3"/>
        <v>43</v>
      </c>
      <c r="N57">
        <f t="shared" si="5"/>
        <v>1000</v>
      </c>
    </row>
    <row r="58" spans="1:14" ht="15.75" thickBot="1" x14ac:dyDescent="0.3">
      <c r="A58" s="12" t="s">
        <v>153</v>
      </c>
      <c r="B58" s="13">
        <v>44</v>
      </c>
      <c r="C58" s="13">
        <v>48</v>
      </c>
      <c r="D58" s="13">
        <v>39</v>
      </c>
      <c r="E58" s="13">
        <v>52</v>
      </c>
      <c r="F58" s="13">
        <v>11</v>
      </c>
      <c r="G58" s="13">
        <v>1000</v>
      </c>
      <c r="I58">
        <f t="shared" si="4"/>
        <v>1</v>
      </c>
      <c r="J58">
        <f t="shared" si="0"/>
        <v>11</v>
      </c>
      <c r="K58">
        <f t="shared" si="1"/>
        <v>19</v>
      </c>
      <c r="L58">
        <f t="shared" si="2"/>
        <v>7</v>
      </c>
      <c r="M58">
        <f t="shared" si="3"/>
        <v>43</v>
      </c>
      <c r="N58">
        <f t="shared" si="5"/>
        <v>1000</v>
      </c>
    </row>
    <row r="59" spans="1:14" ht="15.75" thickBot="1" x14ac:dyDescent="0.3">
      <c r="A59" s="12" t="s">
        <v>154</v>
      </c>
      <c r="B59" s="13">
        <v>33</v>
      </c>
      <c r="C59" s="13">
        <v>53</v>
      </c>
      <c r="D59" s="13">
        <v>36</v>
      </c>
      <c r="E59" s="13">
        <v>45</v>
      </c>
      <c r="F59" s="13">
        <v>27</v>
      </c>
      <c r="G59" s="13">
        <v>1000</v>
      </c>
      <c r="I59">
        <f t="shared" si="4"/>
        <v>17</v>
      </c>
      <c r="J59">
        <f t="shared" si="0"/>
        <v>5</v>
      </c>
      <c r="K59">
        <f t="shared" si="1"/>
        <v>22</v>
      </c>
      <c r="L59">
        <f t="shared" si="2"/>
        <v>15</v>
      </c>
      <c r="M59">
        <f t="shared" si="3"/>
        <v>1</v>
      </c>
      <c r="N59">
        <f t="shared" si="5"/>
        <v>1000</v>
      </c>
    </row>
    <row r="60" spans="1:14" ht="15.75" thickBot="1" x14ac:dyDescent="0.3">
      <c r="A60" s="12" t="s">
        <v>155</v>
      </c>
      <c r="B60" s="13">
        <v>33</v>
      </c>
      <c r="C60" s="13">
        <v>30</v>
      </c>
      <c r="D60" s="13">
        <v>34</v>
      </c>
      <c r="E60" s="13">
        <v>46</v>
      </c>
      <c r="F60" s="13">
        <v>27</v>
      </c>
      <c r="G60" s="13">
        <v>1000</v>
      </c>
      <c r="I60">
        <f t="shared" si="4"/>
        <v>17</v>
      </c>
      <c r="J60">
        <f t="shared" si="0"/>
        <v>29</v>
      </c>
      <c r="K60">
        <f t="shared" si="1"/>
        <v>25</v>
      </c>
      <c r="L60">
        <f t="shared" si="2"/>
        <v>12</v>
      </c>
      <c r="M60">
        <f t="shared" si="3"/>
        <v>1</v>
      </c>
      <c r="N60">
        <f t="shared" si="5"/>
        <v>1000</v>
      </c>
    </row>
    <row r="61" spans="1:14" ht="15.75" thickBot="1" x14ac:dyDescent="0.3">
      <c r="A61" s="12" t="s">
        <v>156</v>
      </c>
      <c r="B61" s="13">
        <v>33</v>
      </c>
      <c r="C61" s="13">
        <v>18</v>
      </c>
      <c r="D61" s="13">
        <v>27</v>
      </c>
      <c r="E61" s="13">
        <v>21</v>
      </c>
      <c r="F61" s="13">
        <v>11</v>
      </c>
      <c r="G61" s="13">
        <v>1000</v>
      </c>
      <c r="I61">
        <f t="shared" si="4"/>
        <v>17</v>
      </c>
      <c r="J61">
        <f t="shared" si="0"/>
        <v>41</v>
      </c>
      <c r="K61">
        <f t="shared" si="1"/>
        <v>32</v>
      </c>
      <c r="L61">
        <f t="shared" si="2"/>
        <v>39</v>
      </c>
      <c r="M61">
        <f t="shared" si="3"/>
        <v>43</v>
      </c>
      <c r="N61">
        <f t="shared" si="5"/>
        <v>1000</v>
      </c>
    </row>
    <row r="62" spans="1:14" ht="15.75" thickBot="1" x14ac:dyDescent="0.3">
      <c r="A62" s="12" t="s">
        <v>157</v>
      </c>
      <c r="B62" s="13">
        <v>44</v>
      </c>
      <c r="C62" s="13">
        <v>17</v>
      </c>
      <c r="D62" s="13">
        <v>28</v>
      </c>
      <c r="E62" s="13">
        <v>16</v>
      </c>
      <c r="F62" s="13">
        <v>18</v>
      </c>
      <c r="G62" s="13">
        <v>1000</v>
      </c>
      <c r="I62">
        <f t="shared" si="4"/>
        <v>1</v>
      </c>
      <c r="J62">
        <f t="shared" si="0"/>
        <v>42</v>
      </c>
      <c r="K62">
        <f t="shared" si="1"/>
        <v>31</v>
      </c>
      <c r="L62">
        <f t="shared" si="2"/>
        <v>41</v>
      </c>
      <c r="M62">
        <f t="shared" si="3"/>
        <v>34</v>
      </c>
      <c r="N62">
        <f t="shared" si="5"/>
        <v>1000</v>
      </c>
    </row>
    <row r="63" spans="1:14" ht="15.75" thickBot="1" x14ac:dyDescent="0.3">
      <c r="A63" s="12" t="s">
        <v>158</v>
      </c>
      <c r="B63" s="13">
        <v>44</v>
      </c>
      <c r="C63" s="13">
        <v>26</v>
      </c>
      <c r="D63" s="13">
        <v>58</v>
      </c>
      <c r="E63" s="13">
        <v>35</v>
      </c>
      <c r="F63" s="13">
        <v>27</v>
      </c>
      <c r="G63" s="13">
        <v>1000</v>
      </c>
      <c r="I63">
        <f t="shared" si="4"/>
        <v>1</v>
      </c>
      <c r="J63">
        <f t="shared" si="0"/>
        <v>33</v>
      </c>
      <c r="K63">
        <f t="shared" si="1"/>
        <v>1</v>
      </c>
      <c r="L63">
        <f t="shared" si="2"/>
        <v>24</v>
      </c>
      <c r="M63">
        <f t="shared" si="3"/>
        <v>1</v>
      </c>
      <c r="N63">
        <f t="shared" si="5"/>
        <v>1000</v>
      </c>
    </row>
    <row r="64" spans="1:14" ht="15.75" thickBot="1" x14ac:dyDescent="0.3">
      <c r="A64" s="12" t="s">
        <v>159</v>
      </c>
      <c r="B64" s="13">
        <v>33</v>
      </c>
      <c r="C64" s="13">
        <v>6</v>
      </c>
      <c r="D64" s="13">
        <v>55</v>
      </c>
      <c r="E64" s="13">
        <v>2</v>
      </c>
      <c r="F64" s="13">
        <v>27</v>
      </c>
      <c r="G64" s="13">
        <v>1000</v>
      </c>
      <c r="I64">
        <f t="shared" si="4"/>
        <v>17</v>
      </c>
      <c r="J64">
        <f t="shared" si="0"/>
        <v>53</v>
      </c>
      <c r="K64">
        <f t="shared" si="1"/>
        <v>4</v>
      </c>
      <c r="L64">
        <f t="shared" si="2"/>
        <v>58</v>
      </c>
      <c r="M64">
        <f t="shared" si="3"/>
        <v>1</v>
      </c>
      <c r="N64">
        <f t="shared" si="5"/>
        <v>1000</v>
      </c>
    </row>
    <row r="65" spans="1:14" ht="15.75" thickBot="1" x14ac:dyDescent="0.3">
      <c r="A65" s="12" t="s">
        <v>160</v>
      </c>
      <c r="B65" s="13">
        <v>33</v>
      </c>
      <c r="C65" s="13">
        <v>7</v>
      </c>
      <c r="D65" s="13">
        <v>44</v>
      </c>
      <c r="E65" s="13">
        <v>5</v>
      </c>
      <c r="F65" s="13">
        <v>27</v>
      </c>
      <c r="G65" s="13">
        <v>1000</v>
      </c>
      <c r="I65">
        <f t="shared" si="4"/>
        <v>17</v>
      </c>
      <c r="J65">
        <f t="shared" si="0"/>
        <v>52</v>
      </c>
      <c r="K65">
        <f t="shared" si="1"/>
        <v>15</v>
      </c>
      <c r="L65">
        <f t="shared" si="2"/>
        <v>55</v>
      </c>
      <c r="M65">
        <f t="shared" si="3"/>
        <v>1</v>
      </c>
      <c r="N65">
        <f t="shared" si="5"/>
        <v>1000</v>
      </c>
    </row>
    <row r="66" spans="1:14" ht="19.5" thickBot="1" x14ac:dyDescent="0.3">
      <c r="A66" s="8"/>
    </row>
    <row r="67" spans="1:14" ht="15.75" thickBot="1" x14ac:dyDescent="0.3">
      <c r="A67" s="12" t="s">
        <v>161</v>
      </c>
      <c r="B67" s="12" t="s">
        <v>97</v>
      </c>
      <c r="C67" s="12" t="s">
        <v>98</v>
      </c>
      <c r="D67" s="12" t="s">
        <v>99</v>
      </c>
      <c r="E67" s="12" t="s">
        <v>100</v>
      </c>
      <c r="F67" s="12" t="s">
        <v>101</v>
      </c>
    </row>
    <row r="68" spans="1:14" ht="32.25" thickBot="1" x14ac:dyDescent="0.3">
      <c r="A68" s="12" t="s">
        <v>162</v>
      </c>
      <c r="B68" s="13" t="s">
        <v>163</v>
      </c>
      <c r="C68" s="13" t="s">
        <v>164</v>
      </c>
      <c r="D68" s="13" t="s">
        <v>165</v>
      </c>
      <c r="E68" s="13" t="s">
        <v>166</v>
      </c>
      <c r="F68" s="13" t="s">
        <v>167</v>
      </c>
    </row>
    <row r="69" spans="1:14" ht="32.25" thickBot="1" x14ac:dyDescent="0.3">
      <c r="A69" s="12" t="s">
        <v>168</v>
      </c>
      <c r="B69" s="13" t="s">
        <v>169</v>
      </c>
      <c r="C69" s="13" t="s">
        <v>170</v>
      </c>
      <c r="D69" s="13" t="s">
        <v>171</v>
      </c>
      <c r="E69" s="13" t="s">
        <v>172</v>
      </c>
      <c r="F69" s="13" t="s">
        <v>173</v>
      </c>
    </row>
    <row r="70" spans="1:14" ht="32.25" thickBot="1" x14ac:dyDescent="0.3">
      <c r="A70" s="12" t="s">
        <v>174</v>
      </c>
      <c r="B70" s="13" t="s">
        <v>175</v>
      </c>
      <c r="C70" s="13" t="s">
        <v>175</v>
      </c>
      <c r="D70" s="13" t="s">
        <v>176</v>
      </c>
      <c r="E70" s="13" t="s">
        <v>177</v>
      </c>
      <c r="F70" s="13" t="s">
        <v>178</v>
      </c>
    </row>
    <row r="71" spans="1:14" ht="32.25" thickBot="1" x14ac:dyDescent="0.3">
      <c r="A71" s="12" t="s">
        <v>179</v>
      </c>
      <c r="B71" s="13" t="s">
        <v>180</v>
      </c>
      <c r="C71" s="13" t="s">
        <v>180</v>
      </c>
      <c r="D71" s="13" t="s">
        <v>181</v>
      </c>
      <c r="E71" s="13" t="s">
        <v>182</v>
      </c>
      <c r="F71" s="13" t="s">
        <v>183</v>
      </c>
    </row>
    <row r="72" spans="1:14" ht="32.25" thickBot="1" x14ac:dyDescent="0.3">
      <c r="A72" s="12" t="s">
        <v>184</v>
      </c>
      <c r="B72" s="13" t="s">
        <v>185</v>
      </c>
      <c r="C72" s="13" t="s">
        <v>185</v>
      </c>
      <c r="D72" s="13" t="s">
        <v>186</v>
      </c>
      <c r="E72" s="13" t="s">
        <v>187</v>
      </c>
      <c r="F72" s="13" t="s">
        <v>188</v>
      </c>
    </row>
    <row r="73" spans="1:14" ht="32.25" thickBot="1" x14ac:dyDescent="0.3">
      <c r="A73" s="12" t="s">
        <v>189</v>
      </c>
      <c r="B73" s="13" t="s">
        <v>190</v>
      </c>
      <c r="C73" s="13" t="s">
        <v>190</v>
      </c>
      <c r="D73" s="13" t="s">
        <v>191</v>
      </c>
      <c r="E73" s="13" t="s">
        <v>192</v>
      </c>
      <c r="F73" s="13" t="s">
        <v>193</v>
      </c>
    </row>
    <row r="74" spans="1:14" ht="32.25" thickBot="1" x14ac:dyDescent="0.3">
      <c r="A74" s="12" t="s">
        <v>194</v>
      </c>
      <c r="B74" s="13" t="s">
        <v>195</v>
      </c>
      <c r="C74" s="13" t="s">
        <v>195</v>
      </c>
      <c r="D74" s="13" t="s">
        <v>196</v>
      </c>
      <c r="E74" s="13" t="s">
        <v>197</v>
      </c>
      <c r="F74" s="13" t="s">
        <v>198</v>
      </c>
    </row>
    <row r="75" spans="1:14" ht="32.25" thickBot="1" x14ac:dyDescent="0.3">
      <c r="A75" s="12" t="s">
        <v>199</v>
      </c>
      <c r="B75" s="13" t="s">
        <v>200</v>
      </c>
      <c r="C75" s="13" t="s">
        <v>200</v>
      </c>
      <c r="D75" s="13" t="s">
        <v>201</v>
      </c>
      <c r="E75" s="13" t="s">
        <v>202</v>
      </c>
      <c r="F75" s="13" t="s">
        <v>203</v>
      </c>
    </row>
    <row r="76" spans="1:14" ht="32.25" thickBot="1" x14ac:dyDescent="0.3">
      <c r="A76" s="12" t="s">
        <v>204</v>
      </c>
      <c r="B76" s="13" t="s">
        <v>205</v>
      </c>
      <c r="C76" s="13" t="s">
        <v>205</v>
      </c>
      <c r="D76" s="13" t="s">
        <v>206</v>
      </c>
      <c r="E76" s="13" t="s">
        <v>207</v>
      </c>
      <c r="F76" s="13" t="s">
        <v>208</v>
      </c>
    </row>
    <row r="77" spans="1:14" ht="32.25" thickBot="1" x14ac:dyDescent="0.3">
      <c r="A77" s="12" t="s">
        <v>209</v>
      </c>
      <c r="B77" s="13" t="s">
        <v>210</v>
      </c>
      <c r="C77" s="13" t="s">
        <v>210</v>
      </c>
      <c r="D77" s="13" t="s">
        <v>211</v>
      </c>
      <c r="E77" s="13" t="s">
        <v>212</v>
      </c>
      <c r="F77" s="13" t="s">
        <v>213</v>
      </c>
    </row>
    <row r="78" spans="1:14" ht="32.25" thickBot="1" x14ac:dyDescent="0.3">
      <c r="A78" s="12" t="s">
        <v>214</v>
      </c>
      <c r="B78" s="13" t="s">
        <v>215</v>
      </c>
      <c r="C78" s="13" t="s">
        <v>215</v>
      </c>
      <c r="D78" s="13" t="s">
        <v>216</v>
      </c>
      <c r="E78" s="13" t="s">
        <v>217</v>
      </c>
      <c r="F78" s="13" t="s">
        <v>218</v>
      </c>
    </row>
    <row r="79" spans="1:14" ht="32.25" thickBot="1" x14ac:dyDescent="0.3">
      <c r="A79" s="12" t="s">
        <v>219</v>
      </c>
      <c r="B79" s="13" t="s">
        <v>220</v>
      </c>
      <c r="C79" s="13" t="s">
        <v>220</v>
      </c>
      <c r="D79" s="13" t="s">
        <v>221</v>
      </c>
      <c r="E79" s="13" t="s">
        <v>222</v>
      </c>
      <c r="F79" s="13" t="s">
        <v>223</v>
      </c>
    </row>
    <row r="80" spans="1:14" ht="32.25" thickBot="1" x14ac:dyDescent="0.3">
      <c r="A80" s="12" t="s">
        <v>224</v>
      </c>
      <c r="B80" s="13" t="s">
        <v>225</v>
      </c>
      <c r="C80" s="13" t="s">
        <v>225</v>
      </c>
      <c r="D80" s="13" t="s">
        <v>226</v>
      </c>
      <c r="E80" s="13" t="s">
        <v>227</v>
      </c>
      <c r="F80" s="13" t="s">
        <v>228</v>
      </c>
    </row>
    <row r="81" spans="1:6" ht="32.25" thickBot="1" x14ac:dyDescent="0.3">
      <c r="A81" s="12" t="s">
        <v>229</v>
      </c>
      <c r="B81" s="13" t="s">
        <v>230</v>
      </c>
      <c r="C81" s="13" t="s">
        <v>230</v>
      </c>
      <c r="D81" s="13" t="s">
        <v>231</v>
      </c>
      <c r="E81" s="13" t="s">
        <v>232</v>
      </c>
      <c r="F81" s="13" t="s">
        <v>233</v>
      </c>
    </row>
    <row r="82" spans="1:6" ht="32.25" thickBot="1" x14ac:dyDescent="0.3">
      <c r="A82" s="12" t="s">
        <v>234</v>
      </c>
      <c r="B82" s="13" t="s">
        <v>235</v>
      </c>
      <c r="C82" s="13" t="s">
        <v>235</v>
      </c>
      <c r="D82" s="13" t="s">
        <v>236</v>
      </c>
      <c r="E82" s="13" t="s">
        <v>237</v>
      </c>
      <c r="F82" s="13" t="s">
        <v>238</v>
      </c>
    </row>
    <row r="83" spans="1:6" ht="32.25" thickBot="1" x14ac:dyDescent="0.3">
      <c r="A83" s="12" t="s">
        <v>239</v>
      </c>
      <c r="B83" s="13" t="s">
        <v>240</v>
      </c>
      <c r="C83" s="13" t="s">
        <v>240</v>
      </c>
      <c r="D83" s="13" t="s">
        <v>241</v>
      </c>
      <c r="E83" s="13" t="s">
        <v>242</v>
      </c>
      <c r="F83" s="13" t="s">
        <v>243</v>
      </c>
    </row>
    <row r="84" spans="1:6" ht="32.25" thickBot="1" x14ac:dyDescent="0.3">
      <c r="A84" s="12" t="s">
        <v>244</v>
      </c>
      <c r="B84" s="13" t="s">
        <v>245</v>
      </c>
      <c r="C84" s="13" t="s">
        <v>245</v>
      </c>
      <c r="D84" s="13" t="s">
        <v>246</v>
      </c>
      <c r="E84" s="13" t="s">
        <v>247</v>
      </c>
      <c r="F84" s="13" t="s">
        <v>248</v>
      </c>
    </row>
    <row r="85" spans="1:6" ht="32.25" thickBot="1" x14ac:dyDescent="0.3">
      <c r="A85" s="12" t="s">
        <v>249</v>
      </c>
      <c r="B85" s="13" t="s">
        <v>250</v>
      </c>
      <c r="C85" s="13" t="s">
        <v>250</v>
      </c>
      <c r="D85" s="13" t="s">
        <v>251</v>
      </c>
      <c r="E85" s="13" t="s">
        <v>252</v>
      </c>
      <c r="F85" s="13" t="s">
        <v>253</v>
      </c>
    </row>
    <row r="86" spans="1:6" ht="32.25" thickBot="1" x14ac:dyDescent="0.3">
      <c r="A86" s="12" t="s">
        <v>254</v>
      </c>
      <c r="B86" s="13" t="s">
        <v>255</v>
      </c>
      <c r="C86" s="13" t="s">
        <v>255</v>
      </c>
      <c r="D86" s="13" t="s">
        <v>256</v>
      </c>
      <c r="E86" s="13" t="s">
        <v>257</v>
      </c>
      <c r="F86" s="13" t="s">
        <v>255</v>
      </c>
    </row>
    <row r="87" spans="1:6" ht="32.25" thickBot="1" x14ac:dyDescent="0.3">
      <c r="A87" s="12" t="s">
        <v>258</v>
      </c>
      <c r="B87" s="13" t="s">
        <v>259</v>
      </c>
      <c r="C87" s="13" t="s">
        <v>259</v>
      </c>
      <c r="D87" s="13" t="s">
        <v>260</v>
      </c>
      <c r="E87" s="13" t="s">
        <v>261</v>
      </c>
      <c r="F87" s="13" t="s">
        <v>259</v>
      </c>
    </row>
    <row r="88" spans="1:6" ht="32.25" thickBot="1" x14ac:dyDescent="0.3">
      <c r="A88" s="12" t="s">
        <v>262</v>
      </c>
      <c r="B88" s="13" t="s">
        <v>263</v>
      </c>
      <c r="C88" s="13" t="s">
        <v>263</v>
      </c>
      <c r="D88" s="13" t="s">
        <v>264</v>
      </c>
      <c r="E88" s="13" t="s">
        <v>265</v>
      </c>
      <c r="F88" s="13" t="s">
        <v>263</v>
      </c>
    </row>
    <row r="89" spans="1:6" ht="32.25" thickBot="1" x14ac:dyDescent="0.3">
      <c r="A89" s="12" t="s">
        <v>266</v>
      </c>
      <c r="B89" s="13" t="s">
        <v>267</v>
      </c>
      <c r="C89" s="13" t="s">
        <v>267</v>
      </c>
      <c r="D89" s="13" t="s">
        <v>268</v>
      </c>
      <c r="E89" s="13" t="s">
        <v>269</v>
      </c>
      <c r="F89" s="13" t="s">
        <v>267</v>
      </c>
    </row>
    <row r="90" spans="1:6" ht="32.25" thickBot="1" x14ac:dyDescent="0.3">
      <c r="A90" s="12" t="s">
        <v>270</v>
      </c>
      <c r="B90" s="13" t="s">
        <v>271</v>
      </c>
      <c r="C90" s="13" t="s">
        <v>271</v>
      </c>
      <c r="D90" s="13" t="s">
        <v>272</v>
      </c>
      <c r="E90" s="13" t="s">
        <v>273</v>
      </c>
      <c r="F90" s="13" t="s">
        <v>271</v>
      </c>
    </row>
    <row r="91" spans="1:6" ht="32.25" thickBot="1" x14ac:dyDescent="0.3">
      <c r="A91" s="12" t="s">
        <v>274</v>
      </c>
      <c r="B91" s="13" t="s">
        <v>275</v>
      </c>
      <c r="C91" s="13" t="s">
        <v>275</v>
      </c>
      <c r="D91" s="13" t="s">
        <v>276</v>
      </c>
      <c r="E91" s="13" t="s">
        <v>277</v>
      </c>
      <c r="F91" s="13" t="s">
        <v>275</v>
      </c>
    </row>
    <row r="92" spans="1:6" ht="32.25" thickBot="1" x14ac:dyDescent="0.3">
      <c r="A92" s="12" t="s">
        <v>278</v>
      </c>
      <c r="B92" s="13" t="s">
        <v>279</v>
      </c>
      <c r="C92" s="13" t="s">
        <v>279</v>
      </c>
      <c r="D92" s="13" t="s">
        <v>280</v>
      </c>
      <c r="E92" s="13" t="s">
        <v>281</v>
      </c>
      <c r="F92" s="13" t="s">
        <v>279</v>
      </c>
    </row>
    <row r="93" spans="1:6" ht="32.25" thickBot="1" x14ac:dyDescent="0.3">
      <c r="A93" s="12" t="s">
        <v>282</v>
      </c>
      <c r="B93" s="13" t="s">
        <v>283</v>
      </c>
      <c r="C93" s="13" t="s">
        <v>283</v>
      </c>
      <c r="D93" s="13" t="s">
        <v>284</v>
      </c>
      <c r="E93" s="13" t="s">
        <v>285</v>
      </c>
      <c r="F93" s="13" t="s">
        <v>283</v>
      </c>
    </row>
    <row r="94" spans="1:6" ht="32.25" thickBot="1" x14ac:dyDescent="0.3">
      <c r="A94" s="12" t="s">
        <v>286</v>
      </c>
      <c r="B94" s="13" t="s">
        <v>287</v>
      </c>
      <c r="C94" s="13" t="s">
        <v>287</v>
      </c>
      <c r="D94" s="13" t="s">
        <v>288</v>
      </c>
      <c r="E94" s="13" t="s">
        <v>289</v>
      </c>
      <c r="F94" s="13" t="s">
        <v>287</v>
      </c>
    </row>
    <row r="95" spans="1:6" ht="32.25" thickBot="1" x14ac:dyDescent="0.3">
      <c r="A95" s="12" t="s">
        <v>290</v>
      </c>
      <c r="B95" s="13" t="s">
        <v>291</v>
      </c>
      <c r="C95" s="13" t="s">
        <v>291</v>
      </c>
      <c r="D95" s="13" t="s">
        <v>292</v>
      </c>
      <c r="E95" s="13" t="s">
        <v>293</v>
      </c>
      <c r="F95" s="13" t="s">
        <v>291</v>
      </c>
    </row>
    <row r="96" spans="1:6" ht="32.25" thickBot="1" x14ac:dyDescent="0.3">
      <c r="A96" s="12" t="s">
        <v>294</v>
      </c>
      <c r="B96" s="13" t="s">
        <v>295</v>
      </c>
      <c r="C96" s="13" t="s">
        <v>295</v>
      </c>
      <c r="D96" s="13" t="s">
        <v>296</v>
      </c>
      <c r="E96" s="13" t="s">
        <v>297</v>
      </c>
      <c r="F96" s="13" t="s">
        <v>295</v>
      </c>
    </row>
    <row r="97" spans="1:6" ht="32.25" thickBot="1" x14ac:dyDescent="0.3">
      <c r="A97" s="12" t="s">
        <v>298</v>
      </c>
      <c r="B97" s="13" t="s">
        <v>299</v>
      </c>
      <c r="C97" s="13" t="s">
        <v>299</v>
      </c>
      <c r="D97" s="13" t="s">
        <v>300</v>
      </c>
      <c r="E97" s="13" t="s">
        <v>301</v>
      </c>
      <c r="F97" s="13" t="s">
        <v>299</v>
      </c>
    </row>
    <row r="98" spans="1:6" ht="32.25" thickBot="1" x14ac:dyDescent="0.3">
      <c r="A98" s="12" t="s">
        <v>302</v>
      </c>
      <c r="B98" s="13" t="s">
        <v>303</v>
      </c>
      <c r="C98" s="13" t="s">
        <v>303</v>
      </c>
      <c r="D98" s="13" t="s">
        <v>304</v>
      </c>
      <c r="E98" s="13" t="s">
        <v>305</v>
      </c>
      <c r="F98" s="13" t="s">
        <v>303</v>
      </c>
    </row>
    <row r="99" spans="1:6" ht="32.25" thickBot="1" x14ac:dyDescent="0.3">
      <c r="A99" s="12" t="s">
        <v>306</v>
      </c>
      <c r="B99" s="13" t="s">
        <v>307</v>
      </c>
      <c r="C99" s="13" t="s">
        <v>307</v>
      </c>
      <c r="D99" s="13" t="s">
        <v>308</v>
      </c>
      <c r="E99" s="13" t="s">
        <v>309</v>
      </c>
      <c r="F99" s="13" t="s">
        <v>307</v>
      </c>
    </row>
    <row r="100" spans="1:6" ht="32.25" thickBot="1" x14ac:dyDescent="0.3">
      <c r="A100" s="12" t="s">
        <v>310</v>
      </c>
      <c r="B100" s="13" t="s">
        <v>311</v>
      </c>
      <c r="C100" s="13" t="s">
        <v>311</v>
      </c>
      <c r="D100" s="13" t="s">
        <v>312</v>
      </c>
      <c r="E100" s="13" t="s">
        <v>313</v>
      </c>
      <c r="F100" s="13" t="s">
        <v>311</v>
      </c>
    </row>
    <row r="101" spans="1:6" ht="32.25" thickBot="1" x14ac:dyDescent="0.3">
      <c r="A101" s="12" t="s">
        <v>314</v>
      </c>
      <c r="B101" s="13" t="s">
        <v>315</v>
      </c>
      <c r="C101" s="13" t="s">
        <v>315</v>
      </c>
      <c r="D101" s="13" t="s">
        <v>316</v>
      </c>
      <c r="E101" s="13" t="s">
        <v>317</v>
      </c>
      <c r="F101" s="13" t="s">
        <v>315</v>
      </c>
    </row>
    <row r="102" spans="1:6" ht="32.25" thickBot="1" x14ac:dyDescent="0.3">
      <c r="A102" s="12" t="s">
        <v>318</v>
      </c>
      <c r="B102" s="13" t="s">
        <v>319</v>
      </c>
      <c r="C102" s="13" t="s">
        <v>319</v>
      </c>
      <c r="D102" s="13" t="s">
        <v>320</v>
      </c>
      <c r="E102" s="13" t="s">
        <v>321</v>
      </c>
      <c r="F102" s="13" t="s">
        <v>319</v>
      </c>
    </row>
    <row r="103" spans="1:6" ht="32.25" thickBot="1" x14ac:dyDescent="0.3">
      <c r="A103" s="12" t="s">
        <v>322</v>
      </c>
      <c r="B103" s="13" t="s">
        <v>323</v>
      </c>
      <c r="C103" s="13" t="s">
        <v>323</v>
      </c>
      <c r="D103" s="13" t="s">
        <v>324</v>
      </c>
      <c r="E103" s="13" t="s">
        <v>325</v>
      </c>
      <c r="F103" s="13" t="s">
        <v>323</v>
      </c>
    </row>
    <row r="104" spans="1:6" ht="32.25" thickBot="1" x14ac:dyDescent="0.3">
      <c r="A104" s="12" t="s">
        <v>326</v>
      </c>
      <c r="B104" s="13" t="s">
        <v>327</v>
      </c>
      <c r="C104" s="13" t="s">
        <v>327</v>
      </c>
      <c r="D104" s="13" t="s">
        <v>328</v>
      </c>
      <c r="E104" s="13" t="s">
        <v>329</v>
      </c>
      <c r="F104" s="13" t="s">
        <v>327</v>
      </c>
    </row>
    <row r="105" spans="1:6" ht="32.25" thickBot="1" x14ac:dyDescent="0.3">
      <c r="A105" s="12" t="s">
        <v>330</v>
      </c>
      <c r="B105" s="13" t="s">
        <v>331</v>
      </c>
      <c r="C105" s="13" t="s">
        <v>331</v>
      </c>
      <c r="D105" s="13" t="s">
        <v>332</v>
      </c>
      <c r="E105" s="13" t="s">
        <v>333</v>
      </c>
      <c r="F105" s="13" t="s">
        <v>331</v>
      </c>
    </row>
    <row r="106" spans="1:6" ht="32.25" thickBot="1" x14ac:dyDescent="0.3">
      <c r="A106" s="12" t="s">
        <v>334</v>
      </c>
      <c r="B106" s="13" t="s">
        <v>335</v>
      </c>
      <c r="C106" s="13" t="s">
        <v>335</v>
      </c>
      <c r="D106" s="13" t="s">
        <v>336</v>
      </c>
      <c r="E106" s="13" t="s">
        <v>337</v>
      </c>
      <c r="F106" s="13" t="s">
        <v>335</v>
      </c>
    </row>
    <row r="107" spans="1:6" ht="32.25" thickBot="1" x14ac:dyDescent="0.3">
      <c r="A107" s="12" t="s">
        <v>338</v>
      </c>
      <c r="B107" s="13" t="s">
        <v>339</v>
      </c>
      <c r="C107" s="13" t="s">
        <v>339</v>
      </c>
      <c r="D107" s="13" t="s">
        <v>340</v>
      </c>
      <c r="E107" s="13" t="s">
        <v>341</v>
      </c>
      <c r="F107" s="13" t="s">
        <v>339</v>
      </c>
    </row>
    <row r="108" spans="1:6" ht="32.25" thickBot="1" x14ac:dyDescent="0.3">
      <c r="A108" s="12" t="s">
        <v>342</v>
      </c>
      <c r="B108" s="13" t="s">
        <v>343</v>
      </c>
      <c r="C108" s="13" t="s">
        <v>343</v>
      </c>
      <c r="D108" s="13" t="s">
        <v>344</v>
      </c>
      <c r="E108" s="13" t="s">
        <v>345</v>
      </c>
      <c r="F108" s="13" t="s">
        <v>343</v>
      </c>
    </row>
    <row r="109" spans="1:6" ht="32.25" thickBot="1" x14ac:dyDescent="0.3">
      <c r="A109" s="12" t="s">
        <v>346</v>
      </c>
      <c r="B109" s="13" t="s">
        <v>347</v>
      </c>
      <c r="C109" s="13" t="s">
        <v>347</v>
      </c>
      <c r="D109" s="13" t="s">
        <v>348</v>
      </c>
      <c r="E109" s="13" t="s">
        <v>349</v>
      </c>
      <c r="F109" s="13" t="s">
        <v>347</v>
      </c>
    </row>
    <row r="110" spans="1:6" ht="32.25" thickBot="1" x14ac:dyDescent="0.3">
      <c r="A110" s="12" t="s">
        <v>350</v>
      </c>
      <c r="B110" s="13" t="s">
        <v>351</v>
      </c>
      <c r="C110" s="13" t="s">
        <v>351</v>
      </c>
      <c r="D110" s="13" t="s">
        <v>352</v>
      </c>
      <c r="E110" s="13" t="s">
        <v>353</v>
      </c>
      <c r="F110" s="13" t="s">
        <v>351</v>
      </c>
    </row>
    <row r="111" spans="1:6" ht="32.25" thickBot="1" x14ac:dyDescent="0.3">
      <c r="A111" s="12" t="s">
        <v>354</v>
      </c>
      <c r="B111" s="13" t="s">
        <v>355</v>
      </c>
      <c r="C111" s="13" t="s">
        <v>355</v>
      </c>
      <c r="D111" s="13" t="s">
        <v>356</v>
      </c>
      <c r="E111" s="13" t="s">
        <v>357</v>
      </c>
      <c r="F111" s="13" t="s">
        <v>355</v>
      </c>
    </row>
    <row r="112" spans="1:6" ht="32.25" thickBot="1" x14ac:dyDescent="0.3">
      <c r="A112" s="12" t="s">
        <v>358</v>
      </c>
      <c r="B112" s="13" t="s">
        <v>359</v>
      </c>
      <c r="C112" s="13" t="s">
        <v>359</v>
      </c>
      <c r="D112" s="13" t="s">
        <v>360</v>
      </c>
      <c r="E112" s="13" t="s">
        <v>361</v>
      </c>
      <c r="F112" s="13" t="s">
        <v>359</v>
      </c>
    </row>
    <row r="113" spans="1:6" ht="32.25" thickBot="1" x14ac:dyDescent="0.3">
      <c r="A113" s="12" t="s">
        <v>362</v>
      </c>
      <c r="B113" s="13" t="s">
        <v>363</v>
      </c>
      <c r="C113" s="13" t="s">
        <v>363</v>
      </c>
      <c r="D113" s="13" t="s">
        <v>364</v>
      </c>
      <c r="E113" s="13" t="s">
        <v>365</v>
      </c>
      <c r="F113" s="13" t="s">
        <v>363</v>
      </c>
    </row>
    <row r="114" spans="1:6" ht="32.25" thickBot="1" x14ac:dyDescent="0.3">
      <c r="A114" s="12" t="s">
        <v>366</v>
      </c>
      <c r="B114" s="13" t="s">
        <v>367</v>
      </c>
      <c r="C114" s="13" t="s">
        <v>367</v>
      </c>
      <c r="D114" s="13" t="s">
        <v>368</v>
      </c>
      <c r="E114" s="13" t="s">
        <v>369</v>
      </c>
      <c r="F114" s="13" t="s">
        <v>367</v>
      </c>
    </row>
    <row r="115" spans="1:6" ht="32.25" thickBot="1" x14ac:dyDescent="0.3">
      <c r="A115" s="12" t="s">
        <v>370</v>
      </c>
      <c r="B115" s="13" t="s">
        <v>371</v>
      </c>
      <c r="C115" s="13" t="s">
        <v>371</v>
      </c>
      <c r="D115" s="13" t="s">
        <v>372</v>
      </c>
      <c r="E115" s="13" t="s">
        <v>373</v>
      </c>
      <c r="F115" s="13" t="s">
        <v>371</v>
      </c>
    </row>
    <row r="116" spans="1:6" ht="32.25" thickBot="1" x14ac:dyDescent="0.3">
      <c r="A116" s="12" t="s">
        <v>374</v>
      </c>
      <c r="B116" s="13" t="s">
        <v>375</v>
      </c>
      <c r="C116" s="13" t="s">
        <v>375</v>
      </c>
      <c r="D116" s="13" t="s">
        <v>376</v>
      </c>
      <c r="E116" s="13" t="s">
        <v>377</v>
      </c>
      <c r="F116" s="13" t="s">
        <v>375</v>
      </c>
    </row>
    <row r="117" spans="1:6" ht="32.25" thickBot="1" x14ac:dyDescent="0.3">
      <c r="A117" s="12" t="s">
        <v>378</v>
      </c>
      <c r="B117" s="13" t="s">
        <v>379</v>
      </c>
      <c r="C117" s="13" t="s">
        <v>379</v>
      </c>
      <c r="D117" s="13" t="s">
        <v>380</v>
      </c>
      <c r="E117" s="13" t="s">
        <v>381</v>
      </c>
      <c r="F117" s="13" t="s">
        <v>379</v>
      </c>
    </row>
    <row r="118" spans="1:6" ht="32.25" thickBot="1" x14ac:dyDescent="0.3">
      <c r="A118" s="12" t="s">
        <v>382</v>
      </c>
      <c r="B118" s="13" t="s">
        <v>383</v>
      </c>
      <c r="C118" s="13" t="s">
        <v>383</v>
      </c>
      <c r="D118" s="13" t="s">
        <v>384</v>
      </c>
      <c r="E118" s="13" t="s">
        <v>385</v>
      </c>
      <c r="F118" s="13" t="s">
        <v>383</v>
      </c>
    </row>
    <row r="119" spans="1:6" ht="32.25" thickBot="1" x14ac:dyDescent="0.3">
      <c r="A119" s="12" t="s">
        <v>386</v>
      </c>
      <c r="B119" s="13" t="s">
        <v>387</v>
      </c>
      <c r="C119" s="13" t="s">
        <v>387</v>
      </c>
      <c r="D119" s="13" t="s">
        <v>388</v>
      </c>
      <c r="E119" s="13" t="s">
        <v>389</v>
      </c>
      <c r="F119" s="13" t="s">
        <v>387</v>
      </c>
    </row>
    <row r="120" spans="1:6" ht="32.25" thickBot="1" x14ac:dyDescent="0.3">
      <c r="A120" s="12" t="s">
        <v>390</v>
      </c>
      <c r="B120" s="13" t="s">
        <v>391</v>
      </c>
      <c r="C120" s="13" t="s">
        <v>391</v>
      </c>
      <c r="D120" s="13" t="s">
        <v>392</v>
      </c>
      <c r="E120" s="13" t="s">
        <v>393</v>
      </c>
      <c r="F120" s="13" t="s">
        <v>391</v>
      </c>
    </row>
    <row r="121" spans="1:6" ht="32.25" thickBot="1" x14ac:dyDescent="0.3">
      <c r="A121" s="12" t="s">
        <v>394</v>
      </c>
      <c r="B121" s="13" t="s">
        <v>395</v>
      </c>
      <c r="C121" s="13" t="s">
        <v>395</v>
      </c>
      <c r="D121" s="13" t="s">
        <v>396</v>
      </c>
      <c r="E121" s="13" t="s">
        <v>397</v>
      </c>
      <c r="F121" s="13" t="s">
        <v>395</v>
      </c>
    </row>
    <row r="122" spans="1:6" ht="21.75" thickBot="1" x14ac:dyDescent="0.3">
      <c r="A122" s="12" t="s">
        <v>398</v>
      </c>
      <c r="B122" s="13" t="s">
        <v>399</v>
      </c>
      <c r="C122" s="13" t="s">
        <v>399</v>
      </c>
      <c r="D122" s="13" t="s">
        <v>400</v>
      </c>
      <c r="E122" s="13" t="s">
        <v>401</v>
      </c>
      <c r="F122" s="13" t="s">
        <v>399</v>
      </c>
    </row>
    <row r="123" spans="1:6" ht="21.75" thickBot="1" x14ac:dyDescent="0.3">
      <c r="A123" s="12" t="s">
        <v>402</v>
      </c>
      <c r="B123" s="13" t="s">
        <v>403</v>
      </c>
      <c r="C123" s="13" t="s">
        <v>403</v>
      </c>
      <c r="D123" s="13" t="s">
        <v>404</v>
      </c>
      <c r="E123" s="13" t="s">
        <v>405</v>
      </c>
      <c r="F123" s="13" t="s">
        <v>403</v>
      </c>
    </row>
    <row r="124" spans="1:6" ht="21.75" thickBot="1" x14ac:dyDescent="0.3">
      <c r="A124" s="12" t="s">
        <v>406</v>
      </c>
      <c r="B124" s="13" t="s">
        <v>407</v>
      </c>
      <c r="C124" s="13" t="s">
        <v>407</v>
      </c>
      <c r="D124" s="13" t="s">
        <v>408</v>
      </c>
      <c r="E124" s="13" t="s">
        <v>409</v>
      </c>
      <c r="F124" s="13" t="s">
        <v>407</v>
      </c>
    </row>
    <row r="125" spans="1:6" ht="21.75" thickBot="1" x14ac:dyDescent="0.3">
      <c r="A125" s="12" t="s">
        <v>410</v>
      </c>
      <c r="B125" s="13" t="s">
        <v>411</v>
      </c>
      <c r="C125" s="13" t="s">
        <v>411</v>
      </c>
      <c r="D125" s="13" t="s">
        <v>412</v>
      </c>
      <c r="E125" s="13" t="s">
        <v>413</v>
      </c>
      <c r="F125" s="13" t="s">
        <v>411</v>
      </c>
    </row>
    <row r="126" spans="1:6" ht="21.75" thickBot="1" x14ac:dyDescent="0.3">
      <c r="A126" s="12" t="s">
        <v>414</v>
      </c>
      <c r="B126" s="13" t="s">
        <v>415</v>
      </c>
      <c r="C126" s="13" t="s">
        <v>415</v>
      </c>
      <c r="D126" s="13" t="s">
        <v>415</v>
      </c>
      <c r="E126" s="13" t="s">
        <v>416</v>
      </c>
      <c r="F126" s="13" t="s">
        <v>415</v>
      </c>
    </row>
    <row r="127" spans="1:6" ht="21.75" thickBot="1" x14ac:dyDescent="0.3">
      <c r="A127" s="12" t="s">
        <v>417</v>
      </c>
      <c r="B127" s="13" t="s">
        <v>418</v>
      </c>
      <c r="C127" s="13" t="s">
        <v>418</v>
      </c>
      <c r="D127" s="13" t="s">
        <v>418</v>
      </c>
      <c r="E127" s="13" t="s">
        <v>418</v>
      </c>
      <c r="F127" s="13" t="s">
        <v>418</v>
      </c>
    </row>
    <row r="128" spans="1:6" ht="19.5" thickBot="1" x14ac:dyDescent="0.3">
      <c r="A128" s="8"/>
    </row>
    <row r="129" spans="1:6" ht="15.75" thickBot="1" x14ac:dyDescent="0.3">
      <c r="A129" s="12" t="s">
        <v>419</v>
      </c>
      <c r="B129" s="12" t="s">
        <v>97</v>
      </c>
      <c r="C129" s="12" t="s">
        <v>98</v>
      </c>
      <c r="D129" s="12" t="s">
        <v>99</v>
      </c>
      <c r="E129" s="12" t="s">
        <v>100</v>
      </c>
      <c r="F129" s="12" t="s">
        <v>101</v>
      </c>
    </row>
    <row r="130" spans="1:6" ht="15.75" thickBot="1" x14ac:dyDescent="0.3">
      <c r="A130" s="12" t="s">
        <v>162</v>
      </c>
      <c r="B130" s="13">
        <v>73.2</v>
      </c>
      <c r="C130" s="13">
        <v>61.1</v>
      </c>
      <c r="D130" s="13">
        <v>519.79999999999995</v>
      </c>
      <c r="E130" s="13">
        <v>474.9</v>
      </c>
      <c r="F130" s="13">
        <v>70.099999999999994</v>
      </c>
    </row>
    <row r="131" spans="1:6" ht="15.75" thickBot="1" x14ac:dyDescent="0.3">
      <c r="A131" s="12" t="s">
        <v>168</v>
      </c>
      <c r="B131" s="13">
        <v>72.2</v>
      </c>
      <c r="C131" s="13">
        <v>58.5</v>
      </c>
      <c r="D131" s="13">
        <v>518.79999999999995</v>
      </c>
      <c r="E131" s="13">
        <v>473.9</v>
      </c>
      <c r="F131" s="13">
        <v>69.099999999999994</v>
      </c>
    </row>
    <row r="132" spans="1:6" ht="15.75" thickBot="1" x14ac:dyDescent="0.3">
      <c r="A132" s="12" t="s">
        <v>174</v>
      </c>
      <c r="B132" s="13">
        <v>57.5</v>
      </c>
      <c r="C132" s="13">
        <v>57.5</v>
      </c>
      <c r="D132" s="13">
        <v>517.79999999999995</v>
      </c>
      <c r="E132" s="13">
        <v>472.9</v>
      </c>
      <c r="F132" s="13">
        <v>68.099999999999994</v>
      </c>
    </row>
    <row r="133" spans="1:6" ht="15.75" thickBot="1" x14ac:dyDescent="0.3">
      <c r="A133" s="12" t="s">
        <v>179</v>
      </c>
      <c r="B133" s="13">
        <v>56.5</v>
      </c>
      <c r="C133" s="13">
        <v>56.5</v>
      </c>
      <c r="D133" s="13">
        <v>516.79999999999995</v>
      </c>
      <c r="E133" s="13">
        <v>471.9</v>
      </c>
      <c r="F133" s="13">
        <v>67.099999999999994</v>
      </c>
    </row>
    <row r="134" spans="1:6" ht="15.75" thickBot="1" x14ac:dyDescent="0.3">
      <c r="A134" s="12" t="s">
        <v>184</v>
      </c>
      <c r="B134" s="13">
        <v>55.5</v>
      </c>
      <c r="C134" s="13">
        <v>55.5</v>
      </c>
      <c r="D134" s="13">
        <v>515.79999999999995</v>
      </c>
      <c r="E134" s="13">
        <v>467.3</v>
      </c>
      <c r="F134" s="13">
        <v>66.099999999999994</v>
      </c>
    </row>
    <row r="135" spans="1:6" ht="15.75" thickBot="1" x14ac:dyDescent="0.3">
      <c r="A135" s="12" t="s">
        <v>189</v>
      </c>
      <c r="B135" s="13">
        <v>54.5</v>
      </c>
      <c r="C135" s="13">
        <v>54.5</v>
      </c>
      <c r="D135" s="13">
        <v>514.79999999999995</v>
      </c>
      <c r="E135" s="13">
        <v>432.5</v>
      </c>
      <c r="F135" s="13">
        <v>65.099999999999994</v>
      </c>
    </row>
    <row r="136" spans="1:6" ht="15.75" thickBot="1" x14ac:dyDescent="0.3">
      <c r="A136" s="12" t="s">
        <v>194</v>
      </c>
      <c r="B136" s="13">
        <v>53.5</v>
      </c>
      <c r="C136" s="13">
        <v>53.5</v>
      </c>
      <c r="D136" s="13">
        <v>513.79999999999995</v>
      </c>
      <c r="E136" s="13">
        <v>431.5</v>
      </c>
      <c r="F136" s="13">
        <v>64.099999999999994</v>
      </c>
    </row>
    <row r="137" spans="1:6" ht="15.75" thickBot="1" x14ac:dyDescent="0.3">
      <c r="A137" s="12" t="s">
        <v>199</v>
      </c>
      <c r="B137" s="13">
        <v>52.5</v>
      </c>
      <c r="C137" s="13">
        <v>52.5</v>
      </c>
      <c r="D137" s="13">
        <v>512.70000000000005</v>
      </c>
      <c r="E137" s="13">
        <v>430.5</v>
      </c>
      <c r="F137" s="13">
        <v>63.1</v>
      </c>
    </row>
    <row r="138" spans="1:6" ht="15.75" thickBot="1" x14ac:dyDescent="0.3">
      <c r="A138" s="12" t="s">
        <v>204</v>
      </c>
      <c r="B138" s="13">
        <v>51.5</v>
      </c>
      <c r="C138" s="13">
        <v>51.5</v>
      </c>
      <c r="D138" s="13">
        <v>511.7</v>
      </c>
      <c r="E138" s="13">
        <v>429.5</v>
      </c>
      <c r="F138" s="13">
        <v>62.1</v>
      </c>
    </row>
    <row r="139" spans="1:6" ht="15.75" thickBot="1" x14ac:dyDescent="0.3">
      <c r="A139" s="12" t="s">
        <v>209</v>
      </c>
      <c r="B139" s="13">
        <v>50.5</v>
      </c>
      <c r="C139" s="13">
        <v>50.5</v>
      </c>
      <c r="D139" s="13">
        <v>510.7</v>
      </c>
      <c r="E139" s="13">
        <v>428.5</v>
      </c>
      <c r="F139" s="13">
        <v>61.1</v>
      </c>
    </row>
    <row r="140" spans="1:6" ht="15.75" thickBot="1" x14ac:dyDescent="0.3">
      <c r="A140" s="12" t="s">
        <v>214</v>
      </c>
      <c r="B140" s="13">
        <v>49.5</v>
      </c>
      <c r="C140" s="13">
        <v>49.5</v>
      </c>
      <c r="D140" s="13">
        <v>509.7</v>
      </c>
      <c r="E140" s="13">
        <v>427.5</v>
      </c>
      <c r="F140" s="13">
        <v>60.1</v>
      </c>
    </row>
    <row r="141" spans="1:6" ht="15.75" thickBot="1" x14ac:dyDescent="0.3">
      <c r="A141" s="12" t="s">
        <v>219</v>
      </c>
      <c r="B141" s="13">
        <v>48.4</v>
      </c>
      <c r="C141" s="13">
        <v>48.4</v>
      </c>
      <c r="D141" s="13">
        <v>508.7</v>
      </c>
      <c r="E141" s="13">
        <v>426.4</v>
      </c>
      <c r="F141" s="13">
        <v>59</v>
      </c>
    </row>
    <row r="142" spans="1:6" ht="15.75" thickBot="1" x14ac:dyDescent="0.3">
      <c r="A142" s="12" t="s">
        <v>224</v>
      </c>
      <c r="B142" s="13">
        <v>47.4</v>
      </c>
      <c r="C142" s="13">
        <v>47.4</v>
      </c>
      <c r="D142" s="13">
        <v>507.7</v>
      </c>
      <c r="E142" s="13">
        <v>425.4</v>
      </c>
      <c r="F142" s="13">
        <v>58</v>
      </c>
    </row>
    <row r="143" spans="1:6" ht="15.75" thickBot="1" x14ac:dyDescent="0.3">
      <c r="A143" s="12" t="s">
        <v>229</v>
      </c>
      <c r="B143" s="13">
        <v>46.4</v>
      </c>
      <c r="C143" s="13">
        <v>46.4</v>
      </c>
      <c r="D143" s="13">
        <v>506.7</v>
      </c>
      <c r="E143" s="13">
        <v>410.8</v>
      </c>
      <c r="F143" s="13">
        <v>57</v>
      </c>
    </row>
    <row r="144" spans="1:6" ht="15.75" thickBot="1" x14ac:dyDescent="0.3">
      <c r="A144" s="12" t="s">
        <v>234</v>
      </c>
      <c r="B144" s="13">
        <v>45.4</v>
      </c>
      <c r="C144" s="13">
        <v>45.4</v>
      </c>
      <c r="D144" s="13">
        <v>505.7</v>
      </c>
      <c r="E144" s="13">
        <v>409.8</v>
      </c>
      <c r="F144" s="13">
        <v>56</v>
      </c>
    </row>
    <row r="145" spans="1:6" ht="15.75" thickBot="1" x14ac:dyDescent="0.3">
      <c r="A145" s="12" t="s">
        <v>239</v>
      </c>
      <c r="B145" s="13">
        <v>44.4</v>
      </c>
      <c r="C145" s="13">
        <v>44.4</v>
      </c>
      <c r="D145" s="13">
        <v>504.7</v>
      </c>
      <c r="E145" s="13">
        <v>408.8</v>
      </c>
      <c r="F145" s="13">
        <v>55</v>
      </c>
    </row>
    <row r="146" spans="1:6" ht="15.75" thickBot="1" x14ac:dyDescent="0.3">
      <c r="A146" s="12" t="s">
        <v>244</v>
      </c>
      <c r="B146" s="13">
        <v>43.4</v>
      </c>
      <c r="C146" s="13">
        <v>43.4</v>
      </c>
      <c r="D146" s="13">
        <v>503.7</v>
      </c>
      <c r="E146" s="13">
        <v>407.8</v>
      </c>
      <c r="F146" s="13">
        <v>54</v>
      </c>
    </row>
    <row r="147" spans="1:6" ht="15.75" thickBot="1" x14ac:dyDescent="0.3">
      <c r="A147" s="12" t="s">
        <v>249</v>
      </c>
      <c r="B147" s="13">
        <v>42.4</v>
      </c>
      <c r="C147" s="13">
        <v>42.4</v>
      </c>
      <c r="D147" s="13">
        <v>502.7</v>
      </c>
      <c r="E147" s="13">
        <v>406.8</v>
      </c>
      <c r="F147" s="13">
        <v>53</v>
      </c>
    </row>
    <row r="148" spans="1:6" ht="15.75" thickBot="1" x14ac:dyDescent="0.3">
      <c r="A148" s="12" t="s">
        <v>254</v>
      </c>
      <c r="B148" s="13">
        <v>41.4</v>
      </c>
      <c r="C148" s="13">
        <v>41.4</v>
      </c>
      <c r="D148" s="13">
        <v>501.6</v>
      </c>
      <c r="E148" s="13">
        <v>405.8</v>
      </c>
      <c r="F148" s="13">
        <v>41.4</v>
      </c>
    </row>
    <row r="149" spans="1:6" ht="15.75" thickBot="1" x14ac:dyDescent="0.3">
      <c r="A149" s="12" t="s">
        <v>258</v>
      </c>
      <c r="B149" s="13">
        <v>40.4</v>
      </c>
      <c r="C149" s="13">
        <v>40.4</v>
      </c>
      <c r="D149" s="13">
        <v>500.6</v>
      </c>
      <c r="E149" s="13">
        <v>404.7</v>
      </c>
      <c r="F149" s="13">
        <v>40.4</v>
      </c>
    </row>
    <row r="150" spans="1:6" ht="15.75" thickBot="1" x14ac:dyDescent="0.3">
      <c r="A150" s="12" t="s">
        <v>262</v>
      </c>
      <c r="B150" s="13">
        <v>39.4</v>
      </c>
      <c r="C150" s="13">
        <v>39.4</v>
      </c>
      <c r="D150" s="13">
        <v>499.6</v>
      </c>
      <c r="E150" s="13">
        <v>403.7</v>
      </c>
      <c r="F150" s="13">
        <v>39.4</v>
      </c>
    </row>
    <row r="151" spans="1:6" ht="15.75" thickBot="1" x14ac:dyDescent="0.3">
      <c r="A151" s="12" t="s">
        <v>266</v>
      </c>
      <c r="B151" s="13">
        <v>38.4</v>
      </c>
      <c r="C151" s="13">
        <v>38.4</v>
      </c>
      <c r="D151" s="13">
        <v>498.6</v>
      </c>
      <c r="E151" s="13">
        <v>402.7</v>
      </c>
      <c r="F151" s="13">
        <v>38.4</v>
      </c>
    </row>
    <row r="152" spans="1:6" ht="15.75" thickBot="1" x14ac:dyDescent="0.3">
      <c r="A152" s="12" t="s">
        <v>270</v>
      </c>
      <c r="B152" s="13">
        <v>37.299999999999997</v>
      </c>
      <c r="C152" s="13">
        <v>37.299999999999997</v>
      </c>
      <c r="D152" s="13">
        <v>497.6</v>
      </c>
      <c r="E152" s="13">
        <v>401.7</v>
      </c>
      <c r="F152" s="13">
        <v>37.299999999999997</v>
      </c>
    </row>
    <row r="153" spans="1:6" ht="15.75" thickBot="1" x14ac:dyDescent="0.3">
      <c r="A153" s="12" t="s">
        <v>274</v>
      </c>
      <c r="B153" s="13">
        <v>36.299999999999997</v>
      </c>
      <c r="C153" s="13">
        <v>36.299999999999997</v>
      </c>
      <c r="D153" s="13">
        <v>496.6</v>
      </c>
      <c r="E153" s="13">
        <v>400.7</v>
      </c>
      <c r="F153" s="13">
        <v>36.299999999999997</v>
      </c>
    </row>
    <row r="154" spans="1:6" ht="15.75" thickBot="1" x14ac:dyDescent="0.3">
      <c r="A154" s="12" t="s">
        <v>278</v>
      </c>
      <c r="B154" s="13">
        <v>35.299999999999997</v>
      </c>
      <c r="C154" s="13">
        <v>35.299999999999997</v>
      </c>
      <c r="D154" s="13">
        <v>495.6</v>
      </c>
      <c r="E154" s="13">
        <v>399.7</v>
      </c>
      <c r="F154" s="13">
        <v>35.299999999999997</v>
      </c>
    </row>
    <row r="155" spans="1:6" ht="15.75" thickBot="1" x14ac:dyDescent="0.3">
      <c r="A155" s="12" t="s">
        <v>282</v>
      </c>
      <c r="B155" s="13">
        <v>34.299999999999997</v>
      </c>
      <c r="C155" s="13">
        <v>34.299999999999997</v>
      </c>
      <c r="D155" s="13">
        <v>494.6</v>
      </c>
      <c r="E155" s="13">
        <v>398.7</v>
      </c>
      <c r="F155" s="13">
        <v>34.299999999999997</v>
      </c>
    </row>
    <row r="156" spans="1:6" ht="15.75" thickBot="1" x14ac:dyDescent="0.3">
      <c r="A156" s="12" t="s">
        <v>286</v>
      </c>
      <c r="B156" s="13">
        <v>33.299999999999997</v>
      </c>
      <c r="C156" s="13">
        <v>33.299999999999997</v>
      </c>
      <c r="D156" s="13">
        <v>493.6</v>
      </c>
      <c r="E156" s="13">
        <v>397.7</v>
      </c>
      <c r="F156" s="13">
        <v>33.299999999999997</v>
      </c>
    </row>
    <row r="157" spans="1:6" ht="15.75" thickBot="1" x14ac:dyDescent="0.3">
      <c r="A157" s="12" t="s">
        <v>290</v>
      </c>
      <c r="B157" s="13">
        <v>32.299999999999997</v>
      </c>
      <c r="C157" s="13">
        <v>32.299999999999997</v>
      </c>
      <c r="D157" s="13">
        <v>492.6</v>
      </c>
      <c r="E157" s="13">
        <v>396.7</v>
      </c>
      <c r="F157" s="13">
        <v>32.299999999999997</v>
      </c>
    </row>
    <row r="158" spans="1:6" ht="15.75" thickBot="1" x14ac:dyDescent="0.3">
      <c r="A158" s="12" t="s">
        <v>294</v>
      </c>
      <c r="B158" s="13">
        <v>31.3</v>
      </c>
      <c r="C158" s="13">
        <v>31.3</v>
      </c>
      <c r="D158" s="13">
        <v>491.6</v>
      </c>
      <c r="E158" s="13">
        <v>395.7</v>
      </c>
      <c r="F158" s="13">
        <v>31.3</v>
      </c>
    </row>
    <row r="159" spans="1:6" ht="15.75" thickBot="1" x14ac:dyDescent="0.3">
      <c r="A159" s="12" t="s">
        <v>298</v>
      </c>
      <c r="B159" s="13">
        <v>30.3</v>
      </c>
      <c r="C159" s="13">
        <v>30.3</v>
      </c>
      <c r="D159" s="13">
        <v>490.5</v>
      </c>
      <c r="E159" s="13">
        <v>394.7</v>
      </c>
      <c r="F159" s="13">
        <v>30.3</v>
      </c>
    </row>
    <row r="160" spans="1:6" ht="15.75" thickBot="1" x14ac:dyDescent="0.3">
      <c r="A160" s="12" t="s">
        <v>302</v>
      </c>
      <c r="B160" s="13">
        <v>29.3</v>
      </c>
      <c r="C160" s="13">
        <v>29.3</v>
      </c>
      <c r="D160" s="13">
        <v>489.5</v>
      </c>
      <c r="E160" s="13">
        <v>393.6</v>
      </c>
      <c r="F160" s="13">
        <v>29.3</v>
      </c>
    </row>
    <row r="161" spans="1:6" ht="15.75" thickBot="1" x14ac:dyDescent="0.3">
      <c r="A161" s="12" t="s">
        <v>306</v>
      </c>
      <c r="B161" s="13">
        <v>28.3</v>
      </c>
      <c r="C161" s="13">
        <v>28.3</v>
      </c>
      <c r="D161" s="13">
        <v>488.5</v>
      </c>
      <c r="E161" s="13">
        <v>392.6</v>
      </c>
      <c r="F161" s="13">
        <v>28.3</v>
      </c>
    </row>
    <row r="162" spans="1:6" ht="15.75" thickBot="1" x14ac:dyDescent="0.3">
      <c r="A162" s="12" t="s">
        <v>310</v>
      </c>
      <c r="B162" s="13">
        <v>27.3</v>
      </c>
      <c r="C162" s="13">
        <v>27.3</v>
      </c>
      <c r="D162" s="13">
        <v>487.5</v>
      </c>
      <c r="E162" s="13">
        <v>391.6</v>
      </c>
      <c r="F162" s="13">
        <v>27.3</v>
      </c>
    </row>
    <row r="163" spans="1:6" ht="15.75" thickBot="1" x14ac:dyDescent="0.3">
      <c r="A163" s="12" t="s">
        <v>314</v>
      </c>
      <c r="B163" s="13">
        <v>26.2</v>
      </c>
      <c r="C163" s="13">
        <v>26.2</v>
      </c>
      <c r="D163" s="13">
        <v>486.5</v>
      </c>
      <c r="E163" s="13">
        <v>390.6</v>
      </c>
      <c r="F163" s="13">
        <v>26.2</v>
      </c>
    </row>
    <row r="164" spans="1:6" ht="15.75" thickBot="1" x14ac:dyDescent="0.3">
      <c r="A164" s="12" t="s">
        <v>318</v>
      </c>
      <c r="B164" s="13">
        <v>25.2</v>
      </c>
      <c r="C164" s="13">
        <v>25.2</v>
      </c>
      <c r="D164" s="13">
        <v>485.5</v>
      </c>
      <c r="E164" s="13">
        <v>389.6</v>
      </c>
      <c r="F164" s="13">
        <v>25.2</v>
      </c>
    </row>
    <row r="165" spans="1:6" ht="15.75" thickBot="1" x14ac:dyDescent="0.3">
      <c r="A165" s="12" t="s">
        <v>322</v>
      </c>
      <c r="B165" s="13">
        <v>24.2</v>
      </c>
      <c r="C165" s="13">
        <v>24.2</v>
      </c>
      <c r="D165" s="13">
        <v>484.5</v>
      </c>
      <c r="E165" s="13">
        <v>388.6</v>
      </c>
      <c r="F165" s="13">
        <v>24.2</v>
      </c>
    </row>
    <row r="166" spans="1:6" ht="15.75" thickBot="1" x14ac:dyDescent="0.3">
      <c r="A166" s="12" t="s">
        <v>326</v>
      </c>
      <c r="B166" s="13">
        <v>23.2</v>
      </c>
      <c r="C166" s="13">
        <v>23.2</v>
      </c>
      <c r="D166" s="13">
        <v>483.5</v>
      </c>
      <c r="E166" s="13">
        <v>387.6</v>
      </c>
      <c r="F166" s="13">
        <v>23.2</v>
      </c>
    </row>
    <row r="167" spans="1:6" ht="15.75" thickBot="1" x14ac:dyDescent="0.3">
      <c r="A167" s="12" t="s">
        <v>330</v>
      </c>
      <c r="B167" s="13">
        <v>22.2</v>
      </c>
      <c r="C167" s="13">
        <v>22.2</v>
      </c>
      <c r="D167" s="13">
        <v>482.5</v>
      </c>
      <c r="E167" s="13">
        <v>386.6</v>
      </c>
      <c r="F167" s="13">
        <v>22.2</v>
      </c>
    </row>
    <row r="168" spans="1:6" ht="15.75" thickBot="1" x14ac:dyDescent="0.3">
      <c r="A168" s="12" t="s">
        <v>334</v>
      </c>
      <c r="B168" s="13">
        <v>21.2</v>
      </c>
      <c r="C168" s="13">
        <v>21.2</v>
      </c>
      <c r="D168" s="13">
        <v>481.5</v>
      </c>
      <c r="E168" s="13">
        <v>385.6</v>
      </c>
      <c r="F168" s="13">
        <v>21.2</v>
      </c>
    </row>
    <row r="169" spans="1:6" ht="15.75" thickBot="1" x14ac:dyDescent="0.3">
      <c r="A169" s="12" t="s">
        <v>338</v>
      </c>
      <c r="B169" s="13">
        <v>20.2</v>
      </c>
      <c r="C169" s="13">
        <v>20.2</v>
      </c>
      <c r="D169" s="13">
        <v>480.4</v>
      </c>
      <c r="E169" s="13">
        <v>384.6</v>
      </c>
      <c r="F169" s="13">
        <v>20.2</v>
      </c>
    </row>
    <row r="170" spans="1:6" ht="15.75" thickBot="1" x14ac:dyDescent="0.3">
      <c r="A170" s="12" t="s">
        <v>342</v>
      </c>
      <c r="B170" s="13">
        <v>19.2</v>
      </c>
      <c r="C170" s="13">
        <v>19.2</v>
      </c>
      <c r="D170" s="13">
        <v>479.4</v>
      </c>
      <c r="E170" s="13">
        <v>383.6</v>
      </c>
      <c r="F170" s="13">
        <v>19.2</v>
      </c>
    </row>
    <row r="171" spans="1:6" ht="15.75" thickBot="1" x14ac:dyDescent="0.3">
      <c r="A171" s="12" t="s">
        <v>346</v>
      </c>
      <c r="B171" s="13">
        <v>18.2</v>
      </c>
      <c r="C171" s="13">
        <v>18.2</v>
      </c>
      <c r="D171" s="13">
        <v>478.4</v>
      </c>
      <c r="E171" s="13">
        <v>382.5</v>
      </c>
      <c r="F171" s="13">
        <v>18.2</v>
      </c>
    </row>
    <row r="172" spans="1:6" ht="15.75" thickBot="1" x14ac:dyDescent="0.3">
      <c r="A172" s="12" t="s">
        <v>350</v>
      </c>
      <c r="B172" s="13">
        <v>17.2</v>
      </c>
      <c r="C172" s="13">
        <v>17.2</v>
      </c>
      <c r="D172" s="13">
        <v>477.4</v>
      </c>
      <c r="E172" s="13">
        <v>381.5</v>
      </c>
      <c r="F172" s="13">
        <v>17.2</v>
      </c>
    </row>
    <row r="173" spans="1:6" ht="15.75" thickBot="1" x14ac:dyDescent="0.3">
      <c r="A173" s="12" t="s">
        <v>354</v>
      </c>
      <c r="B173" s="13">
        <v>16.100000000000001</v>
      </c>
      <c r="C173" s="13">
        <v>16.100000000000001</v>
      </c>
      <c r="D173" s="13">
        <v>476.4</v>
      </c>
      <c r="E173" s="13">
        <v>380.5</v>
      </c>
      <c r="F173" s="13">
        <v>16.100000000000001</v>
      </c>
    </row>
    <row r="174" spans="1:6" ht="15.75" thickBot="1" x14ac:dyDescent="0.3">
      <c r="A174" s="12" t="s">
        <v>358</v>
      </c>
      <c r="B174" s="13">
        <v>15.1</v>
      </c>
      <c r="C174" s="13">
        <v>15.1</v>
      </c>
      <c r="D174" s="13">
        <v>475.4</v>
      </c>
      <c r="E174" s="13">
        <v>379.5</v>
      </c>
      <c r="F174" s="13">
        <v>15.1</v>
      </c>
    </row>
    <row r="175" spans="1:6" ht="15.75" thickBot="1" x14ac:dyDescent="0.3">
      <c r="A175" s="12" t="s">
        <v>362</v>
      </c>
      <c r="B175" s="13">
        <v>14.1</v>
      </c>
      <c r="C175" s="13">
        <v>14.1</v>
      </c>
      <c r="D175" s="13">
        <v>474.4</v>
      </c>
      <c r="E175" s="13">
        <v>378.5</v>
      </c>
      <c r="F175" s="13">
        <v>14.1</v>
      </c>
    </row>
    <row r="176" spans="1:6" ht="15.75" thickBot="1" x14ac:dyDescent="0.3">
      <c r="A176" s="12" t="s">
        <v>366</v>
      </c>
      <c r="B176" s="13">
        <v>13.1</v>
      </c>
      <c r="C176" s="13">
        <v>13.1</v>
      </c>
      <c r="D176" s="13">
        <v>473.4</v>
      </c>
      <c r="E176" s="13">
        <v>377.5</v>
      </c>
      <c r="F176" s="13">
        <v>13.1</v>
      </c>
    </row>
    <row r="177" spans="1:14" ht="15.75" thickBot="1" x14ac:dyDescent="0.3">
      <c r="A177" s="12" t="s">
        <v>370</v>
      </c>
      <c r="B177" s="13">
        <v>12.1</v>
      </c>
      <c r="C177" s="13">
        <v>12.1</v>
      </c>
      <c r="D177" s="13">
        <v>472.4</v>
      </c>
      <c r="E177" s="13">
        <v>376.5</v>
      </c>
      <c r="F177" s="13">
        <v>12.1</v>
      </c>
    </row>
    <row r="178" spans="1:14" ht="15.75" thickBot="1" x14ac:dyDescent="0.3">
      <c r="A178" s="12" t="s">
        <v>374</v>
      </c>
      <c r="B178" s="13">
        <v>11.1</v>
      </c>
      <c r="C178" s="13">
        <v>11.1</v>
      </c>
      <c r="D178" s="13">
        <v>471.4</v>
      </c>
      <c r="E178" s="13">
        <v>375.5</v>
      </c>
      <c r="F178" s="13">
        <v>11.1</v>
      </c>
    </row>
    <row r="179" spans="1:14" ht="15.75" thickBot="1" x14ac:dyDescent="0.3">
      <c r="A179" s="12" t="s">
        <v>378</v>
      </c>
      <c r="B179" s="13">
        <v>10.1</v>
      </c>
      <c r="C179" s="13">
        <v>10.1</v>
      </c>
      <c r="D179" s="13">
        <v>470.4</v>
      </c>
      <c r="E179" s="13">
        <v>374.5</v>
      </c>
      <c r="F179" s="13">
        <v>10.1</v>
      </c>
    </row>
    <row r="180" spans="1:14" ht="15.75" thickBot="1" x14ac:dyDescent="0.3">
      <c r="A180" s="12" t="s">
        <v>382</v>
      </c>
      <c r="B180" s="13">
        <v>9.1</v>
      </c>
      <c r="C180" s="13">
        <v>9.1</v>
      </c>
      <c r="D180" s="13">
        <v>469.3</v>
      </c>
      <c r="E180" s="13">
        <v>373.5</v>
      </c>
      <c r="F180" s="13">
        <v>9.1</v>
      </c>
    </row>
    <row r="181" spans="1:14" ht="15.75" thickBot="1" x14ac:dyDescent="0.3">
      <c r="A181" s="12" t="s">
        <v>386</v>
      </c>
      <c r="B181" s="13">
        <v>8.1</v>
      </c>
      <c r="C181" s="13">
        <v>8.1</v>
      </c>
      <c r="D181" s="13">
        <v>468.3</v>
      </c>
      <c r="E181" s="13">
        <v>372.4</v>
      </c>
      <c r="F181" s="13">
        <v>8.1</v>
      </c>
    </row>
    <row r="182" spans="1:14" ht="15.75" thickBot="1" x14ac:dyDescent="0.3">
      <c r="A182" s="12" t="s">
        <v>390</v>
      </c>
      <c r="B182" s="13">
        <v>7.1</v>
      </c>
      <c r="C182" s="13">
        <v>7.1</v>
      </c>
      <c r="D182" s="13">
        <v>467.3</v>
      </c>
      <c r="E182" s="13">
        <v>371.4</v>
      </c>
      <c r="F182" s="13">
        <v>7.1</v>
      </c>
    </row>
    <row r="183" spans="1:14" ht="15.75" thickBot="1" x14ac:dyDescent="0.3">
      <c r="A183" s="12" t="s">
        <v>394</v>
      </c>
      <c r="B183" s="13">
        <v>6.1</v>
      </c>
      <c r="C183" s="13">
        <v>6.1</v>
      </c>
      <c r="D183" s="13">
        <v>466.3</v>
      </c>
      <c r="E183" s="13">
        <v>370.4</v>
      </c>
      <c r="F183" s="13">
        <v>6.1</v>
      </c>
    </row>
    <row r="184" spans="1:14" ht="15.75" thickBot="1" x14ac:dyDescent="0.3">
      <c r="A184" s="12" t="s">
        <v>398</v>
      </c>
      <c r="B184" s="13">
        <v>5</v>
      </c>
      <c r="C184" s="13">
        <v>5</v>
      </c>
      <c r="D184" s="13">
        <v>465.3</v>
      </c>
      <c r="E184" s="13">
        <v>369.4</v>
      </c>
      <c r="F184" s="13">
        <v>5</v>
      </c>
    </row>
    <row r="185" spans="1:14" ht="15.75" thickBot="1" x14ac:dyDescent="0.3">
      <c r="A185" s="12" t="s">
        <v>402</v>
      </c>
      <c r="B185" s="13">
        <v>4</v>
      </c>
      <c r="C185" s="13">
        <v>4</v>
      </c>
      <c r="D185" s="13">
        <v>464.3</v>
      </c>
      <c r="E185" s="13">
        <v>368.4</v>
      </c>
      <c r="F185" s="13">
        <v>4</v>
      </c>
    </row>
    <row r="186" spans="1:14" ht="15.75" thickBot="1" x14ac:dyDescent="0.3">
      <c r="A186" s="12" t="s">
        <v>406</v>
      </c>
      <c r="B186" s="13">
        <v>3</v>
      </c>
      <c r="C186" s="13">
        <v>3</v>
      </c>
      <c r="D186" s="13">
        <v>452.2</v>
      </c>
      <c r="E186" s="13">
        <v>367.4</v>
      </c>
      <c r="F186" s="13">
        <v>3</v>
      </c>
    </row>
    <row r="187" spans="1:14" ht="15.75" thickBot="1" x14ac:dyDescent="0.3">
      <c r="A187" s="12" t="s">
        <v>410</v>
      </c>
      <c r="B187" s="13">
        <v>2</v>
      </c>
      <c r="C187" s="13">
        <v>2</v>
      </c>
      <c r="D187" s="13">
        <v>451.2</v>
      </c>
      <c r="E187" s="13">
        <v>366.4</v>
      </c>
      <c r="F187" s="13">
        <v>2</v>
      </c>
    </row>
    <row r="188" spans="1:14" ht="15.75" thickBot="1" x14ac:dyDescent="0.3">
      <c r="A188" s="12" t="s">
        <v>414</v>
      </c>
      <c r="B188" s="13">
        <v>1</v>
      </c>
      <c r="C188" s="13">
        <v>1</v>
      </c>
      <c r="D188" s="13">
        <v>1</v>
      </c>
      <c r="E188" s="13">
        <v>365.4</v>
      </c>
      <c r="F188" s="13">
        <v>1</v>
      </c>
    </row>
    <row r="189" spans="1:14" ht="15.75" thickBot="1" x14ac:dyDescent="0.3">
      <c r="A189" s="12" t="s">
        <v>417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</row>
    <row r="190" spans="1:14" ht="19.5" thickBot="1" x14ac:dyDescent="0.3">
      <c r="A190" s="8"/>
    </row>
    <row r="191" spans="1:14" ht="15.75" thickBot="1" x14ac:dyDescent="0.3">
      <c r="A191" s="12" t="s">
        <v>420</v>
      </c>
      <c r="B191" s="12" t="s">
        <v>97</v>
      </c>
      <c r="C191" s="12" t="s">
        <v>98</v>
      </c>
      <c r="D191" s="12" t="s">
        <v>99</v>
      </c>
      <c r="E191" s="12" t="s">
        <v>100</v>
      </c>
      <c r="F191" s="12" t="s">
        <v>101</v>
      </c>
      <c r="G191" s="12" t="s">
        <v>421</v>
      </c>
      <c r="H191" s="12" t="s">
        <v>422</v>
      </c>
      <c r="I191" s="12" t="s">
        <v>423</v>
      </c>
      <c r="J191" s="12" t="s">
        <v>424</v>
      </c>
      <c r="K191" s="18" t="s">
        <v>704</v>
      </c>
      <c r="L191" t="str">
        <f>ertek!I7</f>
        <v>hol</v>
      </c>
      <c r="M191" t="str">
        <f>ertek!J7</f>
        <v>mikor</v>
      </c>
      <c r="N191" t="str">
        <f>G191</f>
        <v>Becslés</v>
      </c>
    </row>
    <row r="192" spans="1:14" ht="15.75" thickBot="1" x14ac:dyDescent="0.3">
      <c r="A192" s="12" t="s">
        <v>103</v>
      </c>
      <c r="B192" s="13">
        <v>54.5</v>
      </c>
      <c r="C192" s="13">
        <v>22.2</v>
      </c>
      <c r="D192" s="13">
        <v>515.79999999999995</v>
      </c>
      <c r="E192" s="13">
        <v>408.8</v>
      </c>
      <c r="F192" s="13">
        <v>64.099999999999994</v>
      </c>
      <c r="G192" s="13">
        <v>1065.4000000000001</v>
      </c>
      <c r="H192" s="13">
        <v>1000</v>
      </c>
      <c r="I192" s="13">
        <v>-65.400000000000006</v>
      </c>
      <c r="J192" s="13">
        <v>-6.54</v>
      </c>
      <c r="K192" t="str">
        <f>IF(-I192*inverz!I192&gt;=0,"valid","invalid")</f>
        <v>valid</v>
      </c>
      <c r="L192" t="str">
        <f>ertek!I8</f>
        <v>Budapesti Műszaki és Gazdaságtudományi Egyetem Gépészmérnöki Kar (BME-GÉK)</v>
      </c>
      <c r="M192">
        <f>ertek!J8</f>
        <v>2006</v>
      </c>
      <c r="N192">
        <f t="shared" ref="N192:N249" si="6">G192</f>
        <v>1065.4000000000001</v>
      </c>
    </row>
    <row r="193" spans="1:14" ht="15.75" thickBot="1" x14ac:dyDescent="0.3">
      <c r="A193" s="12" t="s">
        <v>104</v>
      </c>
      <c r="B193" s="13">
        <v>56.5</v>
      </c>
      <c r="C193" s="13">
        <v>23.2</v>
      </c>
      <c r="D193" s="13">
        <v>517.79999999999995</v>
      </c>
      <c r="E193" s="13">
        <v>401.7</v>
      </c>
      <c r="F193" s="13">
        <v>33.299999999999997</v>
      </c>
      <c r="G193" s="13">
        <v>1032.5999999999999</v>
      </c>
      <c r="H193" s="13">
        <v>1000</v>
      </c>
      <c r="I193" s="13">
        <v>-32.6</v>
      </c>
      <c r="J193" s="13">
        <v>-3.26</v>
      </c>
      <c r="K193" t="str">
        <f>IF(-I193*inverz!I193&gt;=0,"valid","invalid")</f>
        <v>valid</v>
      </c>
      <c r="L193" t="str">
        <f>ertek!I9</f>
        <v>Budapesti Műszaki és Gazdaságtudományi Egyetem Gépészmérnöki Kar (BME-GÉK)</v>
      </c>
      <c r="M193">
        <f>ertek!J9</f>
        <v>2007</v>
      </c>
      <c r="N193">
        <f t="shared" si="6"/>
        <v>1032.5999999999999</v>
      </c>
    </row>
    <row r="194" spans="1:14" ht="15.75" thickBot="1" x14ac:dyDescent="0.3">
      <c r="A194" s="12" t="s">
        <v>105</v>
      </c>
      <c r="B194" s="13">
        <v>72.2</v>
      </c>
      <c r="C194" s="13">
        <v>57.5</v>
      </c>
      <c r="D194" s="13">
        <v>516.79999999999995</v>
      </c>
      <c r="E194" s="13">
        <v>395.7</v>
      </c>
      <c r="F194" s="13">
        <v>60.1</v>
      </c>
      <c r="G194" s="13">
        <v>1102.2</v>
      </c>
      <c r="H194" s="13">
        <v>1000</v>
      </c>
      <c r="I194" s="13">
        <v>-102.2</v>
      </c>
      <c r="J194" s="13">
        <v>-10.220000000000001</v>
      </c>
      <c r="K194" t="str">
        <f>IF(-I194*inverz!I194&gt;=0,"valid","invalid")</f>
        <v>valid</v>
      </c>
      <c r="L194" t="str">
        <f>ertek!I10</f>
        <v>Budapesti Műszaki és Gazdaságtudományi Egyetem Gépészmérnöki Kar (BME-GÉK)</v>
      </c>
      <c r="M194">
        <f>ertek!J10</f>
        <v>2008</v>
      </c>
      <c r="N194">
        <f t="shared" si="6"/>
        <v>1102.2</v>
      </c>
    </row>
    <row r="195" spans="1:14" ht="15.75" thickBot="1" x14ac:dyDescent="0.3">
      <c r="A195" s="12" t="s">
        <v>106</v>
      </c>
      <c r="B195" s="13">
        <v>57.5</v>
      </c>
      <c r="C195" s="13">
        <v>58.5</v>
      </c>
      <c r="D195" s="13">
        <v>519.79999999999995</v>
      </c>
      <c r="E195" s="13">
        <v>410.8</v>
      </c>
      <c r="F195" s="13">
        <v>69.099999999999994</v>
      </c>
      <c r="G195" s="13">
        <v>1115.8</v>
      </c>
      <c r="H195" s="13">
        <v>1000</v>
      </c>
      <c r="I195" s="13">
        <v>-115.8</v>
      </c>
      <c r="J195" s="13">
        <v>-11.58</v>
      </c>
      <c r="K195" t="str">
        <f>IF(-I195*inverz!I195&gt;=0,"valid","invalid")</f>
        <v>valid</v>
      </c>
      <c r="L195" t="str">
        <f>ertek!I11</f>
        <v>Budapesti Műszaki és Gazdaságtudományi Egyetem Gépészmérnöki Kar (BME-GÉK)</v>
      </c>
      <c r="M195">
        <f>ertek!J11</f>
        <v>2009</v>
      </c>
      <c r="N195">
        <f t="shared" si="6"/>
        <v>1115.8</v>
      </c>
    </row>
    <row r="196" spans="1:14" ht="15.75" thickBot="1" x14ac:dyDescent="0.3">
      <c r="A196" s="12" t="s">
        <v>107</v>
      </c>
      <c r="B196" s="13">
        <v>55.5</v>
      </c>
      <c r="C196" s="13">
        <v>61.1</v>
      </c>
      <c r="D196" s="13">
        <v>518.79999999999995</v>
      </c>
      <c r="E196" s="13">
        <v>410.8</v>
      </c>
      <c r="F196" s="13">
        <v>68.099999999999994</v>
      </c>
      <c r="G196" s="13">
        <v>1114.3</v>
      </c>
      <c r="H196" s="13">
        <v>1000</v>
      </c>
      <c r="I196" s="13">
        <v>-114.3</v>
      </c>
      <c r="J196" s="13">
        <v>-11.43</v>
      </c>
      <c r="K196" t="str">
        <f>IF(-I196*inverz!I196&gt;=0,"valid","invalid")</f>
        <v>valid</v>
      </c>
      <c r="L196" t="str">
        <f>ertek!I12</f>
        <v>Budapesti Műszaki és Gazdaságtudományi Egyetem Gépészmérnöki Kar (BME-GÉK)</v>
      </c>
      <c r="M196">
        <f>ertek!J12</f>
        <v>2010</v>
      </c>
      <c r="N196">
        <f t="shared" si="6"/>
        <v>1114.3</v>
      </c>
    </row>
    <row r="197" spans="1:14" ht="15.75" thickBot="1" x14ac:dyDescent="0.3">
      <c r="A197" s="12" t="s">
        <v>108</v>
      </c>
      <c r="B197" s="13">
        <v>36.299999999999997</v>
      </c>
      <c r="C197" s="13">
        <v>28.3</v>
      </c>
      <c r="D197" s="13">
        <v>491.6</v>
      </c>
      <c r="E197" s="13">
        <v>369.4</v>
      </c>
      <c r="F197" s="13">
        <v>33.299999999999997</v>
      </c>
      <c r="G197" s="13">
        <v>958.9</v>
      </c>
      <c r="H197" s="13">
        <v>1000</v>
      </c>
      <c r="I197" s="13">
        <v>41.1</v>
      </c>
      <c r="J197" s="13">
        <v>4.1100000000000003</v>
      </c>
      <c r="K197" t="str">
        <f>IF(-I197*inverz!I197&gt;=0,"valid","invalid")</f>
        <v>valid</v>
      </c>
      <c r="L197" t="str">
        <f>ertek!I13</f>
        <v>Debreceni Egyetem Mezőgazdaság-, Élelmiszertudományi és Környezetgazdálkodási Kar (DE-MÉK)</v>
      </c>
      <c r="M197">
        <f>ertek!J13</f>
        <v>2008</v>
      </c>
      <c r="N197">
        <f t="shared" si="6"/>
        <v>958.9</v>
      </c>
    </row>
    <row r="198" spans="1:14" ht="15.75" thickBot="1" x14ac:dyDescent="0.3">
      <c r="A198" s="12" t="s">
        <v>109</v>
      </c>
      <c r="B198" s="13">
        <v>36.299999999999997</v>
      </c>
      <c r="C198" s="13">
        <v>19.2</v>
      </c>
      <c r="D198" s="13">
        <v>490.5</v>
      </c>
      <c r="E198" s="13">
        <v>391.6</v>
      </c>
      <c r="F198" s="13">
        <v>66.099999999999994</v>
      </c>
      <c r="G198" s="13">
        <v>1003.8</v>
      </c>
      <c r="H198" s="13">
        <v>1000</v>
      </c>
      <c r="I198" s="13">
        <v>-3.8</v>
      </c>
      <c r="J198" s="13">
        <v>-0.38</v>
      </c>
      <c r="K198" t="str">
        <f>IF(-I198*inverz!I198&gt;=0,"valid","invalid")</f>
        <v>valid</v>
      </c>
      <c r="L198" t="str">
        <f>ertek!I14</f>
        <v>Debreceni Egyetem Műszaki Kar (DE-MK)</v>
      </c>
      <c r="M198">
        <f>ertek!J14</f>
        <v>2006</v>
      </c>
      <c r="N198">
        <f t="shared" si="6"/>
        <v>1003.8</v>
      </c>
    </row>
    <row r="199" spans="1:14" ht="15.75" thickBot="1" x14ac:dyDescent="0.3">
      <c r="A199" s="12" t="s">
        <v>110</v>
      </c>
      <c r="B199" s="13">
        <v>42.4</v>
      </c>
      <c r="C199" s="13">
        <v>9.1</v>
      </c>
      <c r="D199" s="13">
        <v>485.5</v>
      </c>
      <c r="E199" s="13">
        <v>378.5</v>
      </c>
      <c r="F199" s="13">
        <v>33.299999999999997</v>
      </c>
      <c r="G199" s="13">
        <v>948.8</v>
      </c>
      <c r="H199" s="13">
        <v>1000</v>
      </c>
      <c r="I199" s="13">
        <v>51.2</v>
      </c>
      <c r="J199" s="13">
        <v>5.12</v>
      </c>
      <c r="K199" t="str">
        <f>IF(-I199*inverz!I199&gt;=0,"valid","invalid")</f>
        <v>valid</v>
      </c>
      <c r="L199" t="str">
        <f>ertek!I15</f>
        <v>Debreceni Egyetem Műszaki Kar (DE-MK)</v>
      </c>
      <c r="M199">
        <f>ertek!J15</f>
        <v>2007</v>
      </c>
      <c r="N199">
        <f t="shared" si="6"/>
        <v>948.8</v>
      </c>
    </row>
    <row r="200" spans="1:14" ht="15.75" thickBot="1" x14ac:dyDescent="0.3">
      <c r="A200" s="12" t="s">
        <v>111</v>
      </c>
      <c r="B200" s="13">
        <v>46.4</v>
      </c>
      <c r="C200" s="13">
        <v>46.4</v>
      </c>
      <c r="D200" s="13">
        <v>504.7</v>
      </c>
      <c r="E200" s="13">
        <v>428.5</v>
      </c>
      <c r="F200" s="13">
        <v>53</v>
      </c>
      <c r="G200" s="13">
        <v>1079</v>
      </c>
      <c r="H200" s="13">
        <v>1000</v>
      </c>
      <c r="I200" s="13">
        <v>-79</v>
      </c>
      <c r="J200" s="13">
        <v>-7.9</v>
      </c>
      <c r="K200" t="str">
        <f>IF(-I200*inverz!I200&gt;=0,"valid","invalid")</f>
        <v>valid</v>
      </c>
      <c r="L200" t="str">
        <f>ertek!I16</f>
        <v>Debreceni Egyetem Műszaki Kar (DE-MK)</v>
      </c>
      <c r="M200">
        <f>ertek!J16</f>
        <v>2009</v>
      </c>
      <c r="N200">
        <f t="shared" si="6"/>
        <v>1079</v>
      </c>
    </row>
    <row r="201" spans="1:14" ht="15.75" thickBot="1" x14ac:dyDescent="0.3">
      <c r="A201" s="12" t="s">
        <v>112</v>
      </c>
      <c r="B201" s="13">
        <v>45.4</v>
      </c>
      <c r="C201" s="13">
        <v>48.4</v>
      </c>
      <c r="D201" s="13">
        <v>504.7</v>
      </c>
      <c r="E201" s="13">
        <v>398.7</v>
      </c>
      <c r="F201" s="13">
        <v>33.299999999999997</v>
      </c>
      <c r="G201" s="13">
        <v>1030.5</v>
      </c>
      <c r="H201" s="13">
        <v>1000</v>
      </c>
      <c r="I201" s="13">
        <v>-30.5</v>
      </c>
      <c r="J201" s="13">
        <v>-3.05</v>
      </c>
      <c r="K201" t="str">
        <f>IF(-I201*inverz!I201&gt;=0,"valid","invalid")</f>
        <v>valid</v>
      </c>
      <c r="L201" t="str">
        <f>ertek!I17</f>
        <v>Debreceni Egyetem Műszaki Kar (DE-MK)</v>
      </c>
      <c r="M201">
        <f>ertek!J17</f>
        <v>2010</v>
      </c>
      <c r="N201">
        <f t="shared" si="6"/>
        <v>1030.5</v>
      </c>
    </row>
    <row r="202" spans="1:14" ht="15.75" thickBot="1" x14ac:dyDescent="0.3">
      <c r="A202" s="12" t="s">
        <v>113</v>
      </c>
      <c r="B202" s="13">
        <v>16.100000000000001</v>
      </c>
      <c r="C202" s="13">
        <v>2</v>
      </c>
      <c r="D202" s="13">
        <v>466.3</v>
      </c>
      <c r="E202" s="13">
        <v>365.4</v>
      </c>
      <c r="F202" s="13">
        <v>53</v>
      </c>
      <c r="G202" s="13">
        <v>902.9</v>
      </c>
      <c r="H202" s="13">
        <v>1000</v>
      </c>
      <c r="I202" s="13">
        <v>97.1</v>
      </c>
      <c r="J202" s="13">
        <v>9.7100000000000009</v>
      </c>
      <c r="K202" t="str">
        <f>IF(-I202*inverz!I202&gt;=0,"valid","invalid")</f>
        <v>valid</v>
      </c>
      <c r="L202" t="str">
        <f>ertek!I18</f>
        <v>Dunaújvárosi Főiskola (DF)</v>
      </c>
      <c r="M202">
        <f>ertek!J18</f>
        <v>2006</v>
      </c>
      <c r="N202">
        <f t="shared" si="6"/>
        <v>902.9</v>
      </c>
    </row>
    <row r="203" spans="1:14" ht="15.75" thickBot="1" x14ac:dyDescent="0.3">
      <c r="A203" s="12" t="s">
        <v>114</v>
      </c>
      <c r="B203" s="13">
        <v>27.3</v>
      </c>
      <c r="C203" s="13">
        <v>4</v>
      </c>
      <c r="D203" s="13">
        <v>481.5</v>
      </c>
      <c r="E203" s="13">
        <v>384.6</v>
      </c>
      <c r="F203" s="13">
        <v>33.299999999999997</v>
      </c>
      <c r="G203" s="13">
        <v>930.6</v>
      </c>
      <c r="H203" s="13">
        <v>1000</v>
      </c>
      <c r="I203" s="13">
        <v>69.400000000000006</v>
      </c>
      <c r="J203" s="13">
        <v>6.94</v>
      </c>
      <c r="K203" t="str">
        <f>IF(-I203*inverz!I203&gt;=0,"valid","invalid")</f>
        <v>valid</v>
      </c>
      <c r="L203" t="str">
        <f>ertek!I19</f>
        <v>Dunaújvárosi Főiskola (DF)</v>
      </c>
      <c r="M203">
        <f>ertek!J19</f>
        <v>2007</v>
      </c>
      <c r="N203">
        <f t="shared" si="6"/>
        <v>930.6</v>
      </c>
    </row>
    <row r="204" spans="1:14" ht="15.75" thickBot="1" x14ac:dyDescent="0.3">
      <c r="A204" s="12" t="s">
        <v>115</v>
      </c>
      <c r="B204" s="13">
        <v>16.100000000000001</v>
      </c>
      <c r="C204" s="13">
        <v>24.2</v>
      </c>
      <c r="D204" s="13">
        <v>464.3</v>
      </c>
      <c r="E204" s="13">
        <v>375.5</v>
      </c>
      <c r="F204" s="13">
        <v>33.299999999999997</v>
      </c>
      <c r="G204" s="13">
        <v>913.5</v>
      </c>
      <c r="H204" s="13">
        <v>1000</v>
      </c>
      <c r="I204" s="13">
        <v>86.5</v>
      </c>
      <c r="J204" s="13">
        <v>8.65</v>
      </c>
      <c r="K204" t="str">
        <f>IF(-I204*inverz!I204&gt;=0,"valid","invalid")</f>
        <v>valid</v>
      </c>
      <c r="L204" t="str">
        <f>ertek!I20</f>
        <v>Dunaújvárosi Főiskola (DF)</v>
      </c>
      <c r="M204">
        <f>ertek!J20</f>
        <v>2008</v>
      </c>
      <c r="N204">
        <f t="shared" si="6"/>
        <v>913.5</v>
      </c>
    </row>
    <row r="205" spans="1:14" ht="15.75" thickBot="1" x14ac:dyDescent="0.3">
      <c r="A205" s="12" t="s">
        <v>116</v>
      </c>
      <c r="B205" s="13">
        <v>16.100000000000001</v>
      </c>
      <c r="C205" s="13">
        <v>36.299999999999997</v>
      </c>
      <c r="D205" s="13">
        <v>474.4</v>
      </c>
      <c r="E205" s="13">
        <v>430.5</v>
      </c>
      <c r="F205" s="13">
        <v>33.299999999999997</v>
      </c>
      <c r="G205" s="13">
        <v>990.7</v>
      </c>
      <c r="H205" s="13">
        <v>1000</v>
      </c>
      <c r="I205" s="13">
        <v>9.3000000000000007</v>
      </c>
      <c r="J205" s="13">
        <v>0.93</v>
      </c>
      <c r="K205" t="str">
        <f>IF(-I205*inverz!I205&gt;=0,"valid","invalid")</f>
        <v>valid</v>
      </c>
      <c r="L205" t="str">
        <f>ertek!I21</f>
        <v>Dunaújvárosi Főiskola (DF)</v>
      </c>
      <c r="M205">
        <f>ertek!J21</f>
        <v>2009</v>
      </c>
      <c r="N205">
        <f t="shared" si="6"/>
        <v>990.7</v>
      </c>
    </row>
    <row r="206" spans="1:14" ht="15.75" thickBot="1" x14ac:dyDescent="0.3">
      <c r="A206" s="12" t="s">
        <v>117</v>
      </c>
      <c r="B206" s="13">
        <v>16.100000000000001</v>
      </c>
      <c r="C206" s="13">
        <v>35.299999999999997</v>
      </c>
      <c r="D206" s="13">
        <v>477.4</v>
      </c>
      <c r="E206" s="13">
        <v>471.9</v>
      </c>
      <c r="F206" s="13">
        <v>33.299999999999997</v>
      </c>
      <c r="G206" s="13">
        <v>1034.0999999999999</v>
      </c>
      <c r="H206" s="13">
        <v>1000</v>
      </c>
      <c r="I206" s="13">
        <v>-34.1</v>
      </c>
      <c r="J206" s="13">
        <v>-3.41</v>
      </c>
      <c r="K206" t="str">
        <f>IF(-I206*inverz!I206&gt;=0,"valid","invalid")</f>
        <v>valid</v>
      </c>
      <c r="L206" t="str">
        <f>ertek!I22</f>
        <v>Dunaújvárosi Főiskola (DF)</v>
      </c>
      <c r="M206">
        <f>ertek!J22</f>
        <v>2010</v>
      </c>
      <c r="N206">
        <f t="shared" si="6"/>
        <v>1034.0999999999999</v>
      </c>
    </row>
    <row r="207" spans="1:14" ht="15.75" thickBot="1" x14ac:dyDescent="0.3">
      <c r="A207" s="12" t="s">
        <v>118</v>
      </c>
      <c r="B207" s="13">
        <v>36.299999999999997</v>
      </c>
      <c r="C207" s="13">
        <v>7.1</v>
      </c>
      <c r="D207" s="13">
        <v>488.5</v>
      </c>
      <c r="E207" s="13">
        <v>382.5</v>
      </c>
      <c r="F207" s="13">
        <v>60.1</v>
      </c>
      <c r="G207" s="13">
        <v>974.5</v>
      </c>
      <c r="H207" s="13">
        <v>1000</v>
      </c>
      <c r="I207" s="13">
        <v>25.5</v>
      </c>
      <c r="J207" s="13">
        <v>2.5499999999999998</v>
      </c>
      <c r="K207" t="str">
        <f>IF(-I207*inverz!I207&gt;=0,"valid","invalid")</f>
        <v>valid</v>
      </c>
      <c r="L207" t="str">
        <f>ertek!I23</f>
        <v>Kecskeméti Főiskola Gépipari és Automatizálási Műszaki Főiskolai Kar (KF-GAMFK)</v>
      </c>
      <c r="M207">
        <f>ertek!J23</f>
        <v>2006</v>
      </c>
      <c r="N207">
        <f t="shared" si="6"/>
        <v>974.5</v>
      </c>
    </row>
    <row r="208" spans="1:14" ht="15.75" thickBot="1" x14ac:dyDescent="0.3">
      <c r="A208" s="12" t="s">
        <v>119</v>
      </c>
      <c r="B208" s="13">
        <v>39.4</v>
      </c>
      <c r="C208" s="13">
        <v>9.1</v>
      </c>
      <c r="D208" s="13">
        <v>482.5</v>
      </c>
      <c r="E208" s="13">
        <v>389.6</v>
      </c>
      <c r="F208" s="13">
        <v>33.299999999999997</v>
      </c>
      <c r="G208" s="13">
        <v>953.8</v>
      </c>
      <c r="H208" s="13">
        <v>1000</v>
      </c>
      <c r="I208" s="13">
        <v>46.2</v>
      </c>
      <c r="J208" s="13">
        <v>4.62</v>
      </c>
      <c r="K208" t="str">
        <f>IF(-I208*inverz!I208&gt;=0,"valid","invalid")</f>
        <v>valid</v>
      </c>
      <c r="L208" t="str">
        <f>ertek!I24</f>
        <v>Kecskeméti Főiskola Gépipari és Automatizálási Műszaki Főiskolai Kar (KF-GAMFK)</v>
      </c>
      <c r="M208">
        <f>ertek!J24</f>
        <v>2007</v>
      </c>
      <c r="N208">
        <f t="shared" si="6"/>
        <v>953.8</v>
      </c>
    </row>
    <row r="209" spans="1:14" ht="15.75" thickBot="1" x14ac:dyDescent="0.3">
      <c r="A209" s="12" t="s">
        <v>120</v>
      </c>
      <c r="B209" s="13">
        <v>16.100000000000001</v>
      </c>
      <c r="C209" s="13">
        <v>25.2</v>
      </c>
      <c r="D209" s="13">
        <v>484.5</v>
      </c>
      <c r="E209" s="13">
        <v>373.5</v>
      </c>
      <c r="F209" s="13">
        <v>33.299999999999997</v>
      </c>
      <c r="G209" s="13">
        <v>932.6</v>
      </c>
      <c r="H209" s="13">
        <v>1000</v>
      </c>
      <c r="I209" s="13">
        <v>67.400000000000006</v>
      </c>
      <c r="J209" s="13">
        <v>6.74</v>
      </c>
      <c r="K209" t="str">
        <f>IF(-I209*inverz!I209&gt;=0,"valid","invalid")</f>
        <v>valid</v>
      </c>
      <c r="L209" t="str">
        <f>ertek!I25</f>
        <v>Kecskeméti Főiskola Gépipari és Automatizálási Műszaki Főiskolai Kar (KF-GAMFK)</v>
      </c>
      <c r="M209">
        <f>ertek!J25</f>
        <v>2008</v>
      </c>
      <c r="N209">
        <f t="shared" si="6"/>
        <v>932.6</v>
      </c>
    </row>
    <row r="210" spans="1:14" ht="15.75" thickBot="1" x14ac:dyDescent="0.3">
      <c r="A210" s="12" t="s">
        <v>121</v>
      </c>
      <c r="B210" s="13">
        <v>36.299999999999997</v>
      </c>
      <c r="C210" s="13">
        <v>39.4</v>
      </c>
      <c r="D210" s="13">
        <v>497.6</v>
      </c>
      <c r="E210" s="13">
        <v>431.5</v>
      </c>
      <c r="F210" s="13">
        <v>53</v>
      </c>
      <c r="G210" s="13">
        <v>1057.8</v>
      </c>
      <c r="H210" s="13">
        <v>1000</v>
      </c>
      <c r="I210" s="13">
        <v>-57.8</v>
      </c>
      <c r="J210" s="13">
        <v>-5.78</v>
      </c>
      <c r="K210" t="str">
        <f>IF(-I210*inverz!I210&gt;=0,"valid","invalid")</f>
        <v>valid</v>
      </c>
      <c r="L210" t="str">
        <f>ertek!I26</f>
        <v>Kecskeméti Főiskola Gépipari és Automatizálási Műszaki Főiskolai Kar (KF-GAMFK)</v>
      </c>
      <c r="M210">
        <f>ertek!J26</f>
        <v>2009</v>
      </c>
      <c r="N210">
        <f t="shared" si="6"/>
        <v>1057.8</v>
      </c>
    </row>
    <row r="211" spans="1:14" ht="15.75" thickBot="1" x14ac:dyDescent="0.3">
      <c r="A211" s="12" t="s">
        <v>122</v>
      </c>
      <c r="B211" s="13">
        <v>39.4</v>
      </c>
      <c r="C211" s="13">
        <v>39.4</v>
      </c>
      <c r="D211" s="13">
        <v>496.6</v>
      </c>
      <c r="E211" s="13">
        <v>404.7</v>
      </c>
      <c r="F211" s="13">
        <v>53</v>
      </c>
      <c r="G211" s="13">
        <v>1033.0999999999999</v>
      </c>
      <c r="H211" s="13">
        <v>1000</v>
      </c>
      <c r="I211" s="13">
        <v>-33.1</v>
      </c>
      <c r="J211" s="13">
        <v>-3.31</v>
      </c>
      <c r="K211" t="str">
        <f>IF(-I211*inverz!I211&gt;=0,"valid","invalid")</f>
        <v>valid</v>
      </c>
      <c r="L211" t="str">
        <f>ertek!I27</f>
        <v>Kecskeméti Főiskola Gépipari és Automatizálási Műszaki Főiskolai Kar (KF-GAMFK)</v>
      </c>
      <c r="M211">
        <f>ertek!J27</f>
        <v>2010</v>
      </c>
      <c r="N211">
        <f t="shared" si="6"/>
        <v>1033.0999999999999</v>
      </c>
    </row>
    <row r="212" spans="1:14" ht="15.75" thickBot="1" x14ac:dyDescent="0.3">
      <c r="A212" s="12" t="s">
        <v>123</v>
      </c>
      <c r="B212" s="13">
        <v>52.5</v>
      </c>
      <c r="C212" s="13">
        <v>13.1</v>
      </c>
      <c r="D212" s="13">
        <v>509.7</v>
      </c>
      <c r="E212" s="13">
        <v>380.5</v>
      </c>
      <c r="F212" s="13">
        <v>67.099999999999994</v>
      </c>
      <c r="G212" s="13">
        <v>1023</v>
      </c>
      <c r="H212" s="13">
        <v>1000</v>
      </c>
      <c r="I212" s="13">
        <v>-23</v>
      </c>
      <c r="J212" s="13">
        <v>-2.2999999999999998</v>
      </c>
      <c r="K212" t="str">
        <f>IF(-I212*inverz!I212&gt;=0,"valid","invalid")</f>
        <v>valid</v>
      </c>
      <c r="L212" t="str">
        <f>ertek!I28</f>
        <v>Miskolci Egyetem Gépészmérnöki és Informatikai Kar (ME-GÉK)</v>
      </c>
      <c r="M212">
        <f>ertek!J28</f>
        <v>2006</v>
      </c>
      <c r="N212">
        <f t="shared" si="6"/>
        <v>1023</v>
      </c>
    </row>
    <row r="213" spans="1:14" ht="15.75" thickBot="1" x14ac:dyDescent="0.3">
      <c r="A213" s="12" t="s">
        <v>124</v>
      </c>
      <c r="B213" s="13">
        <v>53.5</v>
      </c>
      <c r="C213" s="13">
        <v>17.2</v>
      </c>
      <c r="D213" s="13">
        <v>508.7</v>
      </c>
      <c r="E213" s="13">
        <v>381.5</v>
      </c>
      <c r="F213" s="13">
        <v>33.299999999999997</v>
      </c>
      <c r="G213" s="13">
        <v>994.2</v>
      </c>
      <c r="H213" s="13">
        <v>1000</v>
      </c>
      <c r="I213" s="13">
        <v>5.8</v>
      </c>
      <c r="J213" s="13">
        <v>0.57999999999999996</v>
      </c>
      <c r="K213" t="str">
        <f>IF(-I213*inverz!I213&gt;=0,"valid","invalid")</f>
        <v>valid</v>
      </c>
      <c r="L213" t="str">
        <f>ertek!I29</f>
        <v>Miskolci Egyetem Gépészmérnöki és Informatikai Kar (ME-GÉK)</v>
      </c>
      <c r="M213">
        <f>ertek!J29</f>
        <v>2007</v>
      </c>
      <c r="N213">
        <f t="shared" si="6"/>
        <v>994.2</v>
      </c>
    </row>
    <row r="214" spans="1:14" ht="15.75" thickBot="1" x14ac:dyDescent="0.3">
      <c r="A214" s="12" t="s">
        <v>125</v>
      </c>
      <c r="B214" s="13">
        <v>49.5</v>
      </c>
      <c r="C214" s="13">
        <v>31.3</v>
      </c>
      <c r="D214" s="13">
        <v>501.6</v>
      </c>
      <c r="E214" s="13">
        <v>367.4</v>
      </c>
      <c r="F214" s="13">
        <v>33.299999999999997</v>
      </c>
      <c r="G214" s="13">
        <v>983.1</v>
      </c>
      <c r="H214" s="13">
        <v>1000</v>
      </c>
      <c r="I214" s="13">
        <v>16.899999999999999</v>
      </c>
      <c r="J214" s="13">
        <v>1.69</v>
      </c>
      <c r="K214" t="str">
        <f>IF(-I214*inverz!I214&gt;=0,"valid","invalid")</f>
        <v>valid</v>
      </c>
      <c r="L214" t="str">
        <f>ertek!I30</f>
        <v>Miskolci Egyetem Gépészmérnöki és Informatikai Kar (ME-GÉK)</v>
      </c>
      <c r="M214">
        <f>ertek!J30</f>
        <v>2008</v>
      </c>
      <c r="N214">
        <f t="shared" si="6"/>
        <v>983.1</v>
      </c>
    </row>
    <row r="215" spans="1:14" ht="15.75" thickBot="1" x14ac:dyDescent="0.3">
      <c r="A215" s="12" t="s">
        <v>126</v>
      </c>
      <c r="B215" s="13">
        <v>50.5</v>
      </c>
      <c r="C215" s="13">
        <v>51.5</v>
      </c>
      <c r="D215" s="13">
        <v>506.7</v>
      </c>
      <c r="E215" s="13">
        <v>397.7</v>
      </c>
      <c r="F215" s="13">
        <v>63.1</v>
      </c>
      <c r="G215" s="13">
        <v>1069.4000000000001</v>
      </c>
      <c r="H215" s="13">
        <v>1000</v>
      </c>
      <c r="I215" s="13">
        <v>-69.400000000000006</v>
      </c>
      <c r="J215" s="13">
        <v>-6.94</v>
      </c>
      <c r="K215" t="str">
        <f>IF(-I215*inverz!I215&gt;=0,"valid","invalid")</f>
        <v>valid</v>
      </c>
      <c r="L215" t="str">
        <f>ertek!I31</f>
        <v>Miskolci Egyetem Gépészmérnöki és Informatikai Kar (ME-GÉK)</v>
      </c>
      <c r="M215">
        <f>ertek!J31</f>
        <v>2009</v>
      </c>
      <c r="N215">
        <f t="shared" si="6"/>
        <v>1069.4000000000001</v>
      </c>
    </row>
    <row r="216" spans="1:14" ht="15.75" thickBot="1" x14ac:dyDescent="0.3">
      <c r="A216" s="12" t="s">
        <v>127</v>
      </c>
      <c r="B216" s="13">
        <v>51.5</v>
      </c>
      <c r="C216" s="13">
        <v>50.5</v>
      </c>
      <c r="D216" s="13">
        <v>498.6</v>
      </c>
      <c r="E216" s="13">
        <v>399.7</v>
      </c>
      <c r="F216" s="13">
        <v>60.1</v>
      </c>
      <c r="G216" s="13">
        <v>1060.3</v>
      </c>
      <c r="H216" s="13">
        <v>1000</v>
      </c>
      <c r="I216" s="13">
        <v>-60.3</v>
      </c>
      <c r="J216" s="13">
        <v>-6.03</v>
      </c>
      <c r="K216" t="str">
        <f>IF(-I216*inverz!I216&gt;=0,"valid","invalid")</f>
        <v>valid</v>
      </c>
      <c r="L216" t="str">
        <f>ertek!I32</f>
        <v>Miskolci Egyetem Gépészmérnöki és Informatikai Kar (ME-GÉK)</v>
      </c>
      <c r="M216">
        <f>ertek!J32</f>
        <v>2010</v>
      </c>
      <c r="N216">
        <f t="shared" si="6"/>
        <v>1060.3</v>
      </c>
    </row>
    <row r="217" spans="1:14" ht="15.75" thickBot="1" x14ac:dyDescent="0.3">
      <c r="A217" s="12" t="s">
        <v>128</v>
      </c>
      <c r="B217" s="13">
        <v>16.100000000000001</v>
      </c>
      <c r="C217" s="13">
        <v>4</v>
      </c>
      <c r="D217" s="13">
        <v>471.4</v>
      </c>
      <c r="E217" s="13">
        <v>372.4</v>
      </c>
      <c r="F217" s="13">
        <v>53</v>
      </c>
      <c r="G217" s="13">
        <v>917</v>
      </c>
      <c r="H217" s="13">
        <v>1000</v>
      </c>
      <c r="I217" s="13">
        <v>83</v>
      </c>
      <c r="J217" s="13">
        <v>8.3000000000000007</v>
      </c>
      <c r="K217" t="str">
        <f>IF(-I217*inverz!I217&gt;=0,"valid","invalid")</f>
        <v>valid</v>
      </c>
      <c r="L217" t="str">
        <f>ertek!I33</f>
        <v>Nyíregyházi Főiskola Műszaki és Mezőgazdasági Kar (NYF-MMK)</v>
      </c>
      <c r="M217">
        <f>ertek!J33</f>
        <v>2006</v>
      </c>
      <c r="N217">
        <f t="shared" si="6"/>
        <v>917</v>
      </c>
    </row>
    <row r="218" spans="1:14" ht="15.75" thickBot="1" x14ac:dyDescent="0.3">
      <c r="A218" s="12" t="s">
        <v>129</v>
      </c>
      <c r="B218" s="13">
        <v>27.3</v>
      </c>
      <c r="C218" s="13">
        <v>5</v>
      </c>
      <c r="D218" s="13">
        <v>475.4</v>
      </c>
      <c r="E218" s="13">
        <v>393.6</v>
      </c>
      <c r="F218" s="13">
        <v>33.299999999999997</v>
      </c>
      <c r="G218" s="13">
        <v>934.7</v>
      </c>
      <c r="H218" s="13">
        <v>1000</v>
      </c>
      <c r="I218" s="13">
        <v>65.3</v>
      </c>
      <c r="J218" s="13">
        <v>6.53</v>
      </c>
      <c r="K218" t="str">
        <f>IF(-I218*inverz!I218&gt;=0,"valid","invalid")</f>
        <v>valid</v>
      </c>
      <c r="L218" t="str">
        <f>ertek!I34</f>
        <v>Nyíregyházi Főiskola Műszaki és Mezőgazdasági Kar (NYF-MMK)</v>
      </c>
      <c r="M218">
        <f>ertek!J34</f>
        <v>2007</v>
      </c>
      <c r="N218">
        <f t="shared" si="6"/>
        <v>934.7</v>
      </c>
    </row>
    <row r="219" spans="1:14" ht="15.75" thickBot="1" x14ac:dyDescent="0.3">
      <c r="A219" s="12" t="s">
        <v>130</v>
      </c>
      <c r="B219" s="13">
        <v>16.100000000000001</v>
      </c>
      <c r="C219" s="13">
        <v>26.2</v>
      </c>
      <c r="D219" s="13">
        <v>468.3</v>
      </c>
      <c r="E219" s="13">
        <v>374.5</v>
      </c>
      <c r="F219" s="13">
        <v>33.299999999999997</v>
      </c>
      <c r="G219" s="13">
        <v>918.5</v>
      </c>
      <c r="H219" s="13">
        <v>1000</v>
      </c>
      <c r="I219" s="13">
        <v>81.5</v>
      </c>
      <c r="J219" s="13">
        <v>8.15</v>
      </c>
      <c r="K219" t="str">
        <f>IF(-I219*inverz!I219&gt;=0,"valid","invalid")</f>
        <v>valid</v>
      </c>
      <c r="L219" t="str">
        <f>ertek!I35</f>
        <v>Nyíregyházi Főiskola Műszaki és Mezőgazdasági Kar (NYF-MMK)</v>
      </c>
      <c r="M219">
        <f>ertek!J35</f>
        <v>2008</v>
      </c>
      <c r="N219">
        <f t="shared" si="6"/>
        <v>918.5</v>
      </c>
    </row>
    <row r="220" spans="1:14" ht="15.75" thickBot="1" x14ac:dyDescent="0.3">
      <c r="A220" s="12" t="s">
        <v>131</v>
      </c>
      <c r="B220" s="13">
        <v>16.100000000000001</v>
      </c>
      <c r="C220" s="13">
        <v>41.4</v>
      </c>
      <c r="D220" s="13">
        <v>470.4</v>
      </c>
      <c r="E220" s="13">
        <v>472.9</v>
      </c>
      <c r="F220" s="13">
        <v>33.299999999999997</v>
      </c>
      <c r="G220" s="13">
        <v>1034.0999999999999</v>
      </c>
      <c r="H220" s="13">
        <v>1000</v>
      </c>
      <c r="I220" s="13">
        <v>-34.1</v>
      </c>
      <c r="J220" s="13">
        <v>-3.41</v>
      </c>
      <c r="K220" t="str">
        <f>IF(-I220*inverz!I220&gt;=0,"valid","invalid")</f>
        <v>valid</v>
      </c>
      <c r="L220" t="str">
        <f>ertek!I36</f>
        <v>Nyíregyházi Főiskola Műszaki és Mezőgazdasági Kar (NYF-MMK)</v>
      </c>
      <c r="M220">
        <f>ertek!J36</f>
        <v>2009</v>
      </c>
      <c r="N220">
        <f t="shared" si="6"/>
        <v>1034.0999999999999</v>
      </c>
    </row>
    <row r="221" spans="1:14" ht="15.75" thickBot="1" x14ac:dyDescent="0.3">
      <c r="A221" s="12" t="s">
        <v>132</v>
      </c>
      <c r="B221" s="13">
        <v>16.100000000000001</v>
      </c>
      <c r="C221" s="13">
        <v>33.299999999999997</v>
      </c>
      <c r="D221" s="13">
        <v>452.2</v>
      </c>
      <c r="E221" s="13">
        <v>429.5</v>
      </c>
      <c r="F221" s="13">
        <v>33.299999999999997</v>
      </c>
      <c r="G221" s="13">
        <v>964.4</v>
      </c>
      <c r="H221" s="13">
        <v>1000</v>
      </c>
      <c r="I221" s="13">
        <v>35.6</v>
      </c>
      <c r="J221" s="13">
        <v>3.56</v>
      </c>
      <c r="K221" t="str">
        <f>IF(-I221*inverz!I221&gt;=0,"valid","invalid")</f>
        <v>valid</v>
      </c>
      <c r="L221" t="str">
        <f>ertek!I37</f>
        <v>Nyíregyházi Főiskola Műszaki és Mezőgazdasági Kar (NYF-MMK)</v>
      </c>
      <c r="M221">
        <f>ertek!J37</f>
        <v>2010</v>
      </c>
      <c r="N221">
        <f t="shared" si="6"/>
        <v>964.4</v>
      </c>
    </row>
    <row r="222" spans="1:14" ht="15.75" thickBot="1" x14ac:dyDescent="0.3">
      <c r="A222" s="12" t="s">
        <v>133</v>
      </c>
      <c r="B222" s="13">
        <v>36.299999999999997</v>
      </c>
      <c r="C222" s="13">
        <v>20.2</v>
      </c>
      <c r="D222" s="13">
        <v>505.7</v>
      </c>
      <c r="E222" s="13">
        <v>408.8</v>
      </c>
      <c r="F222" s="13">
        <v>63.1</v>
      </c>
      <c r="G222" s="13">
        <v>1034.0999999999999</v>
      </c>
      <c r="H222" s="13">
        <v>1000</v>
      </c>
      <c r="I222" s="13">
        <v>-34.1</v>
      </c>
      <c r="J222" s="13">
        <v>-3.41</v>
      </c>
      <c r="K222" t="str">
        <f>IF(-I222*inverz!I222&gt;=0,"valid","invalid")</f>
        <v>valid</v>
      </c>
      <c r="L222" t="str">
        <f>ertek!I38</f>
        <v>Óbudai Egyetem Bánki Donát Gépész és Biztonságtechnikai Mérnöki Kar (OE-BGK)</v>
      </c>
      <c r="M222">
        <f>ertek!J38</f>
        <v>2006</v>
      </c>
      <c r="N222">
        <f t="shared" si="6"/>
        <v>1034.0999999999999</v>
      </c>
    </row>
    <row r="223" spans="1:14" ht="15.75" thickBot="1" x14ac:dyDescent="0.3">
      <c r="A223" s="12" t="s">
        <v>134</v>
      </c>
      <c r="B223" s="13">
        <v>27.3</v>
      </c>
      <c r="C223" s="13">
        <v>21.2</v>
      </c>
      <c r="D223" s="13">
        <v>510.7</v>
      </c>
      <c r="E223" s="13">
        <v>408.8</v>
      </c>
      <c r="F223" s="13">
        <v>33.299999999999997</v>
      </c>
      <c r="G223" s="13">
        <v>1001.3</v>
      </c>
      <c r="H223" s="13">
        <v>1000</v>
      </c>
      <c r="I223" s="13">
        <v>-1.3</v>
      </c>
      <c r="J223" s="13">
        <v>-0.13</v>
      </c>
      <c r="K223" t="str">
        <f>IF(-I223*inverz!I223&gt;=0,"valid","invalid")</f>
        <v>invalid</v>
      </c>
      <c r="L223" t="str">
        <f>ertek!I39</f>
        <v>Óbudai Egyetem Bánki Donát Gépész és Biztonságtechnikai Mérnöki Kar (OE-BGK)</v>
      </c>
      <c r="M223">
        <f>ertek!J39</f>
        <v>2007</v>
      </c>
      <c r="N223">
        <f t="shared" si="6"/>
        <v>1001.3</v>
      </c>
    </row>
    <row r="224" spans="1:14" ht="15.75" thickBot="1" x14ac:dyDescent="0.3">
      <c r="A224" s="12" t="s">
        <v>135</v>
      </c>
      <c r="B224" s="13">
        <v>42.4</v>
      </c>
      <c r="C224" s="13">
        <v>44.4</v>
      </c>
      <c r="D224" s="13">
        <v>507.7</v>
      </c>
      <c r="E224" s="13">
        <v>383.6</v>
      </c>
      <c r="F224" s="13">
        <v>33.299999999999997</v>
      </c>
      <c r="G224" s="13">
        <v>1011.4</v>
      </c>
      <c r="H224" s="13">
        <v>1000</v>
      </c>
      <c r="I224" s="13">
        <v>-11.4</v>
      </c>
      <c r="J224" s="13">
        <v>-1.1399999999999999</v>
      </c>
      <c r="K224" t="str">
        <f>IF(-I224*inverz!I224&gt;=0,"valid","invalid")</f>
        <v>valid</v>
      </c>
      <c r="L224" t="str">
        <f>ertek!I40</f>
        <v>Óbudai Egyetem Bánki Donát Gépész és Biztonságtechnikai Mérnöki Kar (OE-BGK)</v>
      </c>
      <c r="M224">
        <f>ertek!J40</f>
        <v>2008</v>
      </c>
      <c r="N224">
        <f t="shared" si="6"/>
        <v>1011.4</v>
      </c>
    </row>
    <row r="225" spans="1:14" ht="15.75" thickBot="1" x14ac:dyDescent="0.3">
      <c r="A225" s="12" t="s">
        <v>136</v>
      </c>
      <c r="B225" s="13">
        <v>36.299999999999997</v>
      </c>
      <c r="C225" s="13">
        <v>55.5</v>
      </c>
      <c r="D225" s="13">
        <v>514.79999999999995</v>
      </c>
      <c r="E225" s="13">
        <v>432.5</v>
      </c>
      <c r="F225" s="13">
        <v>63.1</v>
      </c>
      <c r="G225" s="13">
        <v>1102.2</v>
      </c>
      <c r="H225" s="13">
        <v>1000</v>
      </c>
      <c r="I225" s="13">
        <v>-102.2</v>
      </c>
      <c r="J225" s="13">
        <v>-10.220000000000001</v>
      </c>
      <c r="K225" t="str">
        <f>IF(-I225*inverz!I225&gt;=0,"valid","invalid")</f>
        <v>valid</v>
      </c>
      <c r="L225" t="str">
        <f>ertek!I41</f>
        <v>Óbudai Egyetem Bánki Donát Gépész és Biztonságtechnikai Mérnöki Kar (OE-BGK)</v>
      </c>
      <c r="M225">
        <f>ertek!J41</f>
        <v>2009</v>
      </c>
      <c r="N225">
        <f t="shared" si="6"/>
        <v>1102.2</v>
      </c>
    </row>
    <row r="226" spans="1:14" ht="15.75" thickBot="1" x14ac:dyDescent="0.3">
      <c r="A226" s="12" t="s">
        <v>137</v>
      </c>
      <c r="B226" s="13">
        <v>42.4</v>
      </c>
      <c r="C226" s="13">
        <v>56.5</v>
      </c>
      <c r="D226" s="13">
        <v>513.79999999999995</v>
      </c>
      <c r="E226" s="13">
        <v>426.4</v>
      </c>
      <c r="F226" s="13">
        <v>53</v>
      </c>
      <c r="G226" s="13">
        <v>1092.0999999999999</v>
      </c>
      <c r="H226" s="13">
        <v>1000</v>
      </c>
      <c r="I226" s="13">
        <v>-92.1</v>
      </c>
      <c r="J226" s="13">
        <v>-9.2100000000000009</v>
      </c>
      <c r="K226" t="str">
        <f>IF(-I226*inverz!I226&gt;=0,"valid","invalid")</f>
        <v>valid</v>
      </c>
      <c r="L226" t="str">
        <f>ertek!I42</f>
        <v>Óbudai Egyetem Bánki Donát Gépész és Biztonságtechnikai Mérnöki Kar (OE-BGK)</v>
      </c>
      <c r="M226">
        <f>ertek!J42</f>
        <v>2010</v>
      </c>
      <c r="N226">
        <f t="shared" si="6"/>
        <v>1092.0999999999999</v>
      </c>
    </row>
    <row r="227" spans="1:14" ht="15.75" thickBot="1" x14ac:dyDescent="0.3">
      <c r="A227" s="12" t="s">
        <v>138</v>
      </c>
      <c r="B227" s="13">
        <v>16.100000000000001</v>
      </c>
      <c r="C227" s="13">
        <v>11.1</v>
      </c>
      <c r="D227" s="13">
        <v>474.4</v>
      </c>
      <c r="E227" s="13">
        <v>385.6</v>
      </c>
      <c r="F227" s="13">
        <v>53</v>
      </c>
      <c r="G227" s="13">
        <v>940.2</v>
      </c>
      <c r="H227" s="13">
        <v>1000</v>
      </c>
      <c r="I227" s="13">
        <v>59.8</v>
      </c>
      <c r="J227" s="13">
        <v>5.98</v>
      </c>
      <c r="K227" t="str">
        <f>IF(-I227*inverz!I227&gt;=0,"valid","invalid")</f>
        <v>valid</v>
      </c>
      <c r="L227" t="str">
        <f>ertek!I43</f>
        <v>Pannon Egyetem Mérnöki Kar (PE-MK)</v>
      </c>
      <c r="M227">
        <f>ertek!J43</f>
        <v>2006</v>
      </c>
      <c r="N227">
        <f t="shared" si="6"/>
        <v>940.2</v>
      </c>
    </row>
    <row r="228" spans="1:14" ht="15.75" thickBot="1" x14ac:dyDescent="0.3">
      <c r="A228" s="12" t="s">
        <v>139</v>
      </c>
      <c r="B228" s="13">
        <v>36.299999999999997</v>
      </c>
      <c r="C228" s="13">
        <v>11.1</v>
      </c>
      <c r="D228" s="13">
        <v>472.4</v>
      </c>
      <c r="E228" s="13">
        <v>378.5</v>
      </c>
      <c r="F228" s="13">
        <v>33.299999999999997</v>
      </c>
      <c r="G228" s="13">
        <v>931.6</v>
      </c>
      <c r="H228" s="13">
        <v>1000</v>
      </c>
      <c r="I228" s="13">
        <v>68.400000000000006</v>
      </c>
      <c r="J228" s="13">
        <v>6.84</v>
      </c>
      <c r="K228" t="str">
        <f>IF(-I228*inverz!I228&gt;=0,"valid","invalid")</f>
        <v>valid</v>
      </c>
      <c r="L228" t="str">
        <f>ertek!I44</f>
        <v>Pannon Egyetem Mérnöki Kar (PE-MK)</v>
      </c>
      <c r="M228">
        <f>ertek!J44</f>
        <v>2007</v>
      </c>
      <c r="N228">
        <f t="shared" si="6"/>
        <v>931.6</v>
      </c>
    </row>
    <row r="229" spans="1:14" ht="15.75" thickBot="1" x14ac:dyDescent="0.3">
      <c r="A229" s="12" t="s">
        <v>140</v>
      </c>
      <c r="B229" s="13">
        <v>36.299999999999997</v>
      </c>
      <c r="C229" s="13">
        <v>27.3</v>
      </c>
      <c r="D229" s="13">
        <v>467.3</v>
      </c>
      <c r="E229" s="13">
        <v>370.4</v>
      </c>
      <c r="F229" s="13">
        <v>33.299999999999997</v>
      </c>
      <c r="G229" s="13">
        <v>934.7</v>
      </c>
      <c r="H229" s="13">
        <v>1000</v>
      </c>
      <c r="I229" s="13">
        <v>65.3</v>
      </c>
      <c r="J229" s="13">
        <v>6.53</v>
      </c>
      <c r="K229" t="str">
        <f>IF(-I229*inverz!I229&gt;=0,"valid","invalid")</f>
        <v>valid</v>
      </c>
      <c r="L229" t="str">
        <f>ertek!I45</f>
        <v>Pannon Egyetem Mérnöki Kar (PE-MK)</v>
      </c>
      <c r="M229">
        <f>ertek!J45</f>
        <v>2008</v>
      </c>
      <c r="N229">
        <f t="shared" si="6"/>
        <v>934.7</v>
      </c>
    </row>
    <row r="230" spans="1:14" ht="15.75" thickBot="1" x14ac:dyDescent="0.3">
      <c r="A230" s="12" t="s">
        <v>141</v>
      </c>
      <c r="B230" s="13">
        <v>39.4</v>
      </c>
      <c r="C230" s="13">
        <v>52.5</v>
      </c>
      <c r="D230" s="13">
        <v>478.4</v>
      </c>
      <c r="E230" s="13">
        <v>425.4</v>
      </c>
      <c r="F230" s="13">
        <v>60.1</v>
      </c>
      <c r="G230" s="13">
        <v>1055.8</v>
      </c>
      <c r="H230" s="13">
        <v>1000</v>
      </c>
      <c r="I230" s="13">
        <v>-55.8</v>
      </c>
      <c r="J230" s="13">
        <v>-5.58</v>
      </c>
      <c r="K230" t="str">
        <f>IF(-I230*inverz!I230&gt;=0,"valid","invalid")</f>
        <v>valid</v>
      </c>
      <c r="L230" t="str">
        <f>ertek!I46</f>
        <v>Pannon Egyetem Mérnöki Kar (PE-MK)</v>
      </c>
      <c r="M230">
        <f>ertek!J46</f>
        <v>2009</v>
      </c>
      <c r="N230">
        <f t="shared" si="6"/>
        <v>1055.8</v>
      </c>
    </row>
    <row r="231" spans="1:14" ht="15.75" thickBot="1" x14ac:dyDescent="0.3">
      <c r="A231" s="12" t="s">
        <v>142</v>
      </c>
      <c r="B231" s="13">
        <v>27.3</v>
      </c>
      <c r="C231" s="13">
        <v>45.4</v>
      </c>
      <c r="D231" s="13">
        <v>469.3</v>
      </c>
      <c r="E231" s="13">
        <v>397.7</v>
      </c>
      <c r="F231" s="13">
        <v>33.299999999999997</v>
      </c>
      <c r="G231" s="13">
        <v>973</v>
      </c>
      <c r="H231" s="13">
        <v>1000</v>
      </c>
      <c r="I231" s="13">
        <v>27</v>
      </c>
      <c r="J231" s="13">
        <v>2.7</v>
      </c>
      <c r="K231" t="str">
        <f>IF(-I231*inverz!I231&gt;=0,"valid","invalid")</f>
        <v>valid</v>
      </c>
      <c r="L231" t="str">
        <f>ertek!I47</f>
        <v>Pannon Egyetem Mérnöki Kar (PE-MK)</v>
      </c>
      <c r="M231">
        <f>ertek!J47</f>
        <v>2010</v>
      </c>
      <c r="N231">
        <f t="shared" si="6"/>
        <v>973</v>
      </c>
    </row>
    <row r="232" spans="1:14" ht="15.75" thickBot="1" x14ac:dyDescent="0.3">
      <c r="A232" s="12" t="s">
        <v>143</v>
      </c>
      <c r="B232" s="13">
        <v>16.100000000000001</v>
      </c>
      <c r="C232" s="13">
        <v>17.2</v>
      </c>
      <c r="D232" s="13">
        <v>489.5</v>
      </c>
      <c r="E232" s="13">
        <v>392.6</v>
      </c>
      <c r="F232" s="13">
        <v>53</v>
      </c>
      <c r="G232" s="13">
        <v>968.5</v>
      </c>
      <c r="H232" s="13">
        <v>1000</v>
      </c>
      <c r="I232" s="13">
        <v>31.5</v>
      </c>
      <c r="J232" s="13">
        <v>3.15</v>
      </c>
      <c r="K232" t="str">
        <f>IF(-I232*inverz!I232&gt;=0,"valid","invalid")</f>
        <v>valid</v>
      </c>
      <c r="L232" t="str">
        <f>ertek!I48</f>
        <v>Pécsi Tudományegyetem Pollack Mihály Műszaki Kar (PTE-PMMK)</v>
      </c>
      <c r="M232">
        <f>ertek!J48</f>
        <v>2006</v>
      </c>
      <c r="N232">
        <f t="shared" si="6"/>
        <v>968.5</v>
      </c>
    </row>
    <row r="233" spans="1:14" ht="15.75" thickBot="1" x14ac:dyDescent="0.3">
      <c r="A233" s="12" t="s">
        <v>144</v>
      </c>
      <c r="B233" s="13">
        <v>36.299999999999997</v>
      </c>
      <c r="C233" s="13">
        <v>14.1</v>
      </c>
      <c r="D233" s="13">
        <v>487.5</v>
      </c>
      <c r="E233" s="13">
        <v>387.6</v>
      </c>
      <c r="F233" s="13">
        <v>33.299999999999997</v>
      </c>
      <c r="G233" s="13">
        <v>958.9</v>
      </c>
      <c r="H233" s="13">
        <v>1000</v>
      </c>
      <c r="I233" s="13">
        <v>41.1</v>
      </c>
      <c r="J233" s="13">
        <v>4.1100000000000003</v>
      </c>
      <c r="K233" t="str">
        <f>IF(-I233*inverz!I233&gt;=0,"valid","invalid")</f>
        <v>valid</v>
      </c>
      <c r="L233" t="str">
        <f>ertek!I49</f>
        <v>Pécsi Tudományegyetem Pollack Mihály Műszaki Kar (PTE-PMMK)</v>
      </c>
      <c r="M233">
        <f>ertek!J49</f>
        <v>2007</v>
      </c>
      <c r="N233">
        <f t="shared" si="6"/>
        <v>958.9</v>
      </c>
    </row>
    <row r="234" spans="1:14" ht="15.75" thickBot="1" x14ac:dyDescent="0.3">
      <c r="A234" s="12" t="s">
        <v>145</v>
      </c>
      <c r="B234" s="13">
        <v>27.3</v>
      </c>
      <c r="C234" s="13">
        <v>29.3</v>
      </c>
      <c r="D234" s="13">
        <v>479.4</v>
      </c>
      <c r="E234" s="13">
        <v>367.4</v>
      </c>
      <c r="F234" s="13">
        <v>33.299999999999997</v>
      </c>
      <c r="G234" s="13">
        <v>936.7</v>
      </c>
      <c r="H234" s="13">
        <v>1000</v>
      </c>
      <c r="I234" s="13">
        <v>63.3</v>
      </c>
      <c r="J234" s="13">
        <v>6.33</v>
      </c>
      <c r="K234" t="str">
        <f>IF(-I234*inverz!I234&gt;=0,"valid","invalid")</f>
        <v>valid</v>
      </c>
      <c r="L234" t="str">
        <f>ertek!I50</f>
        <v>Pécsi Tudományegyetem Pollack Mihály Műszaki Kar (PTE-PMMK)</v>
      </c>
      <c r="M234">
        <f>ertek!J50</f>
        <v>2008</v>
      </c>
      <c r="N234">
        <f t="shared" si="6"/>
        <v>936.7</v>
      </c>
    </row>
    <row r="235" spans="1:14" ht="15.75" thickBot="1" x14ac:dyDescent="0.3">
      <c r="A235" s="12" t="s">
        <v>146</v>
      </c>
      <c r="B235" s="13">
        <v>16.100000000000001</v>
      </c>
      <c r="C235" s="13">
        <v>41.4</v>
      </c>
      <c r="D235" s="13">
        <v>494.6</v>
      </c>
      <c r="E235" s="13">
        <v>428.5</v>
      </c>
      <c r="F235" s="13">
        <v>33.299999999999997</v>
      </c>
      <c r="G235" s="13">
        <v>1013.9</v>
      </c>
      <c r="H235" s="13">
        <v>1000</v>
      </c>
      <c r="I235" s="13">
        <v>-13.9</v>
      </c>
      <c r="J235" s="13">
        <v>-1.39</v>
      </c>
      <c r="K235" t="str">
        <f>IF(-I235*inverz!I235&gt;=0,"valid","invalid")</f>
        <v>valid</v>
      </c>
      <c r="L235" t="str">
        <f>ertek!I51</f>
        <v>Pécsi Tudományegyetem Pollack Mihály Műszaki Kar (PTE-PMMK)</v>
      </c>
      <c r="M235">
        <f>ertek!J51</f>
        <v>2009</v>
      </c>
      <c r="N235">
        <f t="shared" si="6"/>
        <v>1013.9</v>
      </c>
    </row>
    <row r="236" spans="1:14" ht="15.75" thickBot="1" x14ac:dyDescent="0.3">
      <c r="A236" s="12" t="s">
        <v>147</v>
      </c>
      <c r="B236" s="13">
        <v>16.100000000000001</v>
      </c>
      <c r="C236" s="13">
        <v>37.299999999999997</v>
      </c>
      <c r="D236" s="13">
        <v>495.6</v>
      </c>
      <c r="E236" s="13">
        <v>402.7</v>
      </c>
      <c r="F236" s="13">
        <v>33.299999999999997</v>
      </c>
      <c r="G236" s="13">
        <v>985.1</v>
      </c>
      <c r="H236" s="13">
        <v>1000</v>
      </c>
      <c r="I236" s="13">
        <v>14.9</v>
      </c>
      <c r="J236" s="13">
        <v>1.49</v>
      </c>
      <c r="K236" t="str">
        <f>IF(-I236*inverz!I236&gt;=0,"valid","invalid")</f>
        <v>valid</v>
      </c>
      <c r="L236" t="str">
        <f>ertek!I52</f>
        <v>Pécsi Tudományegyetem Pollack Mihály Műszaki Kar (PTE-PMMK)</v>
      </c>
      <c r="M236">
        <f>ertek!J52</f>
        <v>2010</v>
      </c>
      <c r="N236">
        <f t="shared" si="6"/>
        <v>985.1</v>
      </c>
    </row>
    <row r="237" spans="1:14" ht="15.75" thickBot="1" x14ac:dyDescent="0.3">
      <c r="A237" s="12" t="s">
        <v>148</v>
      </c>
      <c r="B237" s="13">
        <v>27.3</v>
      </c>
      <c r="C237" s="13">
        <v>17.2</v>
      </c>
      <c r="D237" s="13">
        <v>499.6</v>
      </c>
      <c r="E237" s="13">
        <v>387.6</v>
      </c>
      <c r="F237" s="13">
        <v>33.299999999999997</v>
      </c>
      <c r="G237" s="13">
        <v>964.9</v>
      </c>
      <c r="H237" s="13">
        <v>1000</v>
      </c>
      <c r="I237" s="13">
        <v>35.1</v>
      </c>
      <c r="J237" s="13">
        <v>3.51</v>
      </c>
      <c r="K237" t="str">
        <f>IF(-I237*inverz!I237&gt;=0,"valid","invalid")</f>
        <v>valid</v>
      </c>
      <c r="L237" t="str">
        <f>ertek!I53</f>
        <v>Széchenyi István Egyetem Műszaki Tudományi Kar (SZE-MTK)</v>
      </c>
      <c r="M237">
        <f>ertek!J53</f>
        <v>2006</v>
      </c>
      <c r="N237">
        <f t="shared" si="6"/>
        <v>964.9</v>
      </c>
    </row>
    <row r="238" spans="1:14" ht="15.75" thickBot="1" x14ac:dyDescent="0.3">
      <c r="A238" s="12" t="s">
        <v>149</v>
      </c>
      <c r="B238" s="13">
        <v>45.4</v>
      </c>
      <c r="C238" s="13">
        <v>19.2</v>
      </c>
      <c r="D238" s="13">
        <v>502.7</v>
      </c>
      <c r="E238" s="13">
        <v>391.6</v>
      </c>
      <c r="F238" s="13">
        <v>33.299999999999997</v>
      </c>
      <c r="G238" s="13">
        <v>992.2</v>
      </c>
      <c r="H238" s="13">
        <v>1000</v>
      </c>
      <c r="I238" s="13">
        <v>7.8</v>
      </c>
      <c r="J238" s="13">
        <v>0.78</v>
      </c>
      <c r="K238" t="str">
        <f>IF(-I238*inverz!I238&gt;=0,"valid","invalid")</f>
        <v>valid</v>
      </c>
      <c r="L238" t="str">
        <f>ertek!I54</f>
        <v>Széchenyi István Egyetem Műszaki Tudományi Kar (SZE-MTK)</v>
      </c>
      <c r="M238">
        <f>ertek!J54</f>
        <v>2007</v>
      </c>
      <c r="N238">
        <f t="shared" si="6"/>
        <v>992.2</v>
      </c>
    </row>
    <row r="239" spans="1:14" ht="15.75" thickBot="1" x14ac:dyDescent="0.3">
      <c r="A239" s="12" t="s">
        <v>150</v>
      </c>
      <c r="B239" s="13">
        <v>45.4</v>
      </c>
      <c r="C239" s="13">
        <v>33.299999999999997</v>
      </c>
      <c r="D239" s="13">
        <v>501.6</v>
      </c>
      <c r="E239" s="13">
        <v>369.4</v>
      </c>
      <c r="F239" s="13">
        <v>33.299999999999997</v>
      </c>
      <c r="G239" s="13">
        <v>983.1</v>
      </c>
      <c r="H239" s="13">
        <v>1000</v>
      </c>
      <c r="I239" s="13">
        <v>16.899999999999999</v>
      </c>
      <c r="J239" s="13">
        <v>1.69</v>
      </c>
      <c r="K239" t="str">
        <f>IF(-I239*inverz!I239&gt;=0,"valid","invalid")</f>
        <v>valid</v>
      </c>
      <c r="L239" t="str">
        <f>ertek!I55</f>
        <v>Széchenyi István Egyetem Műszaki Tudományi Kar (SZE-MTK)</v>
      </c>
      <c r="M239">
        <f>ertek!J55</f>
        <v>2008</v>
      </c>
      <c r="N239">
        <f t="shared" si="6"/>
        <v>983.1</v>
      </c>
    </row>
    <row r="240" spans="1:14" ht="15.75" thickBot="1" x14ac:dyDescent="0.3">
      <c r="A240" s="12" t="s">
        <v>151</v>
      </c>
      <c r="B240" s="13">
        <v>49.5</v>
      </c>
      <c r="C240" s="13">
        <v>49.5</v>
      </c>
      <c r="D240" s="13">
        <v>511.7</v>
      </c>
      <c r="E240" s="13">
        <v>400.7</v>
      </c>
      <c r="F240" s="13">
        <v>65.099999999999994</v>
      </c>
      <c r="G240" s="13">
        <v>1076.5</v>
      </c>
      <c r="H240" s="13">
        <v>1000</v>
      </c>
      <c r="I240" s="13">
        <v>-76.5</v>
      </c>
      <c r="J240" s="13">
        <v>-7.65</v>
      </c>
      <c r="K240" t="str">
        <f>IF(-I240*inverz!I240&gt;=0,"valid","invalid")</f>
        <v>valid</v>
      </c>
      <c r="L240" t="str">
        <f>ertek!I56</f>
        <v>Széchenyi István Egyetem Műszaki Tudományi Kar (SZE-MTK)</v>
      </c>
      <c r="M240">
        <f>ertek!J56</f>
        <v>2009</v>
      </c>
      <c r="N240">
        <f t="shared" si="6"/>
        <v>1076.5</v>
      </c>
    </row>
    <row r="241" spans="1:14" ht="15.75" thickBot="1" x14ac:dyDescent="0.3">
      <c r="A241" s="12" t="s">
        <v>152</v>
      </c>
      <c r="B241" s="13">
        <v>47.4</v>
      </c>
      <c r="C241" s="13">
        <v>47.4</v>
      </c>
      <c r="D241" s="13">
        <v>512.70000000000005</v>
      </c>
      <c r="E241" s="13">
        <v>395.7</v>
      </c>
      <c r="F241" s="13">
        <v>60.1</v>
      </c>
      <c r="G241" s="13">
        <v>1063.3</v>
      </c>
      <c r="H241" s="13">
        <v>1000</v>
      </c>
      <c r="I241" s="13">
        <v>-63.3</v>
      </c>
      <c r="J241" s="13">
        <v>-6.33</v>
      </c>
      <c r="K241" t="str">
        <f>IF(-I241*inverz!I241&gt;=0,"valid","invalid")</f>
        <v>valid</v>
      </c>
      <c r="L241" t="str">
        <f>ertek!I57</f>
        <v>Széchenyi István Egyetem Műszaki Tudományi Kar (SZE-MTK)</v>
      </c>
      <c r="M241">
        <f>ertek!J57</f>
        <v>2010</v>
      </c>
      <c r="N241">
        <f t="shared" si="6"/>
        <v>1063.3</v>
      </c>
    </row>
    <row r="242" spans="1:14" ht="15.75" thickBot="1" x14ac:dyDescent="0.3">
      <c r="A242" s="12" t="s">
        <v>153</v>
      </c>
      <c r="B242" s="13">
        <v>16.100000000000001</v>
      </c>
      <c r="C242" s="13">
        <v>12.1</v>
      </c>
      <c r="D242" s="13">
        <v>481.5</v>
      </c>
      <c r="E242" s="13">
        <v>372.4</v>
      </c>
      <c r="F242" s="13">
        <v>60.1</v>
      </c>
      <c r="G242" s="13">
        <v>942.2</v>
      </c>
      <c r="H242" s="13">
        <v>1000</v>
      </c>
      <c r="I242" s="13">
        <v>57.8</v>
      </c>
      <c r="J242" s="13">
        <v>5.78</v>
      </c>
      <c r="K242" t="str">
        <f>IF(-I242*inverz!I242&gt;=0,"valid","invalid")</f>
        <v>valid</v>
      </c>
      <c r="L242" t="str">
        <f>ertek!I58</f>
        <v>Szent István Egyetem Gépészmérnöki Kar (SZIE-GÉK)</v>
      </c>
      <c r="M242">
        <f>ertek!J58</f>
        <v>2006</v>
      </c>
      <c r="N242">
        <f t="shared" si="6"/>
        <v>942.2</v>
      </c>
    </row>
    <row r="243" spans="1:14" ht="15.75" thickBot="1" x14ac:dyDescent="0.3">
      <c r="A243" s="12" t="s">
        <v>154</v>
      </c>
      <c r="B243" s="13">
        <v>27.3</v>
      </c>
      <c r="C243" s="13">
        <v>7.1</v>
      </c>
      <c r="D243" s="13">
        <v>484.5</v>
      </c>
      <c r="E243" s="13">
        <v>379.5</v>
      </c>
      <c r="F243" s="13">
        <v>33.299999999999997</v>
      </c>
      <c r="G243" s="13">
        <v>931.6</v>
      </c>
      <c r="H243" s="13">
        <v>1000</v>
      </c>
      <c r="I243" s="13">
        <v>68.400000000000006</v>
      </c>
      <c r="J243" s="13">
        <v>6.84</v>
      </c>
      <c r="K243" t="str">
        <f>IF(-I243*inverz!I243&gt;=0,"valid","invalid")</f>
        <v>valid</v>
      </c>
      <c r="L243" t="str">
        <f>ertek!I59</f>
        <v>Szent István Egyetem Gépészmérnöki Kar (SZIE-GÉK)</v>
      </c>
      <c r="M243">
        <f>ertek!J59</f>
        <v>2007</v>
      </c>
      <c r="N243">
        <f t="shared" si="6"/>
        <v>931.6</v>
      </c>
    </row>
    <row r="244" spans="1:14" ht="15.75" thickBot="1" x14ac:dyDescent="0.3">
      <c r="A244" s="12" t="s">
        <v>155</v>
      </c>
      <c r="B244" s="13">
        <v>27.3</v>
      </c>
      <c r="C244" s="13">
        <v>30.3</v>
      </c>
      <c r="D244" s="13">
        <v>486.5</v>
      </c>
      <c r="E244" s="13">
        <v>378.5</v>
      </c>
      <c r="F244" s="13">
        <v>33.299999999999997</v>
      </c>
      <c r="G244" s="13">
        <v>955.8</v>
      </c>
      <c r="H244" s="13">
        <v>1000</v>
      </c>
      <c r="I244" s="13">
        <v>44.2</v>
      </c>
      <c r="J244" s="13">
        <v>4.42</v>
      </c>
      <c r="K244" t="str">
        <f>IF(-I244*inverz!I244&gt;=0,"valid","invalid")</f>
        <v>valid</v>
      </c>
      <c r="L244" t="str">
        <f>ertek!I60</f>
        <v>Szent István Egyetem Gépészmérnöki Kar (SZIE-GÉK)</v>
      </c>
      <c r="M244">
        <f>ertek!J60</f>
        <v>2008</v>
      </c>
      <c r="N244">
        <f t="shared" si="6"/>
        <v>955.8</v>
      </c>
    </row>
    <row r="245" spans="1:14" ht="15.75" thickBot="1" x14ac:dyDescent="0.3">
      <c r="A245" s="12" t="s">
        <v>156</v>
      </c>
      <c r="B245" s="13">
        <v>27.3</v>
      </c>
      <c r="C245" s="13">
        <v>42.4</v>
      </c>
      <c r="D245" s="13">
        <v>493.6</v>
      </c>
      <c r="E245" s="13">
        <v>403.7</v>
      </c>
      <c r="F245" s="13">
        <v>60.1</v>
      </c>
      <c r="G245" s="13">
        <v>1027</v>
      </c>
      <c r="H245" s="13">
        <v>1000</v>
      </c>
      <c r="I245" s="13">
        <v>-27</v>
      </c>
      <c r="J245" s="13">
        <v>-2.7</v>
      </c>
      <c r="K245" t="str">
        <f>IF(-I245*inverz!I245&gt;=0,"valid","invalid")</f>
        <v>valid</v>
      </c>
      <c r="L245" t="str">
        <f>ertek!I61</f>
        <v>Szent István Egyetem Gépészmérnöki Kar (SZIE-GÉK)</v>
      </c>
      <c r="M245">
        <f>ertek!J61</f>
        <v>2009</v>
      </c>
      <c r="N245">
        <f t="shared" si="6"/>
        <v>1027</v>
      </c>
    </row>
    <row r="246" spans="1:14" ht="15.75" thickBot="1" x14ac:dyDescent="0.3">
      <c r="A246" s="12" t="s">
        <v>157</v>
      </c>
      <c r="B246" s="13">
        <v>16.100000000000001</v>
      </c>
      <c r="C246" s="13">
        <v>43.4</v>
      </c>
      <c r="D246" s="13">
        <v>492.6</v>
      </c>
      <c r="E246" s="13">
        <v>408.8</v>
      </c>
      <c r="F246" s="13">
        <v>53</v>
      </c>
      <c r="G246" s="13">
        <v>1013.9</v>
      </c>
      <c r="H246" s="13">
        <v>1000</v>
      </c>
      <c r="I246" s="13">
        <v>-13.9</v>
      </c>
      <c r="J246" s="13">
        <v>-1.39</v>
      </c>
      <c r="K246" t="str">
        <f>IF(-I246*inverz!I246&gt;=0,"valid","invalid")</f>
        <v>valid</v>
      </c>
      <c r="L246" t="str">
        <f>ertek!I62</f>
        <v>Szent István Egyetem Gépészmérnöki Kar (SZIE-GÉK)</v>
      </c>
      <c r="M246">
        <f>ertek!J62</f>
        <v>2010</v>
      </c>
      <c r="N246">
        <f t="shared" si="6"/>
        <v>1013.9</v>
      </c>
    </row>
    <row r="247" spans="1:14" ht="15.75" thickBot="1" x14ac:dyDescent="0.3">
      <c r="A247" s="12" t="s">
        <v>158</v>
      </c>
      <c r="B247" s="13">
        <v>16.100000000000001</v>
      </c>
      <c r="C247" s="13">
        <v>34.299999999999997</v>
      </c>
      <c r="D247" s="13">
        <v>451.2</v>
      </c>
      <c r="E247" s="13">
        <v>389.6</v>
      </c>
      <c r="F247" s="13">
        <v>33.299999999999997</v>
      </c>
      <c r="G247" s="13">
        <v>924.6</v>
      </c>
      <c r="H247" s="13">
        <v>1000</v>
      </c>
      <c r="I247" s="13">
        <v>75.400000000000006</v>
      </c>
      <c r="J247" s="13">
        <v>7.54</v>
      </c>
      <c r="K247" t="str">
        <f>IF(-I247*inverz!I247&gt;=0,"valid","invalid")</f>
        <v>valid</v>
      </c>
      <c r="L247" t="str">
        <f>ertek!I63</f>
        <v>Zrínyi Miklós Nemzetvédelmi Egyetem Bolyai János Katonai Műszaki Kar (ZMNE-BKMK)</v>
      </c>
      <c r="M247">
        <f>ertek!J63</f>
        <v>2008</v>
      </c>
      <c r="N247">
        <f t="shared" si="6"/>
        <v>924.6</v>
      </c>
    </row>
    <row r="248" spans="1:14" ht="15.75" thickBot="1" x14ac:dyDescent="0.3">
      <c r="A248" s="12" t="s">
        <v>159</v>
      </c>
      <c r="B248" s="13">
        <v>27.3</v>
      </c>
      <c r="C248" s="13">
        <v>54.5</v>
      </c>
      <c r="D248" s="13">
        <v>465.3</v>
      </c>
      <c r="E248" s="13">
        <v>473.9</v>
      </c>
      <c r="F248" s="13">
        <v>33.299999999999997</v>
      </c>
      <c r="G248" s="13">
        <v>1054.3</v>
      </c>
      <c r="H248" s="13">
        <v>1000</v>
      </c>
      <c r="I248" s="13">
        <v>-54.3</v>
      </c>
      <c r="J248" s="13">
        <v>-5.43</v>
      </c>
      <c r="K248" t="str">
        <f>IF(-I248*inverz!I248&gt;=0,"valid","invalid")</f>
        <v>valid</v>
      </c>
      <c r="L248" t="str">
        <f>ertek!I64</f>
        <v>Zrínyi Miklós Nemzetvédelmi Egyetem Bolyai János Katonai Műszaki Kar (ZMNE-BKMK)</v>
      </c>
      <c r="M248">
        <f>ertek!J64</f>
        <v>2009</v>
      </c>
      <c r="N248">
        <f t="shared" si="6"/>
        <v>1054.3</v>
      </c>
    </row>
    <row r="249" spans="1:14" ht="15.75" thickBot="1" x14ac:dyDescent="0.3">
      <c r="A249" s="12" t="s">
        <v>160</v>
      </c>
      <c r="B249" s="13">
        <v>27.3</v>
      </c>
      <c r="C249" s="13">
        <v>53.5</v>
      </c>
      <c r="D249" s="13">
        <v>476.4</v>
      </c>
      <c r="E249" s="13">
        <v>467.3</v>
      </c>
      <c r="F249" s="13">
        <v>33.299999999999997</v>
      </c>
      <c r="G249" s="13">
        <v>1057.8</v>
      </c>
      <c r="H249" s="13">
        <v>1000</v>
      </c>
      <c r="I249" s="13">
        <v>-57.8</v>
      </c>
      <c r="J249" s="13">
        <v>-5.78</v>
      </c>
      <c r="K249" t="str">
        <f>IF(-I249*inverz!I249&gt;=0,"valid","invalid")</f>
        <v>valid</v>
      </c>
      <c r="L249" t="str">
        <f>ertek!I65</f>
        <v>Zrínyi Miklós Nemzetvédelmi Egyetem Bolyai János Katonai Műszaki Kar (ZMNE-BKMK)</v>
      </c>
      <c r="M249">
        <f>ertek!J65</f>
        <v>2010</v>
      </c>
      <c r="N249">
        <f t="shared" si="6"/>
        <v>1057.8</v>
      </c>
    </row>
    <row r="250" spans="1:14" ht="15.75" thickBot="1" x14ac:dyDescent="0.3"/>
    <row r="251" spans="1:14" ht="15.75" thickBot="1" x14ac:dyDescent="0.3">
      <c r="A251" s="14" t="s">
        <v>425</v>
      </c>
      <c r="B251" s="15">
        <v>1199.0999999999999</v>
      </c>
    </row>
    <row r="252" spans="1:14" ht="21.75" thickBot="1" x14ac:dyDescent="0.3">
      <c r="A252" s="14" t="s">
        <v>426</v>
      </c>
      <c r="B252" s="15">
        <v>0</v>
      </c>
    </row>
    <row r="253" spans="1:14" ht="21.75" thickBot="1" x14ac:dyDescent="0.3">
      <c r="A253" s="14" t="s">
        <v>427</v>
      </c>
      <c r="B253" s="15">
        <v>58000.3</v>
      </c>
    </row>
    <row r="254" spans="1:14" ht="21.75" thickBot="1" x14ac:dyDescent="0.3">
      <c r="A254" s="14" t="s">
        <v>428</v>
      </c>
      <c r="B254" s="15">
        <v>58000</v>
      </c>
    </row>
    <row r="255" spans="1:14" ht="32.25" thickBot="1" x14ac:dyDescent="0.3">
      <c r="A255" s="14" t="s">
        <v>429</v>
      </c>
      <c r="B255" s="15">
        <v>0.3</v>
      </c>
    </row>
    <row r="256" spans="1:14" ht="32.25" thickBot="1" x14ac:dyDescent="0.3">
      <c r="A256" s="14" t="s">
        <v>430</v>
      </c>
      <c r="B256" s="15"/>
    </row>
    <row r="257" spans="1:2" ht="32.25" thickBot="1" x14ac:dyDescent="0.3">
      <c r="A257" s="14" t="s">
        <v>431</v>
      </c>
      <c r="B257" s="15"/>
    </row>
    <row r="258" spans="1:2" ht="21.75" thickBot="1" x14ac:dyDescent="0.3">
      <c r="A258" s="14" t="s">
        <v>432</v>
      </c>
      <c r="B258" s="15">
        <v>0</v>
      </c>
    </row>
    <row r="260" spans="1:2" x14ac:dyDescent="0.25">
      <c r="A260" s="16" t="s">
        <v>433</v>
      </c>
    </row>
    <row r="262" spans="1:2" x14ac:dyDescent="0.25">
      <c r="A262" s="17" t="s">
        <v>434</v>
      </c>
    </row>
    <row r="263" spans="1:2" x14ac:dyDescent="0.25">
      <c r="A263" s="17" t="s">
        <v>435</v>
      </c>
    </row>
  </sheetData>
  <conditionalFormatting sqref="G192:G2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60" r:id="rId1" display="http://miau.gau.hu/myx-free/coco/test/629266820151117132921.html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workbookViewId="0"/>
  </sheetViews>
  <sheetFormatPr defaultRowHeight="15" x14ac:dyDescent="0.25"/>
  <sheetData>
    <row r="1" spans="1:12" ht="18.75" x14ac:dyDescent="0.25">
      <c r="A1" s="8"/>
    </row>
    <row r="2" spans="1:12" x14ac:dyDescent="0.25">
      <c r="A2" s="9"/>
    </row>
    <row r="5" spans="1:12" ht="31.5" x14ac:dyDescent="0.25">
      <c r="A5" s="10" t="s">
        <v>89</v>
      </c>
      <c r="B5" s="11">
        <v>3908381</v>
      </c>
      <c r="C5" s="10" t="s">
        <v>90</v>
      </c>
      <c r="D5" s="11">
        <v>58</v>
      </c>
      <c r="E5" s="10" t="s">
        <v>91</v>
      </c>
      <c r="F5" s="11">
        <v>5</v>
      </c>
      <c r="G5" s="10" t="s">
        <v>92</v>
      </c>
      <c r="H5" s="11">
        <v>60</v>
      </c>
      <c r="I5" s="10" t="s">
        <v>93</v>
      </c>
      <c r="J5" s="11">
        <v>0</v>
      </c>
      <c r="K5" s="10" t="s">
        <v>94</v>
      </c>
      <c r="L5" s="11" t="s">
        <v>436</v>
      </c>
    </row>
    <row r="6" spans="1:12" ht="19.5" thickBot="1" x14ac:dyDescent="0.3">
      <c r="A6" s="8"/>
    </row>
    <row r="7" spans="1:12" ht="15.75" thickBot="1" x14ac:dyDescent="0.3">
      <c r="A7" s="12" t="s">
        <v>96</v>
      </c>
      <c r="B7" s="12" t="s">
        <v>97</v>
      </c>
      <c r="C7" s="12" t="s">
        <v>98</v>
      </c>
      <c r="D7" s="12" t="s">
        <v>99</v>
      </c>
      <c r="E7" s="12" t="s">
        <v>100</v>
      </c>
      <c r="F7" s="12" t="s">
        <v>101</v>
      </c>
      <c r="G7" s="12" t="s">
        <v>102</v>
      </c>
    </row>
    <row r="8" spans="1:12" ht="15.75" thickBot="1" x14ac:dyDescent="0.3">
      <c r="A8" s="12" t="s">
        <v>103</v>
      </c>
      <c r="B8" s="13">
        <v>54</v>
      </c>
      <c r="C8" s="13">
        <v>21</v>
      </c>
      <c r="D8" s="13">
        <v>54</v>
      </c>
      <c r="E8" s="13">
        <v>41</v>
      </c>
      <c r="F8" s="13">
        <v>53</v>
      </c>
      <c r="G8" s="13">
        <v>1000</v>
      </c>
    </row>
    <row r="9" spans="1:12" ht="15.75" thickBot="1" x14ac:dyDescent="0.3">
      <c r="A9" s="12" t="s">
        <v>104</v>
      </c>
      <c r="B9" s="13">
        <v>56</v>
      </c>
      <c r="C9" s="13">
        <v>22</v>
      </c>
      <c r="D9" s="13">
        <v>56</v>
      </c>
      <c r="E9" s="13">
        <v>37</v>
      </c>
      <c r="F9" s="13">
        <v>1</v>
      </c>
      <c r="G9" s="13">
        <v>1000</v>
      </c>
    </row>
    <row r="10" spans="1:12" ht="15.75" thickBot="1" x14ac:dyDescent="0.3">
      <c r="A10" s="12" t="s">
        <v>105</v>
      </c>
      <c r="B10" s="13">
        <v>58</v>
      </c>
      <c r="C10" s="13">
        <v>56</v>
      </c>
      <c r="D10" s="13">
        <v>55</v>
      </c>
      <c r="E10" s="13">
        <v>30</v>
      </c>
      <c r="F10" s="13">
        <v>43</v>
      </c>
      <c r="G10" s="13">
        <v>1000</v>
      </c>
    </row>
    <row r="11" spans="1:12" ht="15.75" thickBot="1" x14ac:dyDescent="0.3">
      <c r="A11" s="12" t="s">
        <v>106</v>
      </c>
      <c r="B11" s="13">
        <v>57</v>
      </c>
      <c r="C11" s="13">
        <v>57</v>
      </c>
      <c r="D11" s="13">
        <v>58</v>
      </c>
      <c r="E11" s="13">
        <v>45</v>
      </c>
      <c r="F11" s="13">
        <v>58</v>
      </c>
      <c r="G11" s="13">
        <v>1000</v>
      </c>
    </row>
    <row r="12" spans="1:12" ht="15.75" thickBot="1" x14ac:dyDescent="0.3">
      <c r="A12" s="12" t="s">
        <v>107</v>
      </c>
      <c r="B12" s="13">
        <v>55</v>
      </c>
      <c r="C12" s="13">
        <v>58</v>
      </c>
      <c r="D12" s="13">
        <v>57</v>
      </c>
      <c r="E12" s="13">
        <v>45</v>
      </c>
      <c r="F12" s="13">
        <v>57</v>
      </c>
      <c r="G12" s="13">
        <v>1000</v>
      </c>
    </row>
    <row r="13" spans="1:12" ht="15.75" thickBot="1" x14ac:dyDescent="0.3">
      <c r="A13" s="12" t="s">
        <v>108</v>
      </c>
      <c r="B13" s="13">
        <v>28</v>
      </c>
      <c r="C13" s="13">
        <v>27</v>
      </c>
      <c r="D13" s="13">
        <v>30</v>
      </c>
      <c r="E13" s="13">
        <v>4</v>
      </c>
      <c r="F13" s="13">
        <v>1</v>
      </c>
      <c r="G13" s="13">
        <v>1000</v>
      </c>
    </row>
    <row r="14" spans="1:12" ht="15.75" thickBot="1" x14ac:dyDescent="0.3">
      <c r="A14" s="12" t="s">
        <v>109</v>
      </c>
      <c r="B14" s="13">
        <v>28</v>
      </c>
      <c r="C14" s="13">
        <v>17</v>
      </c>
      <c r="D14" s="13">
        <v>29</v>
      </c>
      <c r="E14" s="13">
        <v>26</v>
      </c>
      <c r="F14" s="13">
        <v>55</v>
      </c>
      <c r="G14" s="13">
        <v>1000</v>
      </c>
    </row>
    <row r="15" spans="1:12" ht="15.75" thickBot="1" x14ac:dyDescent="0.3">
      <c r="A15" s="12" t="s">
        <v>110</v>
      </c>
      <c r="B15" s="13">
        <v>40</v>
      </c>
      <c r="C15" s="13">
        <v>7</v>
      </c>
      <c r="D15" s="13">
        <v>24</v>
      </c>
      <c r="E15" s="13">
        <v>12</v>
      </c>
      <c r="F15" s="13">
        <v>1</v>
      </c>
      <c r="G15" s="13">
        <v>1000</v>
      </c>
    </row>
    <row r="16" spans="1:12" ht="15.75" thickBot="1" x14ac:dyDescent="0.3">
      <c r="A16" s="12" t="s">
        <v>111</v>
      </c>
      <c r="B16" s="13">
        <v>46</v>
      </c>
      <c r="C16" s="13">
        <v>45</v>
      </c>
      <c r="D16" s="13">
        <v>42</v>
      </c>
      <c r="E16" s="13">
        <v>49</v>
      </c>
      <c r="F16" s="13">
        <v>34</v>
      </c>
      <c r="G16" s="13">
        <v>1000</v>
      </c>
    </row>
    <row r="17" spans="1:7" ht="15.75" thickBot="1" x14ac:dyDescent="0.3">
      <c r="A17" s="12" t="s">
        <v>112</v>
      </c>
      <c r="B17" s="13">
        <v>43</v>
      </c>
      <c r="C17" s="13">
        <v>47</v>
      </c>
      <c r="D17" s="13">
        <v>42</v>
      </c>
      <c r="E17" s="13">
        <v>34</v>
      </c>
      <c r="F17" s="13">
        <v>1</v>
      </c>
      <c r="G17" s="13">
        <v>1000</v>
      </c>
    </row>
    <row r="18" spans="1:7" ht="15.75" thickBot="1" x14ac:dyDescent="0.3">
      <c r="A18" s="12" t="s">
        <v>113</v>
      </c>
      <c r="B18" s="13">
        <v>1</v>
      </c>
      <c r="C18" s="13">
        <v>1</v>
      </c>
      <c r="D18" s="13">
        <v>5</v>
      </c>
      <c r="E18" s="13">
        <v>1</v>
      </c>
      <c r="F18" s="13">
        <v>34</v>
      </c>
      <c r="G18" s="13">
        <v>1000</v>
      </c>
    </row>
    <row r="19" spans="1:7" ht="15.75" thickBot="1" x14ac:dyDescent="0.3">
      <c r="A19" s="12" t="s">
        <v>114</v>
      </c>
      <c r="B19" s="13">
        <v>17</v>
      </c>
      <c r="C19" s="13">
        <v>2</v>
      </c>
      <c r="D19" s="13">
        <v>19</v>
      </c>
      <c r="E19" s="13">
        <v>20</v>
      </c>
      <c r="F19" s="13">
        <v>1</v>
      </c>
      <c r="G19" s="13">
        <v>1000</v>
      </c>
    </row>
    <row r="20" spans="1:7" ht="15.75" thickBot="1" x14ac:dyDescent="0.3">
      <c r="A20" s="12" t="s">
        <v>115</v>
      </c>
      <c r="B20" s="13">
        <v>1</v>
      </c>
      <c r="C20" s="13">
        <v>23</v>
      </c>
      <c r="D20" s="13">
        <v>3</v>
      </c>
      <c r="E20" s="13">
        <v>11</v>
      </c>
      <c r="F20" s="13">
        <v>1</v>
      </c>
      <c r="G20" s="13">
        <v>1000</v>
      </c>
    </row>
    <row r="21" spans="1:7" ht="15.75" thickBot="1" x14ac:dyDescent="0.3">
      <c r="A21" s="12" t="s">
        <v>116</v>
      </c>
      <c r="B21" s="13">
        <v>1</v>
      </c>
      <c r="C21" s="13">
        <v>35</v>
      </c>
      <c r="D21" s="13">
        <v>12</v>
      </c>
      <c r="E21" s="13">
        <v>52</v>
      </c>
      <c r="F21" s="13">
        <v>1</v>
      </c>
      <c r="G21" s="13">
        <v>1000</v>
      </c>
    </row>
    <row r="22" spans="1:7" ht="15.75" thickBot="1" x14ac:dyDescent="0.3">
      <c r="A22" s="12" t="s">
        <v>117</v>
      </c>
      <c r="B22" s="13">
        <v>1</v>
      </c>
      <c r="C22" s="13">
        <v>34</v>
      </c>
      <c r="D22" s="13">
        <v>16</v>
      </c>
      <c r="E22" s="13">
        <v>56</v>
      </c>
      <c r="F22" s="13">
        <v>1</v>
      </c>
      <c r="G22" s="13">
        <v>1000</v>
      </c>
    </row>
    <row r="23" spans="1:7" ht="15.75" thickBot="1" x14ac:dyDescent="0.3">
      <c r="A23" s="12" t="s">
        <v>118</v>
      </c>
      <c r="B23" s="13">
        <v>28</v>
      </c>
      <c r="C23" s="13">
        <v>5</v>
      </c>
      <c r="D23" s="13">
        <v>27</v>
      </c>
      <c r="E23" s="13">
        <v>18</v>
      </c>
      <c r="F23" s="13">
        <v>43</v>
      </c>
      <c r="G23" s="13">
        <v>1000</v>
      </c>
    </row>
    <row r="24" spans="1:7" ht="15.75" thickBot="1" x14ac:dyDescent="0.3">
      <c r="A24" s="12" t="s">
        <v>119</v>
      </c>
      <c r="B24" s="13">
        <v>37</v>
      </c>
      <c r="C24" s="13">
        <v>7</v>
      </c>
      <c r="D24" s="13">
        <v>21</v>
      </c>
      <c r="E24" s="13">
        <v>24</v>
      </c>
      <c r="F24" s="13">
        <v>1</v>
      </c>
      <c r="G24" s="13">
        <v>1000</v>
      </c>
    </row>
    <row r="25" spans="1:7" ht="15.75" thickBot="1" x14ac:dyDescent="0.3">
      <c r="A25" s="12" t="s">
        <v>120</v>
      </c>
      <c r="B25" s="13">
        <v>1</v>
      </c>
      <c r="C25" s="13">
        <v>24</v>
      </c>
      <c r="D25" s="13">
        <v>22</v>
      </c>
      <c r="E25" s="13">
        <v>9</v>
      </c>
      <c r="F25" s="13">
        <v>1</v>
      </c>
      <c r="G25" s="13">
        <v>1000</v>
      </c>
    </row>
    <row r="26" spans="1:7" ht="15.75" thickBot="1" x14ac:dyDescent="0.3">
      <c r="A26" s="12" t="s">
        <v>121</v>
      </c>
      <c r="B26" s="13">
        <v>28</v>
      </c>
      <c r="C26" s="13">
        <v>37</v>
      </c>
      <c r="D26" s="13">
        <v>36</v>
      </c>
      <c r="E26" s="13">
        <v>53</v>
      </c>
      <c r="F26" s="13">
        <v>34</v>
      </c>
      <c r="G26" s="13">
        <v>1000</v>
      </c>
    </row>
    <row r="27" spans="1:7" ht="15.75" thickBot="1" x14ac:dyDescent="0.3">
      <c r="A27" s="12" t="s">
        <v>122</v>
      </c>
      <c r="B27" s="13">
        <v>37</v>
      </c>
      <c r="C27" s="13">
        <v>37</v>
      </c>
      <c r="D27" s="13">
        <v>35</v>
      </c>
      <c r="E27" s="13">
        <v>40</v>
      </c>
      <c r="F27" s="13">
        <v>34</v>
      </c>
      <c r="G27" s="13">
        <v>1000</v>
      </c>
    </row>
    <row r="28" spans="1:7" ht="15.75" thickBot="1" x14ac:dyDescent="0.3">
      <c r="A28" s="12" t="s">
        <v>123</v>
      </c>
      <c r="B28" s="13">
        <v>52</v>
      </c>
      <c r="C28" s="13">
        <v>12</v>
      </c>
      <c r="D28" s="13">
        <v>48</v>
      </c>
      <c r="E28" s="13">
        <v>16</v>
      </c>
      <c r="F28" s="13">
        <v>56</v>
      </c>
      <c r="G28" s="13">
        <v>1000</v>
      </c>
    </row>
    <row r="29" spans="1:7" ht="15.75" thickBot="1" x14ac:dyDescent="0.3">
      <c r="A29" s="12" t="s">
        <v>124</v>
      </c>
      <c r="B29" s="13">
        <v>53</v>
      </c>
      <c r="C29" s="13">
        <v>14</v>
      </c>
      <c r="D29" s="13">
        <v>47</v>
      </c>
      <c r="E29" s="13">
        <v>17</v>
      </c>
      <c r="F29" s="13">
        <v>1</v>
      </c>
      <c r="G29" s="13">
        <v>1000</v>
      </c>
    </row>
    <row r="30" spans="1:7" ht="15.75" thickBot="1" x14ac:dyDescent="0.3">
      <c r="A30" s="12" t="s">
        <v>125</v>
      </c>
      <c r="B30" s="13">
        <v>48</v>
      </c>
      <c r="C30" s="13">
        <v>30</v>
      </c>
      <c r="D30" s="13">
        <v>39</v>
      </c>
      <c r="E30" s="13">
        <v>2</v>
      </c>
      <c r="F30" s="13">
        <v>1</v>
      </c>
      <c r="G30" s="13">
        <v>1000</v>
      </c>
    </row>
    <row r="31" spans="1:7" ht="15.75" thickBot="1" x14ac:dyDescent="0.3">
      <c r="A31" s="12" t="s">
        <v>126</v>
      </c>
      <c r="B31" s="13">
        <v>50</v>
      </c>
      <c r="C31" s="13">
        <v>50</v>
      </c>
      <c r="D31" s="13">
        <v>45</v>
      </c>
      <c r="E31" s="13">
        <v>32</v>
      </c>
      <c r="F31" s="13">
        <v>50</v>
      </c>
      <c r="G31" s="13">
        <v>1000</v>
      </c>
    </row>
    <row r="32" spans="1:7" ht="15.75" thickBot="1" x14ac:dyDescent="0.3">
      <c r="A32" s="12" t="s">
        <v>127</v>
      </c>
      <c r="B32" s="13">
        <v>51</v>
      </c>
      <c r="C32" s="13">
        <v>49</v>
      </c>
      <c r="D32" s="13">
        <v>37</v>
      </c>
      <c r="E32" s="13">
        <v>35</v>
      </c>
      <c r="F32" s="13">
        <v>43</v>
      </c>
      <c r="G32" s="13">
        <v>1000</v>
      </c>
    </row>
    <row r="33" spans="1:7" ht="15.75" thickBot="1" x14ac:dyDescent="0.3">
      <c r="A33" s="12" t="s">
        <v>128</v>
      </c>
      <c r="B33" s="13">
        <v>1</v>
      </c>
      <c r="C33" s="13">
        <v>2</v>
      </c>
      <c r="D33" s="13">
        <v>10</v>
      </c>
      <c r="E33" s="13">
        <v>7</v>
      </c>
      <c r="F33" s="13">
        <v>34</v>
      </c>
      <c r="G33" s="13">
        <v>1000</v>
      </c>
    </row>
    <row r="34" spans="1:7" ht="15.75" thickBot="1" x14ac:dyDescent="0.3">
      <c r="A34" s="12" t="s">
        <v>129</v>
      </c>
      <c r="B34" s="13">
        <v>17</v>
      </c>
      <c r="C34" s="13">
        <v>4</v>
      </c>
      <c r="D34" s="13">
        <v>14</v>
      </c>
      <c r="E34" s="13">
        <v>29</v>
      </c>
      <c r="F34" s="13">
        <v>1</v>
      </c>
      <c r="G34" s="13">
        <v>1000</v>
      </c>
    </row>
    <row r="35" spans="1:7" ht="15.75" thickBot="1" x14ac:dyDescent="0.3">
      <c r="A35" s="12" t="s">
        <v>130</v>
      </c>
      <c r="B35" s="13">
        <v>1</v>
      </c>
      <c r="C35" s="13">
        <v>25</v>
      </c>
      <c r="D35" s="13">
        <v>7</v>
      </c>
      <c r="E35" s="13">
        <v>10</v>
      </c>
      <c r="F35" s="13">
        <v>1</v>
      </c>
      <c r="G35" s="13">
        <v>1000</v>
      </c>
    </row>
    <row r="36" spans="1:7" ht="15.75" thickBot="1" x14ac:dyDescent="0.3">
      <c r="A36" s="12" t="s">
        <v>131</v>
      </c>
      <c r="B36" s="13">
        <v>1</v>
      </c>
      <c r="C36" s="13">
        <v>39</v>
      </c>
      <c r="D36" s="13">
        <v>9</v>
      </c>
      <c r="E36" s="13">
        <v>57</v>
      </c>
      <c r="F36" s="13">
        <v>1</v>
      </c>
      <c r="G36" s="13">
        <v>1000</v>
      </c>
    </row>
    <row r="37" spans="1:7" ht="15.75" thickBot="1" x14ac:dyDescent="0.3">
      <c r="A37" s="12" t="s">
        <v>132</v>
      </c>
      <c r="B37" s="13">
        <v>1</v>
      </c>
      <c r="C37" s="13">
        <v>31</v>
      </c>
      <c r="D37" s="13">
        <v>2</v>
      </c>
      <c r="E37" s="13">
        <v>51</v>
      </c>
      <c r="F37" s="13">
        <v>1</v>
      </c>
      <c r="G37" s="13">
        <v>1000</v>
      </c>
    </row>
    <row r="38" spans="1:7" ht="15.75" thickBot="1" x14ac:dyDescent="0.3">
      <c r="A38" s="12" t="s">
        <v>133</v>
      </c>
      <c r="B38" s="13">
        <v>28</v>
      </c>
      <c r="C38" s="13">
        <v>19</v>
      </c>
      <c r="D38" s="13">
        <v>44</v>
      </c>
      <c r="E38" s="13">
        <v>41</v>
      </c>
      <c r="F38" s="13">
        <v>50</v>
      </c>
      <c r="G38" s="13">
        <v>1000</v>
      </c>
    </row>
    <row r="39" spans="1:7" ht="15.75" thickBot="1" x14ac:dyDescent="0.3">
      <c r="A39" s="12" t="s">
        <v>134</v>
      </c>
      <c r="B39" s="13">
        <v>17</v>
      </c>
      <c r="C39" s="13">
        <v>20</v>
      </c>
      <c r="D39" s="13">
        <v>49</v>
      </c>
      <c r="E39" s="13">
        <v>41</v>
      </c>
      <c r="F39" s="13">
        <v>1</v>
      </c>
      <c r="G39" s="13">
        <v>1000</v>
      </c>
    </row>
    <row r="40" spans="1:7" ht="15.75" thickBot="1" x14ac:dyDescent="0.3">
      <c r="A40" s="12" t="s">
        <v>135</v>
      </c>
      <c r="B40" s="13">
        <v>40</v>
      </c>
      <c r="C40" s="13">
        <v>43</v>
      </c>
      <c r="D40" s="13">
        <v>46</v>
      </c>
      <c r="E40" s="13">
        <v>19</v>
      </c>
      <c r="F40" s="13">
        <v>1</v>
      </c>
      <c r="G40" s="13">
        <v>1000</v>
      </c>
    </row>
    <row r="41" spans="1:7" ht="15.75" thickBot="1" x14ac:dyDescent="0.3">
      <c r="A41" s="12" t="s">
        <v>136</v>
      </c>
      <c r="B41" s="13">
        <v>28</v>
      </c>
      <c r="C41" s="13">
        <v>54</v>
      </c>
      <c r="D41" s="13">
        <v>53</v>
      </c>
      <c r="E41" s="13">
        <v>54</v>
      </c>
      <c r="F41" s="13">
        <v>50</v>
      </c>
      <c r="G41" s="13">
        <v>1000</v>
      </c>
    </row>
    <row r="42" spans="1:7" ht="15.75" thickBot="1" x14ac:dyDescent="0.3">
      <c r="A42" s="12" t="s">
        <v>137</v>
      </c>
      <c r="B42" s="13">
        <v>40</v>
      </c>
      <c r="C42" s="13">
        <v>55</v>
      </c>
      <c r="D42" s="13">
        <v>52</v>
      </c>
      <c r="E42" s="13">
        <v>48</v>
      </c>
      <c r="F42" s="13">
        <v>34</v>
      </c>
      <c r="G42" s="13">
        <v>1000</v>
      </c>
    </row>
    <row r="43" spans="1:7" ht="15.75" thickBot="1" x14ac:dyDescent="0.3">
      <c r="A43" s="12" t="s">
        <v>138</v>
      </c>
      <c r="B43" s="13">
        <v>1</v>
      </c>
      <c r="C43" s="13">
        <v>9</v>
      </c>
      <c r="D43" s="13">
        <v>12</v>
      </c>
      <c r="E43" s="13">
        <v>21</v>
      </c>
      <c r="F43" s="13">
        <v>34</v>
      </c>
      <c r="G43" s="13">
        <v>1000</v>
      </c>
    </row>
    <row r="44" spans="1:7" ht="15.75" thickBot="1" x14ac:dyDescent="0.3">
      <c r="A44" s="12" t="s">
        <v>139</v>
      </c>
      <c r="B44" s="13">
        <v>28</v>
      </c>
      <c r="C44" s="13">
        <v>9</v>
      </c>
      <c r="D44" s="13">
        <v>11</v>
      </c>
      <c r="E44" s="13">
        <v>12</v>
      </c>
      <c r="F44" s="13">
        <v>1</v>
      </c>
      <c r="G44" s="13">
        <v>1000</v>
      </c>
    </row>
    <row r="45" spans="1:7" ht="15.75" thickBot="1" x14ac:dyDescent="0.3">
      <c r="A45" s="12" t="s">
        <v>140</v>
      </c>
      <c r="B45" s="13">
        <v>28</v>
      </c>
      <c r="C45" s="13">
        <v>26</v>
      </c>
      <c r="D45" s="13">
        <v>6</v>
      </c>
      <c r="E45" s="13">
        <v>6</v>
      </c>
      <c r="F45" s="13">
        <v>1</v>
      </c>
      <c r="G45" s="13">
        <v>1000</v>
      </c>
    </row>
    <row r="46" spans="1:7" ht="15.75" thickBot="1" x14ac:dyDescent="0.3">
      <c r="A46" s="12" t="s">
        <v>141</v>
      </c>
      <c r="B46" s="13">
        <v>37</v>
      </c>
      <c r="C46" s="13">
        <v>51</v>
      </c>
      <c r="D46" s="13">
        <v>17</v>
      </c>
      <c r="E46" s="13">
        <v>47</v>
      </c>
      <c r="F46" s="13">
        <v>43</v>
      </c>
      <c r="G46" s="13">
        <v>1000</v>
      </c>
    </row>
    <row r="47" spans="1:7" ht="15.75" thickBot="1" x14ac:dyDescent="0.3">
      <c r="A47" s="12" t="s">
        <v>142</v>
      </c>
      <c r="B47" s="13">
        <v>17</v>
      </c>
      <c r="C47" s="13">
        <v>44</v>
      </c>
      <c r="D47" s="13">
        <v>8</v>
      </c>
      <c r="E47" s="13">
        <v>32</v>
      </c>
      <c r="F47" s="13">
        <v>1</v>
      </c>
      <c r="G47" s="13">
        <v>1000</v>
      </c>
    </row>
    <row r="48" spans="1:7" ht="15.75" thickBot="1" x14ac:dyDescent="0.3">
      <c r="A48" s="12" t="s">
        <v>143</v>
      </c>
      <c r="B48" s="13">
        <v>1</v>
      </c>
      <c r="C48" s="13">
        <v>14</v>
      </c>
      <c r="D48" s="13">
        <v>28</v>
      </c>
      <c r="E48" s="13">
        <v>28</v>
      </c>
      <c r="F48" s="13">
        <v>34</v>
      </c>
      <c r="G48" s="13">
        <v>1000</v>
      </c>
    </row>
    <row r="49" spans="1:7" ht="15.75" thickBot="1" x14ac:dyDescent="0.3">
      <c r="A49" s="12" t="s">
        <v>144</v>
      </c>
      <c r="B49" s="13">
        <v>28</v>
      </c>
      <c r="C49" s="13">
        <v>13</v>
      </c>
      <c r="D49" s="13">
        <v>26</v>
      </c>
      <c r="E49" s="13">
        <v>22</v>
      </c>
      <c r="F49" s="13">
        <v>1</v>
      </c>
      <c r="G49" s="13">
        <v>1000</v>
      </c>
    </row>
    <row r="50" spans="1:7" ht="15.75" thickBot="1" x14ac:dyDescent="0.3">
      <c r="A50" s="12" t="s">
        <v>145</v>
      </c>
      <c r="B50" s="13">
        <v>17</v>
      </c>
      <c r="C50" s="13">
        <v>28</v>
      </c>
      <c r="D50" s="13">
        <v>18</v>
      </c>
      <c r="E50" s="13">
        <v>2</v>
      </c>
      <c r="F50" s="13">
        <v>1</v>
      </c>
      <c r="G50" s="13">
        <v>1000</v>
      </c>
    </row>
    <row r="51" spans="1:7" ht="15.75" thickBot="1" x14ac:dyDescent="0.3">
      <c r="A51" s="12" t="s">
        <v>146</v>
      </c>
      <c r="B51" s="13">
        <v>1</v>
      </c>
      <c r="C51" s="13">
        <v>39</v>
      </c>
      <c r="D51" s="13">
        <v>33</v>
      </c>
      <c r="E51" s="13">
        <v>49</v>
      </c>
      <c r="F51" s="13">
        <v>1</v>
      </c>
      <c r="G51" s="13">
        <v>1000</v>
      </c>
    </row>
    <row r="52" spans="1:7" ht="15.75" thickBot="1" x14ac:dyDescent="0.3">
      <c r="A52" s="12" t="s">
        <v>147</v>
      </c>
      <c r="B52" s="13">
        <v>1</v>
      </c>
      <c r="C52" s="13">
        <v>36</v>
      </c>
      <c r="D52" s="13">
        <v>34</v>
      </c>
      <c r="E52" s="13">
        <v>38</v>
      </c>
      <c r="F52" s="13">
        <v>1</v>
      </c>
      <c r="G52" s="13">
        <v>1000</v>
      </c>
    </row>
    <row r="53" spans="1:7" ht="15.75" thickBot="1" x14ac:dyDescent="0.3">
      <c r="A53" s="12" t="s">
        <v>148</v>
      </c>
      <c r="B53" s="13">
        <v>17</v>
      </c>
      <c r="C53" s="13">
        <v>14</v>
      </c>
      <c r="D53" s="13">
        <v>38</v>
      </c>
      <c r="E53" s="13">
        <v>22</v>
      </c>
      <c r="F53" s="13">
        <v>1</v>
      </c>
      <c r="G53" s="13">
        <v>1000</v>
      </c>
    </row>
    <row r="54" spans="1:7" ht="15.75" thickBot="1" x14ac:dyDescent="0.3">
      <c r="A54" s="12" t="s">
        <v>149</v>
      </c>
      <c r="B54" s="13">
        <v>43</v>
      </c>
      <c r="C54" s="13">
        <v>17</v>
      </c>
      <c r="D54" s="13">
        <v>41</v>
      </c>
      <c r="E54" s="13">
        <v>26</v>
      </c>
      <c r="F54" s="13">
        <v>1</v>
      </c>
      <c r="G54" s="13">
        <v>1000</v>
      </c>
    </row>
    <row r="55" spans="1:7" ht="15.75" thickBot="1" x14ac:dyDescent="0.3">
      <c r="A55" s="12" t="s">
        <v>150</v>
      </c>
      <c r="B55" s="13">
        <v>43</v>
      </c>
      <c r="C55" s="13">
        <v>31</v>
      </c>
      <c r="D55" s="13">
        <v>39</v>
      </c>
      <c r="E55" s="13">
        <v>4</v>
      </c>
      <c r="F55" s="13">
        <v>1</v>
      </c>
      <c r="G55" s="13">
        <v>1000</v>
      </c>
    </row>
    <row r="56" spans="1:7" ht="15.75" thickBot="1" x14ac:dyDescent="0.3">
      <c r="A56" s="12" t="s">
        <v>151</v>
      </c>
      <c r="B56" s="13">
        <v>48</v>
      </c>
      <c r="C56" s="13">
        <v>48</v>
      </c>
      <c r="D56" s="13">
        <v>50</v>
      </c>
      <c r="E56" s="13">
        <v>36</v>
      </c>
      <c r="F56" s="13">
        <v>54</v>
      </c>
      <c r="G56" s="13">
        <v>1000</v>
      </c>
    </row>
    <row r="57" spans="1:7" ht="15.75" thickBot="1" x14ac:dyDescent="0.3">
      <c r="A57" s="12" t="s">
        <v>152</v>
      </c>
      <c r="B57" s="13">
        <v>47</v>
      </c>
      <c r="C57" s="13">
        <v>46</v>
      </c>
      <c r="D57" s="13">
        <v>51</v>
      </c>
      <c r="E57" s="13">
        <v>30</v>
      </c>
      <c r="F57" s="13">
        <v>43</v>
      </c>
      <c r="G57" s="13">
        <v>1000</v>
      </c>
    </row>
    <row r="58" spans="1:7" ht="15.75" thickBot="1" x14ac:dyDescent="0.3">
      <c r="A58" s="12" t="s">
        <v>153</v>
      </c>
      <c r="B58" s="13">
        <v>1</v>
      </c>
      <c r="C58" s="13">
        <v>11</v>
      </c>
      <c r="D58" s="13">
        <v>19</v>
      </c>
      <c r="E58" s="13">
        <v>7</v>
      </c>
      <c r="F58" s="13">
        <v>43</v>
      </c>
      <c r="G58" s="13">
        <v>1000</v>
      </c>
    </row>
    <row r="59" spans="1:7" ht="15.75" thickBot="1" x14ac:dyDescent="0.3">
      <c r="A59" s="12" t="s">
        <v>154</v>
      </c>
      <c r="B59" s="13">
        <v>17</v>
      </c>
      <c r="C59" s="13">
        <v>5</v>
      </c>
      <c r="D59" s="13">
        <v>22</v>
      </c>
      <c r="E59" s="13">
        <v>15</v>
      </c>
      <c r="F59" s="13">
        <v>1</v>
      </c>
      <c r="G59" s="13">
        <v>1000</v>
      </c>
    </row>
    <row r="60" spans="1:7" ht="15.75" thickBot="1" x14ac:dyDescent="0.3">
      <c r="A60" s="12" t="s">
        <v>155</v>
      </c>
      <c r="B60" s="13">
        <v>17</v>
      </c>
      <c r="C60" s="13">
        <v>29</v>
      </c>
      <c r="D60" s="13">
        <v>25</v>
      </c>
      <c r="E60" s="13">
        <v>12</v>
      </c>
      <c r="F60" s="13">
        <v>1</v>
      </c>
      <c r="G60" s="13">
        <v>1000</v>
      </c>
    </row>
    <row r="61" spans="1:7" ht="15.75" thickBot="1" x14ac:dyDescent="0.3">
      <c r="A61" s="12" t="s">
        <v>156</v>
      </c>
      <c r="B61" s="13">
        <v>17</v>
      </c>
      <c r="C61" s="13">
        <v>41</v>
      </c>
      <c r="D61" s="13">
        <v>32</v>
      </c>
      <c r="E61" s="13">
        <v>39</v>
      </c>
      <c r="F61" s="13">
        <v>43</v>
      </c>
      <c r="G61" s="13">
        <v>1000</v>
      </c>
    </row>
    <row r="62" spans="1:7" ht="15.75" thickBot="1" x14ac:dyDescent="0.3">
      <c r="A62" s="12" t="s">
        <v>157</v>
      </c>
      <c r="B62" s="13">
        <v>1</v>
      </c>
      <c r="C62" s="13">
        <v>42</v>
      </c>
      <c r="D62" s="13">
        <v>31</v>
      </c>
      <c r="E62" s="13">
        <v>41</v>
      </c>
      <c r="F62" s="13">
        <v>34</v>
      </c>
      <c r="G62" s="13">
        <v>1000</v>
      </c>
    </row>
    <row r="63" spans="1:7" ht="15.75" thickBot="1" x14ac:dyDescent="0.3">
      <c r="A63" s="12" t="s">
        <v>158</v>
      </c>
      <c r="B63" s="13">
        <v>1</v>
      </c>
      <c r="C63" s="13">
        <v>33</v>
      </c>
      <c r="D63" s="13">
        <v>1</v>
      </c>
      <c r="E63" s="13">
        <v>24</v>
      </c>
      <c r="F63" s="13">
        <v>1</v>
      </c>
      <c r="G63" s="13">
        <v>1000</v>
      </c>
    </row>
    <row r="64" spans="1:7" ht="15.75" thickBot="1" x14ac:dyDescent="0.3">
      <c r="A64" s="12" t="s">
        <v>159</v>
      </c>
      <c r="B64" s="13">
        <v>17</v>
      </c>
      <c r="C64" s="13">
        <v>53</v>
      </c>
      <c r="D64" s="13">
        <v>4</v>
      </c>
      <c r="E64" s="13">
        <v>58</v>
      </c>
      <c r="F64" s="13">
        <v>1</v>
      </c>
      <c r="G64" s="13">
        <v>1000</v>
      </c>
    </row>
    <row r="65" spans="1:7" ht="15.75" thickBot="1" x14ac:dyDescent="0.3">
      <c r="A65" s="12" t="s">
        <v>160</v>
      </c>
      <c r="B65" s="13">
        <v>17</v>
      </c>
      <c r="C65" s="13">
        <v>52</v>
      </c>
      <c r="D65" s="13">
        <v>15</v>
      </c>
      <c r="E65" s="13">
        <v>55</v>
      </c>
      <c r="F65" s="13">
        <v>1</v>
      </c>
      <c r="G65" s="13">
        <v>1000</v>
      </c>
    </row>
    <row r="66" spans="1:7" ht="19.5" thickBot="1" x14ac:dyDescent="0.3">
      <c r="A66" s="8"/>
    </row>
    <row r="67" spans="1:7" ht="15.75" thickBot="1" x14ac:dyDescent="0.3">
      <c r="A67" s="12" t="s">
        <v>161</v>
      </c>
      <c r="B67" s="12" t="s">
        <v>97</v>
      </c>
      <c r="C67" s="12" t="s">
        <v>98</v>
      </c>
      <c r="D67" s="12" t="s">
        <v>99</v>
      </c>
      <c r="E67" s="12" t="s">
        <v>100</v>
      </c>
      <c r="F67" s="12" t="s">
        <v>101</v>
      </c>
    </row>
    <row r="68" spans="1:7" ht="32.25" thickBot="1" x14ac:dyDescent="0.3">
      <c r="A68" s="12" t="s">
        <v>162</v>
      </c>
      <c r="B68" s="13" t="s">
        <v>437</v>
      </c>
      <c r="C68" s="13" t="s">
        <v>438</v>
      </c>
      <c r="D68" s="13" t="s">
        <v>439</v>
      </c>
      <c r="E68" s="13" t="s">
        <v>440</v>
      </c>
      <c r="F68" s="13" t="s">
        <v>441</v>
      </c>
    </row>
    <row r="69" spans="1:7" ht="32.25" thickBot="1" x14ac:dyDescent="0.3">
      <c r="A69" s="12" t="s">
        <v>168</v>
      </c>
      <c r="B69" s="13" t="s">
        <v>442</v>
      </c>
      <c r="C69" s="13" t="s">
        <v>443</v>
      </c>
      <c r="D69" s="13" t="s">
        <v>444</v>
      </c>
      <c r="E69" s="13" t="s">
        <v>445</v>
      </c>
      <c r="F69" s="13" t="s">
        <v>446</v>
      </c>
    </row>
    <row r="70" spans="1:7" ht="32.25" thickBot="1" x14ac:dyDescent="0.3">
      <c r="A70" s="12" t="s">
        <v>174</v>
      </c>
      <c r="B70" s="13" t="s">
        <v>447</v>
      </c>
      <c r="C70" s="13" t="s">
        <v>448</v>
      </c>
      <c r="D70" s="13" t="s">
        <v>449</v>
      </c>
      <c r="E70" s="13" t="s">
        <v>450</v>
      </c>
      <c r="F70" s="13" t="s">
        <v>451</v>
      </c>
    </row>
    <row r="71" spans="1:7" ht="32.25" thickBot="1" x14ac:dyDescent="0.3">
      <c r="A71" s="12" t="s">
        <v>179</v>
      </c>
      <c r="B71" s="13" t="s">
        <v>452</v>
      </c>
      <c r="C71" s="13" t="s">
        <v>441</v>
      </c>
      <c r="D71" s="13" t="s">
        <v>453</v>
      </c>
      <c r="E71" s="13" t="s">
        <v>454</v>
      </c>
      <c r="F71" s="13" t="s">
        <v>455</v>
      </c>
    </row>
    <row r="72" spans="1:7" ht="32.25" thickBot="1" x14ac:dyDescent="0.3">
      <c r="A72" s="12" t="s">
        <v>184</v>
      </c>
      <c r="B72" s="13" t="s">
        <v>456</v>
      </c>
      <c r="C72" s="13" t="s">
        <v>446</v>
      </c>
      <c r="D72" s="13" t="s">
        <v>457</v>
      </c>
      <c r="E72" s="13" t="s">
        <v>458</v>
      </c>
      <c r="F72" s="13" t="s">
        <v>459</v>
      </c>
    </row>
    <row r="73" spans="1:7" ht="32.25" thickBot="1" x14ac:dyDescent="0.3">
      <c r="A73" s="12" t="s">
        <v>189</v>
      </c>
      <c r="B73" s="13" t="s">
        <v>460</v>
      </c>
      <c r="C73" s="13" t="s">
        <v>451</v>
      </c>
      <c r="D73" s="13" t="s">
        <v>461</v>
      </c>
      <c r="E73" s="13" t="s">
        <v>462</v>
      </c>
      <c r="F73" s="13" t="s">
        <v>463</v>
      </c>
    </row>
    <row r="74" spans="1:7" ht="32.25" thickBot="1" x14ac:dyDescent="0.3">
      <c r="A74" s="12" t="s">
        <v>194</v>
      </c>
      <c r="B74" s="13" t="s">
        <v>464</v>
      </c>
      <c r="C74" s="13" t="s">
        <v>455</v>
      </c>
      <c r="D74" s="13" t="s">
        <v>465</v>
      </c>
      <c r="E74" s="13" t="s">
        <v>466</v>
      </c>
      <c r="F74" s="13" t="s">
        <v>467</v>
      </c>
    </row>
    <row r="75" spans="1:7" ht="32.25" thickBot="1" x14ac:dyDescent="0.3">
      <c r="A75" s="12" t="s">
        <v>199</v>
      </c>
      <c r="B75" s="13" t="s">
        <v>468</v>
      </c>
      <c r="C75" s="13" t="s">
        <v>459</v>
      </c>
      <c r="D75" s="13" t="s">
        <v>469</v>
      </c>
      <c r="E75" s="13" t="s">
        <v>470</v>
      </c>
      <c r="F75" s="13" t="s">
        <v>471</v>
      </c>
    </row>
    <row r="76" spans="1:7" ht="32.25" thickBot="1" x14ac:dyDescent="0.3">
      <c r="A76" s="12" t="s">
        <v>204</v>
      </c>
      <c r="B76" s="13" t="s">
        <v>472</v>
      </c>
      <c r="C76" s="13" t="s">
        <v>463</v>
      </c>
      <c r="D76" s="13" t="s">
        <v>473</v>
      </c>
      <c r="E76" s="13" t="s">
        <v>474</v>
      </c>
      <c r="F76" s="13" t="s">
        <v>475</v>
      </c>
    </row>
    <row r="77" spans="1:7" ht="32.25" thickBot="1" x14ac:dyDescent="0.3">
      <c r="A77" s="12" t="s">
        <v>209</v>
      </c>
      <c r="B77" s="13" t="s">
        <v>476</v>
      </c>
      <c r="C77" s="13" t="s">
        <v>467</v>
      </c>
      <c r="D77" s="13" t="s">
        <v>477</v>
      </c>
      <c r="E77" s="13" t="s">
        <v>478</v>
      </c>
      <c r="F77" s="13" t="s">
        <v>479</v>
      </c>
    </row>
    <row r="78" spans="1:7" ht="32.25" thickBot="1" x14ac:dyDescent="0.3">
      <c r="A78" s="12" t="s">
        <v>214</v>
      </c>
      <c r="B78" s="13" t="s">
        <v>480</v>
      </c>
      <c r="C78" s="13" t="s">
        <v>471</v>
      </c>
      <c r="D78" s="13" t="s">
        <v>481</v>
      </c>
      <c r="E78" s="13" t="s">
        <v>482</v>
      </c>
      <c r="F78" s="13" t="s">
        <v>483</v>
      </c>
    </row>
    <row r="79" spans="1:7" ht="32.25" thickBot="1" x14ac:dyDescent="0.3">
      <c r="A79" s="12" t="s">
        <v>219</v>
      </c>
      <c r="B79" s="13" t="s">
        <v>484</v>
      </c>
      <c r="C79" s="13" t="s">
        <v>475</v>
      </c>
      <c r="D79" s="13" t="s">
        <v>485</v>
      </c>
      <c r="E79" s="13" t="s">
        <v>486</v>
      </c>
      <c r="F79" s="13" t="s">
        <v>487</v>
      </c>
    </row>
    <row r="80" spans="1:7" ht="32.25" thickBot="1" x14ac:dyDescent="0.3">
      <c r="A80" s="12" t="s">
        <v>224</v>
      </c>
      <c r="B80" s="13" t="s">
        <v>488</v>
      </c>
      <c r="C80" s="13" t="s">
        <v>479</v>
      </c>
      <c r="D80" s="13" t="s">
        <v>489</v>
      </c>
      <c r="E80" s="13" t="s">
        <v>490</v>
      </c>
      <c r="F80" s="13" t="s">
        <v>491</v>
      </c>
    </row>
    <row r="81" spans="1:6" ht="32.25" thickBot="1" x14ac:dyDescent="0.3">
      <c r="A81" s="12" t="s">
        <v>229</v>
      </c>
      <c r="B81" s="13" t="s">
        <v>492</v>
      </c>
      <c r="C81" s="13" t="s">
        <v>483</v>
      </c>
      <c r="D81" s="13" t="s">
        <v>493</v>
      </c>
      <c r="E81" s="13" t="s">
        <v>494</v>
      </c>
      <c r="F81" s="13" t="s">
        <v>495</v>
      </c>
    </row>
    <row r="82" spans="1:6" ht="32.25" thickBot="1" x14ac:dyDescent="0.3">
      <c r="A82" s="12" t="s">
        <v>234</v>
      </c>
      <c r="B82" s="13" t="s">
        <v>496</v>
      </c>
      <c r="C82" s="13" t="s">
        <v>487</v>
      </c>
      <c r="D82" s="13" t="s">
        <v>497</v>
      </c>
      <c r="E82" s="13" t="s">
        <v>498</v>
      </c>
      <c r="F82" s="13" t="s">
        <v>499</v>
      </c>
    </row>
    <row r="83" spans="1:6" ht="32.25" thickBot="1" x14ac:dyDescent="0.3">
      <c r="A83" s="12" t="s">
        <v>239</v>
      </c>
      <c r="B83" s="13" t="s">
        <v>500</v>
      </c>
      <c r="C83" s="13" t="s">
        <v>491</v>
      </c>
      <c r="D83" s="13" t="s">
        <v>501</v>
      </c>
      <c r="E83" s="13" t="s">
        <v>502</v>
      </c>
      <c r="F83" s="13" t="s">
        <v>503</v>
      </c>
    </row>
    <row r="84" spans="1:6" ht="32.25" thickBot="1" x14ac:dyDescent="0.3">
      <c r="A84" s="12" t="s">
        <v>244</v>
      </c>
      <c r="B84" s="13" t="s">
        <v>504</v>
      </c>
      <c r="C84" s="13" t="s">
        <v>495</v>
      </c>
      <c r="D84" s="13" t="s">
        <v>505</v>
      </c>
      <c r="E84" s="13" t="s">
        <v>506</v>
      </c>
      <c r="F84" s="13" t="s">
        <v>507</v>
      </c>
    </row>
    <row r="85" spans="1:6" ht="32.25" thickBot="1" x14ac:dyDescent="0.3">
      <c r="A85" s="12" t="s">
        <v>249</v>
      </c>
      <c r="B85" s="13" t="s">
        <v>508</v>
      </c>
      <c r="C85" s="13" t="s">
        <v>499</v>
      </c>
      <c r="D85" s="13" t="s">
        <v>509</v>
      </c>
      <c r="E85" s="13" t="s">
        <v>510</v>
      </c>
      <c r="F85" s="13" t="s">
        <v>511</v>
      </c>
    </row>
    <row r="86" spans="1:6" ht="32.25" thickBot="1" x14ac:dyDescent="0.3">
      <c r="A86" s="12" t="s">
        <v>254</v>
      </c>
      <c r="B86" s="13" t="s">
        <v>512</v>
      </c>
      <c r="C86" s="13" t="s">
        <v>503</v>
      </c>
      <c r="D86" s="13" t="s">
        <v>513</v>
      </c>
      <c r="E86" s="13" t="s">
        <v>514</v>
      </c>
      <c r="F86" s="13" t="s">
        <v>515</v>
      </c>
    </row>
    <row r="87" spans="1:6" ht="32.25" thickBot="1" x14ac:dyDescent="0.3">
      <c r="A87" s="12" t="s">
        <v>258</v>
      </c>
      <c r="B87" s="13" t="s">
        <v>516</v>
      </c>
      <c r="C87" s="13" t="s">
        <v>507</v>
      </c>
      <c r="D87" s="13" t="s">
        <v>517</v>
      </c>
      <c r="E87" s="13" t="s">
        <v>518</v>
      </c>
      <c r="F87" s="13" t="s">
        <v>519</v>
      </c>
    </row>
    <row r="88" spans="1:6" ht="32.25" thickBot="1" x14ac:dyDescent="0.3">
      <c r="A88" s="12" t="s">
        <v>262</v>
      </c>
      <c r="B88" s="13" t="s">
        <v>520</v>
      </c>
      <c r="C88" s="13" t="s">
        <v>511</v>
      </c>
      <c r="D88" s="13" t="s">
        <v>521</v>
      </c>
      <c r="E88" s="13" t="s">
        <v>522</v>
      </c>
      <c r="F88" s="13" t="s">
        <v>523</v>
      </c>
    </row>
    <row r="89" spans="1:6" ht="32.25" thickBot="1" x14ac:dyDescent="0.3">
      <c r="A89" s="12" t="s">
        <v>266</v>
      </c>
      <c r="B89" s="13" t="s">
        <v>524</v>
      </c>
      <c r="C89" s="13" t="s">
        <v>515</v>
      </c>
      <c r="D89" s="13" t="s">
        <v>525</v>
      </c>
      <c r="E89" s="13" t="s">
        <v>526</v>
      </c>
      <c r="F89" s="13" t="s">
        <v>527</v>
      </c>
    </row>
    <row r="90" spans="1:6" ht="32.25" thickBot="1" x14ac:dyDescent="0.3">
      <c r="A90" s="12" t="s">
        <v>270</v>
      </c>
      <c r="B90" s="13" t="s">
        <v>528</v>
      </c>
      <c r="C90" s="13" t="s">
        <v>529</v>
      </c>
      <c r="D90" s="13" t="s">
        <v>530</v>
      </c>
      <c r="E90" s="13" t="s">
        <v>531</v>
      </c>
      <c r="F90" s="13" t="s">
        <v>532</v>
      </c>
    </row>
    <row r="91" spans="1:6" ht="32.25" thickBot="1" x14ac:dyDescent="0.3">
      <c r="A91" s="12" t="s">
        <v>274</v>
      </c>
      <c r="B91" s="13" t="s">
        <v>533</v>
      </c>
      <c r="C91" s="13" t="s">
        <v>534</v>
      </c>
      <c r="D91" s="13" t="s">
        <v>535</v>
      </c>
      <c r="E91" s="13" t="s">
        <v>536</v>
      </c>
      <c r="F91" s="13" t="s">
        <v>537</v>
      </c>
    </row>
    <row r="92" spans="1:6" ht="32.25" thickBot="1" x14ac:dyDescent="0.3">
      <c r="A92" s="12" t="s">
        <v>278</v>
      </c>
      <c r="B92" s="13" t="s">
        <v>538</v>
      </c>
      <c r="C92" s="13" t="s">
        <v>539</v>
      </c>
      <c r="D92" s="13" t="s">
        <v>540</v>
      </c>
      <c r="E92" s="13" t="s">
        <v>541</v>
      </c>
      <c r="F92" s="13" t="s">
        <v>542</v>
      </c>
    </row>
    <row r="93" spans="1:6" ht="32.25" thickBot="1" x14ac:dyDescent="0.3">
      <c r="A93" s="12" t="s">
        <v>282</v>
      </c>
      <c r="B93" s="13" t="s">
        <v>543</v>
      </c>
      <c r="C93" s="13" t="s">
        <v>544</v>
      </c>
      <c r="D93" s="13" t="s">
        <v>545</v>
      </c>
      <c r="E93" s="13" t="s">
        <v>546</v>
      </c>
      <c r="F93" s="13" t="s">
        <v>547</v>
      </c>
    </row>
    <row r="94" spans="1:6" ht="32.25" thickBot="1" x14ac:dyDescent="0.3">
      <c r="A94" s="12" t="s">
        <v>286</v>
      </c>
      <c r="B94" s="13" t="s">
        <v>548</v>
      </c>
      <c r="C94" s="13" t="s">
        <v>549</v>
      </c>
      <c r="D94" s="13" t="s">
        <v>550</v>
      </c>
      <c r="E94" s="13" t="s">
        <v>551</v>
      </c>
      <c r="F94" s="13" t="s">
        <v>552</v>
      </c>
    </row>
    <row r="95" spans="1:6" ht="32.25" thickBot="1" x14ac:dyDescent="0.3">
      <c r="A95" s="12" t="s">
        <v>290</v>
      </c>
      <c r="B95" s="13" t="s">
        <v>553</v>
      </c>
      <c r="C95" s="13" t="s">
        <v>554</v>
      </c>
      <c r="D95" s="13" t="s">
        <v>555</v>
      </c>
      <c r="E95" s="13" t="s">
        <v>556</v>
      </c>
      <c r="F95" s="13" t="s">
        <v>557</v>
      </c>
    </row>
    <row r="96" spans="1:6" ht="32.25" thickBot="1" x14ac:dyDescent="0.3">
      <c r="A96" s="12" t="s">
        <v>294</v>
      </c>
      <c r="B96" s="13" t="s">
        <v>558</v>
      </c>
      <c r="C96" s="13" t="s">
        <v>559</v>
      </c>
      <c r="D96" s="13" t="s">
        <v>560</v>
      </c>
      <c r="E96" s="13" t="s">
        <v>561</v>
      </c>
      <c r="F96" s="13" t="s">
        <v>562</v>
      </c>
    </row>
    <row r="97" spans="1:6" ht="32.25" thickBot="1" x14ac:dyDescent="0.3">
      <c r="A97" s="12" t="s">
        <v>298</v>
      </c>
      <c r="B97" s="13" t="s">
        <v>563</v>
      </c>
      <c r="C97" s="13" t="s">
        <v>564</v>
      </c>
      <c r="D97" s="13" t="s">
        <v>565</v>
      </c>
      <c r="E97" s="13" t="s">
        <v>566</v>
      </c>
      <c r="F97" s="13" t="s">
        <v>567</v>
      </c>
    </row>
    <row r="98" spans="1:6" ht="32.25" thickBot="1" x14ac:dyDescent="0.3">
      <c r="A98" s="12" t="s">
        <v>302</v>
      </c>
      <c r="B98" s="13" t="s">
        <v>568</v>
      </c>
      <c r="C98" s="13" t="s">
        <v>569</v>
      </c>
      <c r="D98" s="13" t="s">
        <v>570</v>
      </c>
      <c r="E98" s="13" t="s">
        <v>571</v>
      </c>
      <c r="F98" s="13" t="s">
        <v>572</v>
      </c>
    </row>
    <row r="99" spans="1:6" ht="32.25" thickBot="1" x14ac:dyDescent="0.3">
      <c r="A99" s="12" t="s">
        <v>306</v>
      </c>
      <c r="B99" s="13" t="s">
        <v>573</v>
      </c>
      <c r="C99" s="13" t="s">
        <v>574</v>
      </c>
      <c r="D99" s="13" t="s">
        <v>575</v>
      </c>
      <c r="E99" s="13" t="s">
        <v>576</v>
      </c>
      <c r="F99" s="13" t="s">
        <v>577</v>
      </c>
    </row>
    <row r="100" spans="1:6" ht="32.25" thickBot="1" x14ac:dyDescent="0.3">
      <c r="A100" s="12" t="s">
        <v>310</v>
      </c>
      <c r="B100" s="13" t="s">
        <v>578</v>
      </c>
      <c r="C100" s="13" t="s">
        <v>579</v>
      </c>
      <c r="D100" s="13" t="s">
        <v>580</v>
      </c>
      <c r="E100" s="13" t="s">
        <v>581</v>
      </c>
      <c r="F100" s="13" t="s">
        <v>582</v>
      </c>
    </row>
    <row r="101" spans="1:6" ht="32.25" thickBot="1" x14ac:dyDescent="0.3">
      <c r="A101" s="12" t="s">
        <v>314</v>
      </c>
      <c r="B101" s="13" t="s">
        <v>583</v>
      </c>
      <c r="C101" s="13" t="s">
        <v>584</v>
      </c>
      <c r="D101" s="13" t="s">
        <v>585</v>
      </c>
      <c r="E101" s="13" t="s">
        <v>586</v>
      </c>
      <c r="F101" s="13" t="s">
        <v>587</v>
      </c>
    </row>
    <row r="102" spans="1:6" ht="32.25" thickBot="1" x14ac:dyDescent="0.3">
      <c r="A102" s="12" t="s">
        <v>318</v>
      </c>
      <c r="B102" s="13" t="s">
        <v>588</v>
      </c>
      <c r="C102" s="13" t="s">
        <v>589</v>
      </c>
      <c r="D102" s="13" t="s">
        <v>590</v>
      </c>
      <c r="E102" s="13" t="s">
        <v>591</v>
      </c>
      <c r="F102" s="13" t="s">
        <v>592</v>
      </c>
    </row>
    <row r="103" spans="1:6" ht="32.25" thickBot="1" x14ac:dyDescent="0.3">
      <c r="A103" s="12" t="s">
        <v>322</v>
      </c>
      <c r="B103" s="13" t="s">
        <v>593</v>
      </c>
      <c r="C103" s="13" t="s">
        <v>594</v>
      </c>
      <c r="D103" s="13" t="s">
        <v>595</v>
      </c>
      <c r="E103" s="13" t="s">
        <v>596</v>
      </c>
      <c r="F103" s="13" t="s">
        <v>597</v>
      </c>
    </row>
    <row r="104" spans="1:6" ht="32.25" thickBot="1" x14ac:dyDescent="0.3">
      <c r="A104" s="12" t="s">
        <v>326</v>
      </c>
      <c r="B104" s="13" t="s">
        <v>598</v>
      </c>
      <c r="C104" s="13" t="s">
        <v>599</v>
      </c>
      <c r="D104" s="13" t="s">
        <v>600</v>
      </c>
      <c r="E104" s="13" t="s">
        <v>601</v>
      </c>
      <c r="F104" s="13" t="s">
        <v>602</v>
      </c>
    </row>
    <row r="105" spans="1:6" ht="32.25" thickBot="1" x14ac:dyDescent="0.3">
      <c r="A105" s="12" t="s">
        <v>330</v>
      </c>
      <c r="B105" s="13" t="s">
        <v>603</v>
      </c>
      <c r="C105" s="13" t="s">
        <v>604</v>
      </c>
      <c r="D105" s="13" t="s">
        <v>605</v>
      </c>
      <c r="E105" s="13" t="s">
        <v>606</v>
      </c>
      <c r="F105" s="13" t="s">
        <v>607</v>
      </c>
    </row>
    <row r="106" spans="1:6" ht="32.25" thickBot="1" x14ac:dyDescent="0.3">
      <c r="A106" s="12" t="s">
        <v>334</v>
      </c>
      <c r="B106" s="13" t="s">
        <v>608</v>
      </c>
      <c r="C106" s="13" t="s">
        <v>609</v>
      </c>
      <c r="D106" s="13" t="s">
        <v>610</v>
      </c>
      <c r="E106" s="13" t="s">
        <v>611</v>
      </c>
      <c r="F106" s="13" t="s">
        <v>612</v>
      </c>
    </row>
    <row r="107" spans="1:6" ht="32.25" thickBot="1" x14ac:dyDescent="0.3">
      <c r="A107" s="12" t="s">
        <v>338</v>
      </c>
      <c r="B107" s="13" t="s">
        <v>613</v>
      </c>
      <c r="C107" s="13" t="s">
        <v>614</v>
      </c>
      <c r="D107" s="13" t="s">
        <v>615</v>
      </c>
      <c r="E107" s="13" t="s">
        <v>616</v>
      </c>
      <c r="F107" s="13" t="s">
        <v>617</v>
      </c>
    </row>
    <row r="108" spans="1:6" ht="32.25" thickBot="1" x14ac:dyDescent="0.3">
      <c r="A108" s="12" t="s">
        <v>342</v>
      </c>
      <c r="B108" s="13" t="s">
        <v>618</v>
      </c>
      <c r="C108" s="13" t="s">
        <v>619</v>
      </c>
      <c r="D108" s="13" t="s">
        <v>620</v>
      </c>
      <c r="E108" s="13" t="s">
        <v>621</v>
      </c>
      <c r="F108" s="13" t="s">
        <v>622</v>
      </c>
    </row>
    <row r="109" spans="1:6" ht="32.25" thickBot="1" x14ac:dyDescent="0.3">
      <c r="A109" s="12" t="s">
        <v>346</v>
      </c>
      <c r="B109" s="13" t="s">
        <v>623</v>
      </c>
      <c r="C109" s="13" t="s">
        <v>624</v>
      </c>
      <c r="D109" s="13" t="s">
        <v>625</v>
      </c>
      <c r="E109" s="13" t="s">
        <v>626</v>
      </c>
      <c r="F109" s="13" t="s">
        <v>627</v>
      </c>
    </row>
    <row r="110" spans="1:6" ht="32.25" thickBot="1" x14ac:dyDescent="0.3">
      <c r="A110" s="12" t="s">
        <v>350</v>
      </c>
      <c r="B110" s="13" t="s">
        <v>628</v>
      </c>
      <c r="C110" s="13" t="s">
        <v>629</v>
      </c>
      <c r="D110" s="13" t="s">
        <v>630</v>
      </c>
      <c r="E110" s="13" t="s">
        <v>631</v>
      </c>
      <c r="F110" s="13" t="s">
        <v>632</v>
      </c>
    </row>
    <row r="111" spans="1:6" ht="32.25" thickBot="1" x14ac:dyDescent="0.3">
      <c r="A111" s="12" t="s">
        <v>354</v>
      </c>
      <c r="B111" s="13" t="s">
        <v>633</v>
      </c>
      <c r="C111" s="13" t="s">
        <v>634</v>
      </c>
      <c r="D111" s="13" t="s">
        <v>635</v>
      </c>
      <c r="E111" s="13" t="s">
        <v>636</v>
      </c>
      <c r="F111" s="13" t="s">
        <v>637</v>
      </c>
    </row>
    <row r="112" spans="1:6" ht="32.25" thickBot="1" x14ac:dyDescent="0.3">
      <c r="A112" s="12" t="s">
        <v>358</v>
      </c>
      <c r="B112" s="13" t="s">
        <v>638</v>
      </c>
      <c r="C112" s="13" t="s">
        <v>639</v>
      </c>
      <c r="D112" s="13" t="s">
        <v>640</v>
      </c>
      <c r="E112" s="13" t="s">
        <v>641</v>
      </c>
      <c r="F112" s="13" t="s">
        <v>642</v>
      </c>
    </row>
    <row r="113" spans="1:6" ht="32.25" thickBot="1" x14ac:dyDescent="0.3">
      <c r="A113" s="12" t="s">
        <v>362</v>
      </c>
      <c r="B113" s="13" t="s">
        <v>643</v>
      </c>
      <c r="C113" s="13" t="s">
        <v>644</v>
      </c>
      <c r="D113" s="13" t="s">
        <v>645</v>
      </c>
      <c r="E113" s="13" t="s">
        <v>646</v>
      </c>
      <c r="F113" s="13" t="s">
        <v>647</v>
      </c>
    </row>
    <row r="114" spans="1:6" ht="32.25" thickBot="1" x14ac:dyDescent="0.3">
      <c r="A114" s="12" t="s">
        <v>366</v>
      </c>
      <c r="B114" s="13" t="s">
        <v>648</v>
      </c>
      <c r="C114" s="13" t="s">
        <v>649</v>
      </c>
      <c r="D114" s="13" t="s">
        <v>650</v>
      </c>
      <c r="E114" s="13" t="s">
        <v>651</v>
      </c>
      <c r="F114" s="13" t="s">
        <v>652</v>
      </c>
    </row>
    <row r="115" spans="1:6" ht="32.25" thickBot="1" x14ac:dyDescent="0.3">
      <c r="A115" s="12" t="s">
        <v>370</v>
      </c>
      <c r="B115" s="13" t="s">
        <v>653</v>
      </c>
      <c r="C115" s="13" t="s">
        <v>654</v>
      </c>
      <c r="D115" s="13" t="s">
        <v>655</v>
      </c>
      <c r="E115" s="13" t="s">
        <v>656</v>
      </c>
      <c r="F115" s="13" t="s">
        <v>657</v>
      </c>
    </row>
    <row r="116" spans="1:6" ht="32.25" thickBot="1" x14ac:dyDescent="0.3">
      <c r="A116" s="12" t="s">
        <v>374</v>
      </c>
      <c r="B116" s="13" t="s">
        <v>658</v>
      </c>
      <c r="C116" s="13" t="s">
        <v>659</v>
      </c>
      <c r="D116" s="13" t="s">
        <v>660</v>
      </c>
      <c r="E116" s="13" t="s">
        <v>661</v>
      </c>
      <c r="F116" s="13" t="s">
        <v>662</v>
      </c>
    </row>
    <row r="117" spans="1:6" ht="32.25" thickBot="1" x14ac:dyDescent="0.3">
      <c r="A117" s="12" t="s">
        <v>378</v>
      </c>
      <c r="B117" s="13" t="s">
        <v>663</v>
      </c>
      <c r="C117" s="13" t="s">
        <v>664</v>
      </c>
      <c r="D117" s="13" t="s">
        <v>665</v>
      </c>
      <c r="E117" s="13" t="s">
        <v>666</v>
      </c>
      <c r="F117" s="13" t="s">
        <v>667</v>
      </c>
    </row>
    <row r="118" spans="1:6" ht="32.25" thickBot="1" x14ac:dyDescent="0.3">
      <c r="A118" s="12" t="s">
        <v>382</v>
      </c>
      <c r="B118" s="13" t="s">
        <v>668</v>
      </c>
      <c r="C118" s="13" t="s">
        <v>669</v>
      </c>
      <c r="D118" s="13" t="s">
        <v>670</v>
      </c>
      <c r="E118" s="13" t="s">
        <v>671</v>
      </c>
      <c r="F118" s="13" t="s">
        <v>672</v>
      </c>
    </row>
    <row r="119" spans="1:6" ht="32.25" thickBot="1" x14ac:dyDescent="0.3">
      <c r="A119" s="12" t="s">
        <v>386</v>
      </c>
      <c r="B119" s="13" t="s">
        <v>673</v>
      </c>
      <c r="C119" s="13" t="s">
        <v>674</v>
      </c>
      <c r="D119" s="13" t="s">
        <v>675</v>
      </c>
      <c r="E119" s="13" t="s">
        <v>676</v>
      </c>
      <c r="F119" s="13" t="s">
        <v>677</v>
      </c>
    </row>
    <row r="120" spans="1:6" ht="32.25" thickBot="1" x14ac:dyDescent="0.3">
      <c r="A120" s="12" t="s">
        <v>390</v>
      </c>
      <c r="B120" s="13" t="s">
        <v>678</v>
      </c>
      <c r="C120" s="13" t="s">
        <v>679</v>
      </c>
      <c r="D120" s="13" t="s">
        <v>680</v>
      </c>
      <c r="E120" s="13" t="s">
        <v>681</v>
      </c>
      <c r="F120" s="13" t="s">
        <v>682</v>
      </c>
    </row>
    <row r="121" spans="1:6" ht="32.25" thickBot="1" x14ac:dyDescent="0.3">
      <c r="A121" s="12" t="s">
        <v>394</v>
      </c>
      <c r="B121" s="13" t="s">
        <v>683</v>
      </c>
      <c r="C121" s="13" t="s">
        <v>684</v>
      </c>
      <c r="D121" s="13" t="s">
        <v>685</v>
      </c>
      <c r="E121" s="13" t="s">
        <v>686</v>
      </c>
      <c r="F121" s="13" t="s">
        <v>687</v>
      </c>
    </row>
    <row r="122" spans="1:6" ht="32.25" thickBot="1" x14ac:dyDescent="0.3">
      <c r="A122" s="12" t="s">
        <v>398</v>
      </c>
      <c r="B122" s="13" t="s">
        <v>688</v>
      </c>
      <c r="C122" s="13" t="s">
        <v>689</v>
      </c>
      <c r="D122" s="13" t="s">
        <v>690</v>
      </c>
      <c r="E122" s="13" t="s">
        <v>691</v>
      </c>
      <c r="F122" s="13" t="s">
        <v>692</v>
      </c>
    </row>
    <row r="123" spans="1:6" ht="32.25" thickBot="1" x14ac:dyDescent="0.3">
      <c r="A123" s="12" t="s">
        <v>402</v>
      </c>
      <c r="B123" s="13" t="s">
        <v>693</v>
      </c>
      <c r="C123" s="13" t="s">
        <v>694</v>
      </c>
      <c r="D123" s="13" t="s">
        <v>695</v>
      </c>
      <c r="E123" s="13" t="s">
        <v>696</v>
      </c>
      <c r="F123" s="13" t="s">
        <v>696</v>
      </c>
    </row>
    <row r="124" spans="1:6" ht="32.25" thickBot="1" x14ac:dyDescent="0.3">
      <c r="A124" s="12" t="s">
        <v>406</v>
      </c>
      <c r="B124" s="13" t="s">
        <v>697</v>
      </c>
      <c r="C124" s="13" t="s">
        <v>698</v>
      </c>
      <c r="D124" s="13" t="s">
        <v>699</v>
      </c>
      <c r="E124" s="13" t="s">
        <v>700</v>
      </c>
      <c r="F124" s="13" t="s">
        <v>700</v>
      </c>
    </row>
    <row r="125" spans="1:6" ht="32.25" thickBot="1" x14ac:dyDescent="0.3">
      <c r="A125" s="12" t="s">
        <v>410</v>
      </c>
      <c r="B125" s="13" t="s">
        <v>701</v>
      </c>
      <c r="C125" s="13" t="s">
        <v>701</v>
      </c>
      <c r="D125" s="13" t="s">
        <v>702</v>
      </c>
      <c r="E125" s="13" t="s">
        <v>701</v>
      </c>
      <c r="F125" s="13" t="s">
        <v>701</v>
      </c>
    </row>
    <row r="126" spans="1:6" ht="21.75" thickBot="1" x14ac:dyDescent="0.3">
      <c r="A126" s="12" t="s">
        <v>414</v>
      </c>
      <c r="B126" s="13" t="s">
        <v>415</v>
      </c>
      <c r="C126" s="13" t="s">
        <v>415</v>
      </c>
      <c r="D126" s="13" t="s">
        <v>415</v>
      </c>
      <c r="E126" s="13" t="s">
        <v>415</v>
      </c>
      <c r="F126" s="13" t="s">
        <v>415</v>
      </c>
    </row>
    <row r="127" spans="1:6" ht="21.75" thickBot="1" x14ac:dyDescent="0.3">
      <c r="A127" s="12" t="s">
        <v>417</v>
      </c>
      <c r="B127" s="13" t="s">
        <v>418</v>
      </c>
      <c r="C127" s="13" t="s">
        <v>418</v>
      </c>
      <c r="D127" s="13" t="s">
        <v>418</v>
      </c>
      <c r="E127" s="13" t="s">
        <v>418</v>
      </c>
      <c r="F127" s="13" t="s">
        <v>418</v>
      </c>
    </row>
    <row r="128" spans="1:6" ht="19.5" thickBot="1" x14ac:dyDescent="0.3">
      <c r="A128" s="8"/>
    </row>
    <row r="129" spans="1:6" ht="15.75" thickBot="1" x14ac:dyDescent="0.3">
      <c r="A129" s="12" t="s">
        <v>419</v>
      </c>
      <c r="B129" s="12" t="s">
        <v>97</v>
      </c>
      <c r="C129" s="12" t="s">
        <v>98</v>
      </c>
      <c r="D129" s="12" t="s">
        <v>99</v>
      </c>
      <c r="E129" s="12" t="s">
        <v>100</v>
      </c>
      <c r="F129" s="12" t="s">
        <v>101</v>
      </c>
    </row>
    <row r="130" spans="1:6" ht="15.75" thickBot="1" x14ac:dyDescent="0.3">
      <c r="A130" s="12" t="s">
        <v>162</v>
      </c>
      <c r="B130" s="13">
        <v>74.2</v>
      </c>
      <c r="C130" s="13">
        <v>61</v>
      </c>
      <c r="D130" s="13">
        <v>823.5</v>
      </c>
      <c r="E130" s="13">
        <v>127.8</v>
      </c>
      <c r="F130" s="13">
        <v>58</v>
      </c>
    </row>
    <row r="131" spans="1:6" ht="15.75" thickBot="1" x14ac:dyDescent="0.3">
      <c r="A131" s="12" t="s">
        <v>168</v>
      </c>
      <c r="B131" s="13">
        <v>73.3</v>
      </c>
      <c r="C131" s="13">
        <v>60</v>
      </c>
      <c r="D131" s="13">
        <v>822.5</v>
      </c>
      <c r="E131" s="13">
        <v>126.8</v>
      </c>
      <c r="F131" s="13">
        <v>57</v>
      </c>
    </row>
    <row r="132" spans="1:6" ht="15.75" thickBot="1" x14ac:dyDescent="0.3">
      <c r="A132" s="12" t="s">
        <v>174</v>
      </c>
      <c r="B132" s="13">
        <v>72.3</v>
      </c>
      <c r="C132" s="13">
        <v>59</v>
      </c>
      <c r="D132" s="13">
        <v>811.2</v>
      </c>
      <c r="E132" s="13">
        <v>125.9</v>
      </c>
      <c r="F132" s="13">
        <v>56</v>
      </c>
    </row>
    <row r="133" spans="1:6" ht="15.75" thickBot="1" x14ac:dyDescent="0.3">
      <c r="A133" s="12" t="s">
        <v>179</v>
      </c>
      <c r="B133" s="13">
        <v>71.3</v>
      </c>
      <c r="C133" s="13">
        <v>58</v>
      </c>
      <c r="D133" s="13">
        <v>810.2</v>
      </c>
      <c r="E133" s="13">
        <v>124.9</v>
      </c>
      <c r="F133" s="13">
        <v>55.1</v>
      </c>
    </row>
    <row r="134" spans="1:6" ht="15.75" thickBot="1" x14ac:dyDescent="0.3">
      <c r="A134" s="12" t="s">
        <v>184</v>
      </c>
      <c r="B134" s="13">
        <v>70.3</v>
      </c>
      <c r="C134" s="13">
        <v>57</v>
      </c>
      <c r="D134" s="13">
        <v>809.2</v>
      </c>
      <c r="E134" s="13">
        <v>123.9</v>
      </c>
      <c r="F134" s="13">
        <v>54.1</v>
      </c>
    </row>
    <row r="135" spans="1:6" ht="15.75" thickBot="1" x14ac:dyDescent="0.3">
      <c r="A135" s="12" t="s">
        <v>189</v>
      </c>
      <c r="B135" s="13">
        <v>69.3</v>
      </c>
      <c r="C135" s="13">
        <v>56</v>
      </c>
      <c r="D135" s="13">
        <v>808.2</v>
      </c>
      <c r="E135" s="13">
        <v>122.9</v>
      </c>
      <c r="F135" s="13">
        <v>53.1</v>
      </c>
    </row>
    <row r="136" spans="1:6" ht="15.75" thickBot="1" x14ac:dyDescent="0.3">
      <c r="A136" s="12" t="s">
        <v>194</v>
      </c>
      <c r="B136" s="13">
        <v>68.3</v>
      </c>
      <c r="C136" s="13">
        <v>55.1</v>
      </c>
      <c r="D136" s="13">
        <v>807.2</v>
      </c>
      <c r="E136" s="13">
        <v>121.9</v>
      </c>
      <c r="F136" s="13">
        <v>52.1</v>
      </c>
    </row>
    <row r="137" spans="1:6" ht="15.75" thickBot="1" x14ac:dyDescent="0.3">
      <c r="A137" s="12" t="s">
        <v>199</v>
      </c>
      <c r="B137" s="13">
        <v>67.400000000000006</v>
      </c>
      <c r="C137" s="13">
        <v>54.1</v>
      </c>
      <c r="D137" s="13">
        <v>806.2</v>
      </c>
      <c r="E137" s="13">
        <v>120.9</v>
      </c>
      <c r="F137" s="13">
        <v>51.1</v>
      </c>
    </row>
    <row r="138" spans="1:6" ht="15.75" thickBot="1" x14ac:dyDescent="0.3">
      <c r="A138" s="12" t="s">
        <v>204</v>
      </c>
      <c r="B138" s="13">
        <v>66.400000000000006</v>
      </c>
      <c r="C138" s="13">
        <v>53.1</v>
      </c>
      <c r="D138" s="13">
        <v>805.3</v>
      </c>
      <c r="E138" s="13">
        <v>120</v>
      </c>
      <c r="F138" s="13">
        <v>50.1</v>
      </c>
    </row>
    <row r="139" spans="1:6" ht="15.75" thickBot="1" x14ac:dyDescent="0.3">
      <c r="A139" s="12" t="s">
        <v>209</v>
      </c>
      <c r="B139" s="13">
        <v>65.400000000000006</v>
      </c>
      <c r="C139" s="13">
        <v>52.1</v>
      </c>
      <c r="D139" s="13">
        <v>804.3</v>
      </c>
      <c r="E139" s="13">
        <v>119</v>
      </c>
      <c r="F139" s="13">
        <v>49.2</v>
      </c>
    </row>
    <row r="140" spans="1:6" ht="15.75" thickBot="1" x14ac:dyDescent="0.3">
      <c r="A140" s="12" t="s">
        <v>214</v>
      </c>
      <c r="B140" s="13">
        <v>64.400000000000006</v>
      </c>
      <c r="C140" s="13">
        <v>51.1</v>
      </c>
      <c r="D140" s="13">
        <v>803.3</v>
      </c>
      <c r="E140" s="13">
        <v>118</v>
      </c>
      <c r="F140" s="13">
        <v>48.2</v>
      </c>
    </row>
    <row r="141" spans="1:6" ht="15.75" thickBot="1" x14ac:dyDescent="0.3">
      <c r="A141" s="12" t="s">
        <v>219</v>
      </c>
      <c r="B141" s="13">
        <v>63.4</v>
      </c>
      <c r="C141" s="13">
        <v>50.1</v>
      </c>
      <c r="D141" s="13">
        <v>802.3</v>
      </c>
      <c r="E141" s="13">
        <v>117</v>
      </c>
      <c r="F141" s="13">
        <v>47.2</v>
      </c>
    </row>
    <row r="142" spans="1:6" ht="15.75" thickBot="1" x14ac:dyDescent="0.3">
      <c r="A142" s="12" t="s">
        <v>224</v>
      </c>
      <c r="B142" s="13">
        <v>62.4</v>
      </c>
      <c r="C142" s="13">
        <v>49.2</v>
      </c>
      <c r="D142" s="13">
        <v>801.3</v>
      </c>
      <c r="E142" s="13">
        <v>116</v>
      </c>
      <c r="F142" s="13">
        <v>46.2</v>
      </c>
    </row>
    <row r="143" spans="1:6" ht="15.75" thickBot="1" x14ac:dyDescent="0.3">
      <c r="A143" s="12" t="s">
        <v>229</v>
      </c>
      <c r="B143" s="13">
        <v>61.5</v>
      </c>
      <c r="C143" s="13">
        <v>48.2</v>
      </c>
      <c r="D143" s="13">
        <v>800.3</v>
      </c>
      <c r="E143" s="13">
        <v>115</v>
      </c>
      <c r="F143" s="13">
        <v>45.2</v>
      </c>
    </row>
    <row r="144" spans="1:6" ht="15.75" thickBot="1" x14ac:dyDescent="0.3">
      <c r="A144" s="12" t="s">
        <v>234</v>
      </c>
      <c r="B144" s="13">
        <v>60.5</v>
      </c>
      <c r="C144" s="13">
        <v>47.2</v>
      </c>
      <c r="D144" s="13">
        <v>799.4</v>
      </c>
      <c r="E144" s="13">
        <v>114.1</v>
      </c>
      <c r="F144" s="13">
        <v>44.2</v>
      </c>
    </row>
    <row r="145" spans="1:6" ht="15.75" thickBot="1" x14ac:dyDescent="0.3">
      <c r="A145" s="12" t="s">
        <v>239</v>
      </c>
      <c r="B145" s="13">
        <v>59.5</v>
      </c>
      <c r="C145" s="13">
        <v>46.2</v>
      </c>
      <c r="D145" s="13">
        <v>798.4</v>
      </c>
      <c r="E145" s="13">
        <v>113.1</v>
      </c>
      <c r="F145" s="13">
        <v>43.3</v>
      </c>
    </row>
    <row r="146" spans="1:6" ht="15.75" thickBot="1" x14ac:dyDescent="0.3">
      <c r="A146" s="12" t="s">
        <v>244</v>
      </c>
      <c r="B146" s="13">
        <v>58.5</v>
      </c>
      <c r="C146" s="13">
        <v>45.2</v>
      </c>
      <c r="D146" s="13">
        <v>797.4</v>
      </c>
      <c r="E146" s="13">
        <v>112.1</v>
      </c>
      <c r="F146" s="13">
        <v>42.3</v>
      </c>
    </row>
    <row r="147" spans="1:6" ht="15.75" thickBot="1" x14ac:dyDescent="0.3">
      <c r="A147" s="12" t="s">
        <v>249</v>
      </c>
      <c r="B147" s="13">
        <v>57.5</v>
      </c>
      <c r="C147" s="13">
        <v>44.2</v>
      </c>
      <c r="D147" s="13">
        <v>796.4</v>
      </c>
      <c r="E147" s="13">
        <v>111.1</v>
      </c>
      <c r="F147" s="13">
        <v>41.3</v>
      </c>
    </row>
    <row r="148" spans="1:6" ht="15.75" thickBot="1" x14ac:dyDescent="0.3">
      <c r="A148" s="12" t="s">
        <v>254</v>
      </c>
      <c r="B148" s="13">
        <v>56.5</v>
      </c>
      <c r="C148" s="13">
        <v>43.3</v>
      </c>
      <c r="D148" s="13">
        <v>795.4</v>
      </c>
      <c r="E148" s="13">
        <v>110.1</v>
      </c>
      <c r="F148" s="13">
        <v>40.299999999999997</v>
      </c>
    </row>
    <row r="149" spans="1:6" ht="15.75" thickBot="1" x14ac:dyDescent="0.3">
      <c r="A149" s="12" t="s">
        <v>258</v>
      </c>
      <c r="B149" s="13">
        <v>55.6</v>
      </c>
      <c r="C149" s="13">
        <v>42.3</v>
      </c>
      <c r="D149" s="13">
        <v>794.4</v>
      </c>
      <c r="E149" s="13">
        <v>109.1</v>
      </c>
      <c r="F149" s="13">
        <v>39.299999999999997</v>
      </c>
    </row>
    <row r="150" spans="1:6" ht="15.75" thickBot="1" x14ac:dyDescent="0.3">
      <c r="A150" s="12" t="s">
        <v>262</v>
      </c>
      <c r="B150" s="13">
        <v>54.6</v>
      </c>
      <c r="C150" s="13">
        <v>41.3</v>
      </c>
      <c r="D150" s="13">
        <v>793.5</v>
      </c>
      <c r="E150" s="13">
        <v>108.2</v>
      </c>
      <c r="F150" s="13">
        <v>38.299999999999997</v>
      </c>
    </row>
    <row r="151" spans="1:6" ht="15.75" thickBot="1" x14ac:dyDescent="0.3">
      <c r="A151" s="12" t="s">
        <v>266</v>
      </c>
      <c r="B151" s="13">
        <v>53.6</v>
      </c>
      <c r="C151" s="13">
        <v>40.299999999999997</v>
      </c>
      <c r="D151" s="13">
        <v>792.5</v>
      </c>
      <c r="E151" s="13">
        <v>107.2</v>
      </c>
      <c r="F151" s="13">
        <v>37.4</v>
      </c>
    </row>
    <row r="152" spans="1:6" ht="15.75" thickBot="1" x14ac:dyDescent="0.3">
      <c r="A152" s="12" t="s">
        <v>270</v>
      </c>
      <c r="B152" s="13">
        <v>52.6</v>
      </c>
      <c r="C152" s="13">
        <v>37.9</v>
      </c>
      <c r="D152" s="13">
        <v>791.5</v>
      </c>
      <c r="E152" s="13">
        <v>106.2</v>
      </c>
      <c r="F152" s="13">
        <v>36.4</v>
      </c>
    </row>
    <row r="153" spans="1:6" ht="15.75" thickBot="1" x14ac:dyDescent="0.3">
      <c r="A153" s="12" t="s">
        <v>274</v>
      </c>
      <c r="B153" s="13">
        <v>51.6</v>
      </c>
      <c r="C153" s="13">
        <v>36.9</v>
      </c>
      <c r="D153" s="13">
        <v>790.5</v>
      </c>
      <c r="E153" s="13">
        <v>105.2</v>
      </c>
      <c r="F153" s="13">
        <v>35.4</v>
      </c>
    </row>
    <row r="154" spans="1:6" ht="15.75" thickBot="1" x14ac:dyDescent="0.3">
      <c r="A154" s="12" t="s">
        <v>278</v>
      </c>
      <c r="B154" s="13">
        <v>50.6</v>
      </c>
      <c r="C154" s="13">
        <v>35.9</v>
      </c>
      <c r="D154" s="13">
        <v>789.5</v>
      </c>
      <c r="E154" s="13">
        <v>104.2</v>
      </c>
      <c r="F154" s="13">
        <v>34.4</v>
      </c>
    </row>
    <row r="155" spans="1:6" ht="15.75" thickBot="1" x14ac:dyDescent="0.3">
      <c r="A155" s="12" t="s">
        <v>282</v>
      </c>
      <c r="B155" s="13">
        <v>49.7</v>
      </c>
      <c r="C155" s="13">
        <v>34.9</v>
      </c>
      <c r="D155" s="13">
        <v>788.5</v>
      </c>
      <c r="E155" s="13">
        <v>103.2</v>
      </c>
      <c r="F155" s="13">
        <v>33.4</v>
      </c>
    </row>
    <row r="156" spans="1:6" ht="15.75" thickBot="1" x14ac:dyDescent="0.3">
      <c r="A156" s="12" t="s">
        <v>286</v>
      </c>
      <c r="B156" s="13">
        <v>48.7</v>
      </c>
      <c r="C156" s="13">
        <v>33.9</v>
      </c>
      <c r="D156" s="13">
        <v>787.6</v>
      </c>
      <c r="E156" s="13">
        <v>102.3</v>
      </c>
      <c r="F156" s="13">
        <v>32.4</v>
      </c>
    </row>
    <row r="157" spans="1:6" ht="15.75" thickBot="1" x14ac:dyDescent="0.3">
      <c r="A157" s="12" t="s">
        <v>290</v>
      </c>
      <c r="B157" s="13">
        <v>47.7</v>
      </c>
      <c r="C157" s="13">
        <v>32.9</v>
      </c>
      <c r="D157" s="13">
        <v>786.6</v>
      </c>
      <c r="E157" s="13">
        <v>101.3</v>
      </c>
      <c r="F157" s="13">
        <v>31.5</v>
      </c>
    </row>
    <row r="158" spans="1:6" ht="15.75" thickBot="1" x14ac:dyDescent="0.3">
      <c r="A158" s="12" t="s">
        <v>294</v>
      </c>
      <c r="B158" s="13">
        <v>46.7</v>
      </c>
      <c r="C158" s="13">
        <v>32</v>
      </c>
      <c r="D158" s="13">
        <v>785.6</v>
      </c>
      <c r="E158" s="13">
        <v>100.3</v>
      </c>
      <c r="F158" s="13">
        <v>30.5</v>
      </c>
    </row>
    <row r="159" spans="1:6" ht="15.75" thickBot="1" x14ac:dyDescent="0.3">
      <c r="A159" s="12" t="s">
        <v>298</v>
      </c>
      <c r="B159" s="13">
        <v>45.7</v>
      </c>
      <c r="C159" s="13">
        <v>31</v>
      </c>
      <c r="D159" s="13">
        <v>784.6</v>
      </c>
      <c r="E159" s="13">
        <v>99.3</v>
      </c>
      <c r="F159" s="13">
        <v>29.5</v>
      </c>
    </row>
    <row r="160" spans="1:6" ht="15.75" thickBot="1" x14ac:dyDescent="0.3">
      <c r="A160" s="12" t="s">
        <v>302</v>
      </c>
      <c r="B160" s="13">
        <v>44.7</v>
      </c>
      <c r="C160" s="13">
        <v>30</v>
      </c>
      <c r="D160" s="13">
        <v>783.6</v>
      </c>
      <c r="E160" s="13">
        <v>98.3</v>
      </c>
      <c r="F160" s="13">
        <v>28.5</v>
      </c>
    </row>
    <row r="161" spans="1:6" ht="15.75" thickBot="1" x14ac:dyDescent="0.3">
      <c r="A161" s="12" t="s">
        <v>306</v>
      </c>
      <c r="B161" s="13">
        <v>43.8</v>
      </c>
      <c r="C161" s="13">
        <v>29</v>
      </c>
      <c r="D161" s="13">
        <v>782.6</v>
      </c>
      <c r="E161" s="13">
        <v>97.3</v>
      </c>
      <c r="F161" s="13">
        <v>27.5</v>
      </c>
    </row>
    <row r="162" spans="1:6" ht="15.75" thickBot="1" x14ac:dyDescent="0.3">
      <c r="A162" s="12" t="s">
        <v>310</v>
      </c>
      <c r="B162" s="13">
        <v>42.8</v>
      </c>
      <c r="C162" s="13">
        <v>28</v>
      </c>
      <c r="D162" s="13">
        <v>781.7</v>
      </c>
      <c r="E162" s="13">
        <v>96.4</v>
      </c>
      <c r="F162" s="13">
        <v>26.5</v>
      </c>
    </row>
    <row r="163" spans="1:6" ht="15.75" thickBot="1" x14ac:dyDescent="0.3">
      <c r="A163" s="12" t="s">
        <v>314</v>
      </c>
      <c r="B163" s="13">
        <v>41.8</v>
      </c>
      <c r="C163" s="13">
        <v>27</v>
      </c>
      <c r="D163" s="13">
        <v>780.7</v>
      </c>
      <c r="E163" s="13">
        <v>95.4</v>
      </c>
      <c r="F163" s="13">
        <v>25.6</v>
      </c>
    </row>
    <row r="164" spans="1:6" ht="15.75" thickBot="1" x14ac:dyDescent="0.3">
      <c r="A164" s="12" t="s">
        <v>318</v>
      </c>
      <c r="B164" s="13">
        <v>40.799999999999997</v>
      </c>
      <c r="C164" s="13">
        <v>26.1</v>
      </c>
      <c r="D164" s="13">
        <v>779.7</v>
      </c>
      <c r="E164" s="13">
        <v>94.4</v>
      </c>
      <c r="F164" s="13">
        <v>24.6</v>
      </c>
    </row>
    <row r="165" spans="1:6" ht="15.75" thickBot="1" x14ac:dyDescent="0.3">
      <c r="A165" s="12" t="s">
        <v>322</v>
      </c>
      <c r="B165" s="13">
        <v>39.799999999999997</v>
      </c>
      <c r="C165" s="13">
        <v>25.1</v>
      </c>
      <c r="D165" s="13">
        <v>778.7</v>
      </c>
      <c r="E165" s="13">
        <v>93.4</v>
      </c>
      <c r="F165" s="13">
        <v>23.6</v>
      </c>
    </row>
    <row r="166" spans="1:6" ht="15.75" thickBot="1" x14ac:dyDescent="0.3">
      <c r="A166" s="12" t="s">
        <v>326</v>
      </c>
      <c r="B166" s="13">
        <v>38.799999999999997</v>
      </c>
      <c r="C166" s="13">
        <v>24.1</v>
      </c>
      <c r="D166" s="13">
        <v>777.7</v>
      </c>
      <c r="E166" s="13">
        <v>92.4</v>
      </c>
      <c r="F166" s="13">
        <v>22.6</v>
      </c>
    </row>
    <row r="167" spans="1:6" ht="15.75" thickBot="1" x14ac:dyDescent="0.3">
      <c r="A167" s="12" t="s">
        <v>330</v>
      </c>
      <c r="B167" s="13">
        <v>37.9</v>
      </c>
      <c r="C167" s="13">
        <v>23.1</v>
      </c>
      <c r="D167" s="13">
        <v>776.8</v>
      </c>
      <c r="E167" s="13">
        <v>91.4</v>
      </c>
      <c r="F167" s="13">
        <v>21.6</v>
      </c>
    </row>
    <row r="168" spans="1:6" ht="15.75" thickBot="1" x14ac:dyDescent="0.3">
      <c r="A168" s="12" t="s">
        <v>334</v>
      </c>
      <c r="B168" s="13">
        <v>36.9</v>
      </c>
      <c r="C168" s="13">
        <v>22.1</v>
      </c>
      <c r="D168" s="13">
        <v>775.8</v>
      </c>
      <c r="E168" s="13">
        <v>90.5</v>
      </c>
      <c r="F168" s="13">
        <v>20.6</v>
      </c>
    </row>
    <row r="169" spans="1:6" ht="15.75" thickBot="1" x14ac:dyDescent="0.3">
      <c r="A169" s="12" t="s">
        <v>338</v>
      </c>
      <c r="B169" s="13">
        <v>35.9</v>
      </c>
      <c r="C169" s="13">
        <v>21.1</v>
      </c>
      <c r="D169" s="13">
        <v>774.8</v>
      </c>
      <c r="E169" s="13">
        <v>89.5</v>
      </c>
      <c r="F169" s="13">
        <v>19.7</v>
      </c>
    </row>
    <row r="170" spans="1:6" ht="15.75" thickBot="1" x14ac:dyDescent="0.3">
      <c r="A170" s="12" t="s">
        <v>342</v>
      </c>
      <c r="B170" s="13">
        <v>34.9</v>
      </c>
      <c r="C170" s="13">
        <v>20.2</v>
      </c>
      <c r="D170" s="13">
        <v>773.8</v>
      </c>
      <c r="E170" s="13">
        <v>88.5</v>
      </c>
      <c r="F170" s="13">
        <v>18.7</v>
      </c>
    </row>
    <row r="171" spans="1:6" ht="15.75" thickBot="1" x14ac:dyDescent="0.3">
      <c r="A171" s="12" t="s">
        <v>346</v>
      </c>
      <c r="B171" s="13">
        <v>33.9</v>
      </c>
      <c r="C171" s="13">
        <v>19.2</v>
      </c>
      <c r="D171" s="13">
        <v>772.8</v>
      </c>
      <c r="E171" s="13">
        <v>87.5</v>
      </c>
      <c r="F171" s="13">
        <v>17.7</v>
      </c>
    </row>
    <row r="172" spans="1:6" ht="15.75" thickBot="1" x14ac:dyDescent="0.3">
      <c r="A172" s="12" t="s">
        <v>350</v>
      </c>
      <c r="B172" s="13">
        <v>32.9</v>
      </c>
      <c r="C172" s="13">
        <v>18.2</v>
      </c>
      <c r="D172" s="13">
        <v>771.8</v>
      </c>
      <c r="E172" s="13">
        <v>86.5</v>
      </c>
      <c r="F172" s="13">
        <v>16.7</v>
      </c>
    </row>
    <row r="173" spans="1:6" ht="15.75" thickBot="1" x14ac:dyDescent="0.3">
      <c r="A173" s="12" t="s">
        <v>354</v>
      </c>
      <c r="B173" s="13">
        <v>32</v>
      </c>
      <c r="C173" s="13">
        <v>17.2</v>
      </c>
      <c r="D173" s="13">
        <v>770.9</v>
      </c>
      <c r="E173" s="13">
        <v>85.5</v>
      </c>
      <c r="F173" s="13">
        <v>15.7</v>
      </c>
    </row>
    <row r="174" spans="1:6" ht="15.75" thickBot="1" x14ac:dyDescent="0.3">
      <c r="A174" s="12" t="s">
        <v>358</v>
      </c>
      <c r="B174" s="13">
        <v>31</v>
      </c>
      <c r="C174" s="13">
        <v>16.2</v>
      </c>
      <c r="D174" s="13">
        <v>769.9</v>
      </c>
      <c r="E174" s="13">
        <v>84.6</v>
      </c>
      <c r="F174" s="13">
        <v>14.7</v>
      </c>
    </row>
    <row r="175" spans="1:6" ht="15.75" thickBot="1" x14ac:dyDescent="0.3">
      <c r="A175" s="12" t="s">
        <v>362</v>
      </c>
      <c r="B175" s="13">
        <v>30</v>
      </c>
      <c r="C175" s="13">
        <v>15.2</v>
      </c>
      <c r="D175" s="13">
        <v>768.9</v>
      </c>
      <c r="E175" s="13">
        <v>83.6</v>
      </c>
      <c r="F175" s="13">
        <v>13.8</v>
      </c>
    </row>
    <row r="176" spans="1:6" ht="15.75" thickBot="1" x14ac:dyDescent="0.3">
      <c r="A176" s="12" t="s">
        <v>366</v>
      </c>
      <c r="B176" s="13">
        <v>29</v>
      </c>
      <c r="C176" s="13">
        <v>14.3</v>
      </c>
      <c r="D176" s="13">
        <v>767.9</v>
      </c>
      <c r="E176" s="13">
        <v>64.900000000000006</v>
      </c>
      <c r="F176" s="13">
        <v>12.8</v>
      </c>
    </row>
    <row r="177" spans="1:10" ht="15.75" thickBot="1" x14ac:dyDescent="0.3">
      <c r="A177" s="12" t="s">
        <v>370</v>
      </c>
      <c r="B177" s="13">
        <v>28</v>
      </c>
      <c r="C177" s="13">
        <v>13.3</v>
      </c>
      <c r="D177" s="13">
        <v>766.9</v>
      </c>
      <c r="E177" s="13">
        <v>63.9</v>
      </c>
      <c r="F177" s="13">
        <v>11.8</v>
      </c>
    </row>
    <row r="178" spans="1:10" ht="15.75" thickBot="1" x14ac:dyDescent="0.3">
      <c r="A178" s="12" t="s">
        <v>374</v>
      </c>
      <c r="B178" s="13">
        <v>27</v>
      </c>
      <c r="C178" s="13">
        <v>12.3</v>
      </c>
      <c r="D178" s="13">
        <v>765.9</v>
      </c>
      <c r="E178" s="13">
        <v>62.9</v>
      </c>
      <c r="F178" s="13">
        <v>10.8</v>
      </c>
    </row>
    <row r="179" spans="1:10" ht="15.75" thickBot="1" x14ac:dyDescent="0.3">
      <c r="A179" s="12" t="s">
        <v>378</v>
      </c>
      <c r="B179" s="13">
        <v>26.1</v>
      </c>
      <c r="C179" s="13">
        <v>11.3</v>
      </c>
      <c r="D179" s="13">
        <v>765</v>
      </c>
      <c r="E179" s="13">
        <v>61.9</v>
      </c>
      <c r="F179" s="13">
        <v>9.8000000000000007</v>
      </c>
    </row>
    <row r="180" spans="1:10" ht="15.75" thickBot="1" x14ac:dyDescent="0.3">
      <c r="A180" s="12" t="s">
        <v>382</v>
      </c>
      <c r="B180" s="13">
        <v>25.1</v>
      </c>
      <c r="C180" s="13">
        <v>10.3</v>
      </c>
      <c r="D180" s="13">
        <v>764</v>
      </c>
      <c r="E180" s="13">
        <v>61</v>
      </c>
      <c r="F180" s="13">
        <v>8.8000000000000007</v>
      </c>
    </row>
    <row r="181" spans="1:10" ht="15.75" thickBot="1" x14ac:dyDescent="0.3">
      <c r="A181" s="12" t="s">
        <v>386</v>
      </c>
      <c r="B181" s="13">
        <v>24.1</v>
      </c>
      <c r="C181" s="13">
        <v>9.3000000000000007</v>
      </c>
      <c r="D181" s="13">
        <v>763</v>
      </c>
      <c r="E181" s="13">
        <v>60</v>
      </c>
      <c r="F181" s="13">
        <v>7.9</v>
      </c>
    </row>
    <row r="182" spans="1:10" ht="15.75" thickBot="1" x14ac:dyDescent="0.3">
      <c r="A182" s="12" t="s">
        <v>390</v>
      </c>
      <c r="B182" s="13">
        <v>23.1</v>
      </c>
      <c r="C182" s="13">
        <v>8.4</v>
      </c>
      <c r="D182" s="13">
        <v>762</v>
      </c>
      <c r="E182" s="13">
        <v>59</v>
      </c>
      <c r="F182" s="13">
        <v>6.9</v>
      </c>
    </row>
    <row r="183" spans="1:10" ht="15.75" thickBot="1" x14ac:dyDescent="0.3">
      <c r="A183" s="12" t="s">
        <v>394</v>
      </c>
      <c r="B183" s="13">
        <v>22.1</v>
      </c>
      <c r="C183" s="13">
        <v>7.4</v>
      </c>
      <c r="D183" s="13">
        <v>761</v>
      </c>
      <c r="E183" s="13">
        <v>58</v>
      </c>
      <c r="F183" s="13">
        <v>5.9</v>
      </c>
    </row>
    <row r="184" spans="1:10" ht="15.75" thickBot="1" x14ac:dyDescent="0.3">
      <c r="A184" s="12" t="s">
        <v>398</v>
      </c>
      <c r="B184" s="13">
        <v>21.1</v>
      </c>
      <c r="C184" s="13">
        <v>6.4</v>
      </c>
      <c r="D184" s="13">
        <v>760</v>
      </c>
      <c r="E184" s="13">
        <v>8.4</v>
      </c>
      <c r="F184" s="13">
        <v>4.9000000000000004</v>
      </c>
    </row>
    <row r="185" spans="1:10" ht="15.75" thickBot="1" x14ac:dyDescent="0.3">
      <c r="A185" s="12" t="s">
        <v>402</v>
      </c>
      <c r="B185" s="13">
        <v>20.2</v>
      </c>
      <c r="C185" s="13">
        <v>5.4</v>
      </c>
      <c r="D185" s="13">
        <v>759.1</v>
      </c>
      <c r="E185" s="13">
        <v>3.9</v>
      </c>
      <c r="F185" s="13">
        <v>3.9</v>
      </c>
    </row>
    <row r="186" spans="1:10" ht="15.75" thickBot="1" x14ac:dyDescent="0.3">
      <c r="A186" s="12" t="s">
        <v>406</v>
      </c>
      <c r="B186" s="13">
        <v>19.2</v>
      </c>
      <c r="C186" s="13">
        <v>4.4000000000000004</v>
      </c>
      <c r="D186" s="13">
        <v>758.1</v>
      </c>
      <c r="E186" s="13">
        <v>2.9</v>
      </c>
      <c r="F186" s="13">
        <v>2.9</v>
      </c>
    </row>
    <row r="187" spans="1:10" ht="15.75" thickBot="1" x14ac:dyDescent="0.3">
      <c r="A187" s="12" t="s">
        <v>410</v>
      </c>
      <c r="B187" s="13">
        <v>2</v>
      </c>
      <c r="C187" s="13">
        <v>2</v>
      </c>
      <c r="D187" s="13">
        <v>757.1</v>
      </c>
      <c r="E187" s="13">
        <v>2</v>
      </c>
      <c r="F187" s="13">
        <v>2</v>
      </c>
    </row>
    <row r="188" spans="1:10" ht="15.75" thickBot="1" x14ac:dyDescent="0.3">
      <c r="A188" s="12" t="s">
        <v>414</v>
      </c>
      <c r="B188" s="13">
        <v>1</v>
      </c>
      <c r="C188" s="13">
        <v>1</v>
      </c>
      <c r="D188" s="13">
        <v>1</v>
      </c>
      <c r="E188" s="13">
        <v>1</v>
      </c>
      <c r="F188" s="13">
        <v>1</v>
      </c>
    </row>
    <row r="189" spans="1:10" ht="15.75" thickBot="1" x14ac:dyDescent="0.3">
      <c r="A189" s="12" t="s">
        <v>417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</row>
    <row r="190" spans="1:10" ht="19.5" thickBot="1" x14ac:dyDescent="0.3">
      <c r="A190" s="8"/>
    </row>
    <row r="191" spans="1:10" ht="15.75" thickBot="1" x14ac:dyDescent="0.3">
      <c r="A191" s="12" t="s">
        <v>420</v>
      </c>
      <c r="B191" s="12" t="s">
        <v>97</v>
      </c>
      <c r="C191" s="12" t="s">
        <v>98</v>
      </c>
      <c r="D191" s="12" t="s">
        <v>99</v>
      </c>
      <c r="E191" s="12" t="s">
        <v>100</v>
      </c>
      <c r="F191" s="12" t="s">
        <v>101</v>
      </c>
      <c r="G191" s="12" t="s">
        <v>421</v>
      </c>
      <c r="H191" s="12" t="s">
        <v>422</v>
      </c>
      <c r="I191" s="12" t="s">
        <v>423</v>
      </c>
      <c r="J191" s="12" t="s">
        <v>424</v>
      </c>
    </row>
    <row r="192" spans="1:10" ht="15.75" thickBot="1" x14ac:dyDescent="0.3">
      <c r="A192" s="12" t="s">
        <v>103</v>
      </c>
      <c r="B192" s="13">
        <v>22.1</v>
      </c>
      <c r="C192" s="13">
        <v>41.3</v>
      </c>
      <c r="D192" s="13">
        <v>761</v>
      </c>
      <c r="E192" s="13">
        <v>88.5</v>
      </c>
      <c r="F192" s="13">
        <v>6.9</v>
      </c>
      <c r="G192" s="13">
        <v>919.8</v>
      </c>
      <c r="H192" s="13">
        <v>1000</v>
      </c>
      <c r="I192" s="13">
        <v>80.2</v>
      </c>
      <c r="J192" s="13">
        <v>8.02</v>
      </c>
    </row>
    <row r="193" spans="1:10" ht="15.75" thickBot="1" x14ac:dyDescent="0.3">
      <c r="A193" s="12" t="s">
        <v>104</v>
      </c>
      <c r="B193" s="13">
        <v>20.2</v>
      </c>
      <c r="C193" s="13">
        <v>40.299999999999997</v>
      </c>
      <c r="D193" s="13">
        <v>759.1</v>
      </c>
      <c r="E193" s="13">
        <v>92.4</v>
      </c>
      <c r="F193" s="13">
        <v>58</v>
      </c>
      <c r="G193" s="13">
        <v>970</v>
      </c>
      <c r="H193" s="13">
        <v>1000</v>
      </c>
      <c r="I193" s="13">
        <v>30</v>
      </c>
      <c r="J193" s="13">
        <v>3</v>
      </c>
    </row>
    <row r="194" spans="1:10" ht="15.75" thickBot="1" x14ac:dyDescent="0.3">
      <c r="A194" s="12" t="s">
        <v>105</v>
      </c>
      <c r="B194" s="13">
        <v>2</v>
      </c>
      <c r="C194" s="13">
        <v>5.4</v>
      </c>
      <c r="D194" s="13">
        <v>760</v>
      </c>
      <c r="E194" s="13">
        <v>99.3</v>
      </c>
      <c r="F194" s="13">
        <v>16.7</v>
      </c>
      <c r="G194" s="13">
        <v>883.4</v>
      </c>
      <c r="H194" s="13">
        <v>1000</v>
      </c>
      <c r="I194" s="13">
        <v>116.6</v>
      </c>
      <c r="J194" s="13">
        <v>11.66</v>
      </c>
    </row>
    <row r="195" spans="1:10" ht="15.75" thickBot="1" x14ac:dyDescent="0.3">
      <c r="A195" s="12" t="s">
        <v>106</v>
      </c>
      <c r="B195" s="13">
        <v>19.2</v>
      </c>
      <c r="C195" s="13">
        <v>4.4000000000000004</v>
      </c>
      <c r="D195" s="13">
        <v>757.1</v>
      </c>
      <c r="E195" s="13">
        <v>84.6</v>
      </c>
      <c r="F195" s="13">
        <v>2</v>
      </c>
      <c r="G195" s="13">
        <v>867.2</v>
      </c>
      <c r="H195" s="13">
        <v>1000</v>
      </c>
      <c r="I195" s="13">
        <v>132.80000000000001</v>
      </c>
      <c r="J195" s="13">
        <v>13.28</v>
      </c>
    </row>
    <row r="196" spans="1:10" ht="15.75" thickBot="1" x14ac:dyDescent="0.3">
      <c r="A196" s="12" t="s">
        <v>107</v>
      </c>
      <c r="B196" s="13">
        <v>21.1</v>
      </c>
      <c r="C196" s="13">
        <v>2</v>
      </c>
      <c r="D196" s="13">
        <v>758.1</v>
      </c>
      <c r="E196" s="13">
        <v>84.6</v>
      </c>
      <c r="F196" s="13">
        <v>2.9</v>
      </c>
      <c r="G196" s="13">
        <v>868.7</v>
      </c>
      <c r="H196" s="13">
        <v>1000</v>
      </c>
      <c r="I196" s="13">
        <v>131.30000000000001</v>
      </c>
      <c r="J196" s="13">
        <v>13.13</v>
      </c>
    </row>
    <row r="197" spans="1:10" ht="15.75" thickBot="1" x14ac:dyDescent="0.3">
      <c r="A197" s="12" t="s">
        <v>108</v>
      </c>
      <c r="B197" s="13">
        <v>47.7</v>
      </c>
      <c r="C197" s="13">
        <v>33.9</v>
      </c>
      <c r="D197" s="13">
        <v>784.6</v>
      </c>
      <c r="E197" s="13">
        <v>124.9</v>
      </c>
      <c r="F197" s="13">
        <v>58</v>
      </c>
      <c r="G197" s="13">
        <v>1049.0999999999999</v>
      </c>
      <c r="H197" s="13">
        <v>1000</v>
      </c>
      <c r="I197" s="13">
        <v>-49.1</v>
      </c>
      <c r="J197" s="13">
        <v>-4.91</v>
      </c>
    </row>
    <row r="198" spans="1:10" ht="15.75" thickBot="1" x14ac:dyDescent="0.3">
      <c r="A198" s="12" t="s">
        <v>109</v>
      </c>
      <c r="B198" s="13">
        <v>47.7</v>
      </c>
      <c r="C198" s="13">
        <v>45.2</v>
      </c>
      <c r="D198" s="13">
        <v>785.6</v>
      </c>
      <c r="E198" s="13">
        <v>103.2</v>
      </c>
      <c r="F198" s="13">
        <v>4.9000000000000004</v>
      </c>
      <c r="G198" s="13">
        <v>986.7</v>
      </c>
      <c r="H198" s="13">
        <v>1000</v>
      </c>
      <c r="I198" s="13">
        <v>13.3</v>
      </c>
      <c r="J198" s="13">
        <v>1.33</v>
      </c>
    </row>
    <row r="199" spans="1:10" ht="15.75" thickBot="1" x14ac:dyDescent="0.3">
      <c r="A199" s="12" t="s">
        <v>110</v>
      </c>
      <c r="B199" s="13">
        <v>35.9</v>
      </c>
      <c r="C199" s="13">
        <v>55.1</v>
      </c>
      <c r="D199" s="13">
        <v>790.5</v>
      </c>
      <c r="E199" s="13">
        <v>117</v>
      </c>
      <c r="F199" s="13">
        <v>58</v>
      </c>
      <c r="G199" s="13">
        <v>1056.5</v>
      </c>
      <c r="H199" s="13">
        <v>1000</v>
      </c>
      <c r="I199" s="13">
        <v>-56.5</v>
      </c>
      <c r="J199" s="13">
        <v>-5.65</v>
      </c>
    </row>
    <row r="200" spans="1:10" ht="15.75" thickBot="1" x14ac:dyDescent="0.3">
      <c r="A200" s="12" t="s">
        <v>111</v>
      </c>
      <c r="B200" s="13">
        <v>30</v>
      </c>
      <c r="C200" s="13">
        <v>16.2</v>
      </c>
      <c r="D200" s="13">
        <v>772.8</v>
      </c>
      <c r="E200" s="13">
        <v>62.9</v>
      </c>
      <c r="F200" s="13">
        <v>25.6</v>
      </c>
      <c r="G200" s="13">
        <v>907.5</v>
      </c>
      <c r="H200" s="13">
        <v>1000</v>
      </c>
      <c r="I200" s="13">
        <v>92.5</v>
      </c>
      <c r="J200" s="13">
        <v>9.25</v>
      </c>
    </row>
    <row r="201" spans="1:10" ht="15.75" thickBot="1" x14ac:dyDescent="0.3">
      <c r="A201" s="12" t="s">
        <v>112</v>
      </c>
      <c r="B201" s="13">
        <v>32.9</v>
      </c>
      <c r="C201" s="13">
        <v>14.3</v>
      </c>
      <c r="D201" s="13">
        <v>772.8</v>
      </c>
      <c r="E201" s="13">
        <v>95.4</v>
      </c>
      <c r="F201" s="13">
        <v>58</v>
      </c>
      <c r="G201" s="13">
        <v>973.4</v>
      </c>
      <c r="H201" s="13">
        <v>1000</v>
      </c>
      <c r="I201" s="13">
        <v>26.6</v>
      </c>
      <c r="J201" s="13">
        <v>2.66</v>
      </c>
    </row>
    <row r="202" spans="1:10" ht="15.75" thickBot="1" x14ac:dyDescent="0.3">
      <c r="A202" s="12" t="s">
        <v>113</v>
      </c>
      <c r="B202" s="13">
        <v>74.2</v>
      </c>
      <c r="C202" s="13">
        <v>61</v>
      </c>
      <c r="D202" s="13">
        <v>809.2</v>
      </c>
      <c r="E202" s="13">
        <v>127.8</v>
      </c>
      <c r="F202" s="13">
        <v>25.6</v>
      </c>
      <c r="G202" s="13">
        <v>1097.8</v>
      </c>
      <c r="H202" s="13">
        <v>1000</v>
      </c>
      <c r="I202" s="13">
        <v>-97.8</v>
      </c>
      <c r="J202" s="13">
        <v>-9.7799999999999994</v>
      </c>
    </row>
    <row r="203" spans="1:10" ht="15.75" thickBot="1" x14ac:dyDescent="0.3">
      <c r="A203" s="12" t="s">
        <v>114</v>
      </c>
      <c r="B203" s="13">
        <v>58.5</v>
      </c>
      <c r="C203" s="13">
        <v>60</v>
      </c>
      <c r="D203" s="13">
        <v>795.4</v>
      </c>
      <c r="E203" s="13">
        <v>109.1</v>
      </c>
      <c r="F203" s="13">
        <v>58</v>
      </c>
      <c r="G203" s="13">
        <v>1081.0999999999999</v>
      </c>
      <c r="H203" s="13">
        <v>1000</v>
      </c>
      <c r="I203" s="13">
        <v>-81.099999999999994</v>
      </c>
      <c r="J203" s="13">
        <v>-8.11</v>
      </c>
    </row>
    <row r="204" spans="1:10" ht="15.75" thickBot="1" x14ac:dyDescent="0.3">
      <c r="A204" s="12" t="s">
        <v>115</v>
      </c>
      <c r="B204" s="13">
        <v>74.2</v>
      </c>
      <c r="C204" s="13">
        <v>37.9</v>
      </c>
      <c r="D204" s="13">
        <v>811.2</v>
      </c>
      <c r="E204" s="13">
        <v>118</v>
      </c>
      <c r="F204" s="13">
        <v>58</v>
      </c>
      <c r="G204" s="13">
        <v>1099.2</v>
      </c>
      <c r="H204" s="13">
        <v>1000</v>
      </c>
      <c r="I204" s="13">
        <v>-99.2</v>
      </c>
      <c r="J204" s="13">
        <v>-9.92</v>
      </c>
    </row>
    <row r="205" spans="1:10" ht="15.75" thickBot="1" x14ac:dyDescent="0.3">
      <c r="A205" s="12" t="s">
        <v>116</v>
      </c>
      <c r="B205" s="13">
        <v>74.2</v>
      </c>
      <c r="C205" s="13">
        <v>26.1</v>
      </c>
      <c r="D205" s="13">
        <v>802.3</v>
      </c>
      <c r="E205" s="13">
        <v>60</v>
      </c>
      <c r="F205" s="13">
        <v>58</v>
      </c>
      <c r="G205" s="13">
        <v>1020.6</v>
      </c>
      <c r="H205" s="13">
        <v>1000</v>
      </c>
      <c r="I205" s="13">
        <v>-20.6</v>
      </c>
      <c r="J205" s="13">
        <v>-2.06</v>
      </c>
    </row>
    <row r="206" spans="1:10" ht="15.75" thickBot="1" x14ac:dyDescent="0.3">
      <c r="A206" s="12" t="s">
        <v>117</v>
      </c>
      <c r="B206" s="13">
        <v>74.2</v>
      </c>
      <c r="C206" s="13">
        <v>27</v>
      </c>
      <c r="D206" s="13">
        <v>798.4</v>
      </c>
      <c r="E206" s="13">
        <v>3.9</v>
      </c>
      <c r="F206" s="13">
        <v>58</v>
      </c>
      <c r="G206" s="13">
        <v>961.6</v>
      </c>
      <c r="H206" s="13">
        <v>1000</v>
      </c>
      <c r="I206" s="13">
        <v>38.4</v>
      </c>
      <c r="J206" s="13">
        <v>3.84</v>
      </c>
    </row>
    <row r="207" spans="1:10" ht="15.75" thickBot="1" x14ac:dyDescent="0.3">
      <c r="A207" s="12" t="s">
        <v>118</v>
      </c>
      <c r="B207" s="13">
        <v>47.7</v>
      </c>
      <c r="C207" s="13">
        <v>57</v>
      </c>
      <c r="D207" s="13">
        <v>787.6</v>
      </c>
      <c r="E207" s="13">
        <v>111.1</v>
      </c>
      <c r="F207" s="13">
        <v>16.7</v>
      </c>
      <c r="G207" s="13">
        <v>1020.1</v>
      </c>
      <c r="H207" s="13">
        <v>1000</v>
      </c>
      <c r="I207" s="13">
        <v>-20.100000000000001</v>
      </c>
      <c r="J207" s="13">
        <v>-2.0099999999999998</v>
      </c>
    </row>
    <row r="208" spans="1:10" ht="15.75" thickBot="1" x14ac:dyDescent="0.3">
      <c r="A208" s="12" t="s">
        <v>119</v>
      </c>
      <c r="B208" s="13">
        <v>38.799999999999997</v>
      </c>
      <c r="C208" s="13">
        <v>55.1</v>
      </c>
      <c r="D208" s="13">
        <v>793.5</v>
      </c>
      <c r="E208" s="13">
        <v>105.2</v>
      </c>
      <c r="F208" s="13">
        <v>58</v>
      </c>
      <c r="G208" s="13">
        <v>1050.5999999999999</v>
      </c>
      <c r="H208" s="13">
        <v>1000</v>
      </c>
      <c r="I208" s="13">
        <v>-50.6</v>
      </c>
      <c r="J208" s="13">
        <v>-5.0599999999999996</v>
      </c>
    </row>
    <row r="209" spans="1:10" ht="15.75" thickBot="1" x14ac:dyDescent="0.3">
      <c r="A209" s="12" t="s">
        <v>120</v>
      </c>
      <c r="B209" s="13">
        <v>74.2</v>
      </c>
      <c r="C209" s="13">
        <v>36.9</v>
      </c>
      <c r="D209" s="13">
        <v>792.5</v>
      </c>
      <c r="E209" s="13">
        <v>120</v>
      </c>
      <c r="F209" s="13">
        <v>58</v>
      </c>
      <c r="G209" s="13">
        <v>1081.5999999999999</v>
      </c>
      <c r="H209" s="13">
        <v>1000</v>
      </c>
      <c r="I209" s="13">
        <v>-81.599999999999994</v>
      </c>
      <c r="J209" s="13">
        <v>-8.16</v>
      </c>
    </row>
    <row r="210" spans="1:10" ht="15.75" thickBot="1" x14ac:dyDescent="0.3">
      <c r="A210" s="12" t="s">
        <v>121</v>
      </c>
      <c r="B210" s="13">
        <v>47.7</v>
      </c>
      <c r="C210" s="13">
        <v>24.1</v>
      </c>
      <c r="D210" s="13">
        <v>778.7</v>
      </c>
      <c r="E210" s="13">
        <v>59</v>
      </c>
      <c r="F210" s="13">
        <v>25.6</v>
      </c>
      <c r="G210" s="13">
        <v>935.1</v>
      </c>
      <c r="H210" s="13">
        <v>1000</v>
      </c>
      <c r="I210" s="13">
        <v>64.900000000000006</v>
      </c>
      <c r="J210" s="13">
        <v>6.49</v>
      </c>
    </row>
    <row r="211" spans="1:10" ht="15.75" thickBot="1" x14ac:dyDescent="0.3">
      <c r="A211" s="12" t="s">
        <v>122</v>
      </c>
      <c r="B211" s="13">
        <v>38.799999999999997</v>
      </c>
      <c r="C211" s="13">
        <v>24.1</v>
      </c>
      <c r="D211" s="13">
        <v>779.7</v>
      </c>
      <c r="E211" s="13">
        <v>89.5</v>
      </c>
      <c r="F211" s="13">
        <v>25.6</v>
      </c>
      <c r="G211" s="13">
        <v>957.7</v>
      </c>
      <c r="H211" s="13">
        <v>1000</v>
      </c>
      <c r="I211" s="13">
        <v>42.3</v>
      </c>
      <c r="J211" s="13">
        <v>4.2300000000000004</v>
      </c>
    </row>
    <row r="212" spans="1:10" ht="15.75" thickBot="1" x14ac:dyDescent="0.3">
      <c r="A212" s="12" t="s">
        <v>123</v>
      </c>
      <c r="B212" s="13">
        <v>24.1</v>
      </c>
      <c r="C212" s="13">
        <v>50.1</v>
      </c>
      <c r="D212" s="13">
        <v>766.9</v>
      </c>
      <c r="E212" s="13">
        <v>113.1</v>
      </c>
      <c r="F212" s="13">
        <v>3.9</v>
      </c>
      <c r="G212" s="13">
        <v>958.2</v>
      </c>
      <c r="H212" s="13">
        <v>1000</v>
      </c>
      <c r="I212" s="13">
        <v>41.8</v>
      </c>
      <c r="J212" s="13">
        <v>4.18</v>
      </c>
    </row>
    <row r="213" spans="1:10" ht="15.75" thickBot="1" x14ac:dyDescent="0.3">
      <c r="A213" s="12" t="s">
        <v>124</v>
      </c>
      <c r="B213" s="13">
        <v>23.1</v>
      </c>
      <c r="C213" s="13">
        <v>48.2</v>
      </c>
      <c r="D213" s="13">
        <v>767.9</v>
      </c>
      <c r="E213" s="13">
        <v>112.1</v>
      </c>
      <c r="F213" s="13">
        <v>58</v>
      </c>
      <c r="G213" s="13">
        <v>1009.3</v>
      </c>
      <c r="H213" s="13">
        <v>1000</v>
      </c>
      <c r="I213" s="13">
        <v>-9.3000000000000007</v>
      </c>
      <c r="J213" s="13">
        <v>-0.93</v>
      </c>
    </row>
    <row r="214" spans="1:10" ht="15.75" thickBot="1" x14ac:dyDescent="0.3">
      <c r="A214" s="12" t="s">
        <v>125</v>
      </c>
      <c r="B214" s="13">
        <v>28</v>
      </c>
      <c r="C214" s="13">
        <v>31</v>
      </c>
      <c r="D214" s="13">
        <v>775.8</v>
      </c>
      <c r="E214" s="13">
        <v>126.8</v>
      </c>
      <c r="F214" s="13">
        <v>58</v>
      </c>
      <c r="G214" s="13">
        <v>1019.6</v>
      </c>
      <c r="H214" s="13">
        <v>1000</v>
      </c>
      <c r="I214" s="13">
        <v>-19.600000000000001</v>
      </c>
      <c r="J214" s="13">
        <v>-1.96</v>
      </c>
    </row>
    <row r="215" spans="1:10" ht="15.75" thickBot="1" x14ac:dyDescent="0.3">
      <c r="A215" s="12" t="s">
        <v>126</v>
      </c>
      <c r="B215" s="13">
        <v>26.1</v>
      </c>
      <c r="C215" s="13">
        <v>11.3</v>
      </c>
      <c r="D215" s="13">
        <v>769.9</v>
      </c>
      <c r="E215" s="13">
        <v>97.3</v>
      </c>
      <c r="F215" s="13">
        <v>9.8000000000000007</v>
      </c>
      <c r="G215" s="13">
        <v>914.4</v>
      </c>
      <c r="H215" s="13">
        <v>1000</v>
      </c>
      <c r="I215" s="13">
        <v>85.6</v>
      </c>
      <c r="J215" s="13">
        <v>8.56</v>
      </c>
    </row>
    <row r="216" spans="1:10" ht="15.75" thickBot="1" x14ac:dyDescent="0.3">
      <c r="A216" s="12" t="s">
        <v>127</v>
      </c>
      <c r="B216" s="13">
        <v>25.1</v>
      </c>
      <c r="C216" s="13">
        <v>12.3</v>
      </c>
      <c r="D216" s="13">
        <v>777.7</v>
      </c>
      <c r="E216" s="13">
        <v>94.4</v>
      </c>
      <c r="F216" s="13">
        <v>16.7</v>
      </c>
      <c r="G216" s="13">
        <v>926.2</v>
      </c>
      <c r="H216" s="13">
        <v>1000</v>
      </c>
      <c r="I216" s="13">
        <v>73.8</v>
      </c>
      <c r="J216" s="13">
        <v>7.38</v>
      </c>
    </row>
    <row r="217" spans="1:10" ht="15.75" thickBot="1" x14ac:dyDescent="0.3">
      <c r="A217" s="12" t="s">
        <v>128</v>
      </c>
      <c r="B217" s="13">
        <v>74.2</v>
      </c>
      <c r="C217" s="13">
        <v>60</v>
      </c>
      <c r="D217" s="13">
        <v>804.3</v>
      </c>
      <c r="E217" s="13">
        <v>121.9</v>
      </c>
      <c r="F217" s="13">
        <v>25.6</v>
      </c>
      <c r="G217" s="13">
        <v>1086</v>
      </c>
      <c r="H217" s="13">
        <v>1000</v>
      </c>
      <c r="I217" s="13">
        <v>-86</v>
      </c>
      <c r="J217" s="13">
        <v>-8.6</v>
      </c>
    </row>
    <row r="218" spans="1:10" ht="15.75" thickBot="1" x14ac:dyDescent="0.3">
      <c r="A218" s="12" t="s">
        <v>129</v>
      </c>
      <c r="B218" s="13">
        <v>58.5</v>
      </c>
      <c r="C218" s="13">
        <v>58</v>
      </c>
      <c r="D218" s="13">
        <v>800.3</v>
      </c>
      <c r="E218" s="13">
        <v>100.3</v>
      </c>
      <c r="F218" s="13">
        <v>58</v>
      </c>
      <c r="G218" s="13">
        <v>1075.2</v>
      </c>
      <c r="H218" s="13">
        <v>1000</v>
      </c>
      <c r="I218" s="13">
        <v>-75.2</v>
      </c>
      <c r="J218" s="13">
        <v>-7.52</v>
      </c>
    </row>
    <row r="219" spans="1:10" ht="15.75" thickBot="1" x14ac:dyDescent="0.3">
      <c r="A219" s="12" t="s">
        <v>130</v>
      </c>
      <c r="B219" s="13">
        <v>74.2</v>
      </c>
      <c r="C219" s="13">
        <v>35.9</v>
      </c>
      <c r="D219" s="13">
        <v>807.2</v>
      </c>
      <c r="E219" s="13">
        <v>119</v>
      </c>
      <c r="F219" s="13">
        <v>58</v>
      </c>
      <c r="G219" s="13">
        <v>1094.3</v>
      </c>
      <c r="H219" s="13">
        <v>1000</v>
      </c>
      <c r="I219" s="13">
        <v>-94.3</v>
      </c>
      <c r="J219" s="13">
        <v>-9.43</v>
      </c>
    </row>
    <row r="220" spans="1:10" ht="15.75" thickBot="1" x14ac:dyDescent="0.3">
      <c r="A220" s="12" t="s">
        <v>131</v>
      </c>
      <c r="B220" s="13">
        <v>74.2</v>
      </c>
      <c r="C220" s="13">
        <v>22.1</v>
      </c>
      <c r="D220" s="13">
        <v>805.3</v>
      </c>
      <c r="E220" s="13">
        <v>2.9</v>
      </c>
      <c r="F220" s="13">
        <v>58</v>
      </c>
      <c r="G220" s="13">
        <v>962.6</v>
      </c>
      <c r="H220" s="13">
        <v>1000</v>
      </c>
      <c r="I220" s="13">
        <v>37.4</v>
      </c>
      <c r="J220" s="13">
        <v>3.74</v>
      </c>
    </row>
    <row r="221" spans="1:10" ht="15.75" thickBot="1" x14ac:dyDescent="0.3">
      <c r="A221" s="12" t="s">
        <v>132</v>
      </c>
      <c r="B221" s="13">
        <v>74.2</v>
      </c>
      <c r="C221" s="13">
        <v>30</v>
      </c>
      <c r="D221" s="13">
        <v>822.5</v>
      </c>
      <c r="E221" s="13">
        <v>61</v>
      </c>
      <c r="F221" s="13">
        <v>58</v>
      </c>
      <c r="G221" s="13">
        <v>1045.7</v>
      </c>
      <c r="H221" s="13">
        <v>1000</v>
      </c>
      <c r="I221" s="13">
        <v>-45.7</v>
      </c>
      <c r="J221" s="13">
        <v>-4.57</v>
      </c>
    </row>
    <row r="222" spans="1:10" ht="15.75" thickBot="1" x14ac:dyDescent="0.3">
      <c r="A222" s="12" t="s">
        <v>133</v>
      </c>
      <c r="B222" s="13">
        <v>47.7</v>
      </c>
      <c r="C222" s="13">
        <v>43.3</v>
      </c>
      <c r="D222" s="13">
        <v>770.9</v>
      </c>
      <c r="E222" s="13">
        <v>88.5</v>
      </c>
      <c r="F222" s="13">
        <v>9.8000000000000007</v>
      </c>
      <c r="G222" s="13">
        <v>960.1</v>
      </c>
      <c r="H222" s="13">
        <v>1000</v>
      </c>
      <c r="I222" s="13">
        <v>39.9</v>
      </c>
      <c r="J222" s="13">
        <v>3.99</v>
      </c>
    </row>
    <row r="223" spans="1:10" ht="15.75" thickBot="1" x14ac:dyDescent="0.3">
      <c r="A223" s="12" t="s">
        <v>134</v>
      </c>
      <c r="B223" s="13">
        <v>58.5</v>
      </c>
      <c r="C223" s="13">
        <v>42.3</v>
      </c>
      <c r="D223" s="13">
        <v>765.9</v>
      </c>
      <c r="E223" s="13">
        <v>88.5</v>
      </c>
      <c r="F223" s="13">
        <v>58</v>
      </c>
      <c r="G223" s="13">
        <v>1013.2</v>
      </c>
      <c r="H223" s="13">
        <v>1000</v>
      </c>
      <c r="I223" s="13">
        <v>-13.2</v>
      </c>
      <c r="J223" s="13">
        <v>-1.32</v>
      </c>
    </row>
    <row r="224" spans="1:10" ht="15.75" thickBot="1" x14ac:dyDescent="0.3">
      <c r="A224" s="12" t="s">
        <v>135</v>
      </c>
      <c r="B224" s="13">
        <v>35.9</v>
      </c>
      <c r="C224" s="13">
        <v>18.2</v>
      </c>
      <c r="D224" s="13">
        <v>768.9</v>
      </c>
      <c r="E224" s="13">
        <v>110.1</v>
      </c>
      <c r="F224" s="13">
        <v>58</v>
      </c>
      <c r="G224" s="13">
        <v>991.1</v>
      </c>
      <c r="H224" s="13">
        <v>1000</v>
      </c>
      <c r="I224" s="13">
        <v>8.9</v>
      </c>
      <c r="J224" s="13">
        <v>0.89</v>
      </c>
    </row>
    <row r="225" spans="1:10" ht="15.75" thickBot="1" x14ac:dyDescent="0.3">
      <c r="A225" s="12" t="s">
        <v>136</v>
      </c>
      <c r="B225" s="13">
        <v>47.7</v>
      </c>
      <c r="C225" s="13">
        <v>7.4</v>
      </c>
      <c r="D225" s="13">
        <v>762</v>
      </c>
      <c r="E225" s="13">
        <v>58</v>
      </c>
      <c r="F225" s="13">
        <v>9.8000000000000007</v>
      </c>
      <c r="G225" s="13">
        <v>884.9</v>
      </c>
      <c r="H225" s="13">
        <v>1000</v>
      </c>
      <c r="I225" s="13">
        <v>115.1</v>
      </c>
      <c r="J225" s="13">
        <v>11.51</v>
      </c>
    </row>
    <row r="226" spans="1:10" ht="15.75" thickBot="1" x14ac:dyDescent="0.3">
      <c r="A226" s="12" t="s">
        <v>137</v>
      </c>
      <c r="B226" s="13">
        <v>35.9</v>
      </c>
      <c r="C226" s="13">
        <v>6.4</v>
      </c>
      <c r="D226" s="13">
        <v>763</v>
      </c>
      <c r="E226" s="13">
        <v>63.9</v>
      </c>
      <c r="F226" s="13">
        <v>25.6</v>
      </c>
      <c r="G226" s="13">
        <v>894.7</v>
      </c>
      <c r="H226" s="13">
        <v>1000</v>
      </c>
      <c r="I226" s="13">
        <v>105.3</v>
      </c>
      <c r="J226" s="13">
        <v>10.53</v>
      </c>
    </row>
    <row r="227" spans="1:10" ht="15.75" thickBot="1" x14ac:dyDescent="0.3">
      <c r="A227" s="12" t="s">
        <v>138</v>
      </c>
      <c r="B227" s="13">
        <v>74.2</v>
      </c>
      <c r="C227" s="13">
        <v>53.1</v>
      </c>
      <c r="D227" s="13">
        <v>802.3</v>
      </c>
      <c r="E227" s="13">
        <v>108.2</v>
      </c>
      <c r="F227" s="13">
        <v>25.6</v>
      </c>
      <c r="G227" s="13">
        <v>1063.4000000000001</v>
      </c>
      <c r="H227" s="13">
        <v>1000</v>
      </c>
      <c r="I227" s="13">
        <v>-63.4</v>
      </c>
      <c r="J227" s="13">
        <v>-6.34</v>
      </c>
    </row>
    <row r="228" spans="1:10" ht="15.75" thickBot="1" x14ac:dyDescent="0.3">
      <c r="A228" s="12" t="s">
        <v>139</v>
      </c>
      <c r="B228" s="13">
        <v>47.7</v>
      </c>
      <c r="C228" s="13">
        <v>53.1</v>
      </c>
      <c r="D228" s="13">
        <v>803.3</v>
      </c>
      <c r="E228" s="13">
        <v>117</v>
      </c>
      <c r="F228" s="13">
        <v>58</v>
      </c>
      <c r="G228" s="13">
        <v>1079.0999999999999</v>
      </c>
      <c r="H228" s="13">
        <v>1000</v>
      </c>
      <c r="I228" s="13">
        <v>-79.099999999999994</v>
      </c>
      <c r="J228" s="13">
        <v>-7.91</v>
      </c>
    </row>
    <row r="229" spans="1:10" ht="15.75" thickBot="1" x14ac:dyDescent="0.3">
      <c r="A229" s="12" t="s">
        <v>140</v>
      </c>
      <c r="B229" s="13">
        <v>47.7</v>
      </c>
      <c r="C229" s="13">
        <v>34.9</v>
      </c>
      <c r="D229" s="13">
        <v>808.2</v>
      </c>
      <c r="E229" s="13">
        <v>122.9</v>
      </c>
      <c r="F229" s="13">
        <v>58</v>
      </c>
      <c r="G229" s="13">
        <v>1071.7</v>
      </c>
      <c r="H229" s="13">
        <v>1000</v>
      </c>
      <c r="I229" s="13">
        <v>-71.7</v>
      </c>
      <c r="J229" s="13">
        <v>-7.17</v>
      </c>
    </row>
    <row r="230" spans="1:10" ht="15.75" thickBot="1" x14ac:dyDescent="0.3">
      <c r="A230" s="12" t="s">
        <v>141</v>
      </c>
      <c r="B230" s="13">
        <v>38.799999999999997</v>
      </c>
      <c r="C230" s="13">
        <v>10.3</v>
      </c>
      <c r="D230" s="13">
        <v>797.4</v>
      </c>
      <c r="E230" s="13">
        <v>64.900000000000006</v>
      </c>
      <c r="F230" s="13">
        <v>16.7</v>
      </c>
      <c r="G230" s="13">
        <v>928.2</v>
      </c>
      <c r="H230" s="13">
        <v>1000</v>
      </c>
      <c r="I230" s="13">
        <v>71.8</v>
      </c>
      <c r="J230" s="13">
        <v>7.18</v>
      </c>
    </row>
    <row r="231" spans="1:10" ht="15.75" thickBot="1" x14ac:dyDescent="0.3">
      <c r="A231" s="12" t="s">
        <v>142</v>
      </c>
      <c r="B231" s="13">
        <v>58.5</v>
      </c>
      <c r="C231" s="13">
        <v>17.2</v>
      </c>
      <c r="D231" s="13">
        <v>806.2</v>
      </c>
      <c r="E231" s="13">
        <v>97.3</v>
      </c>
      <c r="F231" s="13">
        <v>58</v>
      </c>
      <c r="G231" s="13">
        <v>1037.3</v>
      </c>
      <c r="H231" s="13">
        <v>1000</v>
      </c>
      <c r="I231" s="13">
        <v>-37.299999999999997</v>
      </c>
      <c r="J231" s="13">
        <v>-3.73</v>
      </c>
    </row>
    <row r="232" spans="1:10" ht="15.75" thickBot="1" x14ac:dyDescent="0.3">
      <c r="A232" s="12" t="s">
        <v>143</v>
      </c>
      <c r="B232" s="13">
        <v>74.2</v>
      </c>
      <c r="C232" s="13">
        <v>48.2</v>
      </c>
      <c r="D232" s="13">
        <v>786.6</v>
      </c>
      <c r="E232" s="13">
        <v>101.3</v>
      </c>
      <c r="F232" s="13">
        <v>25.6</v>
      </c>
      <c r="G232" s="13">
        <v>1035.8</v>
      </c>
      <c r="H232" s="13">
        <v>1000</v>
      </c>
      <c r="I232" s="13">
        <v>-35.799999999999997</v>
      </c>
      <c r="J232" s="13">
        <v>-3.58</v>
      </c>
    </row>
    <row r="233" spans="1:10" ht="15.75" thickBot="1" x14ac:dyDescent="0.3">
      <c r="A233" s="12" t="s">
        <v>144</v>
      </c>
      <c r="B233" s="13">
        <v>47.7</v>
      </c>
      <c r="C233" s="13">
        <v>49.2</v>
      </c>
      <c r="D233" s="13">
        <v>788.5</v>
      </c>
      <c r="E233" s="13">
        <v>107.2</v>
      </c>
      <c r="F233" s="13">
        <v>58</v>
      </c>
      <c r="G233" s="13">
        <v>1050.5999999999999</v>
      </c>
      <c r="H233" s="13">
        <v>1000</v>
      </c>
      <c r="I233" s="13">
        <v>-50.6</v>
      </c>
      <c r="J233" s="13">
        <v>-5.0599999999999996</v>
      </c>
    </row>
    <row r="234" spans="1:10" ht="15.75" thickBot="1" x14ac:dyDescent="0.3">
      <c r="A234" s="12" t="s">
        <v>145</v>
      </c>
      <c r="B234" s="13">
        <v>58.5</v>
      </c>
      <c r="C234" s="13">
        <v>32.9</v>
      </c>
      <c r="D234" s="13">
        <v>796.4</v>
      </c>
      <c r="E234" s="13">
        <v>126.8</v>
      </c>
      <c r="F234" s="13">
        <v>58</v>
      </c>
      <c r="G234" s="13">
        <v>1072.7</v>
      </c>
      <c r="H234" s="13">
        <v>1000</v>
      </c>
      <c r="I234" s="13">
        <v>-72.7</v>
      </c>
      <c r="J234" s="13">
        <v>-7.27</v>
      </c>
    </row>
    <row r="235" spans="1:10" ht="15.75" thickBot="1" x14ac:dyDescent="0.3">
      <c r="A235" s="12" t="s">
        <v>146</v>
      </c>
      <c r="B235" s="13">
        <v>74.2</v>
      </c>
      <c r="C235" s="13">
        <v>22.1</v>
      </c>
      <c r="D235" s="13">
        <v>781.7</v>
      </c>
      <c r="E235" s="13">
        <v>62.9</v>
      </c>
      <c r="F235" s="13">
        <v>58</v>
      </c>
      <c r="G235" s="13">
        <v>999</v>
      </c>
      <c r="H235" s="13">
        <v>1000</v>
      </c>
      <c r="I235" s="13">
        <v>1</v>
      </c>
      <c r="J235" s="13">
        <v>0.1</v>
      </c>
    </row>
    <row r="236" spans="1:10" ht="15.75" thickBot="1" x14ac:dyDescent="0.3">
      <c r="A236" s="12" t="s">
        <v>147</v>
      </c>
      <c r="B236" s="13">
        <v>74.2</v>
      </c>
      <c r="C236" s="13">
        <v>25.1</v>
      </c>
      <c r="D236" s="13">
        <v>780.7</v>
      </c>
      <c r="E236" s="13">
        <v>91.4</v>
      </c>
      <c r="F236" s="13">
        <v>58</v>
      </c>
      <c r="G236" s="13">
        <v>1029.4000000000001</v>
      </c>
      <c r="H236" s="13">
        <v>1000</v>
      </c>
      <c r="I236" s="13">
        <v>-29.4</v>
      </c>
      <c r="J236" s="13">
        <v>-2.94</v>
      </c>
    </row>
    <row r="237" spans="1:10" ht="15.75" thickBot="1" x14ac:dyDescent="0.3">
      <c r="A237" s="12" t="s">
        <v>148</v>
      </c>
      <c r="B237" s="13">
        <v>58.5</v>
      </c>
      <c r="C237" s="13">
        <v>48.2</v>
      </c>
      <c r="D237" s="13">
        <v>776.8</v>
      </c>
      <c r="E237" s="13">
        <v>107.2</v>
      </c>
      <c r="F237" s="13">
        <v>58</v>
      </c>
      <c r="G237" s="13">
        <v>1048.5999999999999</v>
      </c>
      <c r="H237" s="13">
        <v>1000</v>
      </c>
      <c r="I237" s="13">
        <v>-48.6</v>
      </c>
      <c r="J237" s="13">
        <v>-4.8600000000000003</v>
      </c>
    </row>
    <row r="238" spans="1:10" ht="15.75" thickBot="1" x14ac:dyDescent="0.3">
      <c r="A238" s="12" t="s">
        <v>149</v>
      </c>
      <c r="B238" s="13">
        <v>32.9</v>
      </c>
      <c r="C238" s="13">
        <v>45.2</v>
      </c>
      <c r="D238" s="13">
        <v>773.8</v>
      </c>
      <c r="E238" s="13">
        <v>103.2</v>
      </c>
      <c r="F238" s="13">
        <v>58</v>
      </c>
      <c r="G238" s="13">
        <v>1013.2</v>
      </c>
      <c r="H238" s="13">
        <v>1000</v>
      </c>
      <c r="I238" s="13">
        <v>-13.2</v>
      </c>
      <c r="J238" s="13">
        <v>-1.32</v>
      </c>
    </row>
    <row r="239" spans="1:10" ht="15.75" thickBot="1" x14ac:dyDescent="0.3">
      <c r="A239" s="12" t="s">
        <v>150</v>
      </c>
      <c r="B239" s="13">
        <v>32.9</v>
      </c>
      <c r="C239" s="13">
        <v>30</v>
      </c>
      <c r="D239" s="13">
        <v>775.8</v>
      </c>
      <c r="E239" s="13">
        <v>124.9</v>
      </c>
      <c r="F239" s="13">
        <v>58</v>
      </c>
      <c r="G239" s="13">
        <v>1021.6</v>
      </c>
      <c r="H239" s="13">
        <v>1000</v>
      </c>
      <c r="I239" s="13">
        <v>-21.6</v>
      </c>
      <c r="J239" s="13">
        <v>-2.16</v>
      </c>
    </row>
    <row r="240" spans="1:10" ht="15.75" thickBot="1" x14ac:dyDescent="0.3">
      <c r="A240" s="12" t="s">
        <v>151</v>
      </c>
      <c r="B240" s="13">
        <v>28</v>
      </c>
      <c r="C240" s="13">
        <v>13.3</v>
      </c>
      <c r="D240" s="13">
        <v>765</v>
      </c>
      <c r="E240" s="13">
        <v>93.4</v>
      </c>
      <c r="F240" s="13">
        <v>5.9</v>
      </c>
      <c r="G240" s="13">
        <v>905.6</v>
      </c>
      <c r="H240" s="13">
        <v>1000</v>
      </c>
      <c r="I240" s="13">
        <v>94.4</v>
      </c>
      <c r="J240" s="13">
        <v>9.44</v>
      </c>
    </row>
    <row r="241" spans="1:10" ht="15.75" thickBot="1" x14ac:dyDescent="0.3">
      <c r="A241" s="12" t="s">
        <v>152</v>
      </c>
      <c r="B241" s="13">
        <v>29</v>
      </c>
      <c r="C241" s="13">
        <v>15.2</v>
      </c>
      <c r="D241" s="13">
        <v>764</v>
      </c>
      <c r="E241" s="13">
        <v>99.3</v>
      </c>
      <c r="F241" s="13">
        <v>16.7</v>
      </c>
      <c r="G241" s="13">
        <v>924.2</v>
      </c>
      <c r="H241" s="13">
        <v>1000</v>
      </c>
      <c r="I241" s="13">
        <v>75.8</v>
      </c>
      <c r="J241" s="13">
        <v>7.58</v>
      </c>
    </row>
    <row r="242" spans="1:10" ht="15.75" thickBot="1" x14ac:dyDescent="0.3">
      <c r="A242" s="12" t="s">
        <v>153</v>
      </c>
      <c r="B242" s="13">
        <v>74.2</v>
      </c>
      <c r="C242" s="13">
        <v>51.1</v>
      </c>
      <c r="D242" s="13">
        <v>795.4</v>
      </c>
      <c r="E242" s="13">
        <v>121.9</v>
      </c>
      <c r="F242" s="13">
        <v>16.7</v>
      </c>
      <c r="G242" s="13">
        <v>1059.4000000000001</v>
      </c>
      <c r="H242" s="13">
        <v>1000</v>
      </c>
      <c r="I242" s="13">
        <v>-59.4</v>
      </c>
      <c r="J242" s="13">
        <v>-5.94</v>
      </c>
    </row>
    <row r="243" spans="1:10" ht="15.75" thickBot="1" x14ac:dyDescent="0.3">
      <c r="A243" s="12" t="s">
        <v>154</v>
      </c>
      <c r="B243" s="13">
        <v>58.5</v>
      </c>
      <c r="C243" s="13">
        <v>57</v>
      </c>
      <c r="D243" s="13">
        <v>792.5</v>
      </c>
      <c r="E243" s="13">
        <v>114.1</v>
      </c>
      <c r="F243" s="13">
        <v>58</v>
      </c>
      <c r="G243" s="13">
        <v>1080.0999999999999</v>
      </c>
      <c r="H243" s="13">
        <v>1000</v>
      </c>
      <c r="I243" s="13">
        <v>-80.099999999999994</v>
      </c>
      <c r="J243" s="13">
        <v>-8.01</v>
      </c>
    </row>
    <row r="244" spans="1:10" ht="15.75" thickBot="1" x14ac:dyDescent="0.3">
      <c r="A244" s="12" t="s">
        <v>155</v>
      </c>
      <c r="B244" s="13">
        <v>58.5</v>
      </c>
      <c r="C244" s="13">
        <v>32</v>
      </c>
      <c r="D244" s="13">
        <v>789.5</v>
      </c>
      <c r="E244" s="13">
        <v>117</v>
      </c>
      <c r="F244" s="13">
        <v>58</v>
      </c>
      <c r="G244" s="13">
        <v>1055</v>
      </c>
      <c r="H244" s="13">
        <v>1000</v>
      </c>
      <c r="I244" s="13">
        <v>-55</v>
      </c>
      <c r="J244" s="13">
        <v>-5.5</v>
      </c>
    </row>
    <row r="245" spans="1:10" ht="15.75" thickBot="1" x14ac:dyDescent="0.3">
      <c r="A245" s="12" t="s">
        <v>156</v>
      </c>
      <c r="B245" s="13">
        <v>58.5</v>
      </c>
      <c r="C245" s="13">
        <v>20.2</v>
      </c>
      <c r="D245" s="13">
        <v>782.6</v>
      </c>
      <c r="E245" s="13">
        <v>90.5</v>
      </c>
      <c r="F245" s="13">
        <v>16.7</v>
      </c>
      <c r="G245" s="13">
        <v>968.5</v>
      </c>
      <c r="H245" s="13">
        <v>1000</v>
      </c>
      <c r="I245" s="13">
        <v>31.5</v>
      </c>
      <c r="J245" s="13">
        <v>3.15</v>
      </c>
    </row>
    <row r="246" spans="1:10" ht="15.75" thickBot="1" x14ac:dyDescent="0.3">
      <c r="A246" s="12" t="s">
        <v>157</v>
      </c>
      <c r="B246" s="13">
        <v>74.2</v>
      </c>
      <c r="C246" s="13">
        <v>19.2</v>
      </c>
      <c r="D246" s="13">
        <v>783.6</v>
      </c>
      <c r="E246" s="13">
        <v>88.5</v>
      </c>
      <c r="F246" s="13">
        <v>25.6</v>
      </c>
      <c r="G246" s="13">
        <v>991.1</v>
      </c>
      <c r="H246" s="13">
        <v>1000</v>
      </c>
      <c r="I246" s="13">
        <v>8.9</v>
      </c>
      <c r="J246" s="13">
        <v>0.89</v>
      </c>
    </row>
    <row r="247" spans="1:10" ht="15.75" thickBot="1" x14ac:dyDescent="0.3">
      <c r="A247" s="12" t="s">
        <v>158</v>
      </c>
      <c r="B247" s="13">
        <v>74.2</v>
      </c>
      <c r="C247" s="13">
        <v>28</v>
      </c>
      <c r="D247" s="13">
        <v>823.5</v>
      </c>
      <c r="E247" s="13">
        <v>105.2</v>
      </c>
      <c r="F247" s="13">
        <v>58</v>
      </c>
      <c r="G247" s="13">
        <v>1088.9000000000001</v>
      </c>
      <c r="H247" s="13">
        <v>1000</v>
      </c>
      <c r="I247" s="13">
        <v>-88.9</v>
      </c>
      <c r="J247" s="13">
        <v>-8.89</v>
      </c>
    </row>
    <row r="248" spans="1:10" ht="15.75" thickBot="1" x14ac:dyDescent="0.3">
      <c r="A248" s="12" t="s">
        <v>159</v>
      </c>
      <c r="B248" s="13">
        <v>58.5</v>
      </c>
      <c r="C248" s="13">
        <v>8.4</v>
      </c>
      <c r="D248" s="13">
        <v>810.2</v>
      </c>
      <c r="E248" s="13">
        <v>2</v>
      </c>
      <c r="F248" s="13">
        <v>58</v>
      </c>
      <c r="G248" s="13">
        <v>937</v>
      </c>
      <c r="H248" s="13">
        <v>1000</v>
      </c>
      <c r="I248" s="13">
        <v>63</v>
      </c>
      <c r="J248" s="13">
        <v>6.3</v>
      </c>
    </row>
    <row r="249" spans="1:10" ht="15.75" thickBot="1" x14ac:dyDescent="0.3">
      <c r="A249" s="12" t="s">
        <v>160</v>
      </c>
      <c r="B249" s="13">
        <v>58.5</v>
      </c>
      <c r="C249" s="13">
        <v>9.3000000000000007</v>
      </c>
      <c r="D249" s="13">
        <v>799.4</v>
      </c>
      <c r="E249" s="13">
        <v>8.4</v>
      </c>
      <c r="F249" s="13">
        <v>58</v>
      </c>
      <c r="G249" s="13">
        <v>933.6</v>
      </c>
      <c r="H249" s="13">
        <v>1000</v>
      </c>
      <c r="I249" s="13">
        <v>66.400000000000006</v>
      </c>
      <c r="J249" s="13">
        <v>6.64</v>
      </c>
    </row>
    <row r="250" spans="1:10" ht="15.75" thickBot="1" x14ac:dyDescent="0.3"/>
    <row r="251" spans="1:10" ht="15.75" thickBot="1" x14ac:dyDescent="0.3">
      <c r="A251" s="14" t="s">
        <v>425</v>
      </c>
      <c r="B251" s="15">
        <v>1144.5</v>
      </c>
    </row>
    <row r="252" spans="1:10" ht="21.75" thickBot="1" x14ac:dyDescent="0.3">
      <c r="A252" s="14" t="s">
        <v>426</v>
      </c>
      <c r="B252" s="15">
        <v>0</v>
      </c>
    </row>
    <row r="253" spans="1:10" ht="21.75" thickBot="1" x14ac:dyDescent="0.3">
      <c r="A253" s="14" t="s">
        <v>427</v>
      </c>
      <c r="B253" s="15">
        <v>58017.2</v>
      </c>
    </row>
    <row r="254" spans="1:10" ht="21.75" thickBot="1" x14ac:dyDescent="0.3">
      <c r="A254" s="14" t="s">
        <v>428</v>
      </c>
      <c r="B254" s="15">
        <v>58000</v>
      </c>
    </row>
    <row r="255" spans="1:10" ht="32.25" thickBot="1" x14ac:dyDescent="0.3">
      <c r="A255" s="14" t="s">
        <v>429</v>
      </c>
      <c r="B255" s="15">
        <v>17.2</v>
      </c>
    </row>
    <row r="256" spans="1:10" ht="32.25" thickBot="1" x14ac:dyDescent="0.3">
      <c r="A256" s="14" t="s">
        <v>430</v>
      </c>
      <c r="B256" s="15"/>
    </row>
    <row r="257" spans="1:2" ht="32.25" thickBot="1" x14ac:dyDescent="0.3">
      <c r="A257" s="14" t="s">
        <v>431</v>
      </c>
      <c r="B257" s="15"/>
    </row>
    <row r="258" spans="1:2" ht="21.75" thickBot="1" x14ac:dyDescent="0.3">
      <c r="A258" s="14" t="s">
        <v>432</v>
      </c>
      <c r="B258" s="15">
        <v>0</v>
      </c>
    </row>
    <row r="260" spans="1:2" x14ac:dyDescent="0.25">
      <c r="A260" s="16" t="s">
        <v>433</v>
      </c>
    </row>
    <row r="262" spans="1:2" x14ac:dyDescent="0.25">
      <c r="A262" s="17" t="s">
        <v>434</v>
      </c>
    </row>
    <row r="263" spans="1:2" x14ac:dyDescent="0.25">
      <c r="A263" s="17" t="s">
        <v>703</v>
      </c>
    </row>
  </sheetData>
  <hyperlinks>
    <hyperlink ref="A260" r:id="rId1" display="http://miau.gau.hu/myx-free/coco/test/390838120151117133048.html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zoomScale="90" zoomScaleNormal="90" workbookViewId="0"/>
  </sheetViews>
  <sheetFormatPr defaultColWidth="10.7109375" defaultRowHeight="15" x14ac:dyDescent="0.25"/>
  <cols>
    <col min="1" max="1" width="89.7109375" customWidth="1"/>
    <col min="2" max="2" width="15.7109375" bestFit="1" customWidth="1"/>
    <col min="3" max="6" width="7" customWidth="1"/>
    <col min="7" max="7" width="10.28515625" customWidth="1"/>
  </cols>
  <sheetData>
    <row r="3" spans="1:7" x14ac:dyDescent="0.25">
      <c r="A3" s="1" t="s">
        <v>705</v>
      </c>
      <c r="B3" s="1" t="s">
        <v>82</v>
      </c>
    </row>
    <row r="4" spans="1:7" x14ac:dyDescent="0.25">
      <c r="A4" s="1" t="s">
        <v>80</v>
      </c>
      <c r="B4">
        <v>2006</v>
      </c>
      <c r="C4">
        <v>2007</v>
      </c>
      <c r="D4">
        <v>2008</v>
      </c>
      <c r="E4">
        <v>2009</v>
      </c>
      <c r="F4">
        <v>2010</v>
      </c>
      <c r="G4" t="s">
        <v>706</v>
      </c>
    </row>
    <row r="5" spans="1:7" x14ac:dyDescent="0.25">
      <c r="A5" s="2" t="s">
        <v>21</v>
      </c>
      <c r="B5" s="3">
        <v>1065.4000000000001</v>
      </c>
      <c r="C5" s="3">
        <v>1032.5999999999999</v>
      </c>
      <c r="D5" s="3">
        <v>1102.2</v>
      </c>
      <c r="E5" s="3">
        <v>1115.8</v>
      </c>
      <c r="F5" s="3">
        <v>1114.3</v>
      </c>
      <c r="G5" s="3">
        <v>1000</v>
      </c>
    </row>
    <row r="6" spans="1:7" x14ac:dyDescent="0.25">
      <c r="A6" s="2" t="s">
        <v>38</v>
      </c>
      <c r="B6" s="3"/>
      <c r="C6" s="3"/>
      <c r="D6" s="3">
        <v>958.9</v>
      </c>
      <c r="E6" s="3"/>
      <c r="F6" s="3"/>
      <c r="G6" s="3">
        <v>1000</v>
      </c>
    </row>
    <row r="7" spans="1:7" x14ac:dyDescent="0.25">
      <c r="A7" s="2" t="s">
        <v>39</v>
      </c>
      <c r="B7" s="3">
        <v>1003.8</v>
      </c>
      <c r="C7" s="3">
        <v>948.8</v>
      </c>
      <c r="D7" s="3"/>
      <c r="E7" s="3">
        <v>1079</v>
      </c>
      <c r="F7" s="3">
        <v>1030.5</v>
      </c>
      <c r="G7" s="3">
        <v>1000</v>
      </c>
    </row>
    <row r="8" spans="1:7" x14ac:dyDescent="0.25">
      <c r="A8" s="2" t="s">
        <v>45</v>
      </c>
      <c r="B8" s="3">
        <v>902.9</v>
      </c>
      <c r="C8" s="3">
        <v>930.6</v>
      </c>
      <c r="D8" s="3">
        <v>913.5</v>
      </c>
      <c r="E8" s="3">
        <v>990.7</v>
      </c>
      <c r="F8" s="3">
        <v>1034.0999999999999</v>
      </c>
      <c r="G8" s="3">
        <v>1000</v>
      </c>
    </row>
    <row r="9" spans="1:7" x14ac:dyDescent="0.25">
      <c r="A9" s="2" t="s">
        <v>50</v>
      </c>
      <c r="B9" s="3">
        <v>974.5</v>
      </c>
      <c r="C9" s="3">
        <v>953.8</v>
      </c>
      <c r="D9" s="3">
        <v>932.6</v>
      </c>
      <c r="E9" s="3">
        <v>1057.8</v>
      </c>
      <c r="F9" s="3">
        <v>1033.0999999999999</v>
      </c>
      <c r="G9" s="3">
        <v>1000</v>
      </c>
    </row>
    <row r="10" spans="1:7" x14ac:dyDescent="0.25">
      <c r="A10" s="2" t="s">
        <v>55</v>
      </c>
      <c r="B10" s="3">
        <v>1023</v>
      </c>
      <c r="C10" s="3">
        <v>994.2</v>
      </c>
      <c r="D10" s="3">
        <v>983.1</v>
      </c>
      <c r="E10" s="3">
        <v>1069.4000000000001</v>
      </c>
      <c r="F10" s="3">
        <v>1060.3</v>
      </c>
      <c r="G10" s="3">
        <v>1000</v>
      </c>
    </row>
    <row r="11" spans="1:7" x14ac:dyDescent="0.25">
      <c r="A11" s="2" t="s">
        <v>59</v>
      </c>
      <c r="B11" s="3">
        <v>917</v>
      </c>
      <c r="C11" s="3">
        <v>934.7</v>
      </c>
      <c r="D11" s="3">
        <v>918.5</v>
      </c>
      <c r="E11" s="3">
        <v>1034.0999999999999</v>
      </c>
      <c r="F11" s="3">
        <v>964.4</v>
      </c>
      <c r="G11" s="3">
        <v>1000</v>
      </c>
    </row>
    <row r="12" spans="1:7" x14ac:dyDescent="0.25">
      <c r="A12" s="2" t="s">
        <v>61</v>
      </c>
      <c r="B12" s="3">
        <v>1034.0999999999999</v>
      </c>
      <c r="C12" s="3">
        <v>1001.3</v>
      </c>
      <c r="D12" s="3">
        <v>1011.4</v>
      </c>
      <c r="E12" s="3">
        <v>1102.2</v>
      </c>
      <c r="F12" s="3">
        <v>1092.0999999999999</v>
      </c>
      <c r="G12" s="3">
        <v>1000</v>
      </c>
    </row>
    <row r="13" spans="1:7" x14ac:dyDescent="0.25">
      <c r="A13" s="2" t="s">
        <v>64</v>
      </c>
      <c r="B13" s="3">
        <v>940.2</v>
      </c>
      <c r="C13" s="3">
        <v>931.6</v>
      </c>
      <c r="D13" s="3">
        <v>934.7</v>
      </c>
      <c r="E13" s="3">
        <v>1055.8</v>
      </c>
      <c r="F13" s="3">
        <v>973</v>
      </c>
      <c r="G13" s="3">
        <v>1000</v>
      </c>
    </row>
    <row r="14" spans="1:7" x14ac:dyDescent="0.25">
      <c r="A14" s="2" t="s">
        <v>69</v>
      </c>
      <c r="B14" s="3">
        <v>968.5</v>
      </c>
      <c r="C14" s="3">
        <v>958.9</v>
      </c>
      <c r="D14" s="3">
        <v>936.7</v>
      </c>
      <c r="E14" s="3">
        <v>1013.9</v>
      </c>
      <c r="F14" s="3">
        <v>985.1</v>
      </c>
      <c r="G14" s="3">
        <v>1000</v>
      </c>
    </row>
    <row r="15" spans="1:7" x14ac:dyDescent="0.25">
      <c r="A15" s="2" t="s">
        <v>74</v>
      </c>
      <c r="B15" s="3">
        <v>964.9</v>
      </c>
      <c r="C15" s="3">
        <v>992.2</v>
      </c>
      <c r="D15" s="3">
        <v>983.1</v>
      </c>
      <c r="E15" s="3">
        <v>1076.5</v>
      </c>
      <c r="F15" s="3">
        <v>1063.3</v>
      </c>
      <c r="G15" s="3">
        <v>1000</v>
      </c>
    </row>
    <row r="16" spans="1:7" x14ac:dyDescent="0.25">
      <c r="A16" s="2" t="s">
        <v>77</v>
      </c>
      <c r="B16" s="3">
        <v>942.2</v>
      </c>
      <c r="C16" s="3">
        <v>931.6</v>
      </c>
      <c r="D16" s="3">
        <v>955.8</v>
      </c>
      <c r="E16" s="3">
        <v>1027</v>
      </c>
      <c r="F16" s="3">
        <v>1013.9</v>
      </c>
      <c r="G16" s="3">
        <v>1000</v>
      </c>
    </row>
    <row r="17" spans="1:7" x14ac:dyDescent="0.25">
      <c r="A17" s="2" t="s">
        <v>79</v>
      </c>
      <c r="B17" s="3"/>
      <c r="C17" s="3"/>
      <c r="D17" s="3">
        <v>924.6</v>
      </c>
      <c r="E17" s="3">
        <v>1054.3</v>
      </c>
      <c r="F17" s="3">
        <v>1057.8</v>
      </c>
      <c r="G17" s="3">
        <v>1000</v>
      </c>
    </row>
    <row r="21" spans="1:7" x14ac:dyDescent="0.25">
      <c r="A21" t="str">
        <f>A5</f>
        <v>Budapesti Műszaki és Gazdaságtudományi Egyetem Gépészmérnöki Kar (BME-GÉK)</v>
      </c>
      <c r="B21">
        <f>RANK(B5,B$5:B$17,0)</f>
        <v>1</v>
      </c>
      <c r="C21">
        <f t="shared" ref="C21:F21" si="0">RANK(C5,C$5:C$17,0)</f>
        <v>1</v>
      </c>
      <c r="D21">
        <f t="shared" si="0"/>
        <v>1</v>
      </c>
      <c r="E21">
        <f t="shared" si="0"/>
        <v>1</v>
      </c>
      <c r="F21">
        <f t="shared" si="0"/>
        <v>1</v>
      </c>
      <c r="G21">
        <f>G5</f>
        <v>1000</v>
      </c>
    </row>
    <row r="22" spans="1:7" x14ac:dyDescent="0.25">
      <c r="A22" t="str">
        <f t="shared" ref="A22:A33" si="1">A6</f>
        <v>Debreceni Egyetem Mezőgazdaság-, Élelmiszertudományi és Környezetgazdálkodási Kar (DE-MÉK)</v>
      </c>
      <c r="B22">
        <v>13</v>
      </c>
      <c r="C22">
        <v>13</v>
      </c>
      <c r="D22">
        <f t="shared" ref="D22" si="2">RANK(D6,D$5:D$17,0)</f>
        <v>5</v>
      </c>
      <c r="E22">
        <v>13</v>
      </c>
      <c r="F22">
        <v>13</v>
      </c>
      <c r="G22">
        <f t="shared" ref="G22:G33" si="3">G6</f>
        <v>1000</v>
      </c>
    </row>
    <row r="23" spans="1:7" x14ac:dyDescent="0.25">
      <c r="A23" t="str">
        <f t="shared" si="1"/>
        <v>Debreceni Egyetem Műszaki Kar (DE-MK)</v>
      </c>
      <c r="B23">
        <f t="shared" ref="B23:F23" si="4">RANK(B7,B$5:B$17,0)</f>
        <v>4</v>
      </c>
      <c r="C23">
        <f t="shared" si="4"/>
        <v>7</v>
      </c>
      <c r="D23">
        <v>13</v>
      </c>
      <c r="E23">
        <f t="shared" si="4"/>
        <v>3</v>
      </c>
      <c r="F23">
        <f t="shared" si="4"/>
        <v>8</v>
      </c>
      <c r="G23">
        <f t="shared" si="3"/>
        <v>1000</v>
      </c>
    </row>
    <row r="24" spans="1:7" x14ac:dyDescent="0.25">
      <c r="A24" t="str">
        <f t="shared" si="1"/>
        <v>Dunaújvárosi Főiskola (DF)</v>
      </c>
      <c r="B24">
        <f t="shared" ref="B24:F24" si="5">RANK(B8,B$5:B$17,0)</f>
        <v>11</v>
      </c>
      <c r="C24">
        <f t="shared" si="5"/>
        <v>11</v>
      </c>
      <c r="D24">
        <f t="shared" si="5"/>
        <v>12</v>
      </c>
      <c r="E24">
        <f t="shared" si="5"/>
        <v>12</v>
      </c>
      <c r="F24">
        <f t="shared" si="5"/>
        <v>6</v>
      </c>
      <c r="G24">
        <f t="shared" si="3"/>
        <v>1000</v>
      </c>
    </row>
    <row r="25" spans="1:7" x14ac:dyDescent="0.25">
      <c r="A25" t="str">
        <f t="shared" si="1"/>
        <v>Kecskeméti Főiskola Gépipari és Automatizálási Műszaki Főiskolai Kar (KF-GAMFK)</v>
      </c>
      <c r="B25">
        <f t="shared" ref="B25:F25" si="6">RANK(B9,B$5:B$17,0)</f>
        <v>5</v>
      </c>
      <c r="C25">
        <f t="shared" si="6"/>
        <v>6</v>
      </c>
      <c r="D25">
        <f t="shared" si="6"/>
        <v>9</v>
      </c>
      <c r="E25">
        <f t="shared" si="6"/>
        <v>6</v>
      </c>
      <c r="F25">
        <f t="shared" si="6"/>
        <v>7</v>
      </c>
      <c r="G25">
        <f t="shared" si="3"/>
        <v>1000</v>
      </c>
    </row>
    <row r="26" spans="1:7" x14ac:dyDescent="0.25">
      <c r="A26" t="str">
        <f t="shared" si="1"/>
        <v>Miskolci Egyetem Gépészmérnöki és Informatikai Kar (ME-GÉK)</v>
      </c>
      <c r="B26">
        <f t="shared" ref="B26:F26" si="7">RANK(B10,B$5:B$17,0)</f>
        <v>3</v>
      </c>
      <c r="C26">
        <f t="shared" si="7"/>
        <v>3</v>
      </c>
      <c r="D26">
        <f t="shared" si="7"/>
        <v>3</v>
      </c>
      <c r="E26">
        <f t="shared" si="7"/>
        <v>5</v>
      </c>
      <c r="F26">
        <f t="shared" si="7"/>
        <v>4</v>
      </c>
      <c r="G26">
        <f t="shared" si="3"/>
        <v>1000</v>
      </c>
    </row>
    <row r="27" spans="1:7" x14ac:dyDescent="0.25">
      <c r="A27" t="str">
        <f t="shared" si="1"/>
        <v>Nyíregyházi Főiskola Műszaki és Mezőgazdasági Kar (NYF-MMK)</v>
      </c>
      <c r="B27">
        <f t="shared" ref="B27:F27" si="8">RANK(B11,B$5:B$17,0)</f>
        <v>10</v>
      </c>
      <c r="C27">
        <f t="shared" si="8"/>
        <v>8</v>
      </c>
      <c r="D27">
        <f t="shared" si="8"/>
        <v>11</v>
      </c>
      <c r="E27">
        <f t="shared" si="8"/>
        <v>9</v>
      </c>
      <c r="F27">
        <f t="shared" si="8"/>
        <v>12</v>
      </c>
      <c r="G27">
        <f t="shared" si="3"/>
        <v>1000</v>
      </c>
    </row>
    <row r="28" spans="1:7" x14ac:dyDescent="0.25">
      <c r="A28" t="str">
        <f t="shared" si="1"/>
        <v>Óbudai Egyetem Bánki Donát Gépész és Biztonságtechnikai Mérnöki Kar (OE-BGK)</v>
      </c>
      <c r="B28">
        <f t="shared" ref="B28:F28" si="9">RANK(B12,B$5:B$17,0)</f>
        <v>2</v>
      </c>
      <c r="C28">
        <f t="shared" si="9"/>
        <v>2</v>
      </c>
      <c r="D28">
        <f t="shared" si="9"/>
        <v>2</v>
      </c>
      <c r="E28">
        <f t="shared" si="9"/>
        <v>2</v>
      </c>
      <c r="F28">
        <f t="shared" si="9"/>
        <v>2</v>
      </c>
      <c r="G28">
        <f t="shared" si="3"/>
        <v>1000</v>
      </c>
    </row>
    <row r="29" spans="1:7" x14ac:dyDescent="0.25">
      <c r="A29" t="str">
        <f t="shared" si="1"/>
        <v>Pannon Egyetem Mérnöki Kar (PE-MK)</v>
      </c>
      <c r="B29">
        <f t="shared" ref="B29:F29" si="10">RANK(B13,B$5:B$17,0)</f>
        <v>9</v>
      </c>
      <c r="C29">
        <f t="shared" si="10"/>
        <v>9</v>
      </c>
      <c r="D29">
        <f t="shared" si="10"/>
        <v>8</v>
      </c>
      <c r="E29">
        <f t="shared" si="10"/>
        <v>7</v>
      </c>
      <c r="F29">
        <f t="shared" si="10"/>
        <v>11</v>
      </c>
      <c r="G29">
        <f t="shared" si="3"/>
        <v>1000</v>
      </c>
    </row>
    <row r="30" spans="1:7" x14ac:dyDescent="0.25">
      <c r="A30" t="str">
        <f t="shared" si="1"/>
        <v>Pécsi Tudományegyetem Pollack Mihály Műszaki Kar (PTE-PMMK)</v>
      </c>
      <c r="B30">
        <f t="shared" ref="B30:F30" si="11">RANK(B14,B$5:B$17,0)</f>
        <v>6</v>
      </c>
      <c r="C30">
        <f t="shared" si="11"/>
        <v>5</v>
      </c>
      <c r="D30">
        <f t="shared" si="11"/>
        <v>7</v>
      </c>
      <c r="E30">
        <f t="shared" si="11"/>
        <v>11</v>
      </c>
      <c r="F30">
        <f t="shared" si="11"/>
        <v>10</v>
      </c>
      <c r="G30">
        <f t="shared" si="3"/>
        <v>1000</v>
      </c>
    </row>
    <row r="31" spans="1:7" x14ac:dyDescent="0.25">
      <c r="A31" t="str">
        <f t="shared" si="1"/>
        <v>Széchenyi István Egyetem Műszaki Tudományi Kar (SZE-MTK)</v>
      </c>
      <c r="B31">
        <f t="shared" ref="B31:F31" si="12">RANK(B15,B$5:B$17,0)</f>
        <v>7</v>
      </c>
      <c r="C31">
        <f t="shared" si="12"/>
        <v>4</v>
      </c>
      <c r="D31">
        <f t="shared" si="12"/>
        <v>3</v>
      </c>
      <c r="E31">
        <f t="shared" si="12"/>
        <v>4</v>
      </c>
      <c r="F31">
        <f t="shared" si="12"/>
        <v>3</v>
      </c>
      <c r="G31">
        <f t="shared" si="3"/>
        <v>1000</v>
      </c>
    </row>
    <row r="32" spans="1:7" x14ac:dyDescent="0.25">
      <c r="A32" t="str">
        <f t="shared" si="1"/>
        <v>Szent István Egyetem Gépészmérnöki Kar (SZIE-GÉK)</v>
      </c>
      <c r="B32">
        <f t="shared" ref="B32:F32" si="13">RANK(B16,B$5:B$17,0)</f>
        <v>8</v>
      </c>
      <c r="C32">
        <f t="shared" si="13"/>
        <v>9</v>
      </c>
      <c r="D32">
        <f t="shared" si="13"/>
        <v>6</v>
      </c>
      <c r="E32">
        <f t="shared" si="13"/>
        <v>10</v>
      </c>
      <c r="F32">
        <f t="shared" si="13"/>
        <v>9</v>
      </c>
      <c r="G32">
        <f t="shared" si="3"/>
        <v>1000</v>
      </c>
    </row>
    <row r="33" spans="1:7" x14ac:dyDescent="0.25">
      <c r="A33" t="str">
        <f t="shared" si="1"/>
        <v>Zrínyi Miklós Nemzetvédelmi Egyetem Bolyai János Katonai Műszaki Kar (ZMNE-BKMK)</v>
      </c>
      <c r="B33">
        <v>13</v>
      </c>
      <c r="C33">
        <v>13</v>
      </c>
      <c r="D33">
        <f t="shared" ref="D33:F33" si="14">RANK(D17,D$5:D$17,0)</f>
        <v>10</v>
      </c>
      <c r="E33">
        <f t="shared" si="14"/>
        <v>8</v>
      </c>
      <c r="F33">
        <f t="shared" si="14"/>
        <v>5</v>
      </c>
      <c r="G33">
        <f t="shared" si="3"/>
        <v>1000</v>
      </c>
    </row>
  </sheetData>
  <conditionalFormatting pivot="1" sqref="B5:F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workbookViewId="0"/>
  </sheetViews>
  <sheetFormatPr defaultRowHeight="15" x14ac:dyDescent="0.25"/>
  <cols>
    <col min="11" max="11" width="31.28515625" customWidth="1"/>
  </cols>
  <sheetData>
    <row r="1" spans="1:14" ht="18.75" x14ac:dyDescent="0.25">
      <c r="A1" s="8"/>
    </row>
    <row r="2" spans="1:14" x14ac:dyDescent="0.25">
      <c r="A2" s="9"/>
    </row>
    <row r="5" spans="1:14" ht="31.5" x14ac:dyDescent="0.25">
      <c r="A5" s="10" t="s">
        <v>89</v>
      </c>
      <c r="B5" s="11">
        <v>8517553</v>
      </c>
      <c r="C5" s="10" t="s">
        <v>90</v>
      </c>
      <c r="D5" s="11">
        <v>13</v>
      </c>
      <c r="E5" s="10" t="s">
        <v>91</v>
      </c>
      <c r="F5" s="11">
        <v>5</v>
      </c>
      <c r="G5" s="10" t="s">
        <v>92</v>
      </c>
      <c r="H5" s="11">
        <v>13</v>
      </c>
      <c r="I5" s="10" t="s">
        <v>93</v>
      </c>
      <c r="J5" s="11">
        <v>0</v>
      </c>
      <c r="K5" s="10" t="s">
        <v>94</v>
      </c>
      <c r="L5" s="11" t="s">
        <v>707</v>
      </c>
    </row>
    <row r="6" spans="1:14" ht="19.5" thickBot="1" x14ac:dyDescent="0.3">
      <c r="A6" s="8"/>
    </row>
    <row r="7" spans="1:14" ht="15.75" thickBot="1" x14ac:dyDescent="0.3">
      <c r="A7" s="12" t="s">
        <v>96</v>
      </c>
      <c r="B7" s="12" t="s">
        <v>97</v>
      </c>
      <c r="C7" s="12" t="s">
        <v>98</v>
      </c>
      <c r="D7" s="12" t="s">
        <v>99</v>
      </c>
      <c r="E7" s="12" t="s">
        <v>100</v>
      </c>
      <c r="F7" s="12" t="s">
        <v>101</v>
      </c>
      <c r="G7" s="12" t="s">
        <v>102</v>
      </c>
    </row>
    <row r="8" spans="1:14" ht="15.75" thickBot="1" x14ac:dyDescent="0.3">
      <c r="A8" s="12" t="s">
        <v>103</v>
      </c>
      <c r="B8" s="13">
        <v>1</v>
      </c>
      <c r="C8" s="13">
        <v>1</v>
      </c>
      <c r="D8" s="13">
        <v>1</v>
      </c>
      <c r="E8" s="13">
        <v>1</v>
      </c>
      <c r="F8" s="13">
        <v>1</v>
      </c>
      <c r="G8" s="13">
        <v>1000</v>
      </c>
      <c r="I8">
        <f>14-B8</f>
        <v>13</v>
      </c>
      <c r="J8">
        <f t="shared" ref="J8:J20" si="0">14-C8</f>
        <v>13</v>
      </c>
      <c r="K8">
        <f t="shared" ref="K8:K20" si="1">14-D8</f>
        <v>13</v>
      </c>
      <c r="L8">
        <f t="shared" ref="L8:L20" si="2">14-E8</f>
        <v>13</v>
      </c>
      <c r="M8">
        <f t="shared" ref="M8:M20" si="3">14-F8</f>
        <v>13</v>
      </c>
      <c r="N8">
        <v>1000</v>
      </c>
    </row>
    <row r="9" spans="1:14" ht="15.75" thickBot="1" x14ac:dyDescent="0.3">
      <c r="A9" s="12" t="s">
        <v>104</v>
      </c>
      <c r="B9" s="13">
        <v>13</v>
      </c>
      <c r="C9" s="13">
        <v>13</v>
      </c>
      <c r="D9" s="13">
        <v>5</v>
      </c>
      <c r="E9" s="13">
        <v>13</v>
      </c>
      <c r="F9" s="13">
        <v>13</v>
      </c>
      <c r="G9" s="13">
        <v>1000</v>
      </c>
      <c r="I9">
        <f t="shared" ref="I9:I20" si="4">14-B9</f>
        <v>1</v>
      </c>
      <c r="J9">
        <f t="shared" si="0"/>
        <v>1</v>
      </c>
      <c r="K9">
        <f t="shared" si="1"/>
        <v>9</v>
      </c>
      <c r="L9">
        <f t="shared" si="2"/>
        <v>1</v>
      </c>
      <c r="M9">
        <f t="shared" si="3"/>
        <v>1</v>
      </c>
      <c r="N9">
        <v>1000</v>
      </c>
    </row>
    <row r="10" spans="1:14" ht="15.75" thickBot="1" x14ac:dyDescent="0.3">
      <c r="A10" s="12" t="s">
        <v>105</v>
      </c>
      <c r="B10" s="13">
        <v>4</v>
      </c>
      <c r="C10" s="13">
        <v>7</v>
      </c>
      <c r="D10" s="13">
        <v>13</v>
      </c>
      <c r="E10" s="13">
        <v>3</v>
      </c>
      <c r="F10" s="13">
        <v>8</v>
      </c>
      <c r="G10" s="13">
        <v>1000</v>
      </c>
      <c r="I10">
        <f t="shared" si="4"/>
        <v>10</v>
      </c>
      <c r="J10">
        <f t="shared" si="0"/>
        <v>7</v>
      </c>
      <c r="K10">
        <f t="shared" si="1"/>
        <v>1</v>
      </c>
      <c r="L10">
        <f t="shared" si="2"/>
        <v>11</v>
      </c>
      <c r="M10">
        <f t="shared" si="3"/>
        <v>6</v>
      </c>
      <c r="N10">
        <v>1000</v>
      </c>
    </row>
    <row r="11" spans="1:14" ht="15.75" thickBot="1" x14ac:dyDescent="0.3">
      <c r="A11" s="12" t="s">
        <v>106</v>
      </c>
      <c r="B11" s="13">
        <v>11</v>
      </c>
      <c r="C11" s="13">
        <v>11</v>
      </c>
      <c r="D11" s="13">
        <v>12</v>
      </c>
      <c r="E11" s="13">
        <v>12</v>
      </c>
      <c r="F11" s="13">
        <v>6</v>
      </c>
      <c r="G11" s="13">
        <v>1000</v>
      </c>
      <c r="I11">
        <f t="shared" si="4"/>
        <v>3</v>
      </c>
      <c r="J11">
        <f t="shared" si="0"/>
        <v>3</v>
      </c>
      <c r="K11">
        <f t="shared" si="1"/>
        <v>2</v>
      </c>
      <c r="L11">
        <f t="shared" si="2"/>
        <v>2</v>
      </c>
      <c r="M11">
        <f t="shared" si="3"/>
        <v>8</v>
      </c>
      <c r="N11">
        <v>1000</v>
      </c>
    </row>
    <row r="12" spans="1:14" ht="15.75" thickBot="1" x14ac:dyDescent="0.3">
      <c r="A12" s="12" t="s">
        <v>107</v>
      </c>
      <c r="B12" s="13">
        <v>5</v>
      </c>
      <c r="C12" s="13">
        <v>6</v>
      </c>
      <c r="D12" s="13">
        <v>9</v>
      </c>
      <c r="E12" s="13">
        <v>6</v>
      </c>
      <c r="F12" s="13">
        <v>7</v>
      </c>
      <c r="G12" s="13">
        <v>1000</v>
      </c>
      <c r="I12">
        <f t="shared" si="4"/>
        <v>9</v>
      </c>
      <c r="J12">
        <f t="shared" si="0"/>
        <v>8</v>
      </c>
      <c r="K12">
        <f t="shared" si="1"/>
        <v>5</v>
      </c>
      <c r="L12">
        <f t="shared" si="2"/>
        <v>8</v>
      </c>
      <c r="M12">
        <f t="shared" si="3"/>
        <v>7</v>
      </c>
      <c r="N12">
        <v>1000</v>
      </c>
    </row>
    <row r="13" spans="1:14" ht="15.75" thickBot="1" x14ac:dyDescent="0.3">
      <c r="A13" s="12" t="s">
        <v>108</v>
      </c>
      <c r="B13" s="13">
        <v>3</v>
      </c>
      <c r="C13" s="13">
        <v>3</v>
      </c>
      <c r="D13" s="13">
        <v>3</v>
      </c>
      <c r="E13" s="13">
        <v>5</v>
      </c>
      <c r="F13" s="13">
        <v>4</v>
      </c>
      <c r="G13" s="13">
        <v>1000</v>
      </c>
      <c r="I13">
        <f t="shared" si="4"/>
        <v>11</v>
      </c>
      <c r="J13">
        <f t="shared" si="0"/>
        <v>11</v>
      </c>
      <c r="K13">
        <f t="shared" si="1"/>
        <v>11</v>
      </c>
      <c r="L13">
        <f t="shared" si="2"/>
        <v>9</v>
      </c>
      <c r="M13">
        <f t="shared" si="3"/>
        <v>10</v>
      </c>
      <c r="N13">
        <v>1000</v>
      </c>
    </row>
    <row r="14" spans="1:14" ht="15.75" thickBot="1" x14ac:dyDescent="0.3">
      <c r="A14" s="12" t="s">
        <v>109</v>
      </c>
      <c r="B14" s="13">
        <v>10</v>
      </c>
      <c r="C14" s="13">
        <v>8</v>
      </c>
      <c r="D14" s="13">
        <v>11</v>
      </c>
      <c r="E14" s="13">
        <v>9</v>
      </c>
      <c r="F14" s="13">
        <v>12</v>
      </c>
      <c r="G14" s="13">
        <v>1000</v>
      </c>
      <c r="I14">
        <f t="shared" si="4"/>
        <v>4</v>
      </c>
      <c r="J14">
        <f t="shared" si="0"/>
        <v>6</v>
      </c>
      <c r="K14">
        <f t="shared" si="1"/>
        <v>3</v>
      </c>
      <c r="L14">
        <f t="shared" si="2"/>
        <v>5</v>
      </c>
      <c r="M14">
        <f t="shared" si="3"/>
        <v>2</v>
      </c>
      <c r="N14">
        <v>1000</v>
      </c>
    </row>
    <row r="15" spans="1:14" ht="15.75" thickBot="1" x14ac:dyDescent="0.3">
      <c r="A15" s="12" t="s">
        <v>110</v>
      </c>
      <c r="B15" s="13">
        <v>2</v>
      </c>
      <c r="C15" s="13">
        <v>2</v>
      </c>
      <c r="D15" s="13">
        <v>2</v>
      </c>
      <c r="E15" s="13">
        <v>2</v>
      </c>
      <c r="F15" s="13">
        <v>2</v>
      </c>
      <c r="G15" s="13">
        <v>1000</v>
      </c>
      <c r="I15">
        <f t="shared" si="4"/>
        <v>12</v>
      </c>
      <c r="J15">
        <f t="shared" si="0"/>
        <v>12</v>
      </c>
      <c r="K15">
        <f t="shared" si="1"/>
        <v>12</v>
      </c>
      <c r="L15">
        <f t="shared" si="2"/>
        <v>12</v>
      </c>
      <c r="M15">
        <f t="shared" si="3"/>
        <v>12</v>
      </c>
      <c r="N15">
        <v>1000</v>
      </c>
    </row>
    <row r="16" spans="1:14" ht="15.75" thickBot="1" x14ac:dyDescent="0.3">
      <c r="A16" s="12" t="s">
        <v>111</v>
      </c>
      <c r="B16" s="13">
        <v>9</v>
      </c>
      <c r="C16" s="13">
        <v>9</v>
      </c>
      <c r="D16" s="13">
        <v>8</v>
      </c>
      <c r="E16" s="13">
        <v>7</v>
      </c>
      <c r="F16" s="13">
        <v>11</v>
      </c>
      <c r="G16" s="13">
        <v>1000</v>
      </c>
      <c r="I16">
        <f t="shared" si="4"/>
        <v>5</v>
      </c>
      <c r="J16">
        <f t="shared" si="0"/>
        <v>5</v>
      </c>
      <c r="K16">
        <f t="shared" si="1"/>
        <v>6</v>
      </c>
      <c r="L16">
        <f t="shared" si="2"/>
        <v>7</v>
      </c>
      <c r="M16">
        <f t="shared" si="3"/>
        <v>3</v>
      </c>
      <c r="N16">
        <v>1000</v>
      </c>
    </row>
    <row r="17" spans="1:14" ht="15.75" thickBot="1" x14ac:dyDescent="0.3">
      <c r="A17" s="12" t="s">
        <v>112</v>
      </c>
      <c r="B17" s="13">
        <v>6</v>
      </c>
      <c r="C17" s="13">
        <v>5</v>
      </c>
      <c r="D17" s="13">
        <v>7</v>
      </c>
      <c r="E17" s="13">
        <v>11</v>
      </c>
      <c r="F17" s="13">
        <v>10</v>
      </c>
      <c r="G17" s="13">
        <v>1000</v>
      </c>
      <c r="I17">
        <f t="shared" si="4"/>
        <v>8</v>
      </c>
      <c r="J17">
        <f t="shared" si="0"/>
        <v>9</v>
      </c>
      <c r="K17">
        <f t="shared" si="1"/>
        <v>7</v>
      </c>
      <c r="L17">
        <f t="shared" si="2"/>
        <v>3</v>
      </c>
      <c r="M17">
        <f t="shared" si="3"/>
        <v>4</v>
      </c>
      <c r="N17">
        <v>1000</v>
      </c>
    </row>
    <row r="18" spans="1:14" ht="15.75" thickBot="1" x14ac:dyDescent="0.3">
      <c r="A18" s="12" t="s">
        <v>113</v>
      </c>
      <c r="B18" s="13">
        <v>7</v>
      </c>
      <c r="C18" s="13">
        <v>4</v>
      </c>
      <c r="D18" s="13">
        <v>3</v>
      </c>
      <c r="E18" s="13">
        <v>4</v>
      </c>
      <c r="F18" s="13">
        <v>3</v>
      </c>
      <c r="G18" s="13">
        <v>1000</v>
      </c>
      <c r="I18">
        <f t="shared" si="4"/>
        <v>7</v>
      </c>
      <c r="J18">
        <f t="shared" si="0"/>
        <v>10</v>
      </c>
      <c r="K18">
        <f t="shared" si="1"/>
        <v>11</v>
      </c>
      <c r="L18">
        <f t="shared" si="2"/>
        <v>10</v>
      </c>
      <c r="M18">
        <f t="shared" si="3"/>
        <v>11</v>
      </c>
      <c r="N18">
        <v>1000</v>
      </c>
    </row>
    <row r="19" spans="1:14" ht="15.75" thickBot="1" x14ac:dyDescent="0.3">
      <c r="A19" s="12" t="s">
        <v>114</v>
      </c>
      <c r="B19" s="13">
        <v>8</v>
      </c>
      <c r="C19" s="13">
        <v>9</v>
      </c>
      <c r="D19" s="13">
        <v>6</v>
      </c>
      <c r="E19" s="13">
        <v>10</v>
      </c>
      <c r="F19" s="13">
        <v>9</v>
      </c>
      <c r="G19" s="13">
        <v>1000</v>
      </c>
      <c r="I19">
        <f t="shared" si="4"/>
        <v>6</v>
      </c>
      <c r="J19">
        <f t="shared" si="0"/>
        <v>5</v>
      </c>
      <c r="K19">
        <f t="shared" si="1"/>
        <v>8</v>
      </c>
      <c r="L19">
        <f t="shared" si="2"/>
        <v>4</v>
      </c>
      <c r="M19">
        <f t="shared" si="3"/>
        <v>5</v>
      </c>
      <c r="N19">
        <v>1000</v>
      </c>
    </row>
    <row r="20" spans="1:14" ht="15.75" thickBot="1" x14ac:dyDescent="0.3">
      <c r="A20" s="12" t="s">
        <v>115</v>
      </c>
      <c r="B20" s="13">
        <v>13</v>
      </c>
      <c r="C20" s="13">
        <v>13</v>
      </c>
      <c r="D20" s="13">
        <v>10</v>
      </c>
      <c r="E20" s="13">
        <v>8</v>
      </c>
      <c r="F20" s="13">
        <v>5</v>
      </c>
      <c r="G20" s="13">
        <v>1000</v>
      </c>
      <c r="I20">
        <f t="shared" si="4"/>
        <v>1</v>
      </c>
      <c r="J20">
        <f t="shared" si="0"/>
        <v>1</v>
      </c>
      <c r="K20">
        <f t="shared" si="1"/>
        <v>4</v>
      </c>
      <c r="L20">
        <f t="shared" si="2"/>
        <v>6</v>
      </c>
      <c r="M20">
        <f t="shared" si="3"/>
        <v>9</v>
      </c>
      <c r="N20">
        <v>1000</v>
      </c>
    </row>
    <row r="21" spans="1:14" ht="19.5" thickBot="1" x14ac:dyDescent="0.3">
      <c r="A21" s="8"/>
    </row>
    <row r="22" spans="1:14" ht="15.75" thickBot="1" x14ac:dyDescent="0.3">
      <c r="A22" s="12" t="s">
        <v>161</v>
      </c>
      <c r="B22" s="12" t="s">
        <v>97</v>
      </c>
      <c r="C22" s="12" t="s">
        <v>98</v>
      </c>
      <c r="D22" s="12" t="s">
        <v>99</v>
      </c>
      <c r="E22" s="12" t="s">
        <v>100</v>
      </c>
      <c r="F22" s="12" t="s">
        <v>101</v>
      </c>
    </row>
    <row r="23" spans="1:14" ht="32.25" thickBot="1" x14ac:dyDescent="0.3">
      <c r="A23" s="12" t="s">
        <v>162</v>
      </c>
      <c r="B23" s="13" t="s">
        <v>371</v>
      </c>
      <c r="C23" s="13" t="s">
        <v>371</v>
      </c>
      <c r="D23" s="13" t="s">
        <v>708</v>
      </c>
      <c r="E23" s="13" t="s">
        <v>709</v>
      </c>
      <c r="F23" s="13" t="s">
        <v>710</v>
      </c>
    </row>
    <row r="24" spans="1:14" ht="32.25" thickBot="1" x14ac:dyDescent="0.3">
      <c r="A24" s="12" t="s">
        <v>168</v>
      </c>
      <c r="B24" s="13" t="s">
        <v>711</v>
      </c>
      <c r="C24" s="13" t="s">
        <v>711</v>
      </c>
      <c r="D24" s="13" t="s">
        <v>712</v>
      </c>
      <c r="E24" s="13" t="s">
        <v>713</v>
      </c>
      <c r="F24" s="13" t="s">
        <v>714</v>
      </c>
    </row>
    <row r="25" spans="1:14" ht="32.25" thickBot="1" x14ac:dyDescent="0.3">
      <c r="A25" s="12" t="s">
        <v>174</v>
      </c>
      <c r="B25" s="13" t="s">
        <v>715</v>
      </c>
      <c r="C25" s="13" t="s">
        <v>715</v>
      </c>
      <c r="D25" s="13" t="s">
        <v>716</v>
      </c>
      <c r="E25" s="13" t="s">
        <v>717</v>
      </c>
      <c r="F25" s="13" t="s">
        <v>718</v>
      </c>
    </row>
    <row r="26" spans="1:14" ht="32.25" thickBot="1" x14ac:dyDescent="0.3">
      <c r="A26" s="12" t="s">
        <v>179</v>
      </c>
      <c r="B26" s="13" t="s">
        <v>719</v>
      </c>
      <c r="C26" s="13" t="s">
        <v>719</v>
      </c>
      <c r="D26" s="13" t="s">
        <v>720</v>
      </c>
      <c r="E26" s="13" t="s">
        <v>721</v>
      </c>
      <c r="F26" s="13" t="s">
        <v>722</v>
      </c>
    </row>
    <row r="27" spans="1:14" ht="32.25" thickBot="1" x14ac:dyDescent="0.3">
      <c r="A27" s="12" t="s">
        <v>184</v>
      </c>
      <c r="B27" s="13" t="s">
        <v>387</v>
      </c>
      <c r="C27" s="13" t="s">
        <v>387</v>
      </c>
      <c r="D27" s="13" t="s">
        <v>723</v>
      </c>
      <c r="E27" s="13" t="s">
        <v>724</v>
      </c>
      <c r="F27" s="13" t="s">
        <v>725</v>
      </c>
    </row>
    <row r="28" spans="1:14" ht="32.25" thickBot="1" x14ac:dyDescent="0.3">
      <c r="A28" s="12" t="s">
        <v>189</v>
      </c>
      <c r="B28" s="13" t="s">
        <v>726</v>
      </c>
      <c r="C28" s="13" t="s">
        <v>726</v>
      </c>
      <c r="D28" s="13" t="s">
        <v>727</v>
      </c>
      <c r="E28" s="13" t="s">
        <v>728</v>
      </c>
      <c r="F28" s="13" t="s">
        <v>729</v>
      </c>
    </row>
    <row r="29" spans="1:14" ht="32.25" thickBot="1" x14ac:dyDescent="0.3">
      <c r="A29" s="12" t="s">
        <v>194</v>
      </c>
      <c r="B29" s="13" t="s">
        <v>730</v>
      </c>
      <c r="C29" s="13" t="s">
        <v>730</v>
      </c>
      <c r="D29" s="13" t="s">
        <v>731</v>
      </c>
      <c r="E29" s="13" t="s">
        <v>732</v>
      </c>
      <c r="F29" s="13" t="s">
        <v>730</v>
      </c>
    </row>
    <row r="30" spans="1:14" ht="32.25" thickBot="1" x14ac:dyDescent="0.3">
      <c r="A30" s="12" t="s">
        <v>199</v>
      </c>
      <c r="B30" s="13" t="s">
        <v>399</v>
      </c>
      <c r="C30" s="13" t="s">
        <v>399</v>
      </c>
      <c r="D30" s="13" t="s">
        <v>733</v>
      </c>
      <c r="E30" s="13" t="s">
        <v>734</v>
      </c>
      <c r="F30" s="13" t="s">
        <v>399</v>
      </c>
    </row>
    <row r="31" spans="1:14" ht="32.25" thickBot="1" x14ac:dyDescent="0.3">
      <c r="A31" s="12" t="s">
        <v>204</v>
      </c>
      <c r="B31" s="13" t="s">
        <v>403</v>
      </c>
      <c r="C31" s="13" t="s">
        <v>403</v>
      </c>
      <c r="D31" s="13" t="s">
        <v>735</v>
      </c>
      <c r="E31" s="13" t="s">
        <v>736</v>
      </c>
      <c r="F31" s="13" t="s">
        <v>403</v>
      </c>
    </row>
    <row r="32" spans="1:14" ht="32.25" thickBot="1" x14ac:dyDescent="0.3">
      <c r="A32" s="12" t="s">
        <v>209</v>
      </c>
      <c r="B32" s="13" t="s">
        <v>737</v>
      </c>
      <c r="C32" s="13" t="s">
        <v>737</v>
      </c>
      <c r="D32" s="13" t="s">
        <v>738</v>
      </c>
      <c r="E32" s="13" t="s">
        <v>739</v>
      </c>
      <c r="F32" s="13" t="s">
        <v>737</v>
      </c>
    </row>
    <row r="33" spans="1:6" ht="32.25" thickBot="1" x14ac:dyDescent="0.3">
      <c r="A33" s="12" t="s">
        <v>214</v>
      </c>
      <c r="B33" s="13" t="s">
        <v>411</v>
      </c>
      <c r="C33" s="13" t="s">
        <v>411</v>
      </c>
      <c r="D33" s="13" t="s">
        <v>740</v>
      </c>
      <c r="E33" s="13" t="s">
        <v>741</v>
      </c>
      <c r="F33" s="13" t="s">
        <v>411</v>
      </c>
    </row>
    <row r="34" spans="1:6" ht="32.25" thickBot="1" x14ac:dyDescent="0.3">
      <c r="A34" s="12" t="s">
        <v>219</v>
      </c>
      <c r="B34" s="13" t="s">
        <v>415</v>
      </c>
      <c r="C34" s="13" t="s">
        <v>415</v>
      </c>
      <c r="D34" s="13" t="s">
        <v>742</v>
      </c>
      <c r="E34" s="13" t="s">
        <v>743</v>
      </c>
      <c r="F34" s="13" t="s">
        <v>415</v>
      </c>
    </row>
    <row r="35" spans="1:6" ht="32.25" thickBot="1" x14ac:dyDescent="0.3">
      <c r="A35" s="12" t="s">
        <v>224</v>
      </c>
      <c r="B35" s="13" t="s">
        <v>418</v>
      </c>
      <c r="C35" s="13" t="s">
        <v>418</v>
      </c>
      <c r="D35" s="13" t="s">
        <v>744</v>
      </c>
      <c r="E35" s="13" t="s">
        <v>745</v>
      </c>
      <c r="F35" s="13" t="s">
        <v>418</v>
      </c>
    </row>
    <row r="36" spans="1:6" ht="19.5" thickBot="1" x14ac:dyDescent="0.3">
      <c r="A36" s="8"/>
    </row>
    <row r="37" spans="1:6" ht="15.75" thickBot="1" x14ac:dyDescent="0.3">
      <c r="A37" s="12" t="s">
        <v>419</v>
      </c>
      <c r="B37" s="12" t="s">
        <v>97</v>
      </c>
      <c r="C37" s="12" t="s">
        <v>98</v>
      </c>
      <c r="D37" s="12" t="s">
        <v>99</v>
      </c>
      <c r="E37" s="12" t="s">
        <v>100</v>
      </c>
      <c r="F37" s="12" t="s">
        <v>101</v>
      </c>
    </row>
    <row r="38" spans="1:6" ht="15.75" thickBot="1" x14ac:dyDescent="0.3">
      <c r="A38" s="12" t="s">
        <v>162</v>
      </c>
      <c r="B38" s="13">
        <v>12.1</v>
      </c>
      <c r="C38" s="13">
        <v>12.1</v>
      </c>
      <c r="D38" s="13">
        <v>496.1</v>
      </c>
      <c r="E38" s="13">
        <v>500.1</v>
      </c>
      <c r="F38" s="13">
        <v>13.1</v>
      </c>
    </row>
    <row r="39" spans="1:6" ht="15.75" thickBot="1" x14ac:dyDescent="0.3">
      <c r="A39" s="12" t="s">
        <v>168</v>
      </c>
      <c r="B39" s="13">
        <v>11.1</v>
      </c>
      <c r="C39" s="13">
        <v>11.1</v>
      </c>
      <c r="D39" s="13">
        <v>495.1</v>
      </c>
      <c r="E39" s="13">
        <v>499.1</v>
      </c>
      <c r="F39" s="13">
        <v>12.1</v>
      </c>
    </row>
    <row r="40" spans="1:6" ht="15.75" thickBot="1" x14ac:dyDescent="0.3">
      <c r="A40" s="12" t="s">
        <v>174</v>
      </c>
      <c r="B40" s="13">
        <v>10.1</v>
      </c>
      <c r="C40" s="13">
        <v>10.1</v>
      </c>
      <c r="D40" s="13">
        <v>494.1</v>
      </c>
      <c r="E40" s="13">
        <v>498.1</v>
      </c>
      <c r="F40" s="13">
        <v>11.1</v>
      </c>
    </row>
    <row r="41" spans="1:6" ht="15.75" thickBot="1" x14ac:dyDescent="0.3">
      <c r="A41" s="12" t="s">
        <v>179</v>
      </c>
      <c r="B41" s="13">
        <v>9.1</v>
      </c>
      <c r="C41" s="13">
        <v>9.1</v>
      </c>
      <c r="D41" s="13">
        <v>493.1</v>
      </c>
      <c r="E41" s="13">
        <v>497.1</v>
      </c>
      <c r="F41" s="13">
        <v>10.1</v>
      </c>
    </row>
    <row r="42" spans="1:6" ht="15.75" thickBot="1" x14ac:dyDescent="0.3">
      <c r="A42" s="12" t="s">
        <v>184</v>
      </c>
      <c r="B42" s="13">
        <v>8.1</v>
      </c>
      <c r="C42" s="13">
        <v>8.1</v>
      </c>
      <c r="D42" s="13">
        <v>492.1</v>
      </c>
      <c r="E42" s="13">
        <v>496.1</v>
      </c>
      <c r="F42" s="13">
        <v>9.1</v>
      </c>
    </row>
    <row r="43" spans="1:6" ht="15.75" thickBot="1" x14ac:dyDescent="0.3">
      <c r="A43" s="12" t="s">
        <v>189</v>
      </c>
      <c r="B43" s="13">
        <v>7</v>
      </c>
      <c r="C43" s="13">
        <v>7</v>
      </c>
      <c r="D43" s="13">
        <v>487.6</v>
      </c>
      <c r="E43" s="13">
        <v>495.1</v>
      </c>
      <c r="F43" s="13">
        <v>8.1</v>
      </c>
    </row>
    <row r="44" spans="1:6" ht="15.75" thickBot="1" x14ac:dyDescent="0.3">
      <c r="A44" s="12" t="s">
        <v>194</v>
      </c>
      <c r="B44" s="13">
        <v>6</v>
      </c>
      <c r="C44" s="13">
        <v>6</v>
      </c>
      <c r="D44" s="13">
        <v>486.6</v>
      </c>
      <c r="E44" s="13">
        <v>494.1</v>
      </c>
      <c r="F44" s="13">
        <v>6</v>
      </c>
    </row>
    <row r="45" spans="1:6" ht="15.75" thickBot="1" x14ac:dyDescent="0.3">
      <c r="A45" s="12" t="s">
        <v>199</v>
      </c>
      <c r="B45" s="13">
        <v>5</v>
      </c>
      <c r="C45" s="13">
        <v>5</v>
      </c>
      <c r="D45" s="13">
        <v>485.5</v>
      </c>
      <c r="E45" s="13">
        <v>493.1</v>
      </c>
      <c r="F45" s="13">
        <v>5</v>
      </c>
    </row>
    <row r="46" spans="1:6" ht="15.75" thickBot="1" x14ac:dyDescent="0.3">
      <c r="A46" s="12" t="s">
        <v>204</v>
      </c>
      <c r="B46" s="13">
        <v>4</v>
      </c>
      <c r="C46" s="13">
        <v>4</v>
      </c>
      <c r="D46" s="13">
        <v>484.5</v>
      </c>
      <c r="E46" s="13">
        <v>492.1</v>
      </c>
      <c r="F46" s="13">
        <v>4</v>
      </c>
    </row>
    <row r="47" spans="1:6" ht="15.75" thickBot="1" x14ac:dyDescent="0.3">
      <c r="A47" s="12" t="s">
        <v>209</v>
      </c>
      <c r="B47" s="13">
        <v>3</v>
      </c>
      <c r="C47" s="13">
        <v>3</v>
      </c>
      <c r="D47" s="13">
        <v>483.5</v>
      </c>
      <c r="E47" s="13">
        <v>491.1</v>
      </c>
      <c r="F47" s="13">
        <v>3</v>
      </c>
    </row>
    <row r="48" spans="1:6" ht="15.75" thickBot="1" x14ac:dyDescent="0.3">
      <c r="A48" s="12" t="s">
        <v>214</v>
      </c>
      <c r="B48" s="13">
        <v>2</v>
      </c>
      <c r="C48" s="13">
        <v>2</v>
      </c>
      <c r="D48" s="13">
        <v>482.5</v>
      </c>
      <c r="E48" s="13">
        <v>490.1</v>
      </c>
      <c r="F48" s="13">
        <v>2</v>
      </c>
    </row>
    <row r="49" spans="1:12" ht="15.75" thickBot="1" x14ac:dyDescent="0.3">
      <c r="A49" s="12" t="s">
        <v>219</v>
      </c>
      <c r="B49" s="13">
        <v>1</v>
      </c>
      <c r="C49" s="13">
        <v>1</v>
      </c>
      <c r="D49" s="13">
        <v>481.5</v>
      </c>
      <c r="E49" s="13">
        <v>489.1</v>
      </c>
      <c r="F49" s="13">
        <v>1</v>
      </c>
    </row>
    <row r="50" spans="1:12" ht="15.75" thickBot="1" x14ac:dyDescent="0.3">
      <c r="A50" s="12" t="s">
        <v>224</v>
      </c>
      <c r="B50" s="13">
        <v>0</v>
      </c>
      <c r="C50" s="13">
        <v>0</v>
      </c>
      <c r="D50" s="13">
        <v>473</v>
      </c>
      <c r="E50" s="13">
        <v>488.1</v>
      </c>
      <c r="F50" s="13">
        <v>0</v>
      </c>
    </row>
    <row r="51" spans="1:12" ht="19.5" thickBot="1" x14ac:dyDescent="0.3">
      <c r="A51" s="8"/>
    </row>
    <row r="52" spans="1:12" ht="15.75" thickBot="1" x14ac:dyDescent="0.3">
      <c r="A52" s="12" t="s">
        <v>420</v>
      </c>
      <c r="B52" s="12" t="s">
        <v>97</v>
      </c>
      <c r="C52" s="12" t="s">
        <v>98</v>
      </c>
      <c r="D52" s="12" t="s">
        <v>99</v>
      </c>
      <c r="E52" s="12" t="s">
        <v>100</v>
      </c>
      <c r="F52" s="12" t="s">
        <v>101</v>
      </c>
      <c r="G52" s="12" t="s">
        <v>421</v>
      </c>
      <c r="H52" s="12" t="s">
        <v>422</v>
      </c>
      <c r="I52" s="12" t="s">
        <v>423</v>
      </c>
      <c r="J52" s="12" t="s">
        <v>424</v>
      </c>
      <c r="K52" s="18" t="s">
        <v>86</v>
      </c>
      <c r="L52" s="18" t="s">
        <v>704</v>
      </c>
    </row>
    <row r="53" spans="1:12" ht="15.75" thickBot="1" x14ac:dyDescent="0.3">
      <c r="A53" s="12" t="s">
        <v>103</v>
      </c>
      <c r="B53" s="13">
        <v>12.1</v>
      </c>
      <c r="C53" s="13">
        <v>12.1</v>
      </c>
      <c r="D53" s="13">
        <v>496.1</v>
      </c>
      <c r="E53" s="13">
        <v>500.1</v>
      </c>
      <c r="F53" s="13">
        <v>13.1</v>
      </c>
      <c r="G53" s="13">
        <v>1033.5</v>
      </c>
      <c r="H53" s="13">
        <v>1000</v>
      </c>
      <c r="I53" s="13">
        <v>-33.5</v>
      </c>
      <c r="J53" s="13">
        <v>-3.35</v>
      </c>
      <c r="K53" t="str">
        <f>aggregalt!A21</f>
        <v>Budapesti Műszaki és Gazdaságtudományi Egyetem Gépészmérnöki Kar (BME-GÉK)</v>
      </c>
      <c r="L53" t="str">
        <f>IF(-I53*I135&gt;=0,"valid","invalid")</f>
        <v>valid</v>
      </c>
    </row>
    <row r="54" spans="1:12" ht="15.75" thickBot="1" x14ac:dyDescent="0.3">
      <c r="A54" s="12" t="s">
        <v>104</v>
      </c>
      <c r="B54" s="13">
        <v>0</v>
      </c>
      <c r="C54" s="13">
        <v>0</v>
      </c>
      <c r="D54" s="13">
        <v>492.1</v>
      </c>
      <c r="E54" s="13">
        <v>488.1</v>
      </c>
      <c r="F54" s="13">
        <v>0</v>
      </c>
      <c r="G54" s="13">
        <v>980.1</v>
      </c>
      <c r="H54" s="13">
        <v>1000</v>
      </c>
      <c r="I54" s="13">
        <v>19.899999999999999</v>
      </c>
      <c r="J54" s="13">
        <v>1.99</v>
      </c>
      <c r="K54" t="str">
        <f>aggregalt!A22</f>
        <v>Debreceni Egyetem Mezőgazdaság-, Élelmiszertudományi és Környezetgazdálkodási Kar (DE-MÉK)</v>
      </c>
      <c r="L54" t="str">
        <f t="shared" ref="L54:L65" si="5">IF(-I54*I136&gt;=0,"valid","invalid")</f>
        <v>valid</v>
      </c>
    </row>
    <row r="55" spans="1:12" ht="15.75" thickBot="1" x14ac:dyDescent="0.3">
      <c r="A55" s="12" t="s">
        <v>105</v>
      </c>
      <c r="B55" s="13">
        <v>9.1</v>
      </c>
      <c r="C55" s="13">
        <v>6</v>
      </c>
      <c r="D55" s="13">
        <v>473</v>
      </c>
      <c r="E55" s="13">
        <v>498.1</v>
      </c>
      <c r="F55" s="13">
        <v>5</v>
      </c>
      <c r="G55" s="13">
        <v>991.2</v>
      </c>
      <c r="H55" s="13">
        <v>1000</v>
      </c>
      <c r="I55" s="13">
        <v>8.8000000000000007</v>
      </c>
      <c r="J55" s="13">
        <v>0.88</v>
      </c>
      <c r="K55" t="str">
        <f>aggregalt!A23</f>
        <v>Debreceni Egyetem Műszaki Kar (DE-MK)</v>
      </c>
      <c r="L55" t="str">
        <f t="shared" si="5"/>
        <v>valid</v>
      </c>
    </row>
    <row r="56" spans="1:12" ht="15.75" thickBot="1" x14ac:dyDescent="0.3">
      <c r="A56" s="12" t="s">
        <v>106</v>
      </c>
      <c r="B56" s="13">
        <v>2</v>
      </c>
      <c r="C56" s="13">
        <v>2</v>
      </c>
      <c r="D56" s="13">
        <v>481.5</v>
      </c>
      <c r="E56" s="13">
        <v>489.1</v>
      </c>
      <c r="F56" s="13">
        <v>8.1</v>
      </c>
      <c r="G56" s="13">
        <v>982.7</v>
      </c>
      <c r="H56" s="13">
        <v>1000</v>
      </c>
      <c r="I56" s="13">
        <v>17.3</v>
      </c>
      <c r="J56" s="13">
        <v>1.73</v>
      </c>
      <c r="K56" t="str">
        <f>aggregalt!A24</f>
        <v>Dunaújvárosi Főiskola (DF)</v>
      </c>
      <c r="L56" t="str">
        <f t="shared" si="5"/>
        <v>valid</v>
      </c>
    </row>
    <row r="57" spans="1:12" ht="15.75" thickBot="1" x14ac:dyDescent="0.3">
      <c r="A57" s="12" t="s">
        <v>107</v>
      </c>
      <c r="B57" s="13">
        <v>8.1</v>
      </c>
      <c r="C57" s="13">
        <v>7</v>
      </c>
      <c r="D57" s="13">
        <v>484.5</v>
      </c>
      <c r="E57" s="13">
        <v>495.1</v>
      </c>
      <c r="F57" s="13">
        <v>6</v>
      </c>
      <c r="G57" s="13">
        <v>1000.8</v>
      </c>
      <c r="H57" s="13">
        <v>1000</v>
      </c>
      <c r="I57" s="13">
        <v>-0.8</v>
      </c>
      <c r="J57" s="13">
        <v>-0.08</v>
      </c>
      <c r="K57" s="6" t="str">
        <f>aggregalt!A25</f>
        <v>Kecskeméti Főiskola Gépipari és Automatizálási Műszaki Főiskolai Kar (KF-GAMFK)</v>
      </c>
      <c r="L57" t="str">
        <f t="shared" si="5"/>
        <v>valid</v>
      </c>
    </row>
    <row r="58" spans="1:12" ht="15.75" thickBot="1" x14ac:dyDescent="0.3">
      <c r="A58" s="12" t="s">
        <v>108</v>
      </c>
      <c r="B58" s="13">
        <v>10.1</v>
      </c>
      <c r="C58" s="13">
        <v>10.1</v>
      </c>
      <c r="D58" s="13">
        <v>494.1</v>
      </c>
      <c r="E58" s="13">
        <v>496.1</v>
      </c>
      <c r="F58" s="13">
        <v>10.1</v>
      </c>
      <c r="G58" s="13">
        <v>1020.4</v>
      </c>
      <c r="H58" s="13">
        <v>1000</v>
      </c>
      <c r="I58" s="13">
        <v>-20.399999999999999</v>
      </c>
      <c r="J58" s="13">
        <v>-2.04</v>
      </c>
      <c r="K58" t="str">
        <f>aggregalt!A26</f>
        <v>Miskolci Egyetem Gépészmérnöki és Informatikai Kar (ME-GÉK)</v>
      </c>
      <c r="L58" t="str">
        <f t="shared" si="5"/>
        <v>valid</v>
      </c>
    </row>
    <row r="59" spans="1:12" ht="15.75" thickBot="1" x14ac:dyDescent="0.3">
      <c r="A59" s="12" t="s">
        <v>109</v>
      </c>
      <c r="B59" s="13">
        <v>3</v>
      </c>
      <c r="C59" s="13">
        <v>5</v>
      </c>
      <c r="D59" s="13">
        <v>482.5</v>
      </c>
      <c r="E59" s="13">
        <v>492.1</v>
      </c>
      <c r="F59" s="13">
        <v>1</v>
      </c>
      <c r="G59" s="13">
        <v>983.7</v>
      </c>
      <c r="H59" s="13">
        <v>1000</v>
      </c>
      <c r="I59" s="13">
        <v>16.3</v>
      </c>
      <c r="J59" s="13">
        <v>1.63</v>
      </c>
      <c r="K59" t="str">
        <f>aggregalt!A27</f>
        <v>Nyíregyházi Főiskola Műszaki és Mezőgazdasági Kar (NYF-MMK)</v>
      </c>
      <c r="L59" t="str">
        <f t="shared" si="5"/>
        <v>valid</v>
      </c>
    </row>
    <row r="60" spans="1:12" ht="15.75" thickBot="1" x14ac:dyDescent="0.3">
      <c r="A60" s="12" t="s">
        <v>110</v>
      </c>
      <c r="B60" s="13">
        <v>11.1</v>
      </c>
      <c r="C60" s="13">
        <v>11.1</v>
      </c>
      <c r="D60" s="13">
        <v>495.1</v>
      </c>
      <c r="E60" s="13">
        <v>499.1</v>
      </c>
      <c r="F60" s="13">
        <v>12.1</v>
      </c>
      <c r="G60" s="13">
        <v>1028.4000000000001</v>
      </c>
      <c r="H60" s="13">
        <v>1000</v>
      </c>
      <c r="I60" s="13">
        <v>-28.4</v>
      </c>
      <c r="J60" s="13">
        <v>-2.84</v>
      </c>
      <c r="K60" t="str">
        <f>aggregalt!A28</f>
        <v>Óbudai Egyetem Bánki Donát Gépész és Biztonságtechnikai Mérnöki Kar (OE-BGK)</v>
      </c>
      <c r="L60" t="str">
        <f t="shared" si="5"/>
        <v>valid</v>
      </c>
    </row>
    <row r="61" spans="1:12" ht="15.75" thickBot="1" x14ac:dyDescent="0.3">
      <c r="A61" s="12" t="s">
        <v>111</v>
      </c>
      <c r="B61" s="13">
        <v>4</v>
      </c>
      <c r="C61" s="13">
        <v>4</v>
      </c>
      <c r="D61" s="13">
        <v>485.5</v>
      </c>
      <c r="E61" s="13">
        <v>494.1</v>
      </c>
      <c r="F61" s="13">
        <v>2</v>
      </c>
      <c r="G61" s="13">
        <v>989.7</v>
      </c>
      <c r="H61" s="13">
        <v>1000</v>
      </c>
      <c r="I61" s="13">
        <v>10.3</v>
      </c>
      <c r="J61" s="13">
        <v>1.03</v>
      </c>
      <c r="K61" t="str">
        <f>aggregalt!A29</f>
        <v>Pannon Egyetem Mérnöki Kar (PE-MK)</v>
      </c>
      <c r="L61" t="str">
        <f t="shared" si="5"/>
        <v>valid</v>
      </c>
    </row>
    <row r="62" spans="1:12" ht="15.75" thickBot="1" x14ac:dyDescent="0.3">
      <c r="A62" s="12" t="s">
        <v>112</v>
      </c>
      <c r="B62" s="13">
        <v>7</v>
      </c>
      <c r="C62" s="13">
        <v>8.1</v>
      </c>
      <c r="D62" s="13">
        <v>486.6</v>
      </c>
      <c r="E62" s="13">
        <v>490.1</v>
      </c>
      <c r="F62" s="13">
        <v>3</v>
      </c>
      <c r="G62" s="13">
        <v>994.7</v>
      </c>
      <c r="H62" s="13">
        <v>1000</v>
      </c>
      <c r="I62" s="13">
        <v>5.3</v>
      </c>
      <c r="J62" s="13">
        <v>0.53</v>
      </c>
      <c r="K62" t="str">
        <f>aggregalt!A30</f>
        <v>Pécsi Tudományegyetem Pollack Mihály Műszaki Kar (PTE-PMMK)</v>
      </c>
      <c r="L62" t="str">
        <f t="shared" si="5"/>
        <v>valid</v>
      </c>
    </row>
    <row r="63" spans="1:12" ht="15.75" thickBot="1" x14ac:dyDescent="0.3">
      <c r="A63" s="12" t="s">
        <v>113</v>
      </c>
      <c r="B63" s="13">
        <v>6</v>
      </c>
      <c r="C63" s="13">
        <v>9.1</v>
      </c>
      <c r="D63" s="13">
        <v>494.1</v>
      </c>
      <c r="E63" s="13">
        <v>497.1</v>
      </c>
      <c r="F63" s="13">
        <v>11.1</v>
      </c>
      <c r="G63" s="13">
        <v>1017.4</v>
      </c>
      <c r="H63" s="13">
        <v>1000</v>
      </c>
      <c r="I63" s="13">
        <v>-17.399999999999999</v>
      </c>
      <c r="J63" s="13">
        <v>-1.74</v>
      </c>
      <c r="K63" t="str">
        <f>aggregalt!A31</f>
        <v>Széchenyi István Egyetem Műszaki Tudományi Kar (SZE-MTK)</v>
      </c>
      <c r="L63" t="str">
        <f t="shared" si="5"/>
        <v>valid</v>
      </c>
    </row>
    <row r="64" spans="1:12" ht="15.75" thickBot="1" x14ac:dyDescent="0.3">
      <c r="A64" s="12" t="s">
        <v>114</v>
      </c>
      <c r="B64" s="13">
        <v>5</v>
      </c>
      <c r="C64" s="13">
        <v>4</v>
      </c>
      <c r="D64" s="13">
        <v>487.6</v>
      </c>
      <c r="E64" s="13">
        <v>491.1</v>
      </c>
      <c r="F64" s="13">
        <v>4</v>
      </c>
      <c r="G64" s="13">
        <v>991.7</v>
      </c>
      <c r="H64" s="13">
        <v>1000</v>
      </c>
      <c r="I64" s="13">
        <v>8.3000000000000007</v>
      </c>
      <c r="J64" s="13">
        <v>0.83</v>
      </c>
      <c r="K64" t="str">
        <f>aggregalt!A32</f>
        <v>Szent István Egyetem Gépészmérnöki Kar (SZIE-GÉK)</v>
      </c>
      <c r="L64" t="str">
        <f t="shared" si="5"/>
        <v>valid</v>
      </c>
    </row>
    <row r="65" spans="1:12" ht="15.75" thickBot="1" x14ac:dyDescent="0.3">
      <c r="A65" s="12" t="s">
        <v>115</v>
      </c>
      <c r="B65" s="13">
        <v>0</v>
      </c>
      <c r="C65" s="13">
        <v>0</v>
      </c>
      <c r="D65" s="13">
        <v>483.5</v>
      </c>
      <c r="E65" s="13">
        <v>493.1</v>
      </c>
      <c r="F65" s="13">
        <v>9.1</v>
      </c>
      <c r="G65" s="13">
        <v>985.7</v>
      </c>
      <c r="H65" s="13">
        <v>1000</v>
      </c>
      <c r="I65" s="13">
        <v>14.3</v>
      </c>
      <c r="J65" s="13">
        <v>1.43</v>
      </c>
      <c r="K65" t="str">
        <f>aggregalt!A33</f>
        <v>Zrínyi Miklós Nemzetvédelmi Egyetem Bolyai János Katonai Műszaki Kar (ZMNE-BKMK)</v>
      </c>
      <c r="L65" t="str">
        <f t="shared" si="5"/>
        <v>valid</v>
      </c>
    </row>
    <row r="66" spans="1:12" ht="15.75" thickBot="1" x14ac:dyDescent="0.3"/>
    <row r="67" spans="1:12" ht="15.75" thickBot="1" x14ac:dyDescent="0.3">
      <c r="A67" s="14" t="s">
        <v>425</v>
      </c>
      <c r="B67" s="15">
        <v>1033.5</v>
      </c>
    </row>
    <row r="68" spans="1:12" ht="21.75" thickBot="1" x14ac:dyDescent="0.3">
      <c r="A68" s="14" t="s">
        <v>746</v>
      </c>
      <c r="B68" s="15">
        <v>961.1</v>
      </c>
    </row>
    <row r="69" spans="1:12" ht="21.75" thickBot="1" x14ac:dyDescent="0.3">
      <c r="A69" s="14" t="s">
        <v>427</v>
      </c>
      <c r="B69" s="15">
        <v>13000</v>
      </c>
    </row>
    <row r="70" spans="1:12" ht="21.75" thickBot="1" x14ac:dyDescent="0.3">
      <c r="A70" s="14" t="s">
        <v>428</v>
      </c>
      <c r="B70" s="15">
        <v>13000</v>
      </c>
    </row>
    <row r="71" spans="1:12" ht="32.25" thickBot="1" x14ac:dyDescent="0.3">
      <c r="A71" s="14" t="s">
        <v>429</v>
      </c>
      <c r="B71" s="15">
        <v>0</v>
      </c>
    </row>
    <row r="72" spans="1:12" ht="32.25" thickBot="1" x14ac:dyDescent="0.3">
      <c r="A72" s="14" t="s">
        <v>430</v>
      </c>
      <c r="B72" s="15"/>
    </row>
    <row r="73" spans="1:12" ht="32.25" thickBot="1" x14ac:dyDescent="0.3">
      <c r="A73" s="14" t="s">
        <v>431</v>
      </c>
      <c r="B73" s="15"/>
    </row>
    <row r="74" spans="1:12" ht="21.75" thickBot="1" x14ac:dyDescent="0.3">
      <c r="A74" s="14" t="s">
        <v>432</v>
      </c>
      <c r="B74" s="15">
        <v>0</v>
      </c>
    </row>
    <row r="76" spans="1:12" x14ac:dyDescent="0.25">
      <c r="A76" s="16" t="s">
        <v>433</v>
      </c>
    </row>
    <row r="78" spans="1:12" x14ac:dyDescent="0.25">
      <c r="A78" s="17" t="s">
        <v>747</v>
      </c>
    </row>
    <row r="79" spans="1:12" x14ac:dyDescent="0.25">
      <c r="A79" s="17" t="s">
        <v>748</v>
      </c>
    </row>
    <row r="83" spans="1:12" ht="18.75" x14ac:dyDescent="0.25">
      <c r="A83" s="8"/>
    </row>
    <row r="84" spans="1:12" x14ac:dyDescent="0.25">
      <c r="A84" s="9"/>
    </row>
    <row r="87" spans="1:12" ht="31.5" x14ac:dyDescent="0.25">
      <c r="A87" s="10" t="s">
        <v>89</v>
      </c>
      <c r="B87" s="11">
        <v>1716153</v>
      </c>
      <c r="C87" s="10" t="s">
        <v>90</v>
      </c>
      <c r="D87" s="11">
        <v>13</v>
      </c>
      <c r="E87" s="10" t="s">
        <v>91</v>
      </c>
      <c r="F87" s="11">
        <v>5</v>
      </c>
      <c r="G87" s="10" t="s">
        <v>92</v>
      </c>
      <c r="H87" s="11">
        <v>13</v>
      </c>
      <c r="I87" s="10" t="s">
        <v>93</v>
      </c>
      <c r="J87" s="11">
        <v>0</v>
      </c>
      <c r="K87" s="10" t="s">
        <v>94</v>
      </c>
      <c r="L87" s="11" t="s">
        <v>749</v>
      </c>
    </row>
    <row r="88" spans="1:12" ht="19.5" thickBot="1" x14ac:dyDescent="0.3">
      <c r="A88" s="8"/>
    </row>
    <row r="89" spans="1:12" ht="15.75" thickBot="1" x14ac:dyDescent="0.3">
      <c r="A89" s="12" t="s">
        <v>96</v>
      </c>
      <c r="B89" s="12" t="s">
        <v>97</v>
      </c>
      <c r="C89" s="12" t="s">
        <v>98</v>
      </c>
      <c r="D89" s="12" t="s">
        <v>99</v>
      </c>
      <c r="E89" s="12" t="s">
        <v>100</v>
      </c>
      <c r="F89" s="12" t="s">
        <v>101</v>
      </c>
      <c r="G89" s="12" t="s">
        <v>102</v>
      </c>
    </row>
    <row r="90" spans="1:12" ht="15.75" thickBot="1" x14ac:dyDescent="0.3">
      <c r="A90" s="12" t="s">
        <v>103</v>
      </c>
      <c r="B90" s="13">
        <v>13</v>
      </c>
      <c r="C90" s="13">
        <v>13</v>
      </c>
      <c r="D90" s="13">
        <v>13</v>
      </c>
      <c r="E90" s="13">
        <v>13</v>
      </c>
      <c r="F90" s="13">
        <v>13</v>
      </c>
      <c r="G90" s="13">
        <v>1000</v>
      </c>
    </row>
    <row r="91" spans="1:12" ht="15.75" thickBot="1" x14ac:dyDescent="0.3">
      <c r="A91" s="12" t="s">
        <v>104</v>
      </c>
      <c r="B91" s="13">
        <v>1</v>
      </c>
      <c r="C91" s="13">
        <v>1</v>
      </c>
      <c r="D91" s="13">
        <v>9</v>
      </c>
      <c r="E91" s="13">
        <v>1</v>
      </c>
      <c r="F91" s="13">
        <v>1</v>
      </c>
      <c r="G91" s="13">
        <v>1000</v>
      </c>
    </row>
    <row r="92" spans="1:12" ht="15.75" thickBot="1" x14ac:dyDescent="0.3">
      <c r="A92" s="12" t="s">
        <v>105</v>
      </c>
      <c r="B92" s="13">
        <v>10</v>
      </c>
      <c r="C92" s="13">
        <v>7</v>
      </c>
      <c r="D92" s="13">
        <v>1</v>
      </c>
      <c r="E92" s="13">
        <v>11</v>
      </c>
      <c r="F92" s="13">
        <v>6</v>
      </c>
      <c r="G92" s="13">
        <v>1000</v>
      </c>
    </row>
    <row r="93" spans="1:12" ht="15.75" thickBot="1" x14ac:dyDescent="0.3">
      <c r="A93" s="12" t="s">
        <v>106</v>
      </c>
      <c r="B93" s="13">
        <v>3</v>
      </c>
      <c r="C93" s="13">
        <v>3</v>
      </c>
      <c r="D93" s="13">
        <v>2</v>
      </c>
      <c r="E93" s="13">
        <v>2</v>
      </c>
      <c r="F93" s="13">
        <v>8</v>
      </c>
      <c r="G93" s="13">
        <v>1000</v>
      </c>
    </row>
    <row r="94" spans="1:12" ht="15.75" thickBot="1" x14ac:dyDescent="0.3">
      <c r="A94" s="12" t="s">
        <v>107</v>
      </c>
      <c r="B94" s="13">
        <v>9</v>
      </c>
      <c r="C94" s="13">
        <v>8</v>
      </c>
      <c r="D94" s="13">
        <v>5</v>
      </c>
      <c r="E94" s="13">
        <v>8</v>
      </c>
      <c r="F94" s="13">
        <v>7</v>
      </c>
      <c r="G94" s="13">
        <v>1000</v>
      </c>
    </row>
    <row r="95" spans="1:12" ht="15.75" thickBot="1" x14ac:dyDescent="0.3">
      <c r="A95" s="12" t="s">
        <v>108</v>
      </c>
      <c r="B95" s="13">
        <v>11</v>
      </c>
      <c r="C95" s="13">
        <v>11</v>
      </c>
      <c r="D95" s="13">
        <v>11</v>
      </c>
      <c r="E95" s="13">
        <v>9</v>
      </c>
      <c r="F95" s="13">
        <v>10</v>
      </c>
      <c r="G95" s="13">
        <v>1000</v>
      </c>
    </row>
    <row r="96" spans="1:12" ht="15.75" thickBot="1" x14ac:dyDescent="0.3">
      <c r="A96" s="12" t="s">
        <v>109</v>
      </c>
      <c r="B96" s="13">
        <v>4</v>
      </c>
      <c r="C96" s="13">
        <v>6</v>
      </c>
      <c r="D96" s="13">
        <v>3</v>
      </c>
      <c r="E96" s="13">
        <v>5</v>
      </c>
      <c r="F96" s="13">
        <v>2</v>
      </c>
      <c r="G96" s="13">
        <v>1000</v>
      </c>
    </row>
    <row r="97" spans="1:7" ht="15.75" thickBot="1" x14ac:dyDescent="0.3">
      <c r="A97" s="12" t="s">
        <v>110</v>
      </c>
      <c r="B97" s="13">
        <v>12</v>
      </c>
      <c r="C97" s="13">
        <v>12</v>
      </c>
      <c r="D97" s="13">
        <v>12</v>
      </c>
      <c r="E97" s="13">
        <v>12</v>
      </c>
      <c r="F97" s="13">
        <v>12</v>
      </c>
      <c r="G97" s="13">
        <v>1000</v>
      </c>
    </row>
    <row r="98" spans="1:7" ht="15.75" thickBot="1" x14ac:dyDescent="0.3">
      <c r="A98" s="12" t="s">
        <v>111</v>
      </c>
      <c r="B98" s="13">
        <v>5</v>
      </c>
      <c r="C98" s="13">
        <v>5</v>
      </c>
      <c r="D98" s="13">
        <v>6</v>
      </c>
      <c r="E98" s="13">
        <v>7</v>
      </c>
      <c r="F98" s="13">
        <v>3</v>
      </c>
      <c r="G98" s="13">
        <v>1000</v>
      </c>
    </row>
    <row r="99" spans="1:7" ht="15.75" thickBot="1" x14ac:dyDescent="0.3">
      <c r="A99" s="12" t="s">
        <v>112</v>
      </c>
      <c r="B99" s="13">
        <v>8</v>
      </c>
      <c r="C99" s="13">
        <v>9</v>
      </c>
      <c r="D99" s="13">
        <v>7</v>
      </c>
      <c r="E99" s="13">
        <v>3</v>
      </c>
      <c r="F99" s="13">
        <v>4</v>
      </c>
      <c r="G99" s="13">
        <v>1000</v>
      </c>
    </row>
    <row r="100" spans="1:7" ht="15.75" thickBot="1" x14ac:dyDescent="0.3">
      <c r="A100" s="12" t="s">
        <v>113</v>
      </c>
      <c r="B100" s="13">
        <v>7</v>
      </c>
      <c r="C100" s="13">
        <v>10</v>
      </c>
      <c r="D100" s="13">
        <v>11</v>
      </c>
      <c r="E100" s="13">
        <v>10</v>
      </c>
      <c r="F100" s="13">
        <v>11</v>
      </c>
      <c r="G100" s="13">
        <v>1000</v>
      </c>
    </row>
    <row r="101" spans="1:7" ht="15.75" thickBot="1" x14ac:dyDescent="0.3">
      <c r="A101" s="12" t="s">
        <v>114</v>
      </c>
      <c r="B101" s="13">
        <v>6</v>
      </c>
      <c r="C101" s="13">
        <v>5</v>
      </c>
      <c r="D101" s="13">
        <v>8</v>
      </c>
      <c r="E101" s="13">
        <v>4</v>
      </c>
      <c r="F101" s="13">
        <v>5</v>
      </c>
      <c r="G101" s="13">
        <v>1000</v>
      </c>
    </row>
    <row r="102" spans="1:7" ht="15.75" thickBot="1" x14ac:dyDescent="0.3">
      <c r="A102" s="12" t="s">
        <v>115</v>
      </c>
      <c r="B102" s="13">
        <v>1</v>
      </c>
      <c r="C102" s="13">
        <v>1</v>
      </c>
      <c r="D102" s="13">
        <v>4</v>
      </c>
      <c r="E102" s="13">
        <v>6</v>
      </c>
      <c r="F102" s="13">
        <v>9</v>
      </c>
      <c r="G102" s="13">
        <v>1000</v>
      </c>
    </row>
    <row r="103" spans="1:7" ht="19.5" thickBot="1" x14ac:dyDescent="0.3">
      <c r="A103" s="8"/>
    </row>
    <row r="104" spans="1:7" ht="15.75" thickBot="1" x14ac:dyDescent="0.3">
      <c r="A104" s="12" t="s">
        <v>161</v>
      </c>
      <c r="B104" s="12" t="s">
        <v>97</v>
      </c>
      <c r="C104" s="12" t="s">
        <v>98</v>
      </c>
      <c r="D104" s="12" t="s">
        <v>99</v>
      </c>
      <c r="E104" s="12" t="s">
        <v>100</v>
      </c>
      <c r="F104" s="12" t="s">
        <v>101</v>
      </c>
    </row>
    <row r="105" spans="1:7" ht="32.25" thickBot="1" x14ac:dyDescent="0.3">
      <c r="A105" s="12" t="s">
        <v>162</v>
      </c>
      <c r="B105" s="13" t="s">
        <v>750</v>
      </c>
      <c r="C105" s="13" t="s">
        <v>750</v>
      </c>
      <c r="D105" s="13" t="s">
        <v>751</v>
      </c>
      <c r="E105" s="13" t="s">
        <v>752</v>
      </c>
      <c r="F105" s="13" t="s">
        <v>753</v>
      </c>
    </row>
    <row r="106" spans="1:7" ht="32.25" thickBot="1" x14ac:dyDescent="0.3">
      <c r="A106" s="12" t="s">
        <v>168</v>
      </c>
      <c r="B106" s="13" t="s">
        <v>754</v>
      </c>
      <c r="C106" s="13" t="s">
        <v>754</v>
      </c>
      <c r="D106" s="13" t="s">
        <v>755</v>
      </c>
      <c r="E106" s="13" t="s">
        <v>756</v>
      </c>
      <c r="F106" s="13" t="s">
        <v>757</v>
      </c>
    </row>
    <row r="107" spans="1:7" ht="32.25" thickBot="1" x14ac:dyDescent="0.3">
      <c r="A107" s="12" t="s">
        <v>174</v>
      </c>
      <c r="B107" s="13" t="s">
        <v>758</v>
      </c>
      <c r="C107" s="13" t="s">
        <v>758</v>
      </c>
      <c r="D107" s="13" t="s">
        <v>759</v>
      </c>
      <c r="E107" s="13" t="s">
        <v>760</v>
      </c>
      <c r="F107" s="13" t="s">
        <v>761</v>
      </c>
    </row>
    <row r="108" spans="1:7" ht="32.25" thickBot="1" x14ac:dyDescent="0.3">
      <c r="A108" s="12" t="s">
        <v>179</v>
      </c>
      <c r="B108" s="13" t="s">
        <v>762</v>
      </c>
      <c r="C108" s="13" t="s">
        <v>762</v>
      </c>
      <c r="D108" s="13" t="s">
        <v>763</v>
      </c>
      <c r="E108" s="13" t="s">
        <v>764</v>
      </c>
      <c r="F108" s="13" t="s">
        <v>765</v>
      </c>
    </row>
    <row r="109" spans="1:7" ht="32.25" thickBot="1" x14ac:dyDescent="0.3">
      <c r="A109" s="12" t="s">
        <v>184</v>
      </c>
      <c r="B109" s="13" t="s">
        <v>766</v>
      </c>
      <c r="C109" s="13" t="s">
        <v>766</v>
      </c>
      <c r="D109" s="13" t="s">
        <v>767</v>
      </c>
      <c r="E109" s="13" t="s">
        <v>768</v>
      </c>
      <c r="F109" s="13" t="s">
        <v>769</v>
      </c>
    </row>
    <row r="110" spans="1:7" ht="32.25" thickBot="1" x14ac:dyDescent="0.3">
      <c r="A110" s="12" t="s">
        <v>189</v>
      </c>
      <c r="B110" s="13" t="s">
        <v>770</v>
      </c>
      <c r="C110" s="13" t="s">
        <v>770</v>
      </c>
      <c r="D110" s="13" t="s">
        <v>771</v>
      </c>
      <c r="E110" s="13" t="s">
        <v>772</v>
      </c>
      <c r="F110" s="13" t="s">
        <v>773</v>
      </c>
    </row>
    <row r="111" spans="1:7" ht="32.25" thickBot="1" x14ac:dyDescent="0.3">
      <c r="A111" s="12" t="s">
        <v>194</v>
      </c>
      <c r="B111" s="13" t="s">
        <v>774</v>
      </c>
      <c r="C111" s="13" t="s">
        <v>774</v>
      </c>
      <c r="D111" s="13" t="s">
        <v>775</v>
      </c>
      <c r="E111" s="13" t="s">
        <v>776</v>
      </c>
      <c r="F111" s="13" t="s">
        <v>777</v>
      </c>
    </row>
    <row r="112" spans="1:7" ht="32.25" thickBot="1" x14ac:dyDescent="0.3">
      <c r="A112" s="12" t="s">
        <v>199</v>
      </c>
      <c r="B112" s="13" t="s">
        <v>778</v>
      </c>
      <c r="C112" s="13" t="s">
        <v>778</v>
      </c>
      <c r="D112" s="13" t="s">
        <v>779</v>
      </c>
      <c r="E112" s="13" t="s">
        <v>780</v>
      </c>
      <c r="F112" s="13" t="s">
        <v>778</v>
      </c>
    </row>
    <row r="113" spans="1:6" ht="32.25" thickBot="1" x14ac:dyDescent="0.3">
      <c r="A113" s="12" t="s">
        <v>204</v>
      </c>
      <c r="B113" s="13" t="s">
        <v>781</v>
      </c>
      <c r="C113" s="13" t="s">
        <v>781</v>
      </c>
      <c r="D113" s="13" t="s">
        <v>781</v>
      </c>
      <c r="E113" s="13" t="s">
        <v>782</v>
      </c>
      <c r="F113" s="13" t="s">
        <v>781</v>
      </c>
    </row>
    <row r="114" spans="1:6" ht="32.25" thickBot="1" x14ac:dyDescent="0.3">
      <c r="A114" s="12" t="s">
        <v>209</v>
      </c>
      <c r="B114" s="13" t="s">
        <v>737</v>
      </c>
      <c r="C114" s="13" t="s">
        <v>737</v>
      </c>
      <c r="D114" s="13" t="s">
        <v>737</v>
      </c>
      <c r="E114" s="13" t="s">
        <v>783</v>
      </c>
      <c r="F114" s="13" t="s">
        <v>737</v>
      </c>
    </row>
    <row r="115" spans="1:6" ht="32.25" thickBot="1" x14ac:dyDescent="0.3">
      <c r="A115" s="12" t="s">
        <v>214</v>
      </c>
      <c r="B115" s="13" t="s">
        <v>411</v>
      </c>
      <c r="C115" s="13" t="s">
        <v>411</v>
      </c>
      <c r="D115" s="13" t="s">
        <v>411</v>
      </c>
      <c r="E115" s="13" t="s">
        <v>784</v>
      </c>
      <c r="F115" s="13" t="s">
        <v>411</v>
      </c>
    </row>
    <row r="116" spans="1:6" ht="32.25" thickBot="1" x14ac:dyDescent="0.3">
      <c r="A116" s="12" t="s">
        <v>219</v>
      </c>
      <c r="B116" s="13" t="s">
        <v>415</v>
      </c>
      <c r="C116" s="13" t="s">
        <v>415</v>
      </c>
      <c r="D116" s="13" t="s">
        <v>415</v>
      </c>
      <c r="E116" s="13" t="s">
        <v>785</v>
      </c>
      <c r="F116" s="13" t="s">
        <v>415</v>
      </c>
    </row>
    <row r="117" spans="1:6" ht="32.25" thickBot="1" x14ac:dyDescent="0.3">
      <c r="A117" s="12" t="s">
        <v>224</v>
      </c>
      <c r="B117" s="13" t="s">
        <v>418</v>
      </c>
      <c r="C117" s="13" t="s">
        <v>418</v>
      </c>
      <c r="D117" s="13" t="s">
        <v>418</v>
      </c>
      <c r="E117" s="13" t="s">
        <v>786</v>
      </c>
      <c r="F117" s="13" t="s">
        <v>418</v>
      </c>
    </row>
    <row r="118" spans="1:6" ht="19.5" thickBot="1" x14ac:dyDescent="0.3">
      <c r="A118" s="8"/>
    </row>
    <row r="119" spans="1:6" ht="15.75" thickBot="1" x14ac:dyDescent="0.3">
      <c r="A119" s="12" t="s">
        <v>419</v>
      </c>
      <c r="B119" s="12" t="s">
        <v>97</v>
      </c>
      <c r="C119" s="12" t="s">
        <v>98</v>
      </c>
      <c r="D119" s="12" t="s">
        <v>99</v>
      </c>
      <c r="E119" s="12" t="s">
        <v>100</v>
      </c>
      <c r="F119" s="12" t="s">
        <v>101</v>
      </c>
    </row>
    <row r="120" spans="1:6" ht="15.75" thickBot="1" x14ac:dyDescent="0.3">
      <c r="A120" s="12" t="s">
        <v>162</v>
      </c>
      <c r="B120" s="13">
        <v>11.9</v>
      </c>
      <c r="C120" s="13">
        <v>11.9</v>
      </c>
      <c r="D120" s="13">
        <v>22.9</v>
      </c>
      <c r="E120" s="13">
        <v>978.9</v>
      </c>
      <c r="F120" s="13">
        <v>12.9</v>
      </c>
    </row>
    <row r="121" spans="1:6" ht="15.75" thickBot="1" x14ac:dyDescent="0.3">
      <c r="A121" s="12" t="s">
        <v>168</v>
      </c>
      <c r="B121" s="13">
        <v>10.9</v>
      </c>
      <c r="C121" s="13">
        <v>10.9</v>
      </c>
      <c r="D121" s="13">
        <v>14.4</v>
      </c>
      <c r="E121" s="13">
        <v>977.9</v>
      </c>
      <c r="F121" s="13">
        <v>11.9</v>
      </c>
    </row>
    <row r="122" spans="1:6" ht="15.75" thickBot="1" x14ac:dyDescent="0.3">
      <c r="A122" s="12" t="s">
        <v>174</v>
      </c>
      <c r="B122" s="13">
        <v>9.9</v>
      </c>
      <c r="C122" s="13">
        <v>9.9</v>
      </c>
      <c r="D122" s="13">
        <v>13.4</v>
      </c>
      <c r="E122" s="13">
        <v>976.9</v>
      </c>
      <c r="F122" s="13">
        <v>10.9</v>
      </c>
    </row>
    <row r="123" spans="1:6" ht="15.75" thickBot="1" x14ac:dyDescent="0.3">
      <c r="A123" s="12" t="s">
        <v>179</v>
      </c>
      <c r="B123" s="13">
        <v>8.9</v>
      </c>
      <c r="C123" s="13">
        <v>8.9</v>
      </c>
      <c r="D123" s="13">
        <v>12.4</v>
      </c>
      <c r="E123" s="13">
        <v>975.9</v>
      </c>
      <c r="F123" s="13">
        <v>9.9</v>
      </c>
    </row>
    <row r="124" spans="1:6" ht="15.75" thickBot="1" x14ac:dyDescent="0.3">
      <c r="A124" s="12" t="s">
        <v>184</v>
      </c>
      <c r="B124" s="13">
        <v>8</v>
      </c>
      <c r="C124" s="13">
        <v>8</v>
      </c>
      <c r="D124" s="13">
        <v>11.4</v>
      </c>
      <c r="E124" s="13">
        <v>974.9</v>
      </c>
      <c r="F124" s="13">
        <v>8.9</v>
      </c>
    </row>
    <row r="125" spans="1:6" ht="15.75" thickBot="1" x14ac:dyDescent="0.3">
      <c r="A125" s="12" t="s">
        <v>189</v>
      </c>
      <c r="B125" s="13">
        <v>7</v>
      </c>
      <c r="C125" s="13">
        <v>7</v>
      </c>
      <c r="D125" s="13">
        <v>10.4</v>
      </c>
      <c r="E125" s="13">
        <v>973.9</v>
      </c>
      <c r="F125" s="13">
        <v>8</v>
      </c>
    </row>
    <row r="126" spans="1:6" ht="15.75" thickBot="1" x14ac:dyDescent="0.3">
      <c r="A126" s="12" t="s">
        <v>194</v>
      </c>
      <c r="B126" s="13">
        <v>6</v>
      </c>
      <c r="C126" s="13">
        <v>6</v>
      </c>
      <c r="D126" s="13">
        <v>9.4</v>
      </c>
      <c r="E126" s="13">
        <v>972.9</v>
      </c>
      <c r="F126" s="13">
        <v>7</v>
      </c>
    </row>
    <row r="127" spans="1:6" ht="15.75" thickBot="1" x14ac:dyDescent="0.3">
      <c r="A127" s="12" t="s">
        <v>199</v>
      </c>
      <c r="B127" s="13">
        <v>5</v>
      </c>
      <c r="C127" s="13">
        <v>5</v>
      </c>
      <c r="D127" s="13">
        <v>8.4</v>
      </c>
      <c r="E127" s="13">
        <v>971.9</v>
      </c>
      <c r="F127" s="13">
        <v>5</v>
      </c>
    </row>
    <row r="128" spans="1:6" ht="15.75" thickBot="1" x14ac:dyDescent="0.3">
      <c r="A128" s="12" t="s">
        <v>204</v>
      </c>
      <c r="B128" s="13">
        <v>4</v>
      </c>
      <c r="C128" s="13">
        <v>4</v>
      </c>
      <c r="D128" s="13">
        <v>4</v>
      </c>
      <c r="E128" s="13">
        <v>971</v>
      </c>
      <c r="F128" s="13">
        <v>4</v>
      </c>
    </row>
    <row r="129" spans="1:10" ht="15.75" thickBot="1" x14ac:dyDescent="0.3">
      <c r="A129" s="12" t="s">
        <v>209</v>
      </c>
      <c r="B129" s="13">
        <v>3</v>
      </c>
      <c r="C129" s="13">
        <v>3</v>
      </c>
      <c r="D129" s="13">
        <v>3</v>
      </c>
      <c r="E129" s="13">
        <v>970</v>
      </c>
      <c r="F129" s="13">
        <v>3</v>
      </c>
    </row>
    <row r="130" spans="1:10" ht="15.75" thickBot="1" x14ac:dyDescent="0.3">
      <c r="A130" s="12" t="s">
        <v>214</v>
      </c>
      <c r="B130" s="13">
        <v>2</v>
      </c>
      <c r="C130" s="13">
        <v>2</v>
      </c>
      <c r="D130" s="13">
        <v>2</v>
      </c>
      <c r="E130" s="13">
        <v>969</v>
      </c>
      <c r="F130" s="13">
        <v>2</v>
      </c>
    </row>
    <row r="131" spans="1:10" ht="15.75" thickBot="1" x14ac:dyDescent="0.3">
      <c r="A131" s="12" t="s">
        <v>219</v>
      </c>
      <c r="B131" s="13">
        <v>1</v>
      </c>
      <c r="C131" s="13">
        <v>1</v>
      </c>
      <c r="D131" s="13">
        <v>1</v>
      </c>
      <c r="E131" s="13">
        <v>968</v>
      </c>
      <c r="F131" s="13">
        <v>1</v>
      </c>
    </row>
    <row r="132" spans="1:10" ht="15.75" thickBot="1" x14ac:dyDescent="0.3">
      <c r="A132" s="12" t="s">
        <v>224</v>
      </c>
      <c r="B132" s="13">
        <v>0</v>
      </c>
      <c r="C132" s="13">
        <v>0</v>
      </c>
      <c r="D132" s="13">
        <v>0</v>
      </c>
      <c r="E132" s="13">
        <v>967</v>
      </c>
      <c r="F132" s="13">
        <v>0</v>
      </c>
    </row>
    <row r="133" spans="1:10" ht="19.5" thickBot="1" x14ac:dyDescent="0.3">
      <c r="A133" s="8"/>
    </row>
    <row r="134" spans="1:10" ht="15.75" thickBot="1" x14ac:dyDescent="0.3">
      <c r="A134" s="12" t="s">
        <v>420</v>
      </c>
      <c r="B134" s="12" t="s">
        <v>97</v>
      </c>
      <c r="C134" s="12" t="s">
        <v>98</v>
      </c>
      <c r="D134" s="12" t="s">
        <v>99</v>
      </c>
      <c r="E134" s="12" t="s">
        <v>100</v>
      </c>
      <c r="F134" s="12" t="s">
        <v>101</v>
      </c>
      <c r="G134" s="12" t="s">
        <v>421</v>
      </c>
      <c r="H134" s="12" t="s">
        <v>422</v>
      </c>
      <c r="I134" s="12" t="s">
        <v>423</v>
      </c>
      <c r="J134" s="12" t="s">
        <v>424</v>
      </c>
    </row>
    <row r="135" spans="1:10" ht="15.75" thickBot="1" x14ac:dyDescent="0.3">
      <c r="A135" s="12" t="s">
        <v>103</v>
      </c>
      <c r="B135" s="13">
        <v>0</v>
      </c>
      <c r="C135" s="13">
        <v>0</v>
      </c>
      <c r="D135" s="13">
        <v>0</v>
      </c>
      <c r="E135" s="13">
        <v>967</v>
      </c>
      <c r="F135" s="13">
        <v>0</v>
      </c>
      <c r="G135" s="13">
        <v>967</v>
      </c>
      <c r="H135" s="13">
        <v>1000</v>
      </c>
      <c r="I135" s="13">
        <v>33</v>
      </c>
      <c r="J135" s="13">
        <v>3.3</v>
      </c>
    </row>
    <row r="136" spans="1:10" ht="15.75" thickBot="1" x14ac:dyDescent="0.3">
      <c r="A136" s="12" t="s">
        <v>104</v>
      </c>
      <c r="B136" s="13">
        <v>11.9</v>
      </c>
      <c r="C136" s="13">
        <v>11.9</v>
      </c>
      <c r="D136" s="13">
        <v>4</v>
      </c>
      <c r="E136" s="13">
        <v>978.9</v>
      </c>
      <c r="F136" s="13">
        <v>12.9</v>
      </c>
      <c r="G136" s="13">
        <v>1019.6</v>
      </c>
      <c r="H136" s="13">
        <v>1000</v>
      </c>
      <c r="I136" s="13">
        <v>-19.600000000000001</v>
      </c>
      <c r="J136" s="13">
        <v>-1.96</v>
      </c>
    </row>
    <row r="137" spans="1:10" ht="15.75" thickBot="1" x14ac:dyDescent="0.3">
      <c r="A137" s="12" t="s">
        <v>105</v>
      </c>
      <c r="B137" s="13">
        <v>3</v>
      </c>
      <c r="C137" s="13">
        <v>6</v>
      </c>
      <c r="D137" s="13">
        <v>22.9</v>
      </c>
      <c r="E137" s="13">
        <v>969</v>
      </c>
      <c r="F137" s="13">
        <v>8</v>
      </c>
      <c r="G137" s="13">
        <v>1008.7</v>
      </c>
      <c r="H137" s="13">
        <v>1000</v>
      </c>
      <c r="I137" s="13">
        <v>-8.6999999999999993</v>
      </c>
      <c r="J137" s="13">
        <v>-0.87</v>
      </c>
    </row>
    <row r="138" spans="1:10" ht="15.75" thickBot="1" x14ac:dyDescent="0.3">
      <c r="A138" s="12" t="s">
        <v>106</v>
      </c>
      <c r="B138" s="13">
        <v>9.9</v>
      </c>
      <c r="C138" s="13">
        <v>9.9</v>
      </c>
      <c r="D138" s="13">
        <v>14.4</v>
      </c>
      <c r="E138" s="13">
        <v>977.9</v>
      </c>
      <c r="F138" s="13">
        <v>5</v>
      </c>
      <c r="G138" s="13">
        <v>1017.2</v>
      </c>
      <c r="H138" s="13">
        <v>1000</v>
      </c>
      <c r="I138" s="13">
        <v>-17.2</v>
      </c>
      <c r="J138" s="13">
        <v>-1.72</v>
      </c>
    </row>
    <row r="139" spans="1:10" ht="15.75" thickBot="1" x14ac:dyDescent="0.3">
      <c r="A139" s="12" t="s">
        <v>107</v>
      </c>
      <c r="B139" s="13">
        <v>4</v>
      </c>
      <c r="C139" s="13">
        <v>5</v>
      </c>
      <c r="D139" s="13">
        <v>11.4</v>
      </c>
      <c r="E139" s="13">
        <v>971.9</v>
      </c>
      <c r="F139" s="13">
        <v>7</v>
      </c>
      <c r="G139" s="13">
        <v>999.3</v>
      </c>
      <c r="H139" s="13">
        <v>1000</v>
      </c>
      <c r="I139" s="13">
        <v>0.7</v>
      </c>
      <c r="J139" s="13">
        <v>7.0000000000000007E-2</v>
      </c>
    </row>
    <row r="140" spans="1:10" ht="15.75" thickBot="1" x14ac:dyDescent="0.3">
      <c r="A140" s="12" t="s">
        <v>108</v>
      </c>
      <c r="B140" s="13">
        <v>2</v>
      </c>
      <c r="C140" s="13">
        <v>2</v>
      </c>
      <c r="D140" s="13">
        <v>2</v>
      </c>
      <c r="E140" s="13">
        <v>971</v>
      </c>
      <c r="F140" s="13">
        <v>3</v>
      </c>
      <c r="G140" s="13">
        <v>979.9</v>
      </c>
      <c r="H140" s="13">
        <v>1000</v>
      </c>
      <c r="I140" s="13">
        <v>20.100000000000001</v>
      </c>
      <c r="J140" s="13">
        <v>2.0099999999999998</v>
      </c>
    </row>
    <row r="141" spans="1:10" ht="15.75" thickBot="1" x14ac:dyDescent="0.3">
      <c r="A141" s="12" t="s">
        <v>109</v>
      </c>
      <c r="B141" s="13">
        <v>8.9</v>
      </c>
      <c r="C141" s="13">
        <v>7</v>
      </c>
      <c r="D141" s="13">
        <v>13.4</v>
      </c>
      <c r="E141" s="13">
        <v>974.9</v>
      </c>
      <c r="F141" s="13">
        <v>11.9</v>
      </c>
      <c r="G141" s="13">
        <v>1016.2</v>
      </c>
      <c r="H141" s="13">
        <v>1000</v>
      </c>
      <c r="I141" s="13">
        <v>-16.2</v>
      </c>
      <c r="J141" s="13">
        <v>-1.62</v>
      </c>
    </row>
    <row r="142" spans="1:10" ht="15.75" thickBot="1" x14ac:dyDescent="0.3">
      <c r="A142" s="12" t="s">
        <v>110</v>
      </c>
      <c r="B142" s="13">
        <v>1</v>
      </c>
      <c r="C142" s="13">
        <v>1</v>
      </c>
      <c r="D142" s="13">
        <v>1</v>
      </c>
      <c r="E142" s="13">
        <v>968</v>
      </c>
      <c r="F142" s="13">
        <v>1</v>
      </c>
      <c r="G142" s="13">
        <v>971.9</v>
      </c>
      <c r="H142" s="13">
        <v>1000</v>
      </c>
      <c r="I142" s="13">
        <v>28.1</v>
      </c>
      <c r="J142" s="13">
        <v>2.81</v>
      </c>
    </row>
    <row r="143" spans="1:10" ht="15.75" thickBot="1" x14ac:dyDescent="0.3">
      <c r="A143" s="12" t="s">
        <v>111</v>
      </c>
      <c r="B143" s="13">
        <v>8</v>
      </c>
      <c r="C143" s="13">
        <v>8</v>
      </c>
      <c r="D143" s="13">
        <v>10.4</v>
      </c>
      <c r="E143" s="13">
        <v>972.9</v>
      </c>
      <c r="F143" s="13">
        <v>10.9</v>
      </c>
      <c r="G143" s="13">
        <v>1010.2</v>
      </c>
      <c r="H143" s="13">
        <v>1000</v>
      </c>
      <c r="I143" s="13">
        <v>-10.199999999999999</v>
      </c>
      <c r="J143" s="13">
        <v>-1.02</v>
      </c>
    </row>
    <row r="144" spans="1:10" ht="15.75" thickBot="1" x14ac:dyDescent="0.3">
      <c r="A144" s="12" t="s">
        <v>112</v>
      </c>
      <c r="B144" s="13">
        <v>5</v>
      </c>
      <c r="C144" s="13">
        <v>4</v>
      </c>
      <c r="D144" s="13">
        <v>9.4</v>
      </c>
      <c r="E144" s="13">
        <v>976.9</v>
      </c>
      <c r="F144" s="13">
        <v>9.9</v>
      </c>
      <c r="G144" s="13">
        <v>1005.2</v>
      </c>
      <c r="H144" s="13">
        <v>1000</v>
      </c>
      <c r="I144" s="13">
        <v>-5.2</v>
      </c>
      <c r="J144" s="13">
        <v>-0.52</v>
      </c>
    </row>
    <row r="145" spans="1:10" ht="15.75" thickBot="1" x14ac:dyDescent="0.3">
      <c r="A145" s="12" t="s">
        <v>113</v>
      </c>
      <c r="B145" s="13">
        <v>6</v>
      </c>
      <c r="C145" s="13">
        <v>3</v>
      </c>
      <c r="D145" s="13">
        <v>2</v>
      </c>
      <c r="E145" s="13">
        <v>970</v>
      </c>
      <c r="F145" s="13">
        <v>2</v>
      </c>
      <c r="G145" s="13">
        <v>982.9</v>
      </c>
      <c r="H145" s="13">
        <v>1000</v>
      </c>
      <c r="I145" s="13">
        <v>17.100000000000001</v>
      </c>
      <c r="J145" s="13">
        <v>1.71</v>
      </c>
    </row>
    <row r="146" spans="1:10" ht="15.75" thickBot="1" x14ac:dyDescent="0.3">
      <c r="A146" s="12" t="s">
        <v>114</v>
      </c>
      <c r="B146" s="13">
        <v>7</v>
      </c>
      <c r="C146" s="13">
        <v>8</v>
      </c>
      <c r="D146" s="13">
        <v>8.4</v>
      </c>
      <c r="E146" s="13">
        <v>975.9</v>
      </c>
      <c r="F146" s="13">
        <v>8.9</v>
      </c>
      <c r="G146" s="13">
        <v>1008.2</v>
      </c>
      <c r="H146" s="13">
        <v>1000</v>
      </c>
      <c r="I146" s="13">
        <v>-8.1999999999999993</v>
      </c>
      <c r="J146" s="13">
        <v>-0.82</v>
      </c>
    </row>
    <row r="147" spans="1:10" ht="15.75" thickBot="1" x14ac:dyDescent="0.3">
      <c r="A147" s="12" t="s">
        <v>115</v>
      </c>
      <c r="B147" s="13">
        <v>11.9</v>
      </c>
      <c r="C147" s="13">
        <v>11.9</v>
      </c>
      <c r="D147" s="13">
        <v>12.4</v>
      </c>
      <c r="E147" s="13">
        <v>973.9</v>
      </c>
      <c r="F147" s="13">
        <v>4</v>
      </c>
      <c r="G147" s="13">
        <v>1014.2</v>
      </c>
      <c r="H147" s="13">
        <v>1000</v>
      </c>
      <c r="I147" s="13">
        <v>-14.2</v>
      </c>
      <c r="J147" s="13">
        <v>-1.42</v>
      </c>
    </row>
    <row r="148" spans="1:10" ht="15.75" thickBot="1" x14ac:dyDescent="0.3"/>
    <row r="149" spans="1:10" ht="15.75" thickBot="1" x14ac:dyDescent="0.3">
      <c r="A149" s="14" t="s">
        <v>425</v>
      </c>
      <c r="B149" s="15">
        <v>1038.5</v>
      </c>
    </row>
    <row r="150" spans="1:10" ht="21.75" thickBot="1" x14ac:dyDescent="0.3">
      <c r="A150" s="14" t="s">
        <v>746</v>
      </c>
      <c r="B150" s="15">
        <v>967</v>
      </c>
    </row>
    <row r="151" spans="1:10" ht="21.75" thickBot="1" x14ac:dyDescent="0.3">
      <c r="A151" s="14" t="s">
        <v>427</v>
      </c>
      <c r="B151" s="15">
        <v>13000.5</v>
      </c>
    </row>
    <row r="152" spans="1:10" ht="21.75" thickBot="1" x14ac:dyDescent="0.3">
      <c r="A152" s="14" t="s">
        <v>428</v>
      </c>
      <c r="B152" s="15">
        <v>13000</v>
      </c>
    </row>
    <row r="153" spans="1:10" ht="32.25" thickBot="1" x14ac:dyDescent="0.3">
      <c r="A153" s="14" t="s">
        <v>429</v>
      </c>
      <c r="B153" s="15">
        <v>0.5</v>
      </c>
    </row>
    <row r="154" spans="1:10" ht="32.25" thickBot="1" x14ac:dyDescent="0.3">
      <c r="A154" s="14" t="s">
        <v>430</v>
      </c>
      <c r="B154" s="15"/>
    </row>
    <row r="155" spans="1:10" ht="32.25" thickBot="1" x14ac:dyDescent="0.3">
      <c r="A155" s="14" t="s">
        <v>431</v>
      </c>
      <c r="B155" s="15"/>
    </row>
    <row r="156" spans="1:10" ht="21.75" thickBot="1" x14ac:dyDescent="0.3">
      <c r="A156" s="14" t="s">
        <v>432</v>
      </c>
      <c r="B156" s="15">
        <v>0</v>
      </c>
    </row>
    <row r="158" spans="1:10" x14ac:dyDescent="0.25">
      <c r="A158" s="16" t="s">
        <v>433</v>
      </c>
    </row>
    <row r="160" spans="1:10" x14ac:dyDescent="0.25">
      <c r="A160" s="17" t="s">
        <v>787</v>
      </c>
    </row>
    <row r="161" spans="1:1" x14ac:dyDescent="0.25">
      <c r="A161" s="17" t="s">
        <v>788</v>
      </c>
    </row>
  </sheetData>
  <conditionalFormatting sqref="G53:G6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6" r:id="rId1" display="http://miau.gau.hu/myx-free/coco/test/851755320151117133826.html"/>
    <hyperlink ref="A158" r:id="rId2" display="http://miau.gau.hu/myx-free/coco/test/171615320151117133948.html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/>
  </sheetViews>
  <sheetFormatPr defaultRowHeight="15" x14ac:dyDescent="0.25"/>
  <sheetData>
    <row r="1" spans="1:18" x14ac:dyDescent="0.25">
      <c r="A1" t="s">
        <v>27</v>
      </c>
      <c r="D1" t="s">
        <v>30</v>
      </c>
      <c r="E1" t="s">
        <v>23</v>
      </c>
      <c r="F1" t="s">
        <v>31</v>
      </c>
      <c r="G1" t="s">
        <v>32</v>
      </c>
    </row>
    <row r="2" spans="1:18" x14ac:dyDescent="0.25">
      <c r="A2" t="s">
        <v>28</v>
      </c>
      <c r="D2" t="s">
        <v>28</v>
      </c>
      <c r="E2" t="s">
        <v>33</v>
      </c>
      <c r="F2" t="s">
        <v>25</v>
      </c>
      <c r="G2" t="s">
        <v>28</v>
      </c>
    </row>
    <row r="3" spans="1:18" x14ac:dyDescent="0.25">
      <c r="A3">
        <v>437</v>
      </c>
      <c r="B3" t="str">
        <f>ertek!I8</f>
        <v>Budapesti Műszaki és Gazdaságtudományi Egyetem Gépészmérnöki Kar (BME-GÉK)</v>
      </c>
      <c r="C3">
        <v>2006</v>
      </c>
      <c r="D3">
        <v>22</v>
      </c>
      <c r="E3">
        <v>123</v>
      </c>
      <c r="F3">
        <v>54</v>
      </c>
      <c r="G3">
        <v>4</v>
      </c>
      <c r="I3">
        <f>D3/A3</f>
        <v>5.0343249427917618E-2</v>
      </c>
      <c r="J3">
        <f>E3/A3</f>
        <v>0.28146453089244849</v>
      </c>
      <c r="K3">
        <f>F3</f>
        <v>54</v>
      </c>
      <c r="L3">
        <f>G3/A3</f>
        <v>9.1533180778032037E-3</v>
      </c>
      <c r="N3">
        <f>RANK(I3,I$3:I$60,0)</f>
        <v>8</v>
      </c>
      <c r="O3">
        <f t="shared" ref="O3:Q3" si="0">RANK(J3,J$3:J$60,0)</f>
        <v>57</v>
      </c>
      <c r="P3">
        <f>RANK(K3,K$3:K$60,1)</f>
        <v>15</v>
      </c>
      <c r="Q3">
        <f t="shared" si="0"/>
        <v>16</v>
      </c>
      <c r="R3">
        <v>1000</v>
      </c>
    </row>
    <row r="4" spans="1:18" x14ac:dyDescent="0.25">
      <c r="A4">
        <v>524</v>
      </c>
      <c r="B4" t="str">
        <f>ertek!I9</f>
        <v>Budapesti Műszaki és Gazdaságtudományi Egyetem Gépészmérnöki Kar (BME-GÉK)</v>
      </c>
      <c r="C4">
        <v>2007</v>
      </c>
      <c r="D4">
        <v>36</v>
      </c>
      <c r="E4">
        <v>126</v>
      </c>
      <c r="F4">
        <v>59</v>
      </c>
      <c r="G4">
        <v>0</v>
      </c>
      <c r="I4">
        <f t="shared" ref="I4:I60" si="1">D4/A4</f>
        <v>6.8702290076335881E-2</v>
      </c>
      <c r="J4">
        <f t="shared" ref="J4:J60" si="2">E4/A4</f>
        <v>0.24045801526717558</v>
      </c>
      <c r="K4">
        <f t="shared" ref="K4:K60" si="3">F4</f>
        <v>59</v>
      </c>
      <c r="L4">
        <f t="shared" ref="L4:L60" si="4">G4/A4</f>
        <v>0</v>
      </c>
      <c r="N4">
        <f t="shared" ref="N4:N60" si="5">RANK(I4,I$3:I$60,0)</f>
        <v>2</v>
      </c>
      <c r="O4">
        <f t="shared" ref="O4:O60" si="6">RANK(J4,J$3:J$60,0)</f>
        <v>58</v>
      </c>
      <c r="P4">
        <f t="shared" ref="P4:P60" si="7">RANK(K4,K$3:K$60,1)</f>
        <v>22</v>
      </c>
      <c r="Q4">
        <f t="shared" ref="Q4:Q60" si="8">RANK(L4,L$3:L$60,0)</f>
        <v>26</v>
      </c>
      <c r="R4">
        <v>1000</v>
      </c>
    </row>
    <row r="5" spans="1:18" x14ac:dyDescent="0.25">
      <c r="A5">
        <v>497</v>
      </c>
      <c r="B5" t="str">
        <f>ertek!I10</f>
        <v>Budapesti Műszaki és Gazdaságtudományi Egyetem Gépészmérnöki Kar (BME-GÉK)</v>
      </c>
      <c r="C5">
        <v>2008</v>
      </c>
      <c r="D5">
        <v>40</v>
      </c>
      <c r="E5">
        <v>402</v>
      </c>
      <c r="F5">
        <v>65</v>
      </c>
      <c r="G5">
        <v>2</v>
      </c>
      <c r="I5">
        <f t="shared" si="1"/>
        <v>8.0482897384305835E-2</v>
      </c>
      <c r="J5">
        <f t="shared" si="2"/>
        <v>0.80885311871227361</v>
      </c>
      <c r="K5">
        <f t="shared" si="3"/>
        <v>65</v>
      </c>
      <c r="L5">
        <f t="shared" si="4"/>
        <v>4.0241448692152921E-3</v>
      </c>
      <c r="N5">
        <f t="shared" si="5"/>
        <v>1</v>
      </c>
      <c r="O5">
        <f t="shared" si="6"/>
        <v>45</v>
      </c>
      <c r="P5">
        <f t="shared" si="7"/>
        <v>28</v>
      </c>
      <c r="Q5">
        <f t="shared" si="8"/>
        <v>24</v>
      </c>
      <c r="R5">
        <v>1000</v>
      </c>
    </row>
    <row r="6" spans="1:18" x14ac:dyDescent="0.25">
      <c r="A6">
        <v>661</v>
      </c>
      <c r="B6" t="str">
        <f>ertek!I11</f>
        <v>Budapesti Műszaki és Gazdaságtudományi Egyetem Gépészmérnöki Kar (BME-GÉK)</v>
      </c>
      <c r="C6">
        <v>2009</v>
      </c>
      <c r="D6">
        <v>37</v>
      </c>
      <c r="E6">
        <v>408</v>
      </c>
      <c r="F6">
        <v>53</v>
      </c>
      <c r="G6">
        <v>11</v>
      </c>
      <c r="I6">
        <f t="shared" si="1"/>
        <v>5.5975794251134643E-2</v>
      </c>
      <c r="J6">
        <f t="shared" si="2"/>
        <v>0.61724659606656584</v>
      </c>
      <c r="K6">
        <f t="shared" si="3"/>
        <v>53</v>
      </c>
      <c r="L6">
        <f t="shared" si="4"/>
        <v>1.6641452344931921E-2</v>
      </c>
      <c r="N6">
        <f t="shared" si="5"/>
        <v>5</v>
      </c>
      <c r="O6">
        <f t="shared" si="6"/>
        <v>50</v>
      </c>
      <c r="P6">
        <f t="shared" si="7"/>
        <v>13</v>
      </c>
      <c r="Q6">
        <f t="shared" si="8"/>
        <v>7</v>
      </c>
      <c r="R6">
        <v>1000</v>
      </c>
    </row>
    <row r="7" spans="1:18" x14ac:dyDescent="0.25">
      <c r="A7">
        <v>632</v>
      </c>
      <c r="B7" t="str">
        <f>ertek!I12</f>
        <v>Budapesti Műszaki és Gazdaságtudományi Egyetem Gépészmérnöki Kar (BME-GÉK)</v>
      </c>
      <c r="C7">
        <v>2010</v>
      </c>
      <c r="D7">
        <v>35</v>
      </c>
      <c r="E7">
        <v>409</v>
      </c>
      <c r="F7">
        <v>53</v>
      </c>
      <c r="G7">
        <v>9</v>
      </c>
      <c r="I7">
        <f t="shared" si="1"/>
        <v>5.5379746835443035E-2</v>
      </c>
      <c r="J7">
        <f t="shared" si="2"/>
        <v>0.64715189873417722</v>
      </c>
      <c r="K7">
        <f t="shared" si="3"/>
        <v>53</v>
      </c>
      <c r="L7">
        <f t="shared" si="4"/>
        <v>1.4240506329113924E-2</v>
      </c>
      <c r="N7">
        <f t="shared" si="5"/>
        <v>7</v>
      </c>
      <c r="O7">
        <f t="shared" si="6"/>
        <v>49</v>
      </c>
      <c r="P7">
        <f t="shared" si="7"/>
        <v>13</v>
      </c>
      <c r="Q7">
        <f t="shared" si="8"/>
        <v>10</v>
      </c>
      <c r="R7">
        <v>1000</v>
      </c>
    </row>
    <row r="8" spans="1:18" x14ac:dyDescent="0.25">
      <c r="A8">
        <v>153</v>
      </c>
      <c r="B8" t="str">
        <f>ertek!I13</f>
        <v>Debreceni Egyetem Mezőgazdaság-, Élelmiszertudományi és Környezetgazdálkodási Kar (DE-MÉK)</v>
      </c>
      <c r="C8">
        <v>2008</v>
      </c>
      <c r="D8">
        <v>2</v>
      </c>
      <c r="E8">
        <v>282</v>
      </c>
      <c r="F8">
        <v>95</v>
      </c>
      <c r="G8">
        <v>0</v>
      </c>
      <c r="I8">
        <f t="shared" si="1"/>
        <v>1.3071895424836602E-2</v>
      </c>
      <c r="J8">
        <f t="shared" si="2"/>
        <v>1.8431372549019607</v>
      </c>
      <c r="K8">
        <f t="shared" si="3"/>
        <v>95</v>
      </c>
      <c r="L8">
        <f t="shared" si="4"/>
        <v>0</v>
      </c>
      <c r="N8">
        <f t="shared" si="5"/>
        <v>31</v>
      </c>
      <c r="O8">
        <f t="shared" si="6"/>
        <v>19</v>
      </c>
      <c r="P8">
        <f t="shared" si="7"/>
        <v>54</v>
      </c>
      <c r="Q8">
        <f t="shared" si="8"/>
        <v>26</v>
      </c>
      <c r="R8">
        <v>1000</v>
      </c>
    </row>
    <row r="9" spans="1:18" x14ac:dyDescent="0.25">
      <c r="A9">
        <v>149</v>
      </c>
      <c r="B9" t="str">
        <f>ertek!I14</f>
        <v>Debreceni Egyetem Műszaki Kar (DE-MK)</v>
      </c>
      <c r="C9">
        <v>2006</v>
      </c>
      <c r="D9">
        <v>2</v>
      </c>
      <c r="E9">
        <v>108</v>
      </c>
      <c r="F9">
        <v>70</v>
      </c>
      <c r="G9">
        <v>7</v>
      </c>
      <c r="I9">
        <f t="shared" si="1"/>
        <v>1.3422818791946308E-2</v>
      </c>
      <c r="J9">
        <f t="shared" si="2"/>
        <v>0.72483221476510062</v>
      </c>
      <c r="K9">
        <f t="shared" si="3"/>
        <v>70</v>
      </c>
      <c r="L9">
        <f t="shared" si="4"/>
        <v>4.6979865771812082E-2</v>
      </c>
      <c r="N9">
        <f t="shared" si="5"/>
        <v>29</v>
      </c>
      <c r="O9">
        <f t="shared" si="6"/>
        <v>48</v>
      </c>
      <c r="P9">
        <f t="shared" si="7"/>
        <v>32</v>
      </c>
      <c r="Q9">
        <f t="shared" si="8"/>
        <v>1</v>
      </c>
      <c r="R9">
        <v>1000</v>
      </c>
    </row>
    <row r="10" spans="1:18" x14ac:dyDescent="0.25">
      <c r="A10">
        <v>117</v>
      </c>
      <c r="B10" t="str">
        <f>ertek!I15</f>
        <v>Debreceni Egyetem Műszaki Kar (DE-MK)</v>
      </c>
      <c r="C10">
        <v>2007</v>
      </c>
      <c r="D10">
        <v>4</v>
      </c>
      <c r="E10">
        <v>100</v>
      </c>
      <c r="F10">
        <v>88</v>
      </c>
      <c r="G10">
        <v>0</v>
      </c>
      <c r="I10">
        <f t="shared" si="1"/>
        <v>3.4188034188034191E-2</v>
      </c>
      <c r="J10">
        <f t="shared" si="2"/>
        <v>0.85470085470085466</v>
      </c>
      <c r="K10">
        <f t="shared" si="3"/>
        <v>88</v>
      </c>
      <c r="L10">
        <f t="shared" si="4"/>
        <v>0</v>
      </c>
      <c r="N10">
        <f t="shared" si="5"/>
        <v>13</v>
      </c>
      <c r="O10">
        <f t="shared" si="6"/>
        <v>44</v>
      </c>
      <c r="P10">
        <f t="shared" si="7"/>
        <v>45</v>
      </c>
      <c r="Q10">
        <f t="shared" si="8"/>
        <v>26</v>
      </c>
      <c r="R10">
        <v>1000</v>
      </c>
    </row>
    <row r="11" spans="1:18" x14ac:dyDescent="0.25">
      <c r="A11">
        <v>223</v>
      </c>
      <c r="B11" t="str">
        <f>ertek!I16</f>
        <v>Debreceni Egyetem Műszaki Kar (DE-MK)</v>
      </c>
      <c r="C11">
        <v>2009</v>
      </c>
      <c r="D11">
        <v>6</v>
      </c>
      <c r="E11">
        <v>318</v>
      </c>
      <c r="F11">
        <v>49</v>
      </c>
      <c r="G11">
        <v>1</v>
      </c>
      <c r="I11">
        <f t="shared" si="1"/>
        <v>2.6905829596412557E-2</v>
      </c>
      <c r="J11">
        <f t="shared" si="2"/>
        <v>1.4260089686098654</v>
      </c>
      <c r="K11">
        <f t="shared" si="3"/>
        <v>49</v>
      </c>
      <c r="L11">
        <f t="shared" si="4"/>
        <v>4.4843049327354259E-3</v>
      </c>
      <c r="N11">
        <f t="shared" si="5"/>
        <v>17</v>
      </c>
      <c r="O11">
        <f t="shared" si="6"/>
        <v>28</v>
      </c>
      <c r="P11">
        <f t="shared" si="7"/>
        <v>9</v>
      </c>
      <c r="Q11">
        <f t="shared" si="8"/>
        <v>23</v>
      </c>
      <c r="R11">
        <v>1000</v>
      </c>
    </row>
    <row r="12" spans="1:18" x14ac:dyDescent="0.25">
      <c r="A12">
        <v>223</v>
      </c>
      <c r="B12" t="str">
        <f>ertek!I17</f>
        <v>Debreceni Egyetem Műszaki Kar (DE-MK)</v>
      </c>
      <c r="C12">
        <v>2010</v>
      </c>
      <c r="D12">
        <v>5</v>
      </c>
      <c r="E12">
        <v>322</v>
      </c>
      <c r="F12">
        <v>63</v>
      </c>
      <c r="G12">
        <v>0</v>
      </c>
      <c r="I12">
        <f t="shared" si="1"/>
        <v>2.2421524663677129E-2</v>
      </c>
      <c r="J12">
        <f t="shared" si="2"/>
        <v>1.4439461883408071</v>
      </c>
      <c r="K12">
        <f t="shared" si="3"/>
        <v>63</v>
      </c>
      <c r="L12">
        <f t="shared" si="4"/>
        <v>0</v>
      </c>
      <c r="N12">
        <f t="shared" si="5"/>
        <v>21</v>
      </c>
      <c r="O12">
        <f t="shared" si="6"/>
        <v>27</v>
      </c>
      <c r="P12">
        <f t="shared" si="7"/>
        <v>25</v>
      </c>
      <c r="Q12">
        <f t="shared" si="8"/>
        <v>26</v>
      </c>
      <c r="R12">
        <v>1000</v>
      </c>
    </row>
    <row r="13" spans="1:18" x14ac:dyDescent="0.25">
      <c r="A13">
        <v>48</v>
      </c>
      <c r="B13" t="str">
        <f>ertek!I18</f>
        <v>Dunaújvárosi Főiskola (DF)</v>
      </c>
      <c r="C13">
        <v>2006</v>
      </c>
      <c r="D13">
        <v>0</v>
      </c>
      <c r="E13">
        <v>93</v>
      </c>
      <c r="F13">
        <v>97</v>
      </c>
      <c r="G13">
        <v>1</v>
      </c>
      <c r="I13">
        <f t="shared" si="1"/>
        <v>0</v>
      </c>
      <c r="J13">
        <f t="shared" si="2"/>
        <v>1.9375</v>
      </c>
      <c r="K13">
        <f t="shared" si="3"/>
        <v>97</v>
      </c>
      <c r="L13">
        <f t="shared" si="4"/>
        <v>2.0833333333333332E-2</v>
      </c>
      <c r="N13">
        <f t="shared" si="5"/>
        <v>43</v>
      </c>
      <c r="O13">
        <f t="shared" si="6"/>
        <v>17</v>
      </c>
      <c r="P13">
        <f t="shared" si="7"/>
        <v>58</v>
      </c>
      <c r="Q13">
        <f t="shared" si="8"/>
        <v>5</v>
      </c>
      <c r="R13">
        <v>1000</v>
      </c>
    </row>
    <row r="14" spans="1:18" x14ac:dyDescent="0.25">
      <c r="A14">
        <v>88</v>
      </c>
      <c r="B14" t="str">
        <f>ertek!I19</f>
        <v>Dunaújvárosi Főiskola (DF)</v>
      </c>
      <c r="C14">
        <v>2007</v>
      </c>
      <c r="D14">
        <v>1</v>
      </c>
      <c r="E14">
        <v>94</v>
      </c>
      <c r="F14">
        <v>77</v>
      </c>
      <c r="G14">
        <v>0</v>
      </c>
      <c r="I14">
        <f t="shared" si="1"/>
        <v>1.1363636363636364E-2</v>
      </c>
      <c r="J14">
        <f t="shared" si="2"/>
        <v>1.0681818181818181</v>
      </c>
      <c r="K14">
        <f t="shared" si="3"/>
        <v>77</v>
      </c>
      <c r="L14">
        <f t="shared" si="4"/>
        <v>0</v>
      </c>
      <c r="N14">
        <f t="shared" si="5"/>
        <v>33</v>
      </c>
      <c r="O14">
        <f t="shared" si="6"/>
        <v>38</v>
      </c>
      <c r="P14">
        <f t="shared" si="7"/>
        <v>39</v>
      </c>
      <c r="Q14">
        <f t="shared" si="8"/>
        <v>26</v>
      </c>
      <c r="R14">
        <v>1000</v>
      </c>
    </row>
    <row r="15" spans="1:18" x14ac:dyDescent="0.25">
      <c r="A15">
        <v>43</v>
      </c>
      <c r="B15" t="str">
        <f>ertek!I20</f>
        <v>Dunaújvárosi Főiskola (DF)</v>
      </c>
      <c r="C15">
        <v>2008</v>
      </c>
      <c r="D15">
        <v>0</v>
      </c>
      <c r="E15">
        <v>251</v>
      </c>
      <c r="F15">
        <v>90</v>
      </c>
      <c r="G15">
        <v>0</v>
      </c>
      <c r="I15">
        <f t="shared" si="1"/>
        <v>0</v>
      </c>
      <c r="J15">
        <f t="shared" si="2"/>
        <v>5.8372093023255811</v>
      </c>
      <c r="K15">
        <f t="shared" si="3"/>
        <v>90</v>
      </c>
      <c r="L15">
        <f t="shared" si="4"/>
        <v>0</v>
      </c>
      <c r="N15">
        <f t="shared" si="5"/>
        <v>43</v>
      </c>
      <c r="O15">
        <f t="shared" si="6"/>
        <v>4</v>
      </c>
      <c r="P15">
        <f t="shared" si="7"/>
        <v>48</v>
      </c>
      <c r="Q15">
        <f t="shared" si="8"/>
        <v>26</v>
      </c>
      <c r="R15">
        <v>1000</v>
      </c>
    </row>
    <row r="16" spans="1:18" x14ac:dyDescent="0.25">
      <c r="A16">
        <v>72</v>
      </c>
      <c r="B16" t="str">
        <f>ertek!I21</f>
        <v>Dunaújvárosi Főiskola (DF)</v>
      </c>
      <c r="C16">
        <v>2009</v>
      </c>
      <c r="D16">
        <v>0</v>
      </c>
      <c r="E16">
        <v>301</v>
      </c>
      <c r="F16">
        <v>44</v>
      </c>
      <c r="G16">
        <v>0</v>
      </c>
      <c r="I16">
        <f t="shared" si="1"/>
        <v>0</v>
      </c>
      <c r="J16">
        <f t="shared" si="2"/>
        <v>4.1805555555555554</v>
      </c>
      <c r="K16">
        <f t="shared" si="3"/>
        <v>44</v>
      </c>
      <c r="L16">
        <f t="shared" si="4"/>
        <v>0</v>
      </c>
      <c r="N16">
        <f t="shared" si="5"/>
        <v>43</v>
      </c>
      <c r="O16">
        <f t="shared" si="6"/>
        <v>10</v>
      </c>
      <c r="P16">
        <f t="shared" si="7"/>
        <v>7</v>
      </c>
      <c r="Q16">
        <f t="shared" si="8"/>
        <v>26</v>
      </c>
      <c r="R16">
        <v>1000</v>
      </c>
    </row>
    <row r="17" spans="1:18" x14ac:dyDescent="0.25">
      <c r="A17">
        <v>83</v>
      </c>
      <c r="B17" t="str">
        <f>ertek!I22</f>
        <v>Dunaújvárosi Főiskola (DF)</v>
      </c>
      <c r="C17">
        <v>2010</v>
      </c>
      <c r="D17">
        <v>0</v>
      </c>
      <c r="E17">
        <v>298</v>
      </c>
      <c r="F17">
        <v>33</v>
      </c>
      <c r="G17">
        <v>0</v>
      </c>
      <c r="I17">
        <f t="shared" si="1"/>
        <v>0</v>
      </c>
      <c r="J17">
        <f t="shared" si="2"/>
        <v>3.5903614457831323</v>
      </c>
      <c r="K17">
        <f t="shared" si="3"/>
        <v>33</v>
      </c>
      <c r="L17">
        <f t="shared" si="4"/>
        <v>0</v>
      </c>
      <c r="N17">
        <f t="shared" si="5"/>
        <v>43</v>
      </c>
      <c r="O17">
        <f t="shared" si="6"/>
        <v>12</v>
      </c>
      <c r="P17">
        <f t="shared" si="7"/>
        <v>3</v>
      </c>
      <c r="Q17">
        <f t="shared" si="8"/>
        <v>26</v>
      </c>
      <c r="R17">
        <v>1000</v>
      </c>
    </row>
    <row r="18" spans="1:18" x14ac:dyDescent="0.25">
      <c r="A18">
        <v>131</v>
      </c>
      <c r="B18" t="str">
        <f>ertek!I23</f>
        <v>Kecskeméti Főiskola Gépipari és Automatizálási Műszaki Főiskolai Kar (KF-GAMFK)</v>
      </c>
      <c r="C18">
        <v>2006</v>
      </c>
      <c r="D18">
        <v>2</v>
      </c>
      <c r="E18">
        <v>99</v>
      </c>
      <c r="F18">
        <v>80</v>
      </c>
      <c r="G18">
        <v>2</v>
      </c>
      <c r="I18">
        <f t="shared" si="1"/>
        <v>1.5267175572519083E-2</v>
      </c>
      <c r="J18">
        <f t="shared" si="2"/>
        <v>0.75572519083969469</v>
      </c>
      <c r="K18">
        <f t="shared" si="3"/>
        <v>80</v>
      </c>
      <c r="L18">
        <f t="shared" si="4"/>
        <v>1.5267175572519083E-2</v>
      </c>
      <c r="N18">
        <f t="shared" si="5"/>
        <v>27</v>
      </c>
      <c r="O18">
        <f t="shared" si="6"/>
        <v>47</v>
      </c>
      <c r="P18">
        <f t="shared" si="7"/>
        <v>41</v>
      </c>
      <c r="Q18">
        <f t="shared" si="8"/>
        <v>9</v>
      </c>
      <c r="R18">
        <v>1000</v>
      </c>
    </row>
    <row r="19" spans="1:18" x14ac:dyDescent="0.25">
      <c r="A19">
        <v>99</v>
      </c>
      <c r="B19" t="str">
        <f>ertek!I24</f>
        <v>Kecskeméti Főiskola Gépipari és Automatizálási Műszaki Főiskolai Kar (KF-GAMFK)</v>
      </c>
      <c r="C19">
        <v>2007</v>
      </c>
      <c r="D19">
        <v>3</v>
      </c>
      <c r="E19">
        <v>100</v>
      </c>
      <c r="F19">
        <v>72</v>
      </c>
      <c r="G19">
        <v>0</v>
      </c>
      <c r="I19">
        <f t="shared" si="1"/>
        <v>3.0303030303030304E-2</v>
      </c>
      <c r="J19">
        <f t="shared" si="2"/>
        <v>1.0101010101010102</v>
      </c>
      <c r="K19">
        <f t="shared" si="3"/>
        <v>72</v>
      </c>
      <c r="L19">
        <f t="shared" si="4"/>
        <v>0</v>
      </c>
      <c r="N19">
        <f t="shared" si="5"/>
        <v>15</v>
      </c>
      <c r="O19">
        <f t="shared" si="6"/>
        <v>39</v>
      </c>
      <c r="P19">
        <f t="shared" si="7"/>
        <v>34</v>
      </c>
      <c r="Q19">
        <f t="shared" si="8"/>
        <v>26</v>
      </c>
      <c r="R19">
        <v>1000</v>
      </c>
    </row>
    <row r="20" spans="1:18" x14ac:dyDescent="0.25">
      <c r="A20">
        <v>101</v>
      </c>
      <c r="B20" t="str">
        <f>ertek!I25</f>
        <v>Kecskeméti Főiskola Gépipari és Automatizálási Műszaki Főiskolai Kar (KF-GAMFK)</v>
      </c>
      <c r="C20">
        <v>2008</v>
      </c>
      <c r="D20">
        <v>0</v>
      </c>
      <c r="E20">
        <v>254</v>
      </c>
      <c r="F20">
        <v>92</v>
      </c>
      <c r="G20">
        <v>0</v>
      </c>
      <c r="I20">
        <f t="shared" si="1"/>
        <v>0</v>
      </c>
      <c r="J20">
        <f t="shared" si="2"/>
        <v>2.5148514851485149</v>
      </c>
      <c r="K20">
        <f t="shared" si="3"/>
        <v>92</v>
      </c>
      <c r="L20">
        <f t="shared" si="4"/>
        <v>0</v>
      </c>
      <c r="N20">
        <f t="shared" si="5"/>
        <v>43</v>
      </c>
      <c r="O20">
        <f t="shared" si="6"/>
        <v>14</v>
      </c>
      <c r="P20">
        <f t="shared" si="7"/>
        <v>50</v>
      </c>
      <c r="Q20">
        <f t="shared" si="8"/>
        <v>26</v>
      </c>
      <c r="R20">
        <v>1000</v>
      </c>
    </row>
    <row r="21" spans="1:18" x14ac:dyDescent="0.25">
      <c r="A21">
        <v>187</v>
      </c>
      <c r="B21" t="str">
        <f>ertek!I26</f>
        <v>Kecskeméti Főiskola Gépipari és Automatizálási Műszaki Főiskolai Kar (KF-GAMFK)</v>
      </c>
      <c r="C21">
        <v>2009</v>
      </c>
      <c r="D21">
        <v>2</v>
      </c>
      <c r="E21">
        <v>305</v>
      </c>
      <c r="F21">
        <v>42</v>
      </c>
      <c r="G21">
        <v>1</v>
      </c>
      <c r="I21">
        <f t="shared" si="1"/>
        <v>1.06951871657754E-2</v>
      </c>
      <c r="J21">
        <f t="shared" si="2"/>
        <v>1.6310160427807487</v>
      </c>
      <c r="K21">
        <f t="shared" si="3"/>
        <v>42</v>
      </c>
      <c r="L21">
        <f t="shared" si="4"/>
        <v>5.3475935828877002E-3</v>
      </c>
      <c r="N21">
        <f t="shared" si="5"/>
        <v>35</v>
      </c>
      <c r="O21">
        <f t="shared" si="6"/>
        <v>24</v>
      </c>
      <c r="P21">
        <f t="shared" si="7"/>
        <v>6</v>
      </c>
      <c r="Q21">
        <f t="shared" si="8"/>
        <v>22</v>
      </c>
      <c r="R21">
        <v>1000</v>
      </c>
    </row>
    <row r="22" spans="1:18" x14ac:dyDescent="0.25">
      <c r="A22">
        <v>185</v>
      </c>
      <c r="B22" t="str">
        <f>ertek!I27</f>
        <v>Kecskeméti Főiskola Gépipari és Automatizálási Műszaki Főiskolai Kar (KF-GAMFK)</v>
      </c>
      <c r="C22">
        <v>2010</v>
      </c>
      <c r="D22">
        <v>3</v>
      </c>
      <c r="E22">
        <v>305</v>
      </c>
      <c r="F22">
        <v>55</v>
      </c>
      <c r="G22">
        <v>1</v>
      </c>
      <c r="I22">
        <f t="shared" si="1"/>
        <v>1.6216216216216217E-2</v>
      </c>
      <c r="J22">
        <f t="shared" si="2"/>
        <v>1.6486486486486487</v>
      </c>
      <c r="K22">
        <f t="shared" si="3"/>
        <v>55</v>
      </c>
      <c r="L22">
        <f t="shared" si="4"/>
        <v>5.4054054054054057E-3</v>
      </c>
      <c r="N22">
        <f t="shared" si="5"/>
        <v>23</v>
      </c>
      <c r="O22">
        <f t="shared" si="6"/>
        <v>23</v>
      </c>
      <c r="P22">
        <f t="shared" si="7"/>
        <v>19</v>
      </c>
      <c r="Q22">
        <f t="shared" si="8"/>
        <v>21</v>
      </c>
      <c r="R22">
        <v>1000</v>
      </c>
    </row>
    <row r="23" spans="1:18" x14ac:dyDescent="0.25">
      <c r="A23">
        <v>269</v>
      </c>
      <c r="B23" t="str">
        <f>ertek!I28</f>
        <v>Miskolci Egyetem Gépészmérnöki és Informatikai Kar (ME-GÉK)</v>
      </c>
      <c r="C23">
        <v>2006</v>
      </c>
      <c r="D23">
        <v>15</v>
      </c>
      <c r="E23">
        <v>105</v>
      </c>
      <c r="F23">
        <v>83</v>
      </c>
      <c r="G23">
        <v>8</v>
      </c>
      <c r="I23">
        <f t="shared" si="1"/>
        <v>5.5762081784386616E-2</v>
      </c>
      <c r="J23">
        <f t="shared" si="2"/>
        <v>0.3903345724907063</v>
      </c>
      <c r="K23">
        <f t="shared" si="3"/>
        <v>83</v>
      </c>
      <c r="L23">
        <f t="shared" si="4"/>
        <v>2.9739776951672861E-2</v>
      </c>
      <c r="N23">
        <f t="shared" si="5"/>
        <v>6</v>
      </c>
      <c r="O23">
        <f t="shared" si="6"/>
        <v>55</v>
      </c>
      <c r="P23">
        <f t="shared" si="7"/>
        <v>43</v>
      </c>
      <c r="Q23">
        <f t="shared" si="8"/>
        <v>2</v>
      </c>
      <c r="R23">
        <v>1000</v>
      </c>
    </row>
    <row r="24" spans="1:18" x14ac:dyDescent="0.25">
      <c r="A24">
        <v>264</v>
      </c>
      <c r="B24" t="str">
        <f>ertek!I29</f>
        <v>Miskolci Egyetem Gépészmérnöki és Informatikai Kar (ME-GÉK)</v>
      </c>
      <c r="C24">
        <v>2007</v>
      </c>
      <c r="D24">
        <v>18</v>
      </c>
      <c r="E24">
        <v>107</v>
      </c>
      <c r="F24">
        <v>81</v>
      </c>
      <c r="G24">
        <v>0</v>
      </c>
      <c r="I24">
        <f t="shared" si="1"/>
        <v>6.8181818181818177E-2</v>
      </c>
      <c r="J24">
        <f t="shared" si="2"/>
        <v>0.40530303030303028</v>
      </c>
      <c r="K24">
        <f t="shared" si="3"/>
        <v>81</v>
      </c>
      <c r="L24">
        <f t="shared" si="4"/>
        <v>0</v>
      </c>
      <c r="N24">
        <f t="shared" si="5"/>
        <v>3</v>
      </c>
      <c r="O24">
        <f t="shared" si="6"/>
        <v>54</v>
      </c>
      <c r="P24">
        <f t="shared" si="7"/>
        <v>42</v>
      </c>
      <c r="Q24">
        <f t="shared" si="8"/>
        <v>26</v>
      </c>
      <c r="R24">
        <v>1000</v>
      </c>
    </row>
    <row r="25" spans="1:18" x14ac:dyDescent="0.25">
      <c r="A25">
        <v>209</v>
      </c>
      <c r="B25" t="str">
        <f>ertek!I30</f>
        <v>Miskolci Egyetem Gépészmérnöki és Informatikai Kar (ME-GÉK)</v>
      </c>
      <c r="C25">
        <v>2008</v>
      </c>
      <c r="D25">
        <v>9</v>
      </c>
      <c r="E25">
        <v>288</v>
      </c>
      <c r="F25">
        <v>96</v>
      </c>
      <c r="G25">
        <v>0</v>
      </c>
      <c r="I25">
        <f t="shared" si="1"/>
        <v>4.3062200956937802E-2</v>
      </c>
      <c r="J25">
        <f t="shared" si="2"/>
        <v>1.3779904306220097</v>
      </c>
      <c r="K25">
        <f t="shared" si="3"/>
        <v>96</v>
      </c>
      <c r="L25">
        <f t="shared" si="4"/>
        <v>0</v>
      </c>
      <c r="N25">
        <f t="shared" si="5"/>
        <v>9</v>
      </c>
      <c r="O25">
        <f t="shared" si="6"/>
        <v>31</v>
      </c>
      <c r="P25">
        <f t="shared" si="7"/>
        <v>56</v>
      </c>
      <c r="Q25">
        <f t="shared" si="8"/>
        <v>26</v>
      </c>
      <c r="R25">
        <v>1000</v>
      </c>
    </row>
    <row r="26" spans="1:18" x14ac:dyDescent="0.25">
      <c r="A26">
        <v>252</v>
      </c>
      <c r="B26" t="str">
        <f>ertek!I31</f>
        <v>Miskolci Egyetem Gépészmérnöki és Informatikai Kar (ME-GÉK)</v>
      </c>
      <c r="C26">
        <v>2009</v>
      </c>
      <c r="D26">
        <v>10</v>
      </c>
      <c r="E26">
        <v>330</v>
      </c>
      <c r="F26">
        <v>64</v>
      </c>
      <c r="G26">
        <v>3</v>
      </c>
      <c r="I26">
        <f t="shared" si="1"/>
        <v>3.968253968253968E-2</v>
      </c>
      <c r="J26">
        <f t="shared" si="2"/>
        <v>1.3095238095238095</v>
      </c>
      <c r="K26">
        <f t="shared" si="3"/>
        <v>64</v>
      </c>
      <c r="L26">
        <f t="shared" si="4"/>
        <v>1.1904761904761904E-2</v>
      </c>
      <c r="N26">
        <f t="shared" si="5"/>
        <v>10</v>
      </c>
      <c r="O26">
        <f t="shared" si="6"/>
        <v>33</v>
      </c>
      <c r="P26">
        <f t="shared" si="7"/>
        <v>26</v>
      </c>
      <c r="Q26">
        <f t="shared" si="8"/>
        <v>14</v>
      </c>
      <c r="R26">
        <v>1000</v>
      </c>
    </row>
    <row r="27" spans="1:18" x14ac:dyDescent="0.25">
      <c r="A27">
        <v>192</v>
      </c>
      <c r="B27" t="str">
        <f>ertek!I32</f>
        <v>Miskolci Egyetem Gépészmérnöki és Informatikai Kar (ME-GÉK)</v>
      </c>
      <c r="C27">
        <v>2010</v>
      </c>
      <c r="D27">
        <v>13</v>
      </c>
      <c r="E27">
        <v>328</v>
      </c>
      <c r="F27">
        <v>61</v>
      </c>
      <c r="G27">
        <v>2</v>
      </c>
      <c r="I27">
        <f t="shared" si="1"/>
        <v>6.7708333333333329E-2</v>
      </c>
      <c r="J27">
        <f t="shared" si="2"/>
        <v>1.7083333333333333</v>
      </c>
      <c r="K27">
        <f t="shared" si="3"/>
        <v>61</v>
      </c>
      <c r="L27">
        <f t="shared" si="4"/>
        <v>1.0416666666666666E-2</v>
      </c>
      <c r="N27">
        <f t="shared" si="5"/>
        <v>4</v>
      </c>
      <c r="O27">
        <f t="shared" si="6"/>
        <v>22</v>
      </c>
      <c r="P27">
        <f t="shared" si="7"/>
        <v>24</v>
      </c>
      <c r="Q27">
        <f t="shared" si="8"/>
        <v>15</v>
      </c>
      <c r="R27">
        <v>1000</v>
      </c>
    </row>
    <row r="28" spans="1:18" x14ac:dyDescent="0.25">
      <c r="A28">
        <v>65</v>
      </c>
      <c r="B28" t="str">
        <f>ertek!I33</f>
        <v>Nyíregyházi Főiskola Műszaki és Mezőgazdasági Kar (NYF-MMK)</v>
      </c>
      <c r="C28">
        <v>2006</v>
      </c>
      <c r="D28">
        <v>0</v>
      </c>
      <c r="E28">
        <v>94</v>
      </c>
      <c r="F28">
        <v>93</v>
      </c>
      <c r="G28">
        <v>1</v>
      </c>
      <c r="I28">
        <f t="shared" si="1"/>
        <v>0</v>
      </c>
      <c r="J28">
        <f t="shared" si="2"/>
        <v>1.4461538461538461</v>
      </c>
      <c r="K28">
        <f t="shared" si="3"/>
        <v>93</v>
      </c>
      <c r="L28">
        <f t="shared" si="4"/>
        <v>1.5384615384615385E-2</v>
      </c>
      <c r="N28">
        <f t="shared" si="5"/>
        <v>43</v>
      </c>
      <c r="O28">
        <f t="shared" si="6"/>
        <v>26</v>
      </c>
      <c r="P28">
        <f t="shared" si="7"/>
        <v>51</v>
      </c>
      <c r="Q28">
        <f t="shared" si="8"/>
        <v>8</v>
      </c>
      <c r="R28">
        <v>1000</v>
      </c>
    </row>
    <row r="29" spans="1:18" x14ac:dyDescent="0.25">
      <c r="A29">
        <v>74</v>
      </c>
      <c r="B29" t="str">
        <f>ertek!I34</f>
        <v>Nyíregyházi Főiskola Műszaki és Mezőgazdasági Kar (NYF-MMK)</v>
      </c>
      <c r="C29">
        <v>2007</v>
      </c>
      <c r="D29">
        <v>1</v>
      </c>
      <c r="E29">
        <v>97</v>
      </c>
      <c r="F29">
        <v>66</v>
      </c>
      <c r="G29">
        <v>0</v>
      </c>
      <c r="I29">
        <f t="shared" si="1"/>
        <v>1.3513513513513514E-2</v>
      </c>
      <c r="J29">
        <f t="shared" si="2"/>
        <v>1.3108108108108107</v>
      </c>
      <c r="K29">
        <f t="shared" si="3"/>
        <v>66</v>
      </c>
      <c r="L29">
        <f t="shared" si="4"/>
        <v>0</v>
      </c>
      <c r="N29">
        <f t="shared" si="5"/>
        <v>28</v>
      </c>
      <c r="O29">
        <f t="shared" si="6"/>
        <v>32</v>
      </c>
      <c r="P29">
        <f t="shared" si="7"/>
        <v>30</v>
      </c>
      <c r="Q29">
        <f t="shared" si="8"/>
        <v>26</v>
      </c>
      <c r="R29">
        <v>1000</v>
      </c>
    </row>
    <row r="30" spans="1:18" x14ac:dyDescent="0.25">
      <c r="A30">
        <v>60</v>
      </c>
      <c r="B30" t="str">
        <f>ertek!I35</f>
        <v>Nyíregyházi Főiskola Műszaki és Mezőgazdasági Kar (NYF-MMK)</v>
      </c>
      <c r="C30">
        <v>2008</v>
      </c>
      <c r="D30">
        <v>0</v>
      </c>
      <c r="E30">
        <v>262</v>
      </c>
      <c r="F30">
        <v>91</v>
      </c>
      <c r="G30">
        <v>0</v>
      </c>
      <c r="I30">
        <f t="shared" si="1"/>
        <v>0</v>
      </c>
      <c r="J30">
        <f t="shared" si="2"/>
        <v>4.3666666666666663</v>
      </c>
      <c r="K30">
        <f t="shared" si="3"/>
        <v>91</v>
      </c>
      <c r="L30">
        <f t="shared" si="4"/>
        <v>0</v>
      </c>
      <c r="N30">
        <f t="shared" si="5"/>
        <v>43</v>
      </c>
      <c r="O30">
        <f t="shared" si="6"/>
        <v>9</v>
      </c>
      <c r="P30">
        <f t="shared" si="7"/>
        <v>49</v>
      </c>
      <c r="Q30">
        <f t="shared" si="8"/>
        <v>26</v>
      </c>
      <c r="R30">
        <v>1000</v>
      </c>
    </row>
    <row r="31" spans="1:18" x14ac:dyDescent="0.25">
      <c r="A31">
        <v>63</v>
      </c>
      <c r="B31" t="str">
        <f>ertek!I36</f>
        <v>Nyíregyházi Főiskola Műszaki és Mezőgazdasági Kar (NYF-MMK)</v>
      </c>
      <c r="C31">
        <v>2009</v>
      </c>
      <c r="D31">
        <v>0</v>
      </c>
      <c r="E31">
        <v>307</v>
      </c>
      <c r="F31">
        <v>28</v>
      </c>
      <c r="G31">
        <v>0</v>
      </c>
      <c r="I31">
        <f t="shared" si="1"/>
        <v>0</v>
      </c>
      <c r="J31">
        <f t="shared" si="2"/>
        <v>4.8730158730158726</v>
      </c>
      <c r="K31">
        <f t="shared" si="3"/>
        <v>28</v>
      </c>
      <c r="L31">
        <f t="shared" si="4"/>
        <v>0</v>
      </c>
      <c r="N31">
        <f t="shared" si="5"/>
        <v>43</v>
      </c>
      <c r="O31">
        <f t="shared" si="6"/>
        <v>7</v>
      </c>
      <c r="P31">
        <f t="shared" si="7"/>
        <v>2</v>
      </c>
      <c r="Q31">
        <f t="shared" si="8"/>
        <v>26</v>
      </c>
      <c r="R31">
        <v>1000</v>
      </c>
    </row>
    <row r="32" spans="1:18" x14ac:dyDescent="0.25">
      <c r="A32">
        <v>42</v>
      </c>
      <c r="B32" t="str">
        <f>ertek!I37</f>
        <v>Nyíregyházi Főiskola Műszaki és Mezőgazdasági Kar (NYF-MMK)</v>
      </c>
      <c r="C32">
        <v>2010</v>
      </c>
      <c r="D32">
        <v>0</v>
      </c>
      <c r="E32">
        <v>290</v>
      </c>
      <c r="F32">
        <v>45</v>
      </c>
      <c r="G32">
        <v>0</v>
      </c>
      <c r="I32">
        <f t="shared" si="1"/>
        <v>0</v>
      </c>
      <c r="J32">
        <f t="shared" si="2"/>
        <v>6.9047619047619051</v>
      </c>
      <c r="K32">
        <f t="shared" si="3"/>
        <v>45</v>
      </c>
      <c r="L32">
        <f t="shared" si="4"/>
        <v>0</v>
      </c>
      <c r="N32">
        <f t="shared" si="5"/>
        <v>43</v>
      </c>
      <c r="O32">
        <f t="shared" si="6"/>
        <v>3</v>
      </c>
      <c r="P32">
        <f t="shared" si="7"/>
        <v>8</v>
      </c>
      <c r="Q32">
        <f t="shared" si="8"/>
        <v>26</v>
      </c>
      <c r="R32">
        <v>1000</v>
      </c>
    </row>
    <row r="33" spans="1:18" x14ac:dyDescent="0.25">
      <c r="A33">
        <v>246</v>
      </c>
      <c r="B33" t="str">
        <f>ertek!I38</f>
        <v>Óbudai Egyetem Bánki Donát Gépész és Biztonságtechnikai Mérnöki Kar (OE-BGK)</v>
      </c>
      <c r="C33">
        <v>2006</v>
      </c>
      <c r="D33">
        <v>2</v>
      </c>
      <c r="E33">
        <v>109</v>
      </c>
      <c r="F33">
        <v>54</v>
      </c>
      <c r="G33">
        <v>3</v>
      </c>
      <c r="I33">
        <f t="shared" si="1"/>
        <v>8.130081300813009E-3</v>
      </c>
      <c r="J33">
        <f t="shared" si="2"/>
        <v>0.44308943089430897</v>
      </c>
      <c r="K33">
        <f t="shared" si="3"/>
        <v>54</v>
      </c>
      <c r="L33">
        <f t="shared" si="4"/>
        <v>1.2195121951219513E-2</v>
      </c>
      <c r="N33">
        <f t="shared" si="5"/>
        <v>38</v>
      </c>
      <c r="O33">
        <f t="shared" si="6"/>
        <v>53</v>
      </c>
      <c r="P33">
        <f t="shared" si="7"/>
        <v>15</v>
      </c>
      <c r="Q33">
        <f t="shared" si="8"/>
        <v>12</v>
      </c>
      <c r="R33">
        <v>1000</v>
      </c>
    </row>
    <row r="34" spans="1:18" x14ac:dyDescent="0.25">
      <c r="A34">
        <v>286</v>
      </c>
      <c r="B34" t="str">
        <f>ertek!I39</f>
        <v>Óbudai Egyetem Bánki Donát Gépész és Biztonságtechnikai Mérnöki Kar (OE-BGK)</v>
      </c>
      <c r="C34">
        <v>2007</v>
      </c>
      <c r="D34">
        <v>1</v>
      </c>
      <c r="E34">
        <v>110</v>
      </c>
      <c r="F34">
        <v>54</v>
      </c>
      <c r="G34">
        <v>0</v>
      </c>
      <c r="I34">
        <f t="shared" si="1"/>
        <v>3.4965034965034965E-3</v>
      </c>
      <c r="J34">
        <f t="shared" si="2"/>
        <v>0.38461538461538464</v>
      </c>
      <c r="K34">
        <f t="shared" si="3"/>
        <v>54</v>
      </c>
      <c r="L34">
        <f t="shared" si="4"/>
        <v>0</v>
      </c>
      <c r="N34">
        <f t="shared" si="5"/>
        <v>42</v>
      </c>
      <c r="O34">
        <f t="shared" si="6"/>
        <v>56</v>
      </c>
      <c r="P34">
        <f t="shared" si="7"/>
        <v>15</v>
      </c>
      <c r="Q34">
        <f t="shared" si="8"/>
        <v>26</v>
      </c>
      <c r="R34">
        <v>1000</v>
      </c>
    </row>
    <row r="35" spans="1:18" x14ac:dyDescent="0.25">
      <c r="A35">
        <v>253</v>
      </c>
      <c r="B35" t="str">
        <f>ertek!I40</f>
        <v>Óbudai Egyetem Bánki Donát Gépész és Biztonságtechnikai Mérnöki Kar (OE-BGK)</v>
      </c>
      <c r="C35">
        <v>2008</v>
      </c>
      <c r="D35">
        <v>4</v>
      </c>
      <c r="E35">
        <v>312</v>
      </c>
      <c r="F35">
        <v>78</v>
      </c>
      <c r="G35">
        <v>0</v>
      </c>
      <c r="I35">
        <f t="shared" si="1"/>
        <v>1.5810276679841896E-2</v>
      </c>
      <c r="J35">
        <f t="shared" si="2"/>
        <v>1.233201581027668</v>
      </c>
      <c r="K35">
        <f t="shared" si="3"/>
        <v>78</v>
      </c>
      <c r="L35">
        <f t="shared" si="4"/>
        <v>0</v>
      </c>
      <c r="N35">
        <f t="shared" si="5"/>
        <v>26</v>
      </c>
      <c r="O35">
        <f t="shared" si="6"/>
        <v>34</v>
      </c>
      <c r="P35">
        <f t="shared" si="7"/>
        <v>40</v>
      </c>
      <c r="Q35">
        <f t="shared" si="8"/>
        <v>26</v>
      </c>
      <c r="R35">
        <v>1000</v>
      </c>
    </row>
    <row r="36" spans="1:18" x14ac:dyDescent="0.25">
      <c r="A36">
        <v>387</v>
      </c>
      <c r="B36" t="str">
        <f>ertek!I41</f>
        <v>Óbudai Egyetem Bánki Donát Gépész és Biztonságtechnikai Mérnöki Kar (OE-BGK)</v>
      </c>
      <c r="C36">
        <v>2009</v>
      </c>
      <c r="D36">
        <v>2</v>
      </c>
      <c r="E36">
        <v>342</v>
      </c>
      <c r="F36">
        <v>41</v>
      </c>
      <c r="G36">
        <v>3</v>
      </c>
      <c r="I36">
        <f t="shared" si="1"/>
        <v>5.1679586563307496E-3</v>
      </c>
      <c r="J36">
        <f t="shared" si="2"/>
        <v>0.88372093023255816</v>
      </c>
      <c r="K36">
        <f t="shared" si="3"/>
        <v>41</v>
      </c>
      <c r="L36">
        <f t="shared" si="4"/>
        <v>7.7519379844961239E-3</v>
      </c>
      <c r="N36">
        <f t="shared" si="5"/>
        <v>40</v>
      </c>
      <c r="O36">
        <f t="shared" si="6"/>
        <v>42</v>
      </c>
      <c r="P36">
        <f t="shared" si="7"/>
        <v>5</v>
      </c>
      <c r="Q36">
        <f t="shared" si="8"/>
        <v>17</v>
      </c>
      <c r="R36">
        <v>1000</v>
      </c>
    </row>
    <row r="37" spans="1:18" x14ac:dyDescent="0.25">
      <c r="A37">
        <v>361</v>
      </c>
      <c r="B37" t="str">
        <f>ertek!I42</f>
        <v>Óbudai Egyetem Bánki Donát Gépész és Biztonságtechnikai Mérnöki Kar (OE-BGK)</v>
      </c>
      <c r="C37">
        <v>2010</v>
      </c>
      <c r="D37">
        <v>4</v>
      </c>
      <c r="E37">
        <v>343</v>
      </c>
      <c r="F37">
        <v>50</v>
      </c>
      <c r="G37">
        <v>1</v>
      </c>
      <c r="I37">
        <f t="shared" si="1"/>
        <v>1.1080332409972299E-2</v>
      </c>
      <c r="J37">
        <f t="shared" si="2"/>
        <v>0.95013850415512469</v>
      </c>
      <c r="K37">
        <f t="shared" si="3"/>
        <v>50</v>
      </c>
      <c r="L37">
        <f t="shared" si="4"/>
        <v>2.7700831024930748E-3</v>
      </c>
      <c r="N37">
        <f t="shared" si="5"/>
        <v>34</v>
      </c>
      <c r="O37">
        <f t="shared" si="6"/>
        <v>41</v>
      </c>
      <c r="P37">
        <f t="shared" si="7"/>
        <v>11</v>
      </c>
      <c r="Q37">
        <f t="shared" si="8"/>
        <v>25</v>
      </c>
      <c r="R37">
        <v>1000</v>
      </c>
    </row>
    <row r="38" spans="1:18" x14ac:dyDescent="0.25">
      <c r="A38">
        <v>72</v>
      </c>
      <c r="B38" t="str">
        <f>ertek!I43</f>
        <v>Pannon Egyetem Mérnöki Kar (PE-MK)</v>
      </c>
      <c r="C38">
        <v>2006</v>
      </c>
      <c r="D38">
        <v>0</v>
      </c>
      <c r="E38">
        <v>101</v>
      </c>
      <c r="F38">
        <v>76</v>
      </c>
      <c r="G38">
        <v>1</v>
      </c>
      <c r="I38">
        <f t="shared" si="1"/>
        <v>0</v>
      </c>
      <c r="J38">
        <f t="shared" si="2"/>
        <v>1.4027777777777777</v>
      </c>
      <c r="K38">
        <f t="shared" si="3"/>
        <v>76</v>
      </c>
      <c r="L38">
        <f t="shared" si="4"/>
        <v>1.3888888888888888E-2</v>
      </c>
      <c r="N38">
        <f t="shared" si="5"/>
        <v>43</v>
      </c>
      <c r="O38">
        <f t="shared" si="6"/>
        <v>29</v>
      </c>
      <c r="P38">
        <f t="shared" si="7"/>
        <v>38</v>
      </c>
      <c r="Q38">
        <f t="shared" si="8"/>
        <v>11</v>
      </c>
      <c r="R38">
        <v>1000</v>
      </c>
    </row>
    <row r="39" spans="1:18" x14ac:dyDescent="0.25">
      <c r="A39">
        <v>67</v>
      </c>
      <c r="B39" t="str">
        <f>ertek!I44</f>
        <v>Pannon Egyetem Mérnöki Kar (PE-MK)</v>
      </c>
      <c r="C39">
        <v>2007</v>
      </c>
      <c r="D39">
        <v>2</v>
      </c>
      <c r="E39">
        <v>101</v>
      </c>
      <c r="F39">
        <v>88</v>
      </c>
      <c r="G39">
        <v>0</v>
      </c>
      <c r="I39">
        <f t="shared" si="1"/>
        <v>2.9850746268656716E-2</v>
      </c>
      <c r="J39">
        <f t="shared" si="2"/>
        <v>1.5074626865671641</v>
      </c>
      <c r="K39">
        <f t="shared" si="3"/>
        <v>88</v>
      </c>
      <c r="L39">
        <f t="shared" si="4"/>
        <v>0</v>
      </c>
      <c r="N39">
        <f t="shared" si="5"/>
        <v>16</v>
      </c>
      <c r="O39">
        <f t="shared" si="6"/>
        <v>25</v>
      </c>
      <c r="P39">
        <f t="shared" si="7"/>
        <v>45</v>
      </c>
      <c r="Q39">
        <f t="shared" si="8"/>
        <v>26</v>
      </c>
      <c r="R39">
        <v>1000</v>
      </c>
    </row>
    <row r="40" spans="1:18" x14ac:dyDescent="0.25">
      <c r="A40">
        <v>57</v>
      </c>
      <c r="B40" t="str">
        <f>ertek!I45</f>
        <v>Pannon Egyetem Mérnöki Kar (PE-MK)</v>
      </c>
      <c r="C40">
        <v>2008</v>
      </c>
      <c r="D40">
        <v>2</v>
      </c>
      <c r="E40">
        <v>281</v>
      </c>
      <c r="F40">
        <v>94</v>
      </c>
      <c r="G40">
        <v>0</v>
      </c>
      <c r="I40">
        <f t="shared" si="1"/>
        <v>3.5087719298245612E-2</v>
      </c>
      <c r="J40">
        <f t="shared" si="2"/>
        <v>4.9298245614035086</v>
      </c>
      <c r="K40">
        <f t="shared" si="3"/>
        <v>94</v>
      </c>
      <c r="L40">
        <f t="shared" si="4"/>
        <v>0</v>
      </c>
      <c r="N40">
        <f t="shared" si="5"/>
        <v>12</v>
      </c>
      <c r="O40">
        <f t="shared" si="6"/>
        <v>6</v>
      </c>
      <c r="P40">
        <f t="shared" si="7"/>
        <v>53</v>
      </c>
      <c r="Q40">
        <f t="shared" si="8"/>
        <v>26</v>
      </c>
      <c r="R40">
        <v>1000</v>
      </c>
    </row>
    <row r="41" spans="1:18" x14ac:dyDescent="0.25">
      <c r="A41">
        <v>84</v>
      </c>
      <c r="B41" t="str">
        <f>ertek!I46</f>
        <v>Pannon Egyetem Mérnöki Kar (PE-MK)</v>
      </c>
      <c r="C41">
        <v>2009</v>
      </c>
      <c r="D41">
        <v>3</v>
      </c>
      <c r="E41">
        <v>331</v>
      </c>
      <c r="F41">
        <v>52</v>
      </c>
      <c r="G41">
        <v>2</v>
      </c>
      <c r="I41">
        <f t="shared" si="1"/>
        <v>3.5714285714285712E-2</v>
      </c>
      <c r="J41">
        <f t="shared" si="2"/>
        <v>3.9404761904761907</v>
      </c>
      <c r="K41">
        <f t="shared" si="3"/>
        <v>52</v>
      </c>
      <c r="L41">
        <f t="shared" si="4"/>
        <v>2.3809523809523808E-2</v>
      </c>
      <c r="N41">
        <f t="shared" si="5"/>
        <v>11</v>
      </c>
      <c r="O41">
        <f t="shared" si="6"/>
        <v>11</v>
      </c>
      <c r="P41">
        <f t="shared" si="7"/>
        <v>12</v>
      </c>
      <c r="Q41">
        <f t="shared" si="8"/>
        <v>3</v>
      </c>
      <c r="R41">
        <v>1000</v>
      </c>
    </row>
    <row r="42" spans="1:18" x14ac:dyDescent="0.25">
      <c r="A42">
        <v>62</v>
      </c>
      <c r="B42" t="str">
        <f>ertek!I47</f>
        <v>Pannon Egyetem Mérnöki Kar (PE-MK)</v>
      </c>
      <c r="C42">
        <v>2010</v>
      </c>
      <c r="D42">
        <v>1</v>
      </c>
      <c r="E42">
        <v>315</v>
      </c>
      <c r="F42">
        <v>64</v>
      </c>
      <c r="G42">
        <v>0</v>
      </c>
      <c r="I42">
        <f t="shared" si="1"/>
        <v>1.6129032258064516E-2</v>
      </c>
      <c r="J42">
        <f t="shared" si="2"/>
        <v>5.080645161290323</v>
      </c>
      <c r="K42">
        <f t="shared" si="3"/>
        <v>64</v>
      </c>
      <c r="L42">
        <f t="shared" si="4"/>
        <v>0</v>
      </c>
      <c r="N42">
        <f t="shared" si="5"/>
        <v>24</v>
      </c>
      <c r="O42">
        <f t="shared" si="6"/>
        <v>5</v>
      </c>
      <c r="P42">
        <f t="shared" si="7"/>
        <v>26</v>
      </c>
      <c r="Q42">
        <f t="shared" si="8"/>
        <v>26</v>
      </c>
      <c r="R42">
        <v>1000</v>
      </c>
    </row>
    <row r="43" spans="1:18" x14ac:dyDescent="0.25">
      <c r="A43">
        <v>137</v>
      </c>
      <c r="B43" t="str">
        <f>ertek!I48</f>
        <v>Pécsi Tudományegyetem Pollack Mihály Műszaki Kar (PTE-PMMK)</v>
      </c>
      <c r="C43">
        <v>2006</v>
      </c>
      <c r="D43">
        <v>0</v>
      </c>
      <c r="E43">
        <v>107</v>
      </c>
      <c r="F43">
        <v>67</v>
      </c>
      <c r="G43">
        <v>1</v>
      </c>
      <c r="I43">
        <f t="shared" si="1"/>
        <v>0</v>
      </c>
      <c r="J43">
        <f t="shared" si="2"/>
        <v>0.78102189781021902</v>
      </c>
      <c r="K43">
        <f t="shared" si="3"/>
        <v>67</v>
      </c>
      <c r="L43">
        <f t="shared" si="4"/>
        <v>7.2992700729927005E-3</v>
      </c>
      <c r="N43">
        <f t="shared" si="5"/>
        <v>43</v>
      </c>
      <c r="O43">
        <f t="shared" si="6"/>
        <v>46</v>
      </c>
      <c r="P43">
        <f t="shared" si="7"/>
        <v>31</v>
      </c>
      <c r="Q43">
        <f t="shared" si="8"/>
        <v>18</v>
      </c>
      <c r="R43">
        <v>1000</v>
      </c>
    </row>
    <row r="44" spans="1:18" x14ac:dyDescent="0.25">
      <c r="A44">
        <v>124</v>
      </c>
      <c r="B44" t="str">
        <f>ertek!I49</f>
        <v>Pécsi Tudományegyetem Pollack Mihály Műszaki Kar (PTE-PMMK)</v>
      </c>
      <c r="C44">
        <v>2007</v>
      </c>
      <c r="D44">
        <v>2</v>
      </c>
      <c r="E44">
        <v>106</v>
      </c>
      <c r="F44">
        <v>73</v>
      </c>
      <c r="G44">
        <v>0</v>
      </c>
      <c r="I44">
        <f t="shared" si="1"/>
        <v>1.6129032258064516E-2</v>
      </c>
      <c r="J44">
        <f t="shared" si="2"/>
        <v>0.85483870967741937</v>
      </c>
      <c r="K44">
        <f t="shared" si="3"/>
        <v>73</v>
      </c>
      <c r="L44">
        <f t="shared" si="4"/>
        <v>0</v>
      </c>
      <c r="N44">
        <f t="shared" si="5"/>
        <v>24</v>
      </c>
      <c r="O44">
        <f t="shared" si="6"/>
        <v>43</v>
      </c>
      <c r="P44">
        <f t="shared" si="7"/>
        <v>36</v>
      </c>
      <c r="Q44">
        <f t="shared" si="8"/>
        <v>26</v>
      </c>
      <c r="R44">
        <v>1000</v>
      </c>
    </row>
    <row r="45" spans="1:18" x14ac:dyDescent="0.25">
      <c r="A45">
        <v>85</v>
      </c>
      <c r="B45" t="str">
        <f>ertek!I50</f>
        <v>Pécsi Tudományegyetem Pollack Mihály Műszaki Kar (PTE-PMMK)</v>
      </c>
      <c r="C45">
        <v>2008</v>
      </c>
      <c r="D45">
        <v>1</v>
      </c>
      <c r="E45">
        <v>283</v>
      </c>
      <c r="F45">
        <v>96</v>
      </c>
      <c r="G45">
        <v>0</v>
      </c>
      <c r="I45">
        <f t="shared" si="1"/>
        <v>1.1764705882352941E-2</v>
      </c>
      <c r="J45">
        <f t="shared" si="2"/>
        <v>3.3294117647058825</v>
      </c>
      <c r="K45">
        <f t="shared" si="3"/>
        <v>96</v>
      </c>
      <c r="L45">
        <f t="shared" si="4"/>
        <v>0</v>
      </c>
      <c r="N45">
        <f t="shared" si="5"/>
        <v>32</v>
      </c>
      <c r="O45">
        <f t="shared" si="6"/>
        <v>13</v>
      </c>
      <c r="P45">
        <f t="shared" si="7"/>
        <v>56</v>
      </c>
      <c r="Q45">
        <f t="shared" si="8"/>
        <v>26</v>
      </c>
      <c r="R45">
        <v>1000</v>
      </c>
    </row>
    <row r="46" spans="1:18" x14ac:dyDescent="0.25">
      <c r="A46">
        <v>169</v>
      </c>
      <c r="B46" t="str">
        <f>ertek!I51</f>
        <v>Pécsi Tudományegyetem Pollack Mihály Műszaki Kar (PTE-PMMK)</v>
      </c>
      <c r="C46">
        <v>2009</v>
      </c>
      <c r="D46">
        <v>0</v>
      </c>
      <c r="E46">
        <v>307</v>
      </c>
      <c r="F46">
        <v>49</v>
      </c>
      <c r="G46">
        <v>0</v>
      </c>
      <c r="I46">
        <f t="shared" si="1"/>
        <v>0</v>
      </c>
      <c r="J46">
        <f t="shared" si="2"/>
        <v>1.8165680473372781</v>
      </c>
      <c r="K46">
        <f t="shared" si="3"/>
        <v>49</v>
      </c>
      <c r="L46">
        <f t="shared" si="4"/>
        <v>0</v>
      </c>
      <c r="N46">
        <f t="shared" si="5"/>
        <v>43</v>
      </c>
      <c r="O46">
        <f t="shared" si="6"/>
        <v>20</v>
      </c>
      <c r="P46">
        <f t="shared" si="7"/>
        <v>9</v>
      </c>
      <c r="Q46">
        <f t="shared" si="8"/>
        <v>26</v>
      </c>
      <c r="R46">
        <v>1000</v>
      </c>
    </row>
    <row r="47" spans="1:18" x14ac:dyDescent="0.25">
      <c r="A47">
        <v>172</v>
      </c>
      <c r="B47" t="str">
        <f>ertek!I52</f>
        <v>Pécsi Tudományegyetem Pollack Mihály Műszaki Kar (PTE-PMMK)</v>
      </c>
      <c r="C47">
        <v>2010</v>
      </c>
      <c r="D47">
        <v>0</v>
      </c>
      <c r="E47">
        <v>304</v>
      </c>
      <c r="F47">
        <v>58</v>
      </c>
      <c r="G47">
        <v>0</v>
      </c>
      <c r="I47">
        <f t="shared" si="1"/>
        <v>0</v>
      </c>
      <c r="J47">
        <f t="shared" si="2"/>
        <v>1.7674418604651163</v>
      </c>
      <c r="K47">
        <f t="shared" si="3"/>
        <v>58</v>
      </c>
      <c r="L47">
        <f t="shared" si="4"/>
        <v>0</v>
      </c>
      <c r="N47">
        <f t="shared" si="5"/>
        <v>43</v>
      </c>
      <c r="O47">
        <f t="shared" si="6"/>
        <v>21</v>
      </c>
      <c r="P47">
        <f t="shared" si="7"/>
        <v>21</v>
      </c>
      <c r="Q47">
        <f t="shared" si="8"/>
        <v>26</v>
      </c>
      <c r="R47">
        <v>1000</v>
      </c>
    </row>
    <row r="48" spans="1:18" x14ac:dyDescent="0.25">
      <c r="A48">
        <v>194</v>
      </c>
      <c r="B48" t="str">
        <f>ertek!I53</f>
        <v>Széchenyi István Egyetem Műszaki Tudományi Kar (SZE-MTK)</v>
      </c>
      <c r="C48">
        <v>2006</v>
      </c>
      <c r="D48">
        <v>1</v>
      </c>
      <c r="E48">
        <v>107</v>
      </c>
      <c r="F48">
        <v>73</v>
      </c>
      <c r="G48">
        <v>0</v>
      </c>
      <c r="I48">
        <f t="shared" si="1"/>
        <v>5.1546391752577319E-3</v>
      </c>
      <c r="J48">
        <f t="shared" si="2"/>
        <v>0.55154639175257736</v>
      </c>
      <c r="K48">
        <f t="shared" si="3"/>
        <v>73</v>
      </c>
      <c r="L48">
        <f t="shared" si="4"/>
        <v>0</v>
      </c>
      <c r="N48">
        <f t="shared" si="5"/>
        <v>41</v>
      </c>
      <c r="O48">
        <f t="shared" si="6"/>
        <v>51</v>
      </c>
      <c r="P48">
        <f t="shared" si="7"/>
        <v>36</v>
      </c>
      <c r="Q48">
        <f t="shared" si="8"/>
        <v>26</v>
      </c>
      <c r="R48">
        <v>1000</v>
      </c>
    </row>
    <row r="49" spans="1:18" x14ac:dyDescent="0.25">
      <c r="A49">
        <v>217</v>
      </c>
      <c r="B49" t="str">
        <f>ertek!I54</f>
        <v>Széchenyi István Egyetem Műszaki Tudományi Kar (SZE-MTK)</v>
      </c>
      <c r="C49">
        <v>2007</v>
      </c>
      <c r="D49">
        <v>5</v>
      </c>
      <c r="E49">
        <v>108</v>
      </c>
      <c r="F49">
        <v>70</v>
      </c>
      <c r="G49">
        <v>0</v>
      </c>
      <c r="I49">
        <f t="shared" si="1"/>
        <v>2.3041474654377881E-2</v>
      </c>
      <c r="J49">
        <f t="shared" si="2"/>
        <v>0.49769585253456222</v>
      </c>
      <c r="K49">
        <f t="shared" si="3"/>
        <v>70</v>
      </c>
      <c r="L49">
        <f t="shared" si="4"/>
        <v>0</v>
      </c>
      <c r="N49">
        <f t="shared" si="5"/>
        <v>20</v>
      </c>
      <c r="O49">
        <f t="shared" si="6"/>
        <v>52</v>
      </c>
      <c r="P49">
        <f t="shared" si="7"/>
        <v>32</v>
      </c>
      <c r="Q49">
        <f t="shared" si="8"/>
        <v>26</v>
      </c>
      <c r="R49">
        <v>1000</v>
      </c>
    </row>
    <row r="50" spans="1:18" x14ac:dyDescent="0.25">
      <c r="A50">
        <v>209</v>
      </c>
      <c r="B50" t="str">
        <f>ertek!I55</f>
        <v>Széchenyi István Egyetem Műszaki Tudományi Kar (SZE-MTK)</v>
      </c>
      <c r="C50">
        <v>2008</v>
      </c>
      <c r="D50">
        <v>5</v>
      </c>
      <c r="E50">
        <v>290</v>
      </c>
      <c r="F50">
        <v>95</v>
      </c>
      <c r="G50">
        <v>0</v>
      </c>
      <c r="I50">
        <f t="shared" si="1"/>
        <v>2.3923444976076555E-2</v>
      </c>
      <c r="J50">
        <f t="shared" si="2"/>
        <v>1.3875598086124401</v>
      </c>
      <c r="K50">
        <f t="shared" si="3"/>
        <v>95</v>
      </c>
      <c r="L50">
        <f t="shared" si="4"/>
        <v>0</v>
      </c>
      <c r="N50">
        <f t="shared" si="5"/>
        <v>18</v>
      </c>
      <c r="O50">
        <f t="shared" si="6"/>
        <v>30</v>
      </c>
      <c r="P50">
        <f t="shared" si="7"/>
        <v>54</v>
      </c>
      <c r="Q50">
        <f t="shared" si="8"/>
        <v>26</v>
      </c>
      <c r="R50">
        <v>1000</v>
      </c>
    </row>
    <row r="51" spans="1:18" x14ac:dyDescent="0.25">
      <c r="A51">
        <v>295</v>
      </c>
      <c r="B51" t="str">
        <f>ertek!I56</f>
        <v>Széchenyi István Egyetem Műszaki Tudományi Kar (SZE-MTK)</v>
      </c>
      <c r="C51">
        <v>2009</v>
      </c>
      <c r="D51">
        <v>9</v>
      </c>
      <c r="E51">
        <v>326</v>
      </c>
      <c r="F51">
        <v>60</v>
      </c>
      <c r="G51">
        <v>6</v>
      </c>
      <c r="I51">
        <f t="shared" si="1"/>
        <v>3.0508474576271188E-2</v>
      </c>
      <c r="J51">
        <f t="shared" si="2"/>
        <v>1.1050847457627118</v>
      </c>
      <c r="K51">
        <f t="shared" si="3"/>
        <v>60</v>
      </c>
      <c r="L51">
        <f t="shared" si="4"/>
        <v>2.0338983050847456E-2</v>
      </c>
      <c r="N51">
        <f t="shared" si="5"/>
        <v>14</v>
      </c>
      <c r="O51">
        <f t="shared" si="6"/>
        <v>36</v>
      </c>
      <c r="P51">
        <f t="shared" si="7"/>
        <v>23</v>
      </c>
      <c r="Q51">
        <f t="shared" si="8"/>
        <v>6</v>
      </c>
      <c r="R51">
        <v>1000</v>
      </c>
    </row>
    <row r="52" spans="1:18" x14ac:dyDescent="0.25">
      <c r="A52">
        <v>299</v>
      </c>
      <c r="B52" t="str">
        <f>ertek!I57</f>
        <v>Széchenyi István Egyetem Műszaki Tudományi Kar (SZE-MTK)</v>
      </c>
      <c r="C52">
        <v>2010</v>
      </c>
      <c r="D52">
        <v>7</v>
      </c>
      <c r="E52">
        <v>321</v>
      </c>
      <c r="F52">
        <v>65</v>
      </c>
      <c r="G52">
        <v>2</v>
      </c>
      <c r="I52">
        <f t="shared" si="1"/>
        <v>2.3411371237458192E-2</v>
      </c>
      <c r="J52">
        <f t="shared" si="2"/>
        <v>1.0735785953177257</v>
      </c>
      <c r="K52">
        <f t="shared" si="3"/>
        <v>65</v>
      </c>
      <c r="L52">
        <f t="shared" si="4"/>
        <v>6.688963210702341E-3</v>
      </c>
      <c r="N52">
        <f t="shared" si="5"/>
        <v>19</v>
      </c>
      <c r="O52">
        <f t="shared" si="6"/>
        <v>37</v>
      </c>
      <c r="P52">
        <f t="shared" si="7"/>
        <v>28</v>
      </c>
      <c r="Q52">
        <f t="shared" si="8"/>
        <v>19</v>
      </c>
      <c r="R52">
        <v>1000</v>
      </c>
    </row>
    <row r="53" spans="1:18" x14ac:dyDescent="0.25">
      <c r="A53">
        <v>88</v>
      </c>
      <c r="B53" t="str">
        <f>ertek!I58</f>
        <v>Szent István Egyetem Gépészmérnöki Kar (SZIE-GÉK)</v>
      </c>
      <c r="C53">
        <v>2006</v>
      </c>
      <c r="D53">
        <v>0</v>
      </c>
      <c r="E53">
        <v>102</v>
      </c>
      <c r="F53">
        <v>93</v>
      </c>
      <c r="G53">
        <v>2</v>
      </c>
      <c r="I53">
        <f t="shared" si="1"/>
        <v>0</v>
      </c>
      <c r="J53">
        <f t="shared" si="2"/>
        <v>1.1590909090909092</v>
      </c>
      <c r="K53">
        <f t="shared" si="3"/>
        <v>93</v>
      </c>
      <c r="L53">
        <f t="shared" si="4"/>
        <v>2.2727272727272728E-2</v>
      </c>
      <c r="N53">
        <f t="shared" si="5"/>
        <v>43</v>
      </c>
      <c r="O53">
        <f t="shared" si="6"/>
        <v>35</v>
      </c>
      <c r="P53">
        <f t="shared" si="7"/>
        <v>51</v>
      </c>
      <c r="Q53">
        <f t="shared" si="8"/>
        <v>4</v>
      </c>
      <c r="R53">
        <v>1000</v>
      </c>
    </row>
    <row r="54" spans="1:18" x14ac:dyDescent="0.25">
      <c r="A54">
        <v>101</v>
      </c>
      <c r="B54" t="str">
        <f>ertek!I59</f>
        <v>Szent István Egyetem Gépészmérnöki Kar (SZIE-GÉK)</v>
      </c>
      <c r="C54">
        <v>2007</v>
      </c>
      <c r="D54">
        <v>1</v>
      </c>
      <c r="E54">
        <v>99</v>
      </c>
      <c r="F54">
        <v>84</v>
      </c>
      <c r="G54">
        <v>0</v>
      </c>
      <c r="I54">
        <f t="shared" si="1"/>
        <v>9.9009900990099011E-3</v>
      </c>
      <c r="J54">
        <f t="shared" si="2"/>
        <v>0.98019801980198018</v>
      </c>
      <c r="K54">
        <f t="shared" si="3"/>
        <v>84</v>
      </c>
      <c r="L54">
        <f t="shared" si="4"/>
        <v>0</v>
      </c>
      <c r="N54">
        <f t="shared" si="5"/>
        <v>36</v>
      </c>
      <c r="O54">
        <f t="shared" si="6"/>
        <v>40</v>
      </c>
      <c r="P54">
        <f t="shared" si="7"/>
        <v>44</v>
      </c>
      <c r="Q54">
        <f t="shared" si="8"/>
        <v>26</v>
      </c>
      <c r="R54">
        <v>1000</v>
      </c>
    </row>
    <row r="55" spans="1:18" x14ac:dyDescent="0.25">
      <c r="A55">
        <v>119</v>
      </c>
      <c r="B55" t="str">
        <f>ertek!I60</f>
        <v>Szent István Egyetem Gépészmérnöki Kar (SZIE-GÉK)</v>
      </c>
      <c r="C55">
        <v>2008</v>
      </c>
      <c r="D55">
        <v>1</v>
      </c>
      <c r="E55">
        <v>284</v>
      </c>
      <c r="F55">
        <v>88</v>
      </c>
      <c r="G55">
        <v>0</v>
      </c>
      <c r="I55">
        <f t="shared" si="1"/>
        <v>8.4033613445378148E-3</v>
      </c>
      <c r="J55">
        <f t="shared" si="2"/>
        <v>2.3865546218487395</v>
      </c>
      <c r="K55">
        <f t="shared" si="3"/>
        <v>88</v>
      </c>
      <c r="L55">
        <f t="shared" si="4"/>
        <v>0</v>
      </c>
      <c r="N55">
        <f t="shared" si="5"/>
        <v>37</v>
      </c>
      <c r="O55">
        <f t="shared" si="6"/>
        <v>15</v>
      </c>
      <c r="P55">
        <f t="shared" si="7"/>
        <v>45</v>
      </c>
      <c r="Q55">
        <f t="shared" si="8"/>
        <v>26</v>
      </c>
      <c r="R55">
        <v>1000</v>
      </c>
    </row>
    <row r="56" spans="1:18" x14ac:dyDescent="0.25">
      <c r="A56">
        <v>164</v>
      </c>
      <c r="B56" t="str">
        <f>ertek!I61</f>
        <v>Szent István Egyetem Gépészmérnöki Kar (SZIE-GÉK)</v>
      </c>
      <c r="C56">
        <v>2009</v>
      </c>
      <c r="D56">
        <v>1</v>
      </c>
      <c r="E56">
        <v>310</v>
      </c>
      <c r="F56">
        <v>56</v>
      </c>
      <c r="G56">
        <v>2</v>
      </c>
      <c r="I56">
        <f t="shared" si="1"/>
        <v>6.0975609756097563E-3</v>
      </c>
      <c r="J56">
        <f t="shared" si="2"/>
        <v>1.8902439024390243</v>
      </c>
      <c r="K56">
        <f t="shared" si="3"/>
        <v>56</v>
      </c>
      <c r="L56">
        <f t="shared" si="4"/>
        <v>1.2195121951219513E-2</v>
      </c>
      <c r="N56">
        <f t="shared" si="5"/>
        <v>39</v>
      </c>
      <c r="O56">
        <f t="shared" si="6"/>
        <v>18</v>
      </c>
      <c r="P56">
        <f t="shared" si="7"/>
        <v>20</v>
      </c>
      <c r="Q56">
        <f t="shared" si="8"/>
        <v>12</v>
      </c>
      <c r="R56">
        <v>1000</v>
      </c>
    </row>
    <row r="57" spans="1:18" x14ac:dyDescent="0.25">
      <c r="A57">
        <v>158</v>
      </c>
      <c r="B57" t="str">
        <f>ertek!I62</f>
        <v>Szent István Egyetem Gépészmérnöki Kar (SZIE-GÉK)</v>
      </c>
      <c r="C57">
        <v>2010</v>
      </c>
      <c r="D57">
        <v>0</v>
      </c>
      <c r="E57">
        <v>311</v>
      </c>
      <c r="F57">
        <v>54</v>
      </c>
      <c r="G57">
        <v>1</v>
      </c>
      <c r="I57">
        <f t="shared" si="1"/>
        <v>0</v>
      </c>
      <c r="J57">
        <f t="shared" si="2"/>
        <v>1.9683544303797469</v>
      </c>
      <c r="K57">
        <f t="shared" si="3"/>
        <v>54</v>
      </c>
      <c r="L57">
        <f t="shared" si="4"/>
        <v>6.3291139240506328E-3</v>
      </c>
      <c r="N57">
        <f t="shared" si="5"/>
        <v>43</v>
      </c>
      <c r="O57">
        <f t="shared" si="6"/>
        <v>16</v>
      </c>
      <c r="P57">
        <f t="shared" si="7"/>
        <v>15</v>
      </c>
      <c r="Q57">
        <f t="shared" si="8"/>
        <v>20</v>
      </c>
      <c r="R57">
        <v>1000</v>
      </c>
    </row>
    <row r="58" spans="1:18" x14ac:dyDescent="0.25">
      <c r="A58">
        <v>29</v>
      </c>
      <c r="B58" t="str">
        <f>ertek!I63</f>
        <v>Zrínyi Miklós Nemzetvédelmi Egyetem Bolyai János Katonai Műszaki Kar (ZMNE-BKMK)</v>
      </c>
      <c r="C58">
        <v>2008</v>
      </c>
      <c r="D58">
        <v>0</v>
      </c>
      <c r="E58">
        <v>291</v>
      </c>
      <c r="F58">
        <v>72</v>
      </c>
      <c r="G58">
        <v>0</v>
      </c>
      <c r="I58">
        <f t="shared" si="1"/>
        <v>0</v>
      </c>
      <c r="J58">
        <f t="shared" si="2"/>
        <v>10.03448275862069</v>
      </c>
      <c r="K58">
        <f t="shared" si="3"/>
        <v>72</v>
      </c>
      <c r="L58">
        <f t="shared" si="4"/>
        <v>0</v>
      </c>
      <c r="N58">
        <f t="shared" si="5"/>
        <v>43</v>
      </c>
      <c r="O58">
        <f t="shared" si="6"/>
        <v>1</v>
      </c>
      <c r="P58">
        <f t="shared" si="7"/>
        <v>34</v>
      </c>
      <c r="Q58">
        <f t="shared" si="8"/>
        <v>26</v>
      </c>
      <c r="R58">
        <v>1000</v>
      </c>
    </row>
    <row r="59" spans="1:18" x14ac:dyDescent="0.25">
      <c r="A59">
        <v>46</v>
      </c>
      <c r="B59" t="str">
        <f>ertek!I64</f>
        <v>Zrínyi Miklós Nemzetvédelmi Egyetem Bolyai János Katonai Műszaki Kar (ZMNE-BKMK)</v>
      </c>
      <c r="C59">
        <v>2009</v>
      </c>
      <c r="D59">
        <v>1</v>
      </c>
      <c r="E59">
        <v>338</v>
      </c>
      <c r="F59">
        <v>23</v>
      </c>
      <c r="G59">
        <v>0</v>
      </c>
      <c r="I59">
        <f t="shared" si="1"/>
        <v>2.1739130434782608E-2</v>
      </c>
      <c r="J59">
        <f t="shared" si="2"/>
        <v>7.3478260869565215</v>
      </c>
      <c r="K59">
        <f t="shared" si="3"/>
        <v>23</v>
      </c>
      <c r="L59">
        <f t="shared" si="4"/>
        <v>0</v>
      </c>
      <c r="N59">
        <f t="shared" si="5"/>
        <v>22</v>
      </c>
      <c r="O59">
        <f t="shared" si="6"/>
        <v>2</v>
      </c>
      <c r="P59">
        <f t="shared" si="7"/>
        <v>1</v>
      </c>
      <c r="Q59">
        <f t="shared" si="8"/>
        <v>26</v>
      </c>
      <c r="R59">
        <v>1000</v>
      </c>
    </row>
    <row r="60" spans="1:18" x14ac:dyDescent="0.25">
      <c r="A60">
        <v>76</v>
      </c>
      <c r="B60" t="str">
        <f>ertek!I65</f>
        <v>Zrínyi Miklós Nemzetvédelmi Egyetem Bolyai János Katonai Műszaki Kar (ZMNE-BKMK)</v>
      </c>
      <c r="C60">
        <v>2010</v>
      </c>
      <c r="D60">
        <v>1</v>
      </c>
      <c r="E60">
        <v>333</v>
      </c>
      <c r="F60">
        <v>39</v>
      </c>
      <c r="G60">
        <v>0</v>
      </c>
      <c r="I60">
        <f t="shared" si="1"/>
        <v>1.3157894736842105E-2</v>
      </c>
      <c r="J60">
        <f t="shared" si="2"/>
        <v>4.3815789473684212</v>
      </c>
      <c r="K60">
        <f t="shared" si="3"/>
        <v>39</v>
      </c>
      <c r="L60">
        <f t="shared" si="4"/>
        <v>0</v>
      </c>
      <c r="N60">
        <f t="shared" si="5"/>
        <v>30</v>
      </c>
      <c r="O60">
        <f t="shared" si="6"/>
        <v>8</v>
      </c>
      <c r="P60">
        <f t="shared" si="7"/>
        <v>4</v>
      </c>
      <c r="Q60">
        <f t="shared" si="8"/>
        <v>26</v>
      </c>
      <c r="R60">
        <v>1000</v>
      </c>
    </row>
    <row r="61" spans="1:18" x14ac:dyDescent="0.25">
      <c r="B61">
        <f>ertek!I66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9"/>
  <sheetViews>
    <sheetView workbookViewId="0"/>
  </sheetViews>
  <sheetFormatPr defaultRowHeight="15" x14ac:dyDescent="0.25"/>
  <sheetData>
    <row r="1" spans="1:12" ht="18.75" x14ac:dyDescent="0.25">
      <c r="A1" s="8"/>
    </row>
    <row r="2" spans="1:12" x14ac:dyDescent="0.25">
      <c r="A2" s="9"/>
    </row>
    <row r="5" spans="1:12" ht="31.5" x14ac:dyDescent="0.25">
      <c r="A5" s="10" t="s">
        <v>89</v>
      </c>
      <c r="B5" s="11">
        <v>6773042</v>
      </c>
      <c r="C5" s="10" t="s">
        <v>90</v>
      </c>
      <c r="D5" s="11">
        <v>58</v>
      </c>
      <c r="E5" s="10" t="s">
        <v>91</v>
      </c>
      <c r="F5" s="11">
        <v>4</v>
      </c>
      <c r="G5" s="10" t="s">
        <v>92</v>
      </c>
      <c r="H5" s="11">
        <v>58</v>
      </c>
      <c r="I5" s="10" t="s">
        <v>93</v>
      </c>
      <c r="J5" s="11">
        <v>0</v>
      </c>
      <c r="K5" s="10" t="s">
        <v>94</v>
      </c>
      <c r="L5" s="11" t="s">
        <v>789</v>
      </c>
    </row>
    <row r="6" spans="1:12" ht="19.5" thickBot="1" x14ac:dyDescent="0.3">
      <c r="A6" s="8"/>
    </row>
    <row r="7" spans="1:12" ht="15.75" thickBot="1" x14ac:dyDescent="0.3">
      <c r="A7" s="12" t="s">
        <v>96</v>
      </c>
      <c r="B7" s="12" t="s">
        <v>97</v>
      </c>
      <c r="C7" s="12" t="s">
        <v>98</v>
      </c>
      <c r="D7" s="12" t="s">
        <v>99</v>
      </c>
      <c r="E7" s="12" t="s">
        <v>100</v>
      </c>
      <c r="F7" s="12" t="s">
        <v>790</v>
      </c>
    </row>
    <row r="8" spans="1:12" ht="15.75" thickBot="1" x14ac:dyDescent="0.3">
      <c r="A8" s="12" t="s">
        <v>103</v>
      </c>
      <c r="B8" s="13">
        <v>8</v>
      </c>
      <c r="C8" s="13">
        <v>57</v>
      </c>
      <c r="D8" s="13">
        <v>15</v>
      </c>
      <c r="E8" s="13">
        <v>16</v>
      </c>
      <c r="F8" s="13">
        <v>1000</v>
      </c>
      <c r="H8">
        <f>59-B8</f>
        <v>51</v>
      </c>
      <c r="I8">
        <f t="shared" ref="I8:I65" si="0">59-C8</f>
        <v>2</v>
      </c>
      <c r="J8">
        <f t="shared" ref="J8:J65" si="1">59-D8</f>
        <v>44</v>
      </c>
      <c r="K8">
        <f t="shared" ref="K8:K65" si="2">59-E8</f>
        <v>43</v>
      </c>
      <c r="L8">
        <v>1000</v>
      </c>
    </row>
    <row r="9" spans="1:12" ht="15.75" thickBot="1" x14ac:dyDescent="0.3">
      <c r="A9" s="12" t="s">
        <v>104</v>
      </c>
      <c r="B9" s="13">
        <v>2</v>
      </c>
      <c r="C9" s="13">
        <v>58</v>
      </c>
      <c r="D9" s="13">
        <v>22</v>
      </c>
      <c r="E9" s="13">
        <v>26</v>
      </c>
      <c r="F9" s="13">
        <v>1000</v>
      </c>
      <c r="H9">
        <f t="shared" ref="H9:H65" si="3">59-B9</f>
        <v>57</v>
      </c>
      <c r="I9">
        <f t="shared" si="0"/>
        <v>1</v>
      </c>
      <c r="J9">
        <f t="shared" si="1"/>
        <v>37</v>
      </c>
      <c r="K9">
        <f t="shared" si="2"/>
        <v>33</v>
      </c>
      <c r="L9">
        <v>1000</v>
      </c>
    </row>
    <row r="10" spans="1:12" ht="15.75" thickBot="1" x14ac:dyDescent="0.3">
      <c r="A10" s="12" t="s">
        <v>105</v>
      </c>
      <c r="B10" s="13">
        <v>1</v>
      </c>
      <c r="C10" s="13">
        <v>45</v>
      </c>
      <c r="D10" s="13">
        <v>28</v>
      </c>
      <c r="E10" s="13">
        <v>24</v>
      </c>
      <c r="F10" s="13">
        <v>1000</v>
      </c>
      <c r="H10">
        <f t="shared" si="3"/>
        <v>58</v>
      </c>
      <c r="I10">
        <f t="shared" si="0"/>
        <v>14</v>
      </c>
      <c r="J10">
        <f t="shared" si="1"/>
        <v>31</v>
      </c>
      <c r="K10">
        <f t="shared" si="2"/>
        <v>35</v>
      </c>
      <c r="L10">
        <v>1000</v>
      </c>
    </row>
    <row r="11" spans="1:12" ht="15.75" thickBot="1" x14ac:dyDescent="0.3">
      <c r="A11" s="12" t="s">
        <v>106</v>
      </c>
      <c r="B11" s="13">
        <v>5</v>
      </c>
      <c r="C11" s="13">
        <v>50</v>
      </c>
      <c r="D11" s="13">
        <v>13</v>
      </c>
      <c r="E11" s="13">
        <v>7</v>
      </c>
      <c r="F11" s="13">
        <v>1000</v>
      </c>
      <c r="H11">
        <f t="shared" si="3"/>
        <v>54</v>
      </c>
      <c r="I11">
        <f t="shared" si="0"/>
        <v>9</v>
      </c>
      <c r="J11">
        <f t="shared" si="1"/>
        <v>46</v>
      </c>
      <c r="K11">
        <f t="shared" si="2"/>
        <v>52</v>
      </c>
      <c r="L11">
        <v>1000</v>
      </c>
    </row>
    <row r="12" spans="1:12" ht="15.75" thickBot="1" x14ac:dyDescent="0.3">
      <c r="A12" s="12" t="s">
        <v>107</v>
      </c>
      <c r="B12" s="13">
        <v>7</v>
      </c>
      <c r="C12" s="13">
        <v>49</v>
      </c>
      <c r="D12" s="13">
        <v>13</v>
      </c>
      <c r="E12" s="13">
        <v>10</v>
      </c>
      <c r="F12" s="13">
        <v>1000</v>
      </c>
      <c r="H12">
        <f t="shared" si="3"/>
        <v>52</v>
      </c>
      <c r="I12">
        <f t="shared" si="0"/>
        <v>10</v>
      </c>
      <c r="J12">
        <f t="shared" si="1"/>
        <v>46</v>
      </c>
      <c r="K12">
        <f t="shared" si="2"/>
        <v>49</v>
      </c>
      <c r="L12">
        <v>1000</v>
      </c>
    </row>
    <row r="13" spans="1:12" ht="15.75" thickBot="1" x14ac:dyDescent="0.3">
      <c r="A13" s="12" t="s">
        <v>108</v>
      </c>
      <c r="B13" s="13">
        <v>31</v>
      </c>
      <c r="C13" s="13">
        <v>19</v>
      </c>
      <c r="D13" s="13">
        <v>54</v>
      </c>
      <c r="E13" s="13">
        <v>26</v>
      </c>
      <c r="F13" s="13">
        <v>1000</v>
      </c>
      <c r="H13">
        <f t="shared" si="3"/>
        <v>28</v>
      </c>
      <c r="I13">
        <f t="shared" si="0"/>
        <v>40</v>
      </c>
      <c r="J13">
        <f t="shared" si="1"/>
        <v>5</v>
      </c>
      <c r="K13">
        <f t="shared" si="2"/>
        <v>33</v>
      </c>
      <c r="L13">
        <v>1000</v>
      </c>
    </row>
    <row r="14" spans="1:12" ht="15.75" thickBot="1" x14ac:dyDescent="0.3">
      <c r="A14" s="12" t="s">
        <v>109</v>
      </c>
      <c r="B14" s="13">
        <v>29</v>
      </c>
      <c r="C14" s="13">
        <v>48</v>
      </c>
      <c r="D14" s="13">
        <v>32</v>
      </c>
      <c r="E14" s="13">
        <v>1</v>
      </c>
      <c r="F14" s="13">
        <v>1000</v>
      </c>
      <c r="H14">
        <f t="shared" si="3"/>
        <v>30</v>
      </c>
      <c r="I14">
        <f t="shared" si="0"/>
        <v>11</v>
      </c>
      <c r="J14">
        <f t="shared" si="1"/>
        <v>27</v>
      </c>
      <c r="K14">
        <f t="shared" si="2"/>
        <v>58</v>
      </c>
      <c r="L14">
        <v>1000</v>
      </c>
    </row>
    <row r="15" spans="1:12" ht="15.75" thickBot="1" x14ac:dyDescent="0.3">
      <c r="A15" s="12" t="s">
        <v>110</v>
      </c>
      <c r="B15" s="13">
        <v>13</v>
      </c>
      <c r="C15" s="13">
        <v>44</v>
      </c>
      <c r="D15" s="13">
        <v>45</v>
      </c>
      <c r="E15" s="13">
        <v>26</v>
      </c>
      <c r="F15" s="13">
        <v>1000</v>
      </c>
      <c r="H15">
        <f t="shared" si="3"/>
        <v>46</v>
      </c>
      <c r="I15">
        <f t="shared" si="0"/>
        <v>15</v>
      </c>
      <c r="J15">
        <f t="shared" si="1"/>
        <v>14</v>
      </c>
      <c r="K15">
        <f t="shared" si="2"/>
        <v>33</v>
      </c>
      <c r="L15">
        <v>1000</v>
      </c>
    </row>
    <row r="16" spans="1:12" ht="15.75" thickBot="1" x14ac:dyDescent="0.3">
      <c r="A16" s="12" t="s">
        <v>111</v>
      </c>
      <c r="B16" s="13">
        <v>17</v>
      </c>
      <c r="C16" s="13">
        <v>28</v>
      </c>
      <c r="D16" s="13">
        <v>9</v>
      </c>
      <c r="E16" s="13">
        <v>23</v>
      </c>
      <c r="F16" s="13">
        <v>1000</v>
      </c>
      <c r="H16">
        <f t="shared" si="3"/>
        <v>42</v>
      </c>
      <c r="I16">
        <f t="shared" si="0"/>
        <v>31</v>
      </c>
      <c r="J16">
        <f t="shared" si="1"/>
        <v>50</v>
      </c>
      <c r="K16">
        <f t="shared" si="2"/>
        <v>36</v>
      </c>
      <c r="L16">
        <v>1000</v>
      </c>
    </row>
    <row r="17" spans="1:12" ht="15.75" thickBot="1" x14ac:dyDescent="0.3">
      <c r="A17" s="12" t="s">
        <v>112</v>
      </c>
      <c r="B17" s="13">
        <v>21</v>
      </c>
      <c r="C17" s="13">
        <v>27</v>
      </c>
      <c r="D17" s="13">
        <v>25</v>
      </c>
      <c r="E17" s="13">
        <v>26</v>
      </c>
      <c r="F17" s="13">
        <v>1000</v>
      </c>
      <c r="H17">
        <f t="shared" si="3"/>
        <v>38</v>
      </c>
      <c r="I17">
        <f t="shared" si="0"/>
        <v>32</v>
      </c>
      <c r="J17">
        <f t="shared" si="1"/>
        <v>34</v>
      </c>
      <c r="K17">
        <f t="shared" si="2"/>
        <v>33</v>
      </c>
      <c r="L17">
        <v>1000</v>
      </c>
    </row>
    <row r="18" spans="1:12" ht="15.75" thickBot="1" x14ac:dyDescent="0.3">
      <c r="A18" s="12" t="s">
        <v>113</v>
      </c>
      <c r="B18" s="13">
        <v>43</v>
      </c>
      <c r="C18" s="13">
        <v>17</v>
      </c>
      <c r="D18" s="13">
        <v>58</v>
      </c>
      <c r="E18" s="13">
        <v>5</v>
      </c>
      <c r="F18" s="13">
        <v>1000</v>
      </c>
      <c r="H18">
        <f t="shared" si="3"/>
        <v>16</v>
      </c>
      <c r="I18">
        <f t="shared" si="0"/>
        <v>42</v>
      </c>
      <c r="J18">
        <f t="shared" si="1"/>
        <v>1</v>
      </c>
      <c r="K18">
        <f t="shared" si="2"/>
        <v>54</v>
      </c>
      <c r="L18">
        <v>1000</v>
      </c>
    </row>
    <row r="19" spans="1:12" ht="15.75" thickBot="1" x14ac:dyDescent="0.3">
      <c r="A19" s="12" t="s">
        <v>114</v>
      </c>
      <c r="B19" s="13">
        <v>33</v>
      </c>
      <c r="C19" s="13">
        <v>38</v>
      </c>
      <c r="D19" s="13">
        <v>39</v>
      </c>
      <c r="E19" s="13">
        <v>26</v>
      </c>
      <c r="F19" s="13">
        <v>1000</v>
      </c>
      <c r="H19">
        <f t="shared" si="3"/>
        <v>26</v>
      </c>
      <c r="I19">
        <f t="shared" si="0"/>
        <v>21</v>
      </c>
      <c r="J19">
        <f t="shared" si="1"/>
        <v>20</v>
      </c>
      <c r="K19">
        <f t="shared" si="2"/>
        <v>33</v>
      </c>
      <c r="L19">
        <v>1000</v>
      </c>
    </row>
    <row r="20" spans="1:12" ht="15.75" thickBot="1" x14ac:dyDescent="0.3">
      <c r="A20" s="12" t="s">
        <v>115</v>
      </c>
      <c r="B20" s="13">
        <v>43</v>
      </c>
      <c r="C20" s="13">
        <v>4</v>
      </c>
      <c r="D20" s="13">
        <v>48</v>
      </c>
      <c r="E20" s="13">
        <v>26</v>
      </c>
      <c r="F20" s="13">
        <v>1000</v>
      </c>
      <c r="H20">
        <f t="shared" si="3"/>
        <v>16</v>
      </c>
      <c r="I20">
        <f t="shared" si="0"/>
        <v>55</v>
      </c>
      <c r="J20">
        <f t="shared" si="1"/>
        <v>11</v>
      </c>
      <c r="K20">
        <f t="shared" si="2"/>
        <v>33</v>
      </c>
      <c r="L20">
        <v>1000</v>
      </c>
    </row>
    <row r="21" spans="1:12" ht="15.75" thickBot="1" x14ac:dyDescent="0.3">
      <c r="A21" s="12" t="s">
        <v>116</v>
      </c>
      <c r="B21" s="13">
        <v>43</v>
      </c>
      <c r="C21" s="13">
        <v>10</v>
      </c>
      <c r="D21" s="13">
        <v>7</v>
      </c>
      <c r="E21" s="13">
        <v>26</v>
      </c>
      <c r="F21" s="13">
        <v>1000</v>
      </c>
      <c r="H21">
        <f t="shared" si="3"/>
        <v>16</v>
      </c>
      <c r="I21">
        <f t="shared" si="0"/>
        <v>49</v>
      </c>
      <c r="J21">
        <f t="shared" si="1"/>
        <v>52</v>
      </c>
      <c r="K21">
        <f t="shared" si="2"/>
        <v>33</v>
      </c>
      <c r="L21">
        <v>1000</v>
      </c>
    </row>
    <row r="22" spans="1:12" ht="15.75" thickBot="1" x14ac:dyDescent="0.3">
      <c r="A22" s="12" t="s">
        <v>117</v>
      </c>
      <c r="B22" s="13">
        <v>43</v>
      </c>
      <c r="C22" s="13">
        <v>12</v>
      </c>
      <c r="D22" s="13">
        <v>3</v>
      </c>
      <c r="E22" s="13">
        <v>26</v>
      </c>
      <c r="F22" s="13">
        <v>1000</v>
      </c>
      <c r="H22">
        <f t="shared" si="3"/>
        <v>16</v>
      </c>
      <c r="I22">
        <f t="shared" si="0"/>
        <v>47</v>
      </c>
      <c r="J22">
        <f t="shared" si="1"/>
        <v>56</v>
      </c>
      <c r="K22">
        <f t="shared" si="2"/>
        <v>33</v>
      </c>
      <c r="L22">
        <v>1000</v>
      </c>
    </row>
    <row r="23" spans="1:12" ht="15.75" thickBot="1" x14ac:dyDescent="0.3">
      <c r="A23" s="12" t="s">
        <v>118</v>
      </c>
      <c r="B23" s="13">
        <v>27</v>
      </c>
      <c r="C23" s="13">
        <v>47</v>
      </c>
      <c r="D23" s="13">
        <v>41</v>
      </c>
      <c r="E23" s="13">
        <v>9</v>
      </c>
      <c r="F23" s="13">
        <v>1000</v>
      </c>
      <c r="H23">
        <f t="shared" si="3"/>
        <v>32</v>
      </c>
      <c r="I23">
        <f t="shared" si="0"/>
        <v>12</v>
      </c>
      <c r="J23">
        <f t="shared" si="1"/>
        <v>18</v>
      </c>
      <c r="K23">
        <f t="shared" si="2"/>
        <v>50</v>
      </c>
      <c r="L23">
        <v>1000</v>
      </c>
    </row>
    <row r="24" spans="1:12" ht="15.75" thickBot="1" x14ac:dyDescent="0.3">
      <c r="A24" s="12" t="s">
        <v>119</v>
      </c>
      <c r="B24" s="13">
        <v>15</v>
      </c>
      <c r="C24" s="13">
        <v>39</v>
      </c>
      <c r="D24" s="13">
        <v>34</v>
      </c>
      <c r="E24" s="13">
        <v>26</v>
      </c>
      <c r="F24" s="13">
        <v>1000</v>
      </c>
      <c r="H24">
        <f t="shared" si="3"/>
        <v>44</v>
      </c>
      <c r="I24">
        <f t="shared" si="0"/>
        <v>20</v>
      </c>
      <c r="J24">
        <f t="shared" si="1"/>
        <v>25</v>
      </c>
      <c r="K24">
        <f t="shared" si="2"/>
        <v>33</v>
      </c>
      <c r="L24">
        <v>1000</v>
      </c>
    </row>
    <row r="25" spans="1:12" ht="15.75" thickBot="1" x14ac:dyDescent="0.3">
      <c r="A25" s="12" t="s">
        <v>120</v>
      </c>
      <c r="B25" s="13">
        <v>43</v>
      </c>
      <c r="C25" s="13">
        <v>14</v>
      </c>
      <c r="D25" s="13">
        <v>50</v>
      </c>
      <c r="E25" s="13">
        <v>26</v>
      </c>
      <c r="F25" s="13">
        <v>1000</v>
      </c>
      <c r="H25">
        <f t="shared" si="3"/>
        <v>16</v>
      </c>
      <c r="I25">
        <f t="shared" si="0"/>
        <v>45</v>
      </c>
      <c r="J25">
        <f t="shared" si="1"/>
        <v>9</v>
      </c>
      <c r="K25">
        <f t="shared" si="2"/>
        <v>33</v>
      </c>
      <c r="L25">
        <v>1000</v>
      </c>
    </row>
    <row r="26" spans="1:12" ht="15.75" thickBot="1" x14ac:dyDescent="0.3">
      <c r="A26" s="12" t="s">
        <v>121</v>
      </c>
      <c r="B26" s="13">
        <v>35</v>
      </c>
      <c r="C26" s="13">
        <v>24</v>
      </c>
      <c r="D26" s="13">
        <v>6</v>
      </c>
      <c r="E26" s="13">
        <v>22</v>
      </c>
      <c r="F26" s="13">
        <v>1000</v>
      </c>
      <c r="H26">
        <f t="shared" si="3"/>
        <v>24</v>
      </c>
      <c r="I26">
        <f t="shared" si="0"/>
        <v>35</v>
      </c>
      <c r="J26">
        <f t="shared" si="1"/>
        <v>53</v>
      </c>
      <c r="K26">
        <f t="shared" si="2"/>
        <v>37</v>
      </c>
      <c r="L26">
        <v>1000</v>
      </c>
    </row>
    <row r="27" spans="1:12" ht="15.75" thickBot="1" x14ac:dyDescent="0.3">
      <c r="A27" s="12" t="s">
        <v>122</v>
      </c>
      <c r="B27" s="13">
        <v>23</v>
      </c>
      <c r="C27" s="13">
        <v>23</v>
      </c>
      <c r="D27" s="13">
        <v>19</v>
      </c>
      <c r="E27" s="13">
        <v>21</v>
      </c>
      <c r="F27" s="13">
        <v>1000</v>
      </c>
      <c r="H27">
        <f t="shared" si="3"/>
        <v>36</v>
      </c>
      <c r="I27">
        <f t="shared" si="0"/>
        <v>36</v>
      </c>
      <c r="J27">
        <f t="shared" si="1"/>
        <v>40</v>
      </c>
      <c r="K27">
        <f t="shared" si="2"/>
        <v>38</v>
      </c>
      <c r="L27">
        <v>1000</v>
      </c>
    </row>
    <row r="28" spans="1:12" ht="15.75" thickBot="1" x14ac:dyDescent="0.3">
      <c r="A28" s="12" t="s">
        <v>123</v>
      </c>
      <c r="B28" s="13">
        <v>6</v>
      </c>
      <c r="C28" s="13">
        <v>55</v>
      </c>
      <c r="D28" s="13">
        <v>43</v>
      </c>
      <c r="E28" s="13">
        <v>2</v>
      </c>
      <c r="F28" s="13">
        <v>1000</v>
      </c>
      <c r="H28">
        <f t="shared" si="3"/>
        <v>53</v>
      </c>
      <c r="I28">
        <f t="shared" si="0"/>
        <v>4</v>
      </c>
      <c r="J28">
        <f t="shared" si="1"/>
        <v>16</v>
      </c>
      <c r="K28">
        <f t="shared" si="2"/>
        <v>57</v>
      </c>
      <c r="L28">
        <v>1000</v>
      </c>
    </row>
    <row r="29" spans="1:12" ht="15.75" thickBot="1" x14ac:dyDescent="0.3">
      <c r="A29" s="12" t="s">
        <v>124</v>
      </c>
      <c r="B29" s="13">
        <v>3</v>
      </c>
      <c r="C29" s="13">
        <v>54</v>
      </c>
      <c r="D29" s="13">
        <v>42</v>
      </c>
      <c r="E29" s="13">
        <v>26</v>
      </c>
      <c r="F29" s="13">
        <v>1000</v>
      </c>
      <c r="H29">
        <f t="shared" si="3"/>
        <v>56</v>
      </c>
      <c r="I29">
        <f t="shared" si="0"/>
        <v>5</v>
      </c>
      <c r="J29">
        <f t="shared" si="1"/>
        <v>17</v>
      </c>
      <c r="K29">
        <f t="shared" si="2"/>
        <v>33</v>
      </c>
      <c r="L29">
        <v>1000</v>
      </c>
    </row>
    <row r="30" spans="1:12" ht="15.75" thickBot="1" x14ac:dyDescent="0.3">
      <c r="A30" s="12" t="s">
        <v>125</v>
      </c>
      <c r="B30" s="13">
        <v>9</v>
      </c>
      <c r="C30" s="13">
        <v>31</v>
      </c>
      <c r="D30" s="13">
        <v>56</v>
      </c>
      <c r="E30" s="13">
        <v>26</v>
      </c>
      <c r="F30" s="13">
        <v>1000</v>
      </c>
      <c r="H30">
        <f t="shared" si="3"/>
        <v>50</v>
      </c>
      <c r="I30">
        <f t="shared" si="0"/>
        <v>28</v>
      </c>
      <c r="J30">
        <f t="shared" si="1"/>
        <v>3</v>
      </c>
      <c r="K30">
        <f t="shared" si="2"/>
        <v>33</v>
      </c>
      <c r="L30">
        <v>1000</v>
      </c>
    </row>
    <row r="31" spans="1:12" ht="15.75" thickBot="1" x14ac:dyDescent="0.3">
      <c r="A31" s="12" t="s">
        <v>126</v>
      </c>
      <c r="B31" s="13">
        <v>10</v>
      </c>
      <c r="C31" s="13">
        <v>33</v>
      </c>
      <c r="D31" s="13">
        <v>26</v>
      </c>
      <c r="E31" s="13">
        <v>14</v>
      </c>
      <c r="F31" s="13">
        <v>1000</v>
      </c>
      <c r="H31">
        <f t="shared" si="3"/>
        <v>49</v>
      </c>
      <c r="I31">
        <f t="shared" si="0"/>
        <v>26</v>
      </c>
      <c r="J31">
        <f t="shared" si="1"/>
        <v>33</v>
      </c>
      <c r="K31">
        <f t="shared" si="2"/>
        <v>45</v>
      </c>
      <c r="L31">
        <v>1000</v>
      </c>
    </row>
    <row r="32" spans="1:12" ht="15.75" thickBot="1" x14ac:dyDescent="0.3">
      <c r="A32" s="12" t="s">
        <v>127</v>
      </c>
      <c r="B32" s="13">
        <v>4</v>
      </c>
      <c r="C32" s="13">
        <v>22</v>
      </c>
      <c r="D32" s="13">
        <v>24</v>
      </c>
      <c r="E32" s="13">
        <v>15</v>
      </c>
      <c r="F32" s="13">
        <v>1000</v>
      </c>
      <c r="H32">
        <f t="shared" si="3"/>
        <v>55</v>
      </c>
      <c r="I32">
        <f t="shared" si="0"/>
        <v>37</v>
      </c>
      <c r="J32">
        <f t="shared" si="1"/>
        <v>35</v>
      </c>
      <c r="K32">
        <f t="shared" si="2"/>
        <v>44</v>
      </c>
      <c r="L32">
        <v>1000</v>
      </c>
    </row>
    <row r="33" spans="1:12" ht="15.75" thickBot="1" x14ac:dyDescent="0.3">
      <c r="A33" s="12" t="s">
        <v>128</v>
      </c>
      <c r="B33" s="13">
        <v>43</v>
      </c>
      <c r="C33" s="13">
        <v>26</v>
      </c>
      <c r="D33" s="13">
        <v>51</v>
      </c>
      <c r="E33" s="13">
        <v>8</v>
      </c>
      <c r="F33" s="13">
        <v>1000</v>
      </c>
      <c r="H33">
        <f t="shared" si="3"/>
        <v>16</v>
      </c>
      <c r="I33">
        <f t="shared" si="0"/>
        <v>33</v>
      </c>
      <c r="J33">
        <f t="shared" si="1"/>
        <v>8</v>
      </c>
      <c r="K33">
        <f t="shared" si="2"/>
        <v>51</v>
      </c>
      <c r="L33">
        <v>1000</v>
      </c>
    </row>
    <row r="34" spans="1:12" ht="15.75" thickBot="1" x14ac:dyDescent="0.3">
      <c r="A34" s="12" t="s">
        <v>129</v>
      </c>
      <c r="B34" s="13">
        <v>28</v>
      </c>
      <c r="C34" s="13">
        <v>32</v>
      </c>
      <c r="D34" s="13">
        <v>30</v>
      </c>
      <c r="E34" s="13">
        <v>26</v>
      </c>
      <c r="F34" s="13">
        <v>1000</v>
      </c>
      <c r="H34">
        <f t="shared" si="3"/>
        <v>31</v>
      </c>
      <c r="I34">
        <f t="shared" si="0"/>
        <v>27</v>
      </c>
      <c r="J34">
        <f t="shared" si="1"/>
        <v>29</v>
      </c>
      <c r="K34">
        <f t="shared" si="2"/>
        <v>33</v>
      </c>
      <c r="L34">
        <v>1000</v>
      </c>
    </row>
    <row r="35" spans="1:12" ht="15.75" thickBot="1" x14ac:dyDescent="0.3">
      <c r="A35" s="12" t="s">
        <v>130</v>
      </c>
      <c r="B35" s="13">
        <v>43</v>
      </c>
      <c r="C35" s="13">
        <v>9</v>
      </c>
      <c r="D35" s="13">
        <v>49</v>
      </c>
      <c r="E35" s="13">
        <v>26</v>
      </c>
      <c r="F35" s="13">
        <v>1000</v>
      </c>
      <c r="H35">
        <f t="shared" si="3"/>
        <v>16</v>
      </c>
      <c r="I35">
        <f t="shared" si="0"/>
        <v>50</v>
      </c>
      <c r="J35">
        <f t="shared" si="1"/>
        <v>10</v>
      </c>
      <c r="K35">
        <f t="shared" si="2"/>
        <v>33</v>
      </c>
      <c r="L35">
        <v>1000</v>
      </c>
    </row>
    <row r="36" spans="1:12" ht="15.75" thickBot="1" x14ac:dyDescent="0.3">
      <c r="A36" s="12" t="s">
        <v>131</v>
      </c>
      <c r="B36" s="13">
        <v>43</v>
      </c>
      <c r="C36" s="13">
        <v>7</v>
      </c>
      <c r="D36" s="13">
        <v>2</v>
      </c>
      <c r="E36" s="13">
        <v>26</v>
      </c>
      <c r="F36" s="13">
        <v>1000</v>
      </c>
      <c r="H36">
        <f t="shared" si="3"/>
        <v>16</v>
      </c>
      <c r="I36">
        <f t="shared" si="0"/>
        <v>52</v>
      </c>
      <c r="J36">
        <f t="shared" si="1"/>
        <v>57</v>
      </c>
      <c r="K36">
        <f t="shared" si="2"/>
        <v>33</v>
      </c>
      <c r="L36">
        <v>1000</v>
      </c>
    </row>
    <row r="37" spans="1:12" ht="15.75" thickBot="1" x14ac:dyDescent="0.3">
      <c r="A37" s="12" t="s">
        <v>132</v>
      </c>
      <c r="B37" s="13">
        <v>43</v>
      </c>
      <c r="C37" s="13">
        <v>3</v>
      </c>
      <c r="D37" s="13">
        <v>8</v>
      </c>
      <c r="E37" s="13">
        <v>26</v>
      </c>
      <c r="F37" s="13">
        <v>1000</v>
      </c>
      <c r="H37">
        <f t="shared" si="3"/>
        <v>16</v>
      </c>
      <c r="I37">
        <f t="shared" si="0"/>
        <v>56</v>
      </c>
      <c r="J37">
        <f t="shared" si="1"/>
        <v>51</v>
      </c>
      <c r="K37">
        <f t="shared" si="2"/>
        <v>33</v>
      </c>
      <c r="L37">
        <v>1000</v>
      </c>
    </row>
    <row r="38" spans="1:12" ht="15.75" thickBot="1" x14ac:dyDescent="0.3">
      <c r="A38" s="12" t="s">
        <v>133</v>
      </c>
      <c r="B38" s="13">
        <v>38</v>
      </c>
      <c r="C38" s="13">
        <v>53</v>
      </c>
      <c r="D38" s="13">
        <v>15</v>
      </c>
      <c r="E38" s="13">
        <v>12</v>
      </c>
      <c r="F38" s="13">
        <v>1000</v>
      </c>
      <c r="H38">
        <f t="shared" si="3"/>
        <v>21</v>
      </c>
      <c r="I38">
        <f t="shared" si="0"/>
        <v>6</v>
      </c>
      <c r="J38">
        <f t="shared" si="1"/>
        <v>44</v>
      </c>
      <c r="K38">
        <f t="shared" si="2"/>
        <v>47</v>
      </c>
      <c r="L38">
        <v>1000</v>
      </c>
    </row>
    <row r="39" spans="1:12" ht="15.75" thickBot="1" x14ac:dyDescent="0.3">
      <c r="A39" s="12" t="s">
        <v>134</v>
      </c>
      <c r="B39" s="13">
        <v>42</v>
      </c>
      <c r="C39" s="13">
        <v>56</v>
      </c>
      <c r="D39" s="13">
        <v>15</v>
      </c>
      <c r="E39" s="13">
        <v>26</v>
      </c>
      <c r="F39" s="13">
        <v>1000</v>
      </c>
      <c r="H39">
        <f t="shared" si="3"/>
        <v>17</v>
      </c>
      <c r="I39">
        <f t="shared" si="0"/>
        <v>3</v>
      </c>
      <c r="J39">
        <f t="shared" si="1"/>
        <v>44</v>
      </c>
      <c r="K39">
        <f t="shared" si="2"/>
        <v>33</v>
      </c>
      <c r="L39">
        <v>1000</v>
      </c>
    </row>
    <row r="40" spans="1:12" ht="15.75" thickBot="1" x14ac:dyDescent="0.3">
      <c r="A40" s="12" t="s">
        <v>135</v>
      </c>
      <c r="B40" s="13">
        <v>26</v>
      </c>
      <c r="C40" s="13">
        <v>34</v>
      </c>
      <c r="D40" s="13">
        <v>40</v>
      </c>
      <c r="E40" s="13">
        <v>26</v>
      </c>
      <c r="F40" s="13">
        <v>1000</v>
      </c>
      <c r="H40">
        <f t="shared" si="3"/>
        <v>33</v>
      </c>
      <c r="I40">
        <f t="shared" si="0"/>
        <v>25</v>
      </c>
      <c r="J40">
        <f t="shared" si="1"/>
        <v>19</v>
      </c>
      <c r="K40">
        <f t="shared" si="2"/>
        <v>33</v>
      </c>
      <c r="L40">
        <v>1000</v>
      </c>
    </row>
    <row r="41" spans="1:12" ht="15.75" thickBot="1" x14ac:dyDescent="0.3">
      <c r="A41" s="12" t="s">
        <v>136</v>
      </c>
      <c r="B41" s="13">
        <v>40</v>
      </c>
      <c r="C41" s="13">
        <v>42</v>
      </c>
      <c r="D41" s="13">
        <v>5</v>
      </c>
      <c r="E41" s="13">
        <v>17</v>
      </c>
      <c r="F41" s="13">
        <v>1000</v>
      </c>
      <c r="H41">
        <f t="shared" si="3"/>
        <v>19</v>
      </c>
      <c r="I41">
        <f t="shared" si="0"/>
        <v>17</v>
      </c>
      <c r="J41">
        <f t="shared" si="1"/>
        <v>54</v>
      </c>
      <c r="K41">
        <f t="shared" si="2"/>
        <v>42</v>
      </c>
      <c r="L41">
        <v>1000</v>
      </c>
    </row>
    <row r="42" spans="1:12" ht="15.75" thickBot="1" x14ac:dyDescent="0.3">
      <c r="A42" s="12" t="s">
        <v>137</v>
      </c>
      <c r="B42" s="13">
        <v>34</v>
      </c>
      <c r="C42" s="13">
        <v>41</v>
      </c>
      <c r="D42" s="13">
        <v>11</v>
      </c>
      <c r="E42" s="13">
        <v>25</v>
      </c>
      <c r="F42" s="13">
        <v>1000</v>
      </c>
      <c r="H42">
        <f t="shared" si="3"/>
        <v>25</v>
      </c>
      <c r="I42">
        <f t="shared" si="0"/>
        <v>18</v>
      </c>
      <c r="J42">
        <f t="shared" si="1"/>
        <v>48</v>
      </c>
      <c r="K42">
        <f t="shared" si="2"/>
        <v>34</v>
      </c>
      <c r="L42">
        <v>1000</v>
      </c>
    </row>
    <row r="43" spans="1:12" ht="15.75" thickBot="1" x14ac:dyDescent="0.3">
      <c r="A43" s="12" t="s">
        <v>138</v>
      </c>
      <c r="B43" s="13">
        <v>43</v>
      </c>
      <c r="C43" s="13">
        <v>29</v>
      </c>
      <c r="D43" s="13">
        <v>38</v>
      </c>
      <c r="E43" s="13">
        <v>11</v>
      </c>
      <c r="F43" s="13">
        <v>1000</v>
      </c>
      <c r="H43">
        <f t="shared" si="3"/>
        <v>16</v>
      </c>
      <c r="I43">
        <f t="shared" si="0"/>
        <v>30</v>
      </c>
      <c r="J43">
        <f t="shared" si="1"/>
        <v>21</v>
      </c>
      <c r="K43">
        <f t="shared" si="2"/>
        <v>48</v>
      </c>
      <c r="L43">
        <v>1000</v>
      </c>
    </row>
    <row r="44" spans="1:12" ht="15.75" thickBot="1" x14ac:dyDescent="0.3">
      <c r="A44" s="12" t="s">
        <v>139</v>
      </c>
      <c r="B44" s="13">
        <v>16</v>
      </c>
      <c r="C44" s="13">
        <v>25</v>
      </c>
      <c r="D44" s="13">
        <v>45</v>
      </c>
      <c r="E44" s="13">
        <v>26</v>
      </c>
      <c r="F44" s="13">
        <v>1000</v>
      </c>
      <c r="H44">
        <f t="shared" si="3"/>
        <v>43</v>
      </c>
      <c r="I44">
        <f t="shared" si="0"/>
        <v>34</v>
      </c>
      <c r="J44">
        <f t="shared" si="1"/>
        <v>14</v>
      </c>
      <c r="K44">
        <f t="shared" si="2"/>
        <v>33</v>
      </c>
      <c r="L44">
        <v>1000</v>
      </c>
    </row>
    <row r="45" spans="1:12" ht="15.75" thickBot="1" x14ac:dyDescent="0.3">
      <c r="A45" s="12" t="s">
        <v>140</v>
      </c>
      <c r="B45" s="13">
        <v>12</v>
      </c>
      <c r="C45" s="13">
        <v>6</v>
      </c>
      <c r="D45" s="13">
        <v>53</v>
      </c>
      <c r="E45" s="13">
        <v>26</v>
      </c>
      <c r="F45" s="13">
        <v>1000</v>
      </c>
      <c r="H45">
        <f t="shared" si="3"/>
        <v>47</v>
      </c>
      <c r="I45">
        <f t="shared" si="0"/>
        <v>53</v>
      </c>
      <c r="J45">
        <f t="shared" si="1"/>
        <v>6</v>
      </c>
      <c r="K45">
        <f t="shared" si="2"/>
        <v>33</v>
      </c>
      <c r="L45">
        <v>1000</v>
      </c>
    </row>
    <row r="46" spans="1:12" ht="15.75" thickBot="1" x14ac:dyDescent="0.3">
      <c r="A46" s="12" t="s">
        <v>141</v>
      </c>
      <c r="B46" s="13">
        <v>11</v>
      </c>
      <c r="C46" s="13">
        <v>11</v>
      </c>
      <c r="D46" s="13">
        <v>12</v>
      </c>
      <c r="E46" s="13">
        <v>3</v>
      </c>
      <c r="F46" s="13">
        <v>1000</v>
      </c>
      <c r="H46">
        <f t="shared" si="3"/>
        <v>48</v>
      </c>
      <c r="I46">
        <f t="shared" si="0"/>
        <v>48</v>
      </c>
      <c r="J46">
        <f t="shared" si="1"/>
        <v>47</v>
      </c>
      <c r="K46">
        <f t="shared" si="2"/>
        <v>56</v>
      </c>
      <c r="L46">
        <v>1000</v>
      </c>
    </row>
    <row r="47" spans="1:12" ht="15.75" thickBot="1" x14ac:dyDescent="0.3">
      <c r="A47" s="12" t="s">
        <v>142</v>
      </c>
      <c r="B47" s="13">
        <v>24</v>
      </c>
      <c r="C47" s="13">
        <v>5</v>
      </c>
      <c r="D47" s="13">
        <v>26</v>
      </c>
      <c r="E47" s="13">
        <v>26</v>
      </c>
      <c r="F47" s="13">
        <v>1000</v>
      </c>
      <c r="H47">
        <f t="shared" si="3"/>
        <v>35</v>
      </c>
      <c r="I47">
        <f t="shared" si="0"/>
        <v>54</v>
      </c>
      <c r="J47">
        <f t="shared" si="1"/>
        <v>33</v>
      </c>
      <c r="K47">
        <f t="shared" si="2"/>
        <v>33</v>
      </c>
      <c r="L47">
        <v>1000</v>
      </c>
    </row>
    <row r="48" spans="1:12" ht="15.75" thickBot="1" x14ac:dyDescent="0.3">
      <c r="A48" s="12" t="s">
        <v>143</v>
      </c>
      <c r="B48" s="13">
        <v>43</v>
      </c>
      <c r="C48" s="13">
        <v>46</v>
      </c>
      <c r="D48" s="13">
        <v>31</v>
      </c>
      <c r="E48" s="13">
        <v>18</v>
      </c>
      <c r="F48" s="13">
        <v>1000</v>
      </c>
      <c r="H48">
        <f t="shared" si="3"/>
        <v>16</v>
      </c>
      <c r="I48">
        <f t="shared" si="0"/>
        <v>13</v>
      </c>
      <c r="J48">
        <f t="shared" si="1"/>
        <v>28</v>
      </c>
      <c r="K48">
        <f t="shared" si="2"/>
        <v>41</v>
      </c>
      <c r="L48">
        <v>1000</v>
      </c>
    </row>
    <row r="49" spans="1:12" ht="15.75" thickBot="1" x14ac:dyDescent="0.3">
      <c r="A49" s="12" t="s">
        <v>144</v>
      </c>
      <c r="B49" s="13">
        <v>24</v>
      </c>
      <c r="C49" s="13">
        <v>43</v>
      </c>
      <c r="D49" s="13">
        <v>36</v>
      </c>
      <c r="E49" s="13">
        <v>26</v>
      </c>
      <c r="F49" s="13">
        <v>1000</v>
      </c>
      <c r="H49">
        <f t="shared" si="3"/>
        <v>35</v>
      </c>
      <c r="I49">
        <f t="shared" si="0"/>
        <v>16</v>
      </c>
      <c r="J49">
        <f t="shared" si="1"/>
        <v>23</v>
      </c>
      <c r="K49">
        <f t="shared" si="2"/>
        <v>33</v>
      </c>
      <c r="L49">
        <v>1000</v>
      </c>
    </row>
    <row r="50" spans="1:12" ht="15.75" thickBot="1" x14ac:dyDescent="0.3">
      <c r="A50" s="12" t="s">
        <v>145</v>
      </c>
      <c r="B50" s="13">
        <v>32</v>
      </c>
      <c r="C50" s="13">
        <v>13</v>
      </c>
      <c r="D50" s="13">
        <v>56</v>
      </c>
      <c r="E50" s="13">
        <v>26</v>
      </c>
      <c r="F50" s="13">
        <v>1000</v>
      </c>
      <c r="H50">
        <f t="shared" si="3"/>
        <v>27</v>
      </c>
      <c r="I50">
        <f t="shared" si="0"/>
        <v>46</v>
      </c>
      <c r="J50">
        <f t="shared" si="1"/>
        <v>3</v>
      </c>
      <c r="K50">
        <f t="shared" si="2"/>
        <v>33</v>
      </c>
      <c r="L50">
        <v>1000</v>
      </c>
    </row>
    <row r="51" spans="1:12" ht="15.75" thickBot="1" x14ac:dyDescent="0.3">
      <c r="A51" s="12" t="s">
        <v>146</v>
      </c>
      <c r="B51" s="13">
        <v>43</v>
      </c>
      <c r="C51" s="13">
        <v>20</v>
      </c>
      <c r="D51" s="13">
        <v>9</v>
      </c>
      <c r="E51" s="13">
        <v>26</v>
      </c>
      <c r="F51" s="13">
        <v>1000</v>
      </c>
      <c r="H51">
        <f t="shared" si="3"/>
        <v>16</v>
      </c>
      <c r="I51">
        <f t="shared" si="0"/>
        <v>39</v>
      </c>
      <c r="J51">
        <f t="shared" si="1"/>
        <v>50</v>
      </c>
      <c r="K51">
        <f t="shared" si="2"/>
        <v>33</v>
      </c>
      <c r="L51">
        <v>1000</v>
      </c>
    </row>
    <row r="52" spans="1:12" ht="15.75" thickBot="1" x14ac:dyDescent="0.3">
      <c r="A52" s="12" t="s">
        <v>147</v>
      </c>
      <c r="B52" s="13">
        <v>43</v>
      </c>
      <c r="C52" s="13">
        <v>21</v>
      </c>
      <c r="D52" s="13">
        <v>21</v>
      </c>
      <c r="E52" s="13">
        <v>26</v>
      </c>
      <c r="F52" s="13">
        <v>1000</v>
      </c>
      <c r="H52">
        <f t="shared" si="3"/>
        <v>16</v>
      </c>
      <c r="I52">
        <f t="shared" si="0"/>
        <v>38</v>
      </c>
      <c r="J52">
        <f t="shared" si="1"/>
        <v>38</v>
      </c>
      <c r="K52">
        <f t="shared" si="2"/>
        <v>33</v>
      </c>
      <c r="L52">
        <v>1000</v>
      </c>
    </row>
    <row r="53" spans="1:12" ht="15.75" thickBot="1" x14ac:dyDescent="0.3">
      <c r="A53" s="12" t="s">
        <v>148</v>
      </c>
      <c r="B53" s="13">
        <v>41</v>
      </c>
      <c r="C53" s="13">
        <v>51</v>
      </c>
      <c r="D53" s="13">
        <v>36</v>
      </c>
      <c r="E53" s="13">
        <v>26</v>
      </c>
      <c r="F53" s="13">
        <v>1000</v>
      </c>
      <c r="H53">
        <f t="shared" si="3"/>
        <v>18</v>
      </c>
      <c r="I53">
        <f t="shared" si="0"/>
        <v>8</v>
      </c>
      <c r="J53">
        <f t="shared" si="1"/>
        <v>23</v>
      </c>
      <c r="K53">
        <f t="shared" si="2"/>
        <v>33</v>
      </c>
      <c r="L53">
        <v>1000</v>
      </c>
    </row>
    <row r="54" spans="1:12" ht="15.75" thickBot="1" x14ac:dyDescent="0.3">
      <c r="A54" s="12" t="s">
        <v>149</v>
      </c>
      <c r="B54" s="13">
        <v>20</v>
      </c>
      <c r="C54" s="13">
        <v>52</v>
      </c>
      <c r="D54" s="13">
        <v>32</v>
      </c>
      <c r="E54" s="13">
        <v>26</v>
      </c>
      <c r="F54" s="13">
        <v>1000</v>
      </c>
      <c r="H54">
        <f t="shared" si="3"/>
        <v>39</v>
      </c>
      <c r="I54">
        <f t="shared" si="0"/>
        <v>7</v>
      </c>
      <c r="J54">
        <f t="shared" si="1"/>
        <v>27</v>
      </c>
      <c r="K54">
        <f t="shared" si="2"/>
        <v>33</v>
      </c>
      <c r="L54">
        <v>1000</v>
      </c>
    </row>
    <row r="55" spans="1:12" ht="15.75" thickBot="1" x14ac:dyDescent="0.3">
      <c r="A55" s="12" t="s">
        <v>150</v>
      </c>
      <c r="B55" s="13">
        <v>18</v>
      </c>
      <c r="C55" s="13">
        <v>30</v>
      </c>
      <c r="D55" s="13">
        <v>54</v>
      </c>
      <c r="E55" s="13">
        <v>26</v>
      </c>
      <c r="F55" s="13">
        <v>1000</v>
      </c>
      <c r="H55">
        <f t="shared" si="3"/>
        <v>41</v>
      </c>
      <c r="I55">
        <f t="shared" si="0"/>
        <v>29</v>
      </c>
      <c r="J55">
        <f t="shared" si="1"/>
        <v>5</v>
      </c>
      <c r="K55">
        <f t="shared" si="2"/>
        <v>33</v>
      </c>
      <c r="L55">
        <v>1000</v>
      </c>
    </row>
    <row r="56" spans="1:12" ht="15.75" thickBot="1" x14ac:dyDescent="0.3">
      <c r="A56" s="12" t="s">
        <v>151</v>
      </c>
      <c r="B56" s="13">
        <v>14</v>
      </c>
      <c r="C56" s="13">
        <v>36</v>
      </c>
      <c r="D56" s="13">
        <v>23</v>
      </c>
      <c r="E56" s="13">
        <v>6</v>
      </c>
      <c r="F56" s="13">
        <v>1000</v>
      </c>
      <c r="H56">
        <f t="shared" si="3"/>
        <v>45</v>
      </c>
      <c r="I56">
        <f t="shared" si="0"/>
        <v>23</v>
      </c>
      <c r="J56">
        <f t="shared" si="1"/>
        <v>36</v>
      </c>
      <c r="K56">
        <f t="shared" si="2"/>
        <v>53</v>
      </c>
      <c r="L56">
        <v>1000</v>
      </c>
    </row>
    <row r="57" spans="1:12" ht="15.75" thickBot="1" x14ac:dyDescent="0.3">
      <c r="A57" s="12" t="s">
        <v>152</v>
      </c>
      <c r="B57" s="13">
        <v>19</v>
      </c>
      <c r="C57" s="13">
        <v>37</v>
      </c>
      <c r="D57" s="13">
        <v>28</v>
      </c>
      <c r="E57" s="13">
        <v>19</v>
      </c>
      <c r="F57" s="13">
        <v>1000</v>
      </c>
      <c r="H57">
        <f t="shared" si="3"/>
        <v>40</v>
      </c>
      <c r="I57">
        <f t="shared" si="0"/>
        <v>22</v>
      </c>
      <c r="J57">
        <f t="shared" si="1"/>
        <v>31</v>
      </c>
      <c r="K57">
        <f t="shared" si="2"/>
        <v>40</v>
      </c>
      <c r="L57">
        <v>1000</v>
      </c>
    </row>
    <row r="58" spans="1:12" ht="15.75" thickBot="1" x14ac:dyDescent="0.3">
      <c r="A58" s="12" t="s">
        <v>153</v>
      </c>
      <c r="B58" s="13">
        <v>43</v>
      </c>
      <c r="C58" s="13">
        <v>35</v>
      </c>
      <c r="D58" s="13">
        <v>51</v>
      </c>
      <c r="E58" s="13">
        <v>4</v>
      </c>
      <c r="F58" s="13">
        <v>1000</v>
      </c>
      <c r="H58">
        <f t="shared" si="3"/>
        <v>16</v>
      </c>
      <c r="I58">
        <f t="shared" si="0"/>
        <v>24</v>
      </c>
      <c r="J58">
        <f t="shared" si="1"/>
        <v>8</v>
      </c>
      <c r="K58">
        <f t="shared" si="2"/>
        <v>55</v>
      </c>
      <c r="L58">
        <v>1000</v>
      </c>
    </row>
    <row r="59" spans="1:12" ht="15.75" thickBot="1" x14ac:dyDescent="0.3">
      <c r="A59" s="12" t="s">
        <v>154</v>
      </c>
      <c r="B59" s="13">
        <v>36</v>
      </c>
      <c r="C59" s="13">
        <v>40</v>
      </c>
      <c r="D59" s="13">
        <v>44</v>
      </c>
      <c r="E59" s="13">
        <v>26</v>
      </c>
      <c r="F59" s="13">
        <v>1000</v>
      </c>
      <c r="H59">
        <f t="shared" si="3"/>
        <v>23</v>
      </c>
      <c r="I59">
        <f t="shared" si="0"/>
        <v>19</v>
      </c>
      <c r="J59">
        <f t="shared" si="1"/>
        <v>15</v>
      </c>
      <c r="K59">
        <f t="shared" si="2"/>
        <v>33</v>
      </c>
      <c r="L59">
        <v>1000</v>
      </c>
    </row>
    <row r="60" spans="1:12" ht="15.75" thickBot="1" x14ac:dyDescent="0.3">
      <c r="A60" s="12" t="s">
        <v>155</v>
      </c>
      <c r="B60" s="13">
        <v>37</v>
      </c>
      <c r="C60" s="13">
        <v>15</v>
      </c>
      <c r="D60" s="13">
        <v>45</v>
      </c>
      <c r="E60" s="13">
        <v>26</v>
      </c>
      <c r="F60" s="13">
        <v>1000</v>
      </c>
      <c r="H60">
        <f t="shared" si="3"/>
        <v>22</v>
      </c>
      <c r="I60">
        <f t="shared" si="0"/>
        <v>44</v>
      </c>
      <c r="J60">
        <f t="shared" si="1"/>
        <v>14</v>
      </c>
      <c r="K60">
        <f t="shared" si="2"/>
        <v>33</v>
      </c>
      <c r="L60">
        <v>1000</v>
      </c>
    </row>
    <row r="61" spans="1:12" ht="15.75" thickBot="1" x14ac:dyDescent="0.3">
      <c r="A61" s="12" t="s">
        <v>156</v>
      </c>
      <c r="B61" s="13">
        <v>39</v>
      </c>
      <c r="C61" s="13">
        <v>18</v>
      </c>
      <c r="D61" s="13">
        <v>20</v>
      </c>
      <c r="E61" s="13">
        <v>12</v>
      </c>
      <c r="F61" s="13">
        <v>1000</v>
      </c>
      <c r="H61">
        <f t="shared" si="3"/>
        <v>20</v>
      </c>
      <c r="I61">
        <f t="shared" si="0"/>
        <v>41</v>
      </c>
      <c r="J61">
        <f t="shared" si="1"/>
        <v>39</v>
      </c>
      <c r="K61">
        <f t="shared" si="2"/>
        <v>47</v>
      </c>
      <c r="L61">
        <v>1000</v>
      </c>
    </row>
    <row r="62" spans="1:12" ht="15.75" thickBot="1" x14ac:dyDescent="0.3">
      <c r="A62" s="12" t="s">
        <v>157</v>
      </c>
      <c r="B62" s="13">
        <v>43</v>
      </c>
      <c r="C62" s="13">
        <v>16</v>
      </c>
      <c r="D62" s="13">
        <v>15</v>
      </c>
      <c r="E62" s="13">
        <v>20</v>
      </c>
      <c r="F62" s="13">
        <v>1000</v>
      </c>
      <c r="H62">
        <f t="shared" si="3"/>
        <v>16</v>
      </c>
      <c r="I62">
        <f t="shared" si="0"/>
        <v>43</v>
      </c>
      <c r="J62">
        <f t="shared" si="1"/>
        <v>44</v>
      </c>
      <c r="K62">
        <f t="shared" si="2"/>
        <v>39</v>
      </c>
      <c r="L62">
        <v>1000</v>
      </c>
    </row>
    <row r="63" spans="1:12" ht="15.75" thickBot="1" x14ac:dyDescent="0.3">
      <c r="A63" s="12" t="s">
        <v>158</v>
      </c>
      <c r="B63" s="13">
        <v>43</v>
      </c>
      <c r="C63" s="13">
        <v>1</v>
      </c>
      <c r="D63" s="13">
        <v>34</v>
      </c>
      <c r="E63" s="13">
        <v>26</v>
      </c>
      <c r="F63" s="13">
        <v>1000</v>
      </c>
      <c r="H63">
        <f t="shared" si="3"/>
        <v>16</v>
      </c>
      <c r="I63">
        <f t="shared" si="0"/>
        <v>58</v>
      </c>
      <c r="J63">
        <f t="shared" si="1"/>
        <v>25</v>
      </c>
      <c r="K63">
        <f t="shared" si="2"/>
        <v>33</v>
      </c>
      <c r="L63">
        <v>1000</v>
      </c>
    </row>
    <row r="64" spans="1:12" ht="15.75" thickBot="1" x14ac:dyDescent="0.3">
      <c r="A64" s="12" t="s">
        <v>159</v>
      </c>
      <c r="B64" s="13">
        <v>22</v>
      </c>
      <c r="C64" s="13">
        <v>2</v>
      </c>
      <c r="D64" s="13">
        <v>1</v>
      </c>
      <c r="E64" s="13">
        <v>26</v>
      </c>
      <c r="F64" s="13">
        <v>1000</v>
      </c>
      <c r="H64">
        <f t="shared" si="3"/>
        <v>37</v>
      </c>
      <c r="I64">
        <f t="shared" si="0"/>
        <v>57</v>
      </c>
      <c r="J64">
        <f t="shared" si="1"/>
        <v>58</v>
      </c>
      <c r="K64">
        <f t="shared" si="2"/>
        <v>33</v>
      </c>
      <c r="L64">
        <v>1000</v>
      </c>
    </row>
    <row r="65" spans="1:12" ht="15.75" thickBot="1" x14ac:dyDescent="0.3">
      <c r="A65" s="12" t="s">
        <v>160</v>
      </c>
      <c r="B65" s="13">
        <v>30</v>
      </c>
      <c r="C65" s="13">
        <v>8</v>
      </c>
      <c r="D65" s="13">
        <v>4</v>
      </c>
      <c r="E65" s="13">
        <v>26</v>
      </c>
      <c r="F65" s="13">
        <v>1000</v>
      </c>
      <c r="H65">
        <f t="shared" si="3"/>
        <v>29</v>
      </c>
      <c r="I65">
        <f t="shared" si="0"/>
        <v>51</v>
      </c>
      <c r="J65">
        <f t="shared" si="1"/>
        <v>55</v>
      </c>
      <c r="K65">
        <f t="shared" si="2"/>
        <v>33</v>
      </c>
      <c r="L65">
        <v>1000</v>
      </c>
    </row>
    <row r="66" spans="1:12" ht="19.5" thickBot="1" x14ac:dyDescent="0.3">
      <c r="A66" s="8"/>
    </row>
    <row r="67" spans="1:12" ht="15.75" thickBot="1" x14ac:dyDescent="0.3">
      <c r="A67" s="12" t="s">
        <v>161</v>
      </c>
      <c r="B67" s="12" t="s">
        <v>97</v>
      </c>
      <c r="C67" s="12" t="s">
        <v>98</v>
      </c>
      <c r="D67" s="12" t="s">
        <v>99</v>
      </c>
      <c r="E67" s="12" t="s">
        <v>100</v>
      </c>
    </row>
    <row r="68" spans="1:12" ht="32.25" thickBot="1" x14ac:dyDescent="0.3">
      <c r="A68" s="12" t="s">
        <v>162</v>
      </c>
      <c r="B68" s="13" t="s">
        <v>791</v>
      </c>
      <c r="C68" s="13" t="s">
        <v>792</v>
      </c>
      <c r="D68" s="13" t="s">
        <v>793</v>
      </c>
      <c r="E68" s="13" t="s">
        <v>794</v>
      </c>
    </row>
    <row r="69" spans="1:12" ht="32.25" thickBot="1" x14ac:dyDescent="0.3">
      <c r="A69" s="12" t="s">
        <v>168</v>
      </c>
      <c r="B69" s="13" t="s">
        <v>795</v>
      </c>
      <c r="C69" s="13" t="s">
        <v>796</v>
      </c>
      <c r="D69" s="13" t="s">
        <v>797</v>
      </c>
      <c r="E69" s="13" t="s">
        <v>798</v>
      </c>
    </row>
    <row r="70" spans="1:12" ht="32.25" thickBot="1" x14ac:dyDescent="0.3">
      <c r="A70" s="12" t="s">
        <v>174</v>
      </c>
      <c r="B70" s="13" t="s">
        <v>799</v>
      </c>
      <c r="C70" s="13" t="s">
        <v>800</v>
      </c>
      <c r="D70" s="13" t="s">
        <v>801</v>
      </c>
      <c r="E70" s="13" t="s">
        <v>802</v>
      </c>
    </row>
    <row r="71" spans="1:12" ht="32.25" thickBot="1" x14ac:dyDescent="0.3">
      <c r="A71" s="12" t="s">
        <v>179</v>
      </c>
      <c r="B71" s="13" t="s">
        <v>803</v>
      </c>
      <c r="C71" s="13" t="s">
        <v>804</v>
      </c>
      <c r="D71" s="13" t="s">
        <v>805</v>
      </c>
      <c r="E71" s="13" t="s">
        <v>806</v>
      </c>
    </row>
    <row r="72" spans="1:12" ht="32.25" thickBot="1" x14ac:dyDescent="0.3">
      <c r="A72" s="12" t="s">
        <v>184</v>
      </c>
      <c r="B72" s="13" t="s">
        <v>807</v>
      </c>
      <c r="C72" s="13" t="s">
        <v>808</v>
      </c>
      <c r="D72" s="13" t="s">
        <v>809</v>
      </c>
      <c r="E72" s="13" t="s">
        <v>810</v>
      </c>
    </row>
    <row r="73" spans="1:12" ht="32.25" thickBot="1" x14ac:dyDescent="0.3">
      <c r="A73" s="12" t="s">
        <v>189</v>
      </c>
      <c r="B73" s="13" t="s">
        <v>811</v>
      </c>
      <c r="C73" s="13" t="s">
        <v>812</v>
      </c>
      <c r="D73" s="13" t="s">
        <v>813</v>
      </c>
      <c r="E73" s="13" t="s">
        <v>814</v>
      </c>
    </row>
    <row r="74" spans="1:12" ht="32.25" thickBot="1" x14ac:dyDescent="0.3">
      <c r="A74" s="12" t="s">
        <v>194</v>
      </c>
      <c r="B74" s="13" t="s">
        <v>815</v>
      </c>
      <c r="C74" s="13" t="s">
        <v>816</v>
      </c>
      <c r="D74" s="13" t="s">
        <v>817</v>
      </c>
      <c r="E74" s="13" t="s">
        <v>205</v>
      </c>
    </row>
    <row r="75" spans="1:12" ht="32.25" thickBot="1" x14ac:dyDescent="0.3">
      <c r="A75" s="12" t="s">
        <v>199</v>
      </c>
      <c r="B75" s="13" t="s">
        <v>818</v>
      </c>
      <c r="C75" s="13" t="s">
        <v>819</v>
      </c>
      <c r="D75" s="13" t="s">
        <v>820</v>
      </c>
      <c r="E75" s="13" t="s">
        <v>821</v>
      </c>
    </row>
    <row r="76" spans="1:12" ht="32.25" thickBot="1" x14ac:dyDescent="0.3">
      <c r="A76" s="12" t="s">
        <v>204</v>
      </c>
      <c r="B76" s="13" t="s">
        <v>822</v>
      </c>
      <c r="C76" s="13" t="s">
        <v>823</v>
      </c>
      <c r="D76" s="13" t="s">
        <v>824</v>
      </c>
      <c r="E76" s="13" t="s">
        <v>825</v>
      </c>
    </row>
    <row r="77" spans="1:12" ht="32.25" thickBot="1" x14ac:dyDescent="0.3">
      <c r="A77" s="12" t="s">
        <v>209</v>
      </c>
      <c r="B77" s="13" t="s">
        <v>826</v>
      </c>
      <c r="C77" s="13" t="s">
        <v>827</v>
      </c>
      <c r="D77" s="13" t="s">
        <v>828</v>
      </c>
      <c r="E77" s="13" t="s">
        <v>829</v>
      </c>
    </row>
    <row r="78" spans="1:12" ht="32.25" thickBot="1" x14ac:dyDescent="0.3">
      <c r="A78" s="12" t="s">
        <v>214</v>
      </c>
      <c r="B78" s="13" t="s">
        <v>830</v>
      </c>
      <c r="C78" s="13" t="s">
        <v>831</v>
      </c>
      <c r="D78" s="13" t="s">
        <v>832</v>
      </c>
      <c r="E78" s="13" t="s">
        <v>833</v>
      </c>
    </row>
    <row r="79" spans="1:12" ht="32.25" thickBot="1" x14ac:dyDescent="0.3">
      <c r="A79" s="12" t="s">
        <v>219</v>
      </c>
      <c r="B79" s="13" t="s">
        <v>834</v>
      </c>
      <c r="C79" s="13" t="s">
        <v>835</v>
      </c>
      <c r="D79" s="13" t="s">
        <v>836</v>
      </c>
      <c r="E79" s="13" t="s">
        <v>837</v>
      </c>
    </row>
    <row r="80" spans="1:12" ht="32.25" thickBot="1" x14ac:dyDescent="0.3">
      <c r="A80" s="12" t="s">
        <v>224</v>
      </c>
      <c r="B80" s="13" t="s">
        <v>838</v>
      </c>
      <c r="C80" s="13" t="s">
        <v>839</v>
      </c>
      <c r="D80" s="13" t="s">
        <v>840</v>
      </c>
      <c r="E80" s="13" t="s">
        <v>841</v>
      </c>
    </row>
    <row r="81" spans="1:5" ht="32.25" thickBot="1" x14ac:dyDescent="0.3">
      <c r="A81" s="12" t="s">
        <v>229</v>
      </c>
      <c r="B81" s="13" t="s">
        <v>842</v>
      </c>
      <c r="C81" s="13" t="s">
        <v>843</v>
      </c>
      <c r="D81" s="13" t="s">
        <v>844</v>
      </c>
      <c r="E81" s="13" t="s">
        <v>845</v>
      </c>
    </row>
    <row r="82" spans="1:5" ht="32.25" thickBot="1" x14ac:dyDescent="0.3">
      <c r="A82" s="12" t="s">
        <v>234</v>
      </c>
      <c r="B82" s="13" t="s">
        <v>846</v>
      </c>
      <c r="C82" s="13" t="s">
        <v>847</v>
      </c>
      <c r="D82" s="13" t="s">
        <v>848</v>
      </c>
      <c r="E82" s="13" t="s">
        <v>849</v>
      </c>
    </row>
    <row r="83" spans="1:5" ht="32.25" thickBot="1" x14ac:dyDescent="0.3">
      <c r="A83" s="12" t="s">
        <v>239</v>
      </c>
      <c r="B83" s="13" t="s">
        <v>850</v>
      </c>
      <c r="C83" s="13" t="s">
        <v>851</v>
      </c>
      <c r="D83" s="13" t="s">
        <v>852</v>
      </c>
      <c r="E83" s="13" t="s">
        <v>853</v>
      </c>
    </row>
    <row r="84" spans="1:5" ht="32.25" thickBot="1" x14ac:dyDescent="0.3">
      <c r="A84" s="12" t="s">
        <v>244</v>
      </c>
      <c r="B84" s="13" t="s">
        <v>854</v>
      </c>
      <c r="C84" s="13" t="s">
        <v>855</v>
      </c>
      <c r="D84" s="13" t="s">
        <v>856</v>
      </c>
      <c r="E84" s="13" t="s">
        <v>255</v>
      </c>
    </row>
    <row r="85" spans="1:5" ht="32.25" thickBot="1" x14ac:dyDescent="0.3">
      <c r="A85" s="12" t="s">
        <v>249</v>
      </c>
      <c r="B85" s="13" t="s">
        <v>857</v>
      </c>
      <c r="C85" s="13" t="s">
        <v>858</v>
      </c>
      <c r="D85" s="13" t="s">
        <v>859</v>
      </c>
      <c r="E85" s="13" t="s">
        <v>860</v>
      </c>
    </row>
    <row r="86" spans="1:5" ht="32.25" thickBot="1" x14ac:dyDescent="0.3">
      <c r="A86" s="12" t="s">
        <v>254</v>
      </c>
      <c r="B86" s="13" t="s">
        <v>861</v>
      </c>
      <c r="C86" s="13" t="s">
        <v>862</v>
      </c>
      <c r="D86" s="13" t="s">
        <v>863</v>
      </c>
      <c r="E86" s="13" t="s">
        <v>864</v>
      </c>
    </row>
    <row r="87" spans="1:5" ht="32.25" thickBot="1" x14ac:dyDescent="0.3">
      <c r="A87" s="12" t="s">
        <v>258</v>
      </c>
      <c r="B87" s="13" t="s">
        <v>865</v>
      </c>
      <c r="C87" s="13" t="s">
        <v>866</v>
      </c>
      <c r="D87" s="13" t="s">
        <v>867</v>
      </c>
      <c r="E87" s="13" t="s">
        <v>868</v>
      </c>
    </row>
    <row r="88" spans="1:5" ht="32.25" thickBot="1" x14ac:dyDescent="0.3">
      <c r="A88" s="12" t="s">
        <v>262</v>
      </c>
      <c r="B88" s="13" t="s">
        <v>869</v>
      </c>
      <c r="C88" s="13" t="s">
        <v>870</v>
      </c>
      <c r="D88" s="13" t="s">
        <v>871</v>
      </c>
      <c r="E88" s="13" t="s">
        <v>872</v>
      </c>
    </row>
    <row r="89" spans="1:5" ht="32.25" thickBot="1" x14ac:dyDescent="0.3">
      <c r="A89" s="12" t="s">
        <v>266</v>
      </c>
      <c r="B89" s="13" t="s">
        <v>873</v>
      </c>
      <c r="C89" s="13" t="s">
        <v>874</v>
      </c>
      <c r="D89" s="13" t="s">
        <v>875</v>
      </c>
      <c r="E89" s="13" t="s">
        <v>876</v>
      </c>
    </row>
    <row r="90" spans="1:5" ht="32.25" thickBot="1" x14ac:dyDescent="0.3">
      <c r="A90" s="12" t="s">
        <v>270</v>
      </c>
      <c r="B90" s="13" t="s">
        <v>877</v>
      </c>
      <c r="C90" s="13" t="s">
        <v>878</v>
      </c>
      <c r="D90" s="13" t="s">
        <v>879</v>
      </c>
      <c r="E90" s="13" t="s">
        <v>880</v>
      </c>
    </row>
    <row r="91" spans="1:5" ht="32.25" thickBot="1" x14ac:dyDescent="0.3">
      <c r="A91" s="12" t="s">
        <v>274</v>
      </c>
      <c r="B91" s="13" t="s">
        <v>881</v>
      </c>
      <c r="C91" s="13" t="s">
        <v>882</v>
      </c>
      <c r="D91" s="13" t="s">
        <v>883</v>
      </c>
      <c r="E91" s="13" t="s">
        <v>884</v>
      </c>
    </row>
    <row r="92" spans="1:5" ht="32.25" thickBot="1" x14ac:dyDescent="0.3">
      <c r="A92" s="12" t="s">
        <v>278</v>
      </c>
      <c r="B92" s="13" t="s">
        <v>885</v>
      </c>
      <c r="C92" s="13" t="s">
        <v>886</v>
      </c>
      <c r="D92" s="13" t="s">
        <v>887</v>
      </c>
      <c r="E92" s="13" t="s">
        <v>888</v>
      </c>
    </row>
    <row r="93" spans="1:5" ht="32.25" thickBot="1" x14ac:dyDescent="0.3">
      <c r="A93" s="12" t="s">
        <v>282</v>
      </c>
      <c r="B93" s="13" t="s">
        <v>889</v>
      </c>
      <c r="C93" s="13" t="s">
        <v>890</v>
      </c>
      <c r="D93" s="13" t="s">
        <v>891</v>
      </c>
      <c r="E93" s="13" t="s">
        <v>892</v>
      </c>
    </row>
    <row r="94" spans="1:5" ht="32.25" thickBot="1" x14ac:dyDescent="0.3">
      <c r="A94" s="12" t="s">
        <v>286</v>
      </c>
      <c r="B94" s="13" t="s">
        <v>893</v>
      </c>
      <c r="C94" s="13" t="s">
        <v>894</v>
      </c>
      <c r="D94" s="13" t="s">
        <v>895</v>
      </c>
      <c r="E94" s="13" t="s">
        <v>295</v>
      </c>
    </row>
    <row r="95" spans="1:5" ht="32.25" thickBot="1" x14ac:dyDescent="0.3">
      <c r="A95" s="12" t="s">
        <v>290</v>
      </c>
      <c r="B95" s="13" t="s">
        <v>896</v>
      </c>
      <c r="C95" s="13" t="s">
        <v>897</v>
      </c>
      <c r="D95" s="13" t="s">
        <v>898</v>
      </c>
      <c r="E95" s="13" t="s">
        <v>299</v>
      </c>
    </row>
    <row r="96" spans="1:5" ht="32.25" thickBot="1" x14ac:dyDescent="0.3">
      <c r="A96" s="12" t="s">
        <v>294</v>
      </c>
      <c r="B96" s="13" t="s">
        <v>899</v>
      </c>
      <c r="C96" s="13" t="s">
        <v>900</v>
      </c>
      <c r="D96" s="13" t="s">
        <v>901</v>
      </c>
      <c r="E96" s="13" t="s">
        <v>902</v>
      </c>
    </row>
    <row r="97" spans="1:5" ht="32.25" thickBot="1" x14ac:dyDescent="0.3">
      <c r="A97" s="12" t="s">
        <v>298</v>
      </c>
      <c r="B97" s="13" t="s">
        <v>903</v>
      </c>
      <c r="C97" s="13" t="s">
        <v>904</v>
      </c>
      <c r="D97" s="13" t="s">
        <v>905</v>
      </c>
      <c r="E97" s="13" t="s">
        <v>906</v>
      </c>
    </row>
    <row r="98" spans="1:5" ht="32.25" thickBot="1" x14ac:dyDescent="0.3">
      <c r="A98" s="12" t="s">
        <v>302</v>
      </c>
      <c r="B98" s="13" t="s">
        <v>907</v>
      </c>
      <c r="C98" s="13" t="s">
        <v>908</v>
      </c>
      <c r="D98" s="13" t="s">
        <v>909</v>
      </c>
      <c r="E98" s="13" t="s">
        <v>910</v>
      </c>
    </row>
    <row r="99" spans="1:5" ht="32.25" thickBot="1" x14ac:dyDescent="0.3">
      <c r="A99" s="12" t="s">
        <v>306</v>
      </c>
      <c r="B99" s="13" t="s">
        <v>911</v>
      </c>
      <c r="C99" s="13" t="s">
        <v>912</v>
      </c>
      <c r="D99" s="13" t="s">
        <v>913</v>
      </c>
      <c r="E99" s="13" t="s">
        <v>914</v>
      </c>
    </row>
    <row r="100" spans="1:5" ht="32.25" thickBot="1" x14ac:dyDescent="0.3">
      <c r="A100" s="12" t="s">
        <v>310</v>
      </c>
      <c r="B100" s="13" t="s">
        <v>915</v>
      </c>
      <c r="C100" s="13" t="s">
        <v>916</v>
      </c>
      <c r="D100" s="13" t="s">
        <v>917</v>
      </c>
      <c r="E100" s="13" t="s">
        <v>918</v>
      </c>
    </row>
    <row r="101" spans="1:5" ht="32.25" thickBot="1" x14ac:dyDescent="0.3">
      <c r="A101" s="12" t="s">
        <v>314</v>
      </c>
      <c r="B101" s="13" t="s">
        <v>919</v>
      </c>
      <c r="C101" s="13" t="s">
        <v>920</v>
      </c>
      <c r="D101" s="13" t="s">
        <v>921</v>
      </c>
      <c r="E101" s="13" t="s">
        <v>922</v>
      </c>
    </row>
    <row r="102" spans="1:5" ht="32.25" thickBot="1" x14ac:dyDescent="0.3">
      <c r="A102" s="12" t="s">
        <v>318</v>
      </c>
      <c r="B102" s="13" t="s">
        <v>923</v>
      </c>
      <c r="C102" s="13" t="s">
        <v>924</v>
      </c>
      <c r="D102" s="13" t="s">
        <v>925</v>
      </c>
      <c r="E102" s="13" t="s">
        <v>926</v>
      </c>
    </row>
    <row r="103" spans="1:5" ht="32.25" thickBot="1" x14ac:dyDescent="0.3">
      <c r="A103" s="12" t="s">
        <v>322</v>
      </c>
      <c r="B103" s="13" t="s">
        <v>927</v>
      </c>
      <c r="C103" s="13" t="s">
        <v>928</v>
      </c>
      <c r="D103" s="13" t="s">
        <v>929</v>
      </c>
      <c r="E103" s="13" t="s">
        <v>930</v>
      </c>
    </row>
    <row r="104" spans="1:5" ht="32.25" thickBot="1" x14ac:dyDescent="0.3">
      <c r="A104" s="12" t="s">
        <v>326</v>
      </c>
      <c r="B104" s="13" t="s">
        <v>931</v>
      </c>
      <c r="C104" s="13" t="s">
        <v>932</v>
      </c>
      <c r="D104" s="13" t="s">
        <v>933</v>
      </c>
      <c r="E104" s="13" t="s">
        <v>335</v>
      </c>
    </row>
    <row r="105" spans="1:5" ht="32.25" thickBot="1" x14ac:dyDescent="0.3">
      <c r="A105" s="12" t="s">
        <v>330</v>
      </c>
      <c r="B105" s="13" t="s">
        <v>934</v>
      </c>
      <c r="C105" s="13" t="s">
        <v>935</v>
      </c>
      <c r="D105" s="13" t="s">
        <v>936</v>
      </c>
      <c r="E105" s="13" t="s">
        <v>339</v>
      </c>
    </row>
    <row r="106" spans="1:5" ht="32.25" thickBot="1" x14ac:dyDescent="0.3">
      <c r="A106" s="12" t="s">
        <v>334</v>
      </c>
      <c r="B106" s="13" t="s">
        <v>937</v>
      </c>
      <c r="C106" s="13" t="s">
        <v>938</v>
      </c>
      <c r="D106" s="13" t="s">
        <v>939</v>
      </c>
      <c r="E106" s="13" t="s">
        <v>343</v>
      </c>
    </row>
    <row r="107" spans="1:5" ht="32.25" thickBot="1" x14ac:dyDescent="0.3">
      <c r="A107" s="12" t="s">
        <v>338</v>
      </c>
      <c r="B107" s="13" t="s">
        <v>940</v>
      </c>
      <c r="C107" s="13" t="s">
        <v>941</v>
      </c>
      <c r="D107" s="13" t="s">
        <v>942</v>
      </c>
      <c r="E107" s="13" t="s">
        <v>943</v>
      </c>
    </row>
    <row r="108" spans="1:5" ht="32.25" thickBot="1" x14ac:dyDescent="0.3">
      <c r="A108" s="12" t="s">
        <v>342</v>
      </c>
      <c r="B108" s="13" t="s">
        <v>944</v>
      </c>
      <c r="C108" s="13" t="s">
        <v>945</v>
      </c>
      <c r="D108" s="13" t="s">
        <v>946</v>
      </c>
      <c r="E108" s="13" t="s">
        <v>351</v>
      </c>
    </row>
    <row r="109" spans="1:5" ht="32.25" thickBot="1" x14ac:dyDescent="0.3">
      <c r="A109" s="12" t="s">
        <v>346</v>
      </c>
      <c r="B109" s="13" t="s">
        <v>947</v>
      </c>
      <c r="C109" s="13" t="s">
        <v>948</v>
      </c>
      <c r="D109" s="13" t="s">
        <v>949</v>
      </c>
      <c r="E109" s="13" t="s">
        <v>950</v>
      </c>
    </row>
    <row r="110" spans="1:5" ht="32.25" thickBot="1" x14ac:dyDescent="0.3">
      <c r="A110" s="12" t="s">
        <v>350</v>
      </c>
      <c r="B110" s="13" t="s">
        <v>951</v>
      </c>
      <c r="C110" s="13" t="s">
        <v>952</v>
      </c>
      <c r="D110" s="13" t="s">
        <v>953</v>
      </c>
      <c r="E110" s="13" t="s">
        <v>954</v>
      </c>
    </row>
    <row r="111" spans="1:5" ht="32.25" thickBot="1" x14ac:dyDescent="0.3">
      <c r="A111" s="12" t="s">
        <v>354</v>
      </c>
      <c r="B111" s="13" t="s">
        <v>363</v>
      </c>
      <c r="C111" s="13" t="s">
        <v>955</v>
      </c>
      <c r="D111" s="13" t="s">
        <v>956</v>
      </c>
      <c r="E111" s="13" t="s">
        <v>363</v>
      </c>
    </row>
    <row r="112" spans="1:5" ht="32.25" thickBot="1" x14ac:dyDescent="0.3">
      <c r="A112" s="12" t="s">
        <v>358</v>
      </c>
      <c r="B112" s="13" t="s">
        <v>957</v>
      </c>
      <c r="C112" s="13" t="s">
        <v>958</v>
      </c>
      <c r="D112" s="13" t="s">
        <v>959</v>
      </c>
      <c r="E112" s="13" t="s">
        <v>957</v>
      </c>
    </row>
    <row r="113" spans="1:5" ht="32.25" thickBot="1" x14ac:dyDescent="0.3">
      <c r="A113" s="12" t="s">
        <v>362</v>
      </c>
      <c r="B113" s="13" t="s">
        <v>371</v>
      </c>
      <c r="C113" s="13" t="s">
        <v>960</v>
      </c>
      <c r="D113" s="13" t="s">
        <v>961</v>
      </c>
      <c r="E113" s="13" t="s">
        <v>371</v>
      </c>
    </row>
    <row r="114" spans="1:5" ht="32.25" thickBot="1" x14ac:dyDescent="0.3">
      <c r="A114" s="12" t="s">
        <v>366</v>
      </c>
      <c r="B114" s="13" t="s">
        <v>375</v>
      </c>
      <c r="C114" s="13" t="s">
        <v>962</v>
      </c>
      <c r="D114" s="13" t="s">
        <v>963</v>
      </c>
      <c r="E114" s="13" t="s">
        <v>375</v>
      </c>
    </row>
    <row r="115" spans="1:5" ht="32.25" thickBot="1" x14ac:dyDescent="0.3">
      <c r="A115" s="12" t="s">
        <v>370</v>
      </c>
      <c r="B115" s="13" t="s">
        <v>379</v>
      </c>
      <c r="C115" s="13" t="s">
        <v>964</v>
      </c>
      <c r="D115" s="13" t="s">
        <v>965</v>
      </c>
      <c r="E115" s="13" t="s">
        <v>379</v>
      </c>
    </row>
    <row r="116" spans="1:5" ht="32.25" thickBot="1" x14ac:dyDescent="0.3">
      <c r="A116" s="12" t="s">
        <v>374</v>
      </c>
      <c r="B116" s="13" t="s">
        <v>383</v>
      </c>
      <c r="C116" s="13" t="s">
        <v>966</v>
      </c>
      <c r="D116" s="13" t="s">
        <v>967</v>
      </c>
      <c r="E116" s="13" t="s">
        <v>383</v>
      </c>
    </row>
    <row r="117" spans="1:5" ht="32.25" thickBot="1" x14ac:dyDescent="0.3">
      <c r="A117" s="12" t="s">
        <v>378</v>
      </c>
      <c r="B117" s="13" t="s">
        <v>968</v>
      </c>
      <c r="C117" s="13" t="s">
        <v>969</v>
      </c>
      <c r="D117" s="13" t="s">
        <v>970</v>
      </c>
      <c r="E117" s="13" t="s">
        <v>968</v>
      </c>
    </row>
    <row r="118" spans="1:5" ht="32.25" thickBot="1" x14ac:dyDescent="0.3">
      <c r="A118" s="12" t="s">
        <v>382</v>
      </c>
      <c r="B118" s="13" t="s">
        <v>391</v>
      </c>
      <c r="C118" s="13" t="s">
        <v>971</v>
      </c>
      <c r="D118" s="13" t="s">
        <v>972</v>
      </c>
      <c r="E118" s="13" t="s">
        <v>391</v>
      </c>
    </row>
    <row r="119" spans="1:5" ht="32.25" thickBot="1" x14ac:dyDescent="0.3">
      <c r="A119" s="12" t="s">
        <v>386</v>
      </c>
      <c r="B119" s="13" t="s">
        <v>395</v>
      </c>
      <c r="C119" s="13" t="s">
        <v>973</v>
      </c>
      <c r="D119" s="13" t="s">
        <v>974</v>
      </c>
      <c r="E119" s="13" t="s">
        <v>395</v>
      </c>
    </row>
    <row r="120" spans="1:5" ht="32.25" thickBot="1" x14ac:dyDescent="0.3">
      <c r="A120" s="12" t="s">
        <v>390</v>
      </c>
      <c r="B120" s="13" t="s">
        <v>975</v>
      </c>
      <c r="C120" s="13" t="s">
        <v>976</v>
      </c>
      <c r="D120" s="13" t="s">
        <v>977</v>
      </c>
      <c r="E120" s="13" t="s">
        <v>975</v>
      </c>
    </row>
    <row r="121" spans="1:5" ht="32.25" thickBot="1" x14ac:dyDescent="0.3">
      <c r="A121" s="12" t="s">
        <v>394</v>
      </c>
      <c r="B121" s="13" t="s">
        <v>403</v>
      </c>
      <c r="C121" s="13" t="s">
        <v>978</v>
      </c>
      <c r="D121" s="13" t="s">
        <v>979</v>
      </c>
      <c r="E121" s="13" t="s">
        <v>403</v>
      </c>
    </row>
    <row r="122" spans="1:5" ht="32.25" thickBot="1" x14ac:dyDescent="0.3">
      <c r="A122" s="12" t="s">
        <v>398</v>
      </c>
      <c r="B122" s="13" t="s">
        <v>407</v>
      </c>
      <c r="C122" s="13" t="s">
        <v>980</v>
      </c>
      <c r="D122" s="13" t="s">
        <v>981</v>
      </c>
      <c r="E122" s="13" t="s">
        <v>407</v>
      </c>
    </row>
    <row r="123" spans="1:5" ht="32.25" thickBot="1" x14ac:dyDescent="0.3">
      <c r="A123" s="12" t="s">
        <v>402</v>
      </c>
      <c r="B123" s="13" t="s">
        <v>411</v>
      </c>
      <c r="C123" s="13" t="s">
        <v>982</v>
      </c>
      <c r="D123" s="13" t="s">
        <v>983</v>
      </c>
      <c r="E123" s="13" t="s">
        <v>411</v>
      </c>
    </row>
    <row r="124" spans="1:5" ht="32.25" thickBot="1" x14ac:dyDescent="0.3">
      <c r="A124" s="12" t="s">
        <v>406</v>
      </c>
      <c r="B124" s="13" t="s">
        <v>415</v>
      </c>
      <c r="C124" s="13" t="s">
        <v>415</v>
      </c>
      <c r="D124" s="13" t="s">
        <v>984</v>
      </c>
      <c r="E124" s="13" t="s">
        <v>415</v>
      </c>
    </row>
    <row r="125" spans="1:5" ht="32.25" thickBot="1" x14ac:dyDescent="0.3">
      <c r="A125" s="12" t="s">
        <v>410</v>
      </c>
      <c r="B125" s="13" t="s">
        <v>418</v>
      </c>
      <c r="C125" s="13" t="s">
        <v>418</v>
      </c>
      <c r="D125" s="13" t="s">
        <v>985</v>
      </c>
      <c r="E125" s="13" t="s">
        <v>418</v>
      </c>
    </row>
    <row r="126" spans="1:5" ht="19.5" thickBot="1" x14ac:dyDescent="0.3">
      <c r="A126" s="8"/>
    </row>
    <row r="127" spans="1:5" ht="15.75" thickBot="1" x14ac:dyDescent="0.3">
      <c r="A127" s="12" t="s">
        <v>419</v>
      </c>
      <c r="B127" s="12" t="s">
        <v>97</v>
      </c>
      <c r="C127" s="12" t="s">
        <v>98</v>
      </c>
      <c r="D127" s="12" t="s">
        <v>99</v>
      </c>
      <c r="E127" s="12" t="s">
        <v>100</v>
      </c>
    </row>
    <row r="128" spans="1:5" ht="15.75" thickBot="1" x14ac:dyDescent="0.3">
      <c r="A128" s="12" t="s">
        <v>162</v>
      </c>
      <c r="B128" s="13">
        <v>518.79999999999995</v>
      </c>
      <c r="C128" s="13">
        <v>114.7</v>
      </c>
      <c r="D128" s="13">
        <v>483.4</v>
      </c>
      <c r="E128" s="13">
        <v>97.5</v>
      </c>
    </row>
    <row r="129" spans="1:5" ht="15.75" thickBot="1" x14ac:dyDescent="0.3">
      <c r="A129" s="12" t="s">
        <v>168</v>
      </c>
      <c r="B129" s="13">
        <v>517.79999999999995</v>
      </c>
      <c r="C129" s="13">
        <v>79.8</v>
      </c>
      <c r="D129" s="13">
        <v>482.4</v>
      </c>
      <c r="E129" s="13">
        <v>80.3</v>
      </c>
    </row>
    <row r="130" spans="1:5" ht="15.75" thickBot="1" x14ac:dyDescent="0.3">
      <c r="A130" s="12" t="s">
        <v>174</v>
      </c>
      <c r="B130" s="13">
        <v>516.70000000000005</v>
      </c>
      <c r="C130" s="13">
        <v>78.8</v>
      </c>
      <c r="D130" s="13">
        <v>481.4</v>
      </c>
      <c r="E130" s="13">
        <v>58.6</v>
      </c>
    </row>
    <row r="131" spans="1:5" ht="15.75" thickBot="1" x14ac:dyDescent="0.3">
      <c r="A131" s="12" t="s">
        <v>179</v>
      </c>
      <c r="B131" s="13">
        <v>499.1</v>
      </c>
      <c r="C131" s="13">
        <v>77.8</v>
      </c>
      <c r="D131" s="13">
        <v>480.4</v>
      </c>
      <c r="E131" s="13">
        <v>57.6</v>
      </c>
    </row>
    <row r="132" spans="1:5" ht="15.75" thickBot="1" x14ac:dyDescent="0.3">
      <c r="A132" s="12" t="s">
        <v>184</v>
      </c>
      <c r="B132" s="13">
        <v>498.1</v>
      </c>
      <c r="C132" s="13">
        <v>76.8</v>
      </c>
      <c r="D132" s="13">
        <v>479.4</v>
      </c>
      <c r="E132" s="13">
        <v>56.6</v>
      </c>
    </row>
    <row r="133" spans="1:5" ht="15.75" thickBot="1" x14ac:dyDescent="0.3">
      <c r="A133" s="12" t="s">
        <v>189</v>
      </c>
      <c r="B133" s="13">
        <v>497</v>
      </c>
      <c r="C133" s="13">
        <v>75.8</v>
      </c>
      <c r="D133" s="13">
        <v>478.4</v>
      </c>
      <c r="E133" s="13">
        <v>52.5</v>
      </c>
    </row>
    <row r="134" spans="1:5" ht="15.75" thickBot="1" x14ac:dyDescent="0.3">
      <c r="A134" s="12" t="s">
        <v>194</v>
      </c>
      <c r="B134" s="13">
        <v>496</v>
      </c>
      <c r="C134" s="13">
        <v>74.8</v>
      </c>
      <c r="D134" s="13">
        <v>477.3</v>
      </c>
      <c r="E134" s="13">
        <v>51.5</v>
      </c>
    </row>
    <row r="135" spans="1:5" ht="15.75" thickBot="1" x14ac:dyDescent="0.3">
      <c r="A135" s="12" t="s">
        <v>199</v>
      </c>
      <c r="B135" s="13">
        <v>495</v>
      </c>
      <c r="C135" s="13">
        <v>73.7</v>
      </c>
      <c r="D135" s="13">
        <v>476.3</v>
      </c>
      <c r="E135" s="13">
        <v>50.5</v>
      </c>
    </row>
    <row r="136" spans="1:5" ht="15.75" thickBot="1" x14ac:dyDescent="0.3">
      <c r="A136" s="12" t="s">
        <v>204</v>
      </c>
      <c r="B136" s="13">
        <v>494</v>
      </c>
      <c r="C136" s="13">
        <v>72.7</v>
      </c>
      <c r="D136" s="13">
        <v>475.3</v>
      </c>
      <c r="E136" s="13">
        <v>49.5</v>
      </c>
    </row>
    <row r="137" spans="1:5" ht="15.75" thickBot="1" x14ac:dyDescent="0.3">
      <c r="A137" s="12" t="s">
        <v>209</v>
      </c>
      <c r="B137" s="13">
        <v>493</v>
      </c>
      <c r="C137" s="13">
        <v>71.7</v>
      </c>
      <c r="D137" s="13">
        <v>474.3</v>
      </c>
      <c r="E137" s="13">
        <v>48.5</v>
      </c>
    </row>
    <row r="138" spans="1:5" ht="15.75" thickBot="1" x14ac:dyDescent="0.3">
      <c r="A138" s="12" t="s">
        <v>214</v>
      </c>
      <c r="B138" s="13">
        <v>477.8</v>
      </c>
      <c r="C138" s="13">
        <v>70.7</v>
      </c>
      <c r="D138" s="13">
        <v>473.3</v>
      </c>
      <c r="E138" s="13">
        <v>47.5</v>
      </c>
    </row>
    <row r="139" spans="1:5" ht="15.75" thickBot="1" x14ac:dyDescent="0.3">
      <c r="A139" s="12" t="s">
        <v>219</v>
      </c>
      <c r="B139" s="13">
        <v>476.8</v>
      </c>
      <c r="C139" s="13">
        <v>69.7</v>
      </c>
      <c r="D139" s="13">
        <v>465.2</v>
      </c>
      <c r="E139" s="13">
        <v>46.5</v>
      </c>
    </row>
    <row r="140" spans="1:5" ht="15.75" thickBot="1" x14ac:dyDescent="0.3">
      <c r="A140" s="12" t="s">
        <v>224</v>
      </c>
      <c r="B140" s="13">
        <v>475.8</v>
      </c>
      <c r="C140" s="13">
        <v>68.7</v>
      </c>
      <c r="D140" s="13">
        <v>464.2</v>
      </c>
      <c r="E140" s="13">
        <v>45.5</v>
      </c>
    </row>
    <row r="141" spans="1:5" ht="15.75" thickBot="1" x14ac:dyDescent="0.3">
      <c r="A141" s="12" t="s">
        <v>229</v>
      </c>
      <c r="B141" s="13">
        <v>474.8</v>
      </c>
      <c r="C141" s="13">
        <v>67.7</v>
      </c>
      <c r="D141" s="13">
        <v>463.2</v>
      </c>
      <c r="E141" s="13">
        <v>44.5</v>
      </c>
    </row>
    <row r="142" spans="1:5" ht="15.75" thickBot="1" x14ac:dyDescent="0.3">
      <c r="A142" s="12" t="s">
        <v>234</v>
      </c>
      <c r="B142" s="13">
        <v>473.8</v>
      </c>
      <c r="C142" s="13">
        <v>66.7</v>
      </c>
      <c r="D142" s="13">
        <v>462.2</v>
      </c>
      <c r="E142" s="13">
        <v>43.4</v>
      </c>
    </row>
    <row r="143" spans="1:5" ht="15.75" thickBot="1" x14ac:dyDescent="0.3">
      <c r="A143" s="12" t="s">
        <v>239</v>
      </c>
      <c r="B143" s="13">
        <v>472.8</v>
      </c>
      <c r="C143" s="13">
        <v>65.7</v>
      </c>
      <c r="D143" s="13">
        <v>461.2</v>
      </c>
      <c r="E143" s="13">
        <v>42.4</v>
      </c>
    </row>
    <row r="144" spans="1:5" ht="15.75" thickBot="1" x14ac:dyDescent="0.3">
      <c r="A144" s="12" t="s">
        <v>244</v>
      </c>
      <c r="B144" s="13">
        <v>471.8</v>
      </c>
      <c r="C144" s="13">
        <v>64.7</v>
      </c>
      <c r="D144" s="13">
        <v>460.2</v>
      </c>
      <c r="E144" s="13">
        <v>41.4</v>
      </c>
    </row>
    <row r="145" spans="1:5" ht="15.75" thickBot="1" x14ac:dyDescent="0.3">
      <c r="A145" s="12" t="s">
        <v>249</v>
      </c>
      <c r="B145" s="13">
        <v>470.8</v>
      </c>
      <c r="C145" s="13">
        <v>63.6</v>
      </c>
      <c r="D145" s="13">
        <v>459.2</v>
      </c>
      <c r="E145" s="13">
        <v>40.4</v>
      </c>
    </row>
    <row r="146" spans="1:5" ht="15.75" thickBot="1" x14ac:dyDescent="0.3">
      <c r="A146" s="12" t="s">
        <v>254</v>
      </c>
      <c r="B146" s="13">
        <v>469.8</v>
      </c>
      <c r="C146" s="13">
        <v>62.6</v>
      </c>
      <c r="D146" s="13">
        <v>458.1</v>
      </c>
      <c r="E146" s="13">
        <v>39.4</v>
      </c>
    </row>
    <row r="147" spans="1:5" ht="15.75" thickBot="1" x14ac:dyDescent="0.3">
      <c r="A147" s="12" t="s">
        <v>258</v>
      </c>
      <c r="B147" s="13">
        <v>468.8</v>
      </c>
      <c r="C147" s="13">
        <v>61.6</v>
      </c>
      <c r="D147" s="13">
        <v>457.1</v>
      </c>
      <c r="E147" s="13">
        <v>38.4</v>
      </c>
    </row>
    <row r="148" spans="1:5" ht="15.75" thickBot="1" x14ac:dyDescent="0.3">
      <c r="A148" s="12" t="s">
        <v>262</v>
      </c>
      <c r="B148" s="13">
        <v>467.7</v>
      </c>
      <c r="C148" s="13">
        <v>60.6</v>
      </c>
      <c r="D148" s="13">
        <v>456.1</v>
      </c>
      <c r="E148" s="13">
        <v>37.4</v>
      </c>
    </row>
    <row r="149" spans="1:5" ht="15.75" thickBot="1" x14ac:dyDescent="0.3">
      <c r="A149" s="12" t="s">
        <v>266</v>
      </c>
      <c r="B149" s="13">
        <v>466.7</v>
      </c>
      <c r="C149" s="13">
        <v>59.6</v>
      </c>
      <c r="D149" s="13">
        <v>455.1</v>
      </c>
      <c r="E149" s="13">
        <v>36.4</v>
      </c>
    </row>
    <row r="150" spans="1:5" ht="15.75" thickBot="1" x14ac:dyDescent="0.3">
      <c r="A150" s="12" t="s">
        <v>270</v>
      </c>
      <c r="B150" s="13">
        <v>465.7</v>
      </c>
      <c r="C150" s="13">
        <v>58.6</v>
      </c>
      <c r="D150" s="13">
        <v>454.1</v>
      </c>
      <c r="E150" s="13">
        <v>35.4</v>
      </c>
    </row>
    <row r="151" spans="1:5" ht="15.75" thickBot="1" x14ac:dyDescent="0.3">
      <c r="A151" s="12" t="s">
        <v>274</v>
      </c>
      <c r="B151" s="13">
        <v>464.7</v>
      </c>
      <c r="C151" s="13">
        <v>57.6</v>
      </c>
      <c r="D151" s="13">
        <v>453.1</v>
      </c>
      <c r="E151" s="13">
        <v>34.299999999999997</v>
      </c>
    </row>
    <row r="152" spans="1:5" ht="15.75" thickBot="1" x14ac:dyDescent="0.3">
      <c r="A152" s="12" t="s">
        <v>278</v>
      </c>
      <c r="B152" s="13">
        <v>463.7</v>
      </c>
      <c r="C152" s="13">
        <v>56.6</v>
      </c>
      <c r="D152" s="13">
        <v>452.1</v>
      </c>
      <c r="E152" s="13">
        <v>33.299999999999997</v>
      </c>
    </row>
    <row r="153" spans="1:5" ht="15.75" thickBot="1" x14ac:dyDescent="0.3">
      <c r="A153" s="12" t="s">
        <v>282</v>
      </c>
      <c r="B153" s="13">
        <v>462.7</v>
      </c>
      <c r="C153" s="13">
        <v>55.6</v>
      </c>
      <c r="D153" s="13">
        <v>451.1</v>
      </c>
      <c r="E153" s="13">
        <v>32.299999999999997</v>
      </c>
    </row>
    <row r="154" spans="1:5" ht="15.75" thickBot="1" x14ac:dyDescent="0.3">
      <c r="A154" s="12" t="s">
        <v>286</v>
      </c>
      <c r="B154" s="13">
        <v>461.7</v>
      </c>
      <c r="C154" s="13">
        <v>54.6</v>
      </c>
      <c r="D154" s="13">
        <v>450.1</v>
      </c>
      <c r="E154" s="13">
        <v>31.3</v>
      </c>
    </row>
    <row r="155" spans="1:5" ht="15.75" thickBot="1" x14ac:dyDescent="0.3">
      <c r="A155" s="12" t="s">
        <v>290</v>
      </c>
      <c r="B155" s="13">
        <v>460.7</v>
      </c>
      <c r="C155" s="13">
        <v>53.5</v>
      </c>
      <c r="D155" s="13">
        <v>449.1</v>
      </c>
      <c r="E155" s="13">
        <v>30.3</v>
      </c>
    </row>
    <row r="156" spans="1:5" ht="15.75" thickBot="1" x14ac:dyDescent="0.3">
      <c r="A156" s="12" t="s">
        <v>294</v>
      </c>
      <c r="B156" s="13">
        <v>459.7</v>
      </c>
      <c r="C156" s="13">
        <v>52.5</v>
      </c>
      <c r="D156" s="13">
        <v>448</v>
      </c>
      <c r="E156" s="13">
        <v>29.3</v>
      </c>
    </row>
    <row r="157" spans="1:5" ht="15.75" thickBot="1" x14ac:dyDescent="0.3">
      <c r="A157" s="12" t="s">
        <v>298</v>
      </c>
      <c r="B157" s="13">
        <v>458.7</v>
      </c>
      <c r="C157" s="13">
        <v>51.5</v>
      </c>
      <c r="D157" s="13">
        <v>447</v>
      </c>
      <c r="E157" s="13">
        <v>28.3</v>
      </c>
    </row>
    <row r="158" spans="1:5" ht="15.75" thickBot="1" x14ac:dyDescent="0.3">
      <c r="A158" s="12" t="s">
        <v>302</v>
      </c>
      <c r="B158" s="13">
        <v>457.6</v>
      </c>
      <c r="C158" s="13">
        <v>50.5</v>
      </c>
      <c r="D158" s="13">
        <v>446</v>
      </c>
      <c r="E158" s="13">
        <v>27.3</v>
      </c>
    </row>
    <row r="159" spans="1:5" ht="15.75" thickBot="1" x14ac:dyDescent="0.3">
      <c r="A159" s="12" t="s">
        <v>306</v>
      </c>
      <c r="B159" s="13">
        <v>456.6</v>
      </c>
      <c r="C159" s="13">
        <v>49.5</v>
      </c>
      <c r="D159" s="13">
        <v>445</v>
      </c>
      <c r="E159" s="13">
        <v>26.3</v>
      </c>
    </row>
    <row r="160" spans="1:5" ht="15.75" thickBot="1" x14ac:dyDescent="0.3">
      <c r="A160" s="12" t="s">
        <v>310</v>
      </c>
      <c r="B160" s="13">
        <v>455.6</v>
      </c>
      <c r="C160" s="13">
        <v>48.5</v>
      </c>
      <c r="D160" s="13">
        <v>444</v>
      </c>
      <c r="E160" s="13">
        <v>25.3</v>
      </c>
    </row>
    <row r="161" spans="1:5" ht="15.75" thickBot="1" x14ac:dyDescent="0.3">
      <c r="A161" s="12" t="s">
        <v>314</v>
      </c>
      <c r="B161" s="13">
        <v>454.6</v>
      </c>
      <c r="C161" s="13">
        <v>47.5</v>
      </c>
      <c r="D161" s="13">
        <v>443</v>
      </c>
      <c r="E161" s="13">
        <v>24.2</v>
      </c>
    </row>
    <row r="162" spans="1:5" ht="15.75" thickBot="1" x14ac:dyDescent="0.3">
      <c r="A162" s="12" t="s">
        <v>318</v>
      </c>
      <c r="B162" s="13">
        <v>453.6</v>
      </c>
      <c r="C162" s="13">
        <v>46.5</v>
      </c>
      <c r="D162" s="13">
        <v>442</v>
      </c>
      <c r="E162" s="13">
        <v>23.2</v>
      </c>
    </row>
    <row r="163" spans="1:5" ht="15.75" thickBot="1" x14ac:dyDescent="0.3">
      <c r="A163" s="12" t="s">
        <v>322</v>
      </c>
      <c r="B163" s="13">
        <v>452.6</v>
      </c>
      <c r="C163" s="13">
        <v>45.5</v>
      </c>
      <c r="D163" s="13">
        <v>441</v>
      </c>
      <c r="E163" s="13">
        <v>22.2</v>
      </c>
    </row>
    <row r="164" spans="1:5" ht="15.75" thickBot="1" x14ac:dyDescent="0.3">
      <c r="A164" s="12" t="s">
        <v>326</v>
      </c>
      <c r="B164" s="13">
        <v>451.6</v>
      </c>
      <c r="C164" s="13">
        <v>44.5</v>
      </c>
      <c r="D164" s="13">
        <v>440</v>
      </c>
      <c r="E164" s="13">
        <v>21.2</v>
      </c>
    </row>
    <row r="165" spans="1:5" ht="15.75" thickBot="1" x14ac:dyDescent="0.3">
      <c r="A165" s="12" t="s">
        <v>330</v>
      </c>
      <c r="B165" s="13">
        <v>450.6</v>
      </c>
      <c r="C165" s="13">
        <v>43.4</v>
      </c>
      <c r="D165" s="13">
        <v>434.9</v>
      </c>
      <c r="E165" s="13">
        <v>20.2</v>
      </c>
    </row>
    <row r="166" spans="1:5" ht="15.75" thickBot="1" x14ac:dyDescent="0.3">
      <c r="A166" s="12" t="s">
        <v>334</v>
      </c>
      <c r="B166" s="13">
        <v>449.6</v>
      </c>
      <c r="C166" s="13">
        <v>42.4</v>
      </c>
      <c r="D166" s="13">
        <v>433.9</v>
      </c>
      <c r="E166" s="13">
        <v>19.2</v>
      </c>
    </row>
    <row r="167" spans="1:5" ht="15.75" thickBot="1" x14ac:dyDescent="0.3">
      <c r="A167" s="12" t="s">
        <v>338</v>
      </c>
      <c r="B167" s="13">
        <v>448.6</v>
      </c>
      <c r="C167" s="13">
        <v>41.4</v>
      </c>
      <c r="D167" s="13">
        <v>432.9</v>
      </c>
      <c r="E167" s="13">
        <v>18.2</v>
      </c>
    </row>
    <row r="168" spans="1:5" ht="15.75" thickBot="1" x14ac:dyDescent="0.3">
      <c r="A168" s="12" t="s">
        <v>342</v>
      </c>
      <c r="B168" s="13">
        <v>447.5</v>
      </c>
      <c r="C168" s="13">
        <v>40.4</v>
      </c>
      <c r="D168" s="13">
        <v>431.9</v>
      </c>
      <c r="E168" s="13">
        <v>17.2</v>
      </c>
    </row>
    <row r="169" spans="1:5" ht="15.75" thickBot="1" x14ac:dyDescent="0.3">
      <c r="A169" s="12" t="s">
        <v>346</v>
      </c>
      <c r="B169" s="13">
        <v>446.5</v>
      </c>
      <c r="C169" s="13">
        <v>39.4</v>
      </c>
      <c r="D169" s="13">
        <v>430.9</v>
      </c>
      <c r="E169" s="13">
        <v>16.2</v>
      </c>
    </row>
    <row r="170" spans="1:5" ht="15.75" thickBot="1" x14ac:dyDescent="0.3">
      <c r="A170" s="12" t="s">
        <v>350</v>
      </c>
      <c r="B170" s="13">
        <v>439</v>
      </c>
      <c r="C170" s="13">
        <v>38.4</v>
      </c>
      <c r="D170" s="13">
        <v>429.9</v>
      </c>
      <c r="E170" s="13">
        <v>15.2</v>
      </c>
    </row>
    <row r="171" spans="1:5" ht="15.75" thickBot="1" x14ac:dyDescent="0.3">
      <c r="A171" s="12" t="s">
        <v>354</v>
      </c>
      <c r="B171" s="13">
        <v>14.1</v>
      </c>
      <c r="C171" s="13">
        <v>37.4</v>
      </c>
      <c r="D171" s="13">
        <v>428.9</v>
      </c>
      <c r="E171" s="13">
        <v>14.1</v>
      </c>
    </row>
    <row r="172" spans="1:5" ht="15.75" thickBot="1" x14ac:dyDescent="0.3">
      <c r="A172" s="12" t="s">
        <v>358</v>
      </c>
      <c r="B172" s="13">
        <v>13.1</v>
      </c>
      <c r="C172" s="13">
        <v>36.4</v>
      </c>
      <c r="D172" s="13">
        <v>427.8</v>
      </c>
      <c r="E172" s="13">
        <v>13.1</v>
      </c>
    </row>
    <row r="173" spans="1:5" ht="15.75" thickBot="1" x14ac:dyDescent="0.3">
      <c r="A173" s="12" t="s">
        <v>362</v>
      </c>
      <c r="B173" s="13">
        <v>12.1</v>
      </c>
      <c r="C173" s="13">
        <v>35.4</v>
      </c>
      <c r="D173" s="13">
        <v>426.8</v>
      </c>
      <c r="E173" s="13">
        <v>12.1</v>
      </c>
    </row>
    <row r="174" spans="1:5" ht="15.75" thickBot="1" x14ac:dyDescent="0.3">
      <c r="A174" s="12" t="s">
        <v>366</v>
      </c>
      <c r="B174" s="13">
        <v>11.1</v>
      </c>
      <c r="C174" s="13">
        <v>34.299999999999997</v>
      </c>
      <c r="D174" s="13">
        <v>425.8</v>
      </c>
      <c r="E174" s="13">
        <v>11.1</v>
      </c>
    </row>
    <row r="175" spans="1:5" ht="15.75" thickBot="1" x14ac:dyDescent="0.3">
      <c r="A175" s="12" t="s">
        <v>370</v>
      </c>
      <c r="B175" s="13">
        <v>10.1</v>
      </c>
      <c r="C175" s="13">
        <v>33.299999999999997</v>
      </c>
      <c r="D175" s="13">
        <v>424.8</v>
      </c>
      <c r="E175" s="13">
        <v>10.1</v>
      </c>
    </row>
    <row r="176" spans="1:5" ht="15.75" thickBot="1" x14ac:dyDescent="0.3">
      <c r="A176" s="12" t="s">
        <v>374</v>
      </c>
      <c r="B176" s="13">
        <v>9.1</v>
      </c>
      <c r="C176" s="13">
        <v>32.299999999999997</v>
      </c>
      <c r="D176" s="13">
        <v>423.8</v>
      </c>
      <c r="E176" s="13">
        <v>9.1</v>
      </c>
    </row>
    <row r="177" spans="1:13" ht="15.75" thickBot="1" x14ac:dyDescent="0.3">
      <c r="A177" s="12" t="s">
        <v>378</v>
      </c>
      <c r="B177" s="13">
        <v>8.1</v>
      </c>
      <c r="C177" s="13">
        <v>31.3</v>
      </c>
      <c r="D177" s="13">
        <v>422.8</v>
      </c>
      <c r="E177" s="13">
        <v>8.1</v>
      </c>
    </row>
    <row r="178" spans="1:13" ht="15.75" thickBot="1" x14ac:dyDescent="0.3">
      <c r="A178" s="12" t="s">
        <v>382</v>
      </c>
      <c r="B178" s="13">
        <v>7.1</v>
      </c>
      <c r="C178" s="13">
        <v>30.3</v>
      </c>
      <c r="D178" s="13">
        <v>419.3</v>
      </c>
      <c r="E178" s="13">
        <v>7.1</v>
      </c>
    </row>
    <row r="179" spans="1:13" ht="15.75" thickBot="1" x14ac:dyDescent="0.3">
      <c r="A179" s="12" t="s">
        <v>386</v>
      </c>
      <c r="B179" s="13">
        <v>6.1</v>
      </c>
      <c r="C179" s="13">
        <v>21.7</v>
      </c>
      <c r="D179" s="13">
        <v>418.2</v>
      </c>
      <c r="E179" s="13">
        <v>6.1</v>
      </c>
    </row>
    <row r="180" spans="1:13" ht="15.75" thickBot="1" x14ac:dyDescent="0.3">
      <c r="A180" s="12" t="s">
        <v>390</v>
      </c>
      <c r="B180" s="13">
        <v>5.0999999999999996</v>
      </c>
      <c r="C180" s="13">
        <v>20.7</v>
      </c>
      <c r="D180" s="13">
        <v>411.7</v>
      </c>
      <c r="E180" s="13">
        <v>5.0999999999999996</v>
      </c>
    </row>
    <row r="181" spans="1:13" ht="15.75" thickBot="1" x14ac:dyDescent="0.3">
      <c r="A181" s="12" t="s">
        <v>394</v>
      </c>
      <c r="B181" s="13">
        <v>4</v>
      </c>
      <c r="C181" s="13">
        <v>19.7</v>
      </c>
      <c r="D181" s="13">
        <v>410.7</v>
      </c>
      <c r="E181" s="13">
        <v>4</v>
      </c>
    </row>
    <row r="182" spans="1:13" ht="15.75" thickBot="1" x14ac:dyDescent="0.3">
      <c r="A182" s="12" t="s">
        <v>398</v>
      </c>
      <c r="B182" s="13">
        <v>3</v>
      </c>
      <c r="C182" s="13">
        <v>18.7</v>
      </c>
      <c r="D182" s="13">
        <v>409.7</v>
      </c>
      <c r="E182" s="13">
        <v>3</v>
      </c>
    </row>
    <row r="183" spans="1:13" ht="15.75" thickBot="1" x14ac:dyDescent="0.3">
      <c r="A183" s="12" t="s">
        <v>402</v>
      </c>
      <c r="B183" s="13">
        <v>2</v>
      </c>
      <c r="C183" s="13">
        <v>17.7</v>
      </c>
      <c r="D183" s="13">
        <v>408.6</v>
      </c>
      <c r="E183" s="13">
        <v>2</v>
      </c>
    </row>
    <row r="184" spans="1:13" ht="15.75" thickBot="1" x14ac:dyDescent="0.3">
      <c r="A184" s="12" t="s">
        <v>406</v>
      </c>
      <c r="B184" s="13">
        <v>1</v>
      </c>
      <c r="C184" s="13">
        <v>1</v>
      </c>
      <c r="D184" s="13">
        <v>407.6</v>
      </c>
      <c r="E184" s="13">
        <v>1</v>
      </c>
    </row>
    <row r="185" spans="1:13" ht="15.75" thickBot="1" x14ac:dyDescent="0.3">
      <c r="A185" s="12" t="s">
        <v>410</v>
      </c>
      <c r="B185" s="13">
        <v>0</v>
      </c>
      <c r="C185" s="13">
        <v>0</v>
      </c>
      <c r="D185" s="13">
        <v>406.6</v>
      </c>
      <c r="E185" s="13">
        <v>0</v>
      </c>
    </row>
    <row r="186" spans="1:13" ht="19.5" thickBot="1" x14ac:dyDescent="0.3">
      <c r="A186" s="8"/>
    </row>
    <row r="187" spans="1:13" ht="15.75" thickBot="1" x14ac:dyDescent="0.3">
      <c r="A187" s="12" t="s">
        <v>420</v>
      </c>
      <c r="B187" s="12" t="s">
        <v>97</v>
      </c>
      <c r="C187" s="12" t="s">
        <v>98</v>
      </c>
      <c r="D187" s="12" t="s">
        <v>99</v>
      </c>
      <c r="E187" s="12" t="s">
        <v>100</v>
      </c>
      <c r="F187" s="12" t="s">
        <v>421</v>
      </c>
      <c r="G187" s="12" t="s">
        <v>422</v>
      </c>
      <c r="H187" s="12" t="s">
        <v>423</v>
      </c>
      <c r="I187" s="12" t="s">
        <v>424</v>
      </c>
      <c r="J187" s="18" t="s">
        <v>86</v>
      </c>
      <c r="K187" s="18" t="s">
        <v>87</v>
      </c>
      <c r="L187" s="18" t="s">
        <v>1218</v>
      </c>
      <c r="M187" s="18" t="s">
        <v>1219</v>
      </c>
    </row>
    <row r="188" spans="1:13" ht="15.75" thickBot="1" x14ac:dyDescent="0.3">
      <c r="A188" s="12" t="s">
        <v>103</v>
      </c>
      <c r="B188" s="13">
        <v>495</v>
      </c>
      <c r="C188" s="13">
        <v>1</v>
      </c>
      <c r="D188" s="13">
        <v>462.2</v>
      </c>
      <c r="E188" s="13">
        <v>42.4</v>
      </c>
      <c r="F188" s="13">
        <v>1000.7</v>
      </c>
      <c r="G188" s="13">
        <v>1000</v>
      </c>
      <c r="H188" s="13">
        <v>-0.7</v>
      </c>
      <c r="I188" s="13">
        <v>-7.0000000000000007E-2</v>
      </c>
      <c r="J188" t="str">
        <f>'rel OAM'!B3</f>
        <v>Budapesti Műszaki és Gazdaságtudományi Egyetem Gépészmérnöki Kar (BME-GÉK)</v>
      </c>
      <c r="K188">
        <f>'rel OAM'!C3</f>
        <v>2006</v>
      </c>
      <c r="L188">
        <f>F188</f>
        <v>1000.7</v>
      </c>
      <c r="M188" t="str">
        <f>IF(H188*H448&lt;=0,"valid","invalid")</f>
        <v>valid</v>
      </c>
    </row>
    <row r="189" spans="1:13" ht="15.75" thickBot="1" x14ac:dyDescent="0.3">
      <c r="A189" s="12" t="s">
        <v>104</v>
      </c>
      <c r="B189" s="13">
        <v>517.79999999999995</v>
      </c>
      <c r="C189" s="13">
        <v>0</v>
      </c>
      <c r="D189" s="13">
        <v>455.1</v>
      </c>
      <c r="E189" s="13">
        <v>32.299999999999997</v>
      </c>
      <c r="F189" s="13">
        <v>1005.2</v>
      </c>
      <c r="G189" s="13">
        <v>1000</v>
      </c>
      <c r="H189" s="13">
        <v>-5.2</v>
      </c>
      <c r="I189" s="13">
        <v>-0.52</v>
      </c>
      <c r="J189" t="str">
        <f>'rel OAM'!B4</f>
        <v>Budapesti Műszaki és Gazdaságtudományi Egyetem Gépészmérnöki Kar (BME-GÉK)</v>
      </c>
      <c r="K189">
        <f>'rel OAM'!C4</f>
        <v>2007</v>
      </c>
      <c r="L189">
        <f t="shared" ref="L189:L245" si="4">F189</f>
        <v>1005.2</v>
      </c>
      <c r="M189" t="str">
        <f t="shared" ref="M189:M245" si="5">IF(H189*H449&lt;=0,"valid","invalid")</f>
        <v>valid</v>
      </c>
    </row>
    <row r="190" spans="1:13" ht="15.75" thickBot="1" x14ac:dyDescent="0.3">
      <c r="A190" s="12" t="s">
        <v>105</v>
      </c>
      <c r="B190" s="13">
        <v>518.79999999999995</v>
      </c>
      <c r="C190" s="13">
        <v>36.4</v>
      </c>
      <c r="D190" s="13">
        <v>449.1</v>
      </c>
      <c r="E190" s="13">
        <v>34.299999999999997</v>
      </c>
      <c r="F190" s="13">
        <v>1038.5</v>
      </c>
      <c r="G190" s="13">
        <v>1000</v>
      </c>
      <c r="H190" s="13">
        <v>-38.5</v>
      </c>
      <c r="I190" s="13">
        <v>-3.85</v>
      </c>
      <c r="J190" t="str">
        <f>'rel OAM'!B5</f>
        <v>Budapesti Műszaki és Gazdaságtudományi Egyetem Gépészmérnöki Kar (BME-GÉK)</v>
      </c>
      <c r="K190">
        <f>'rel OAM'!C5</f>
        <v>2008</v>
      </c>
      <c r="L190">
        <f t="shared" si="4"/>
        <v>1038.5</v>
      </c>
      <c r="M190" t="str">
        <f t="shared" si="5"/>
        <v>valid</v>
      </c>
    </row>
    <row r="191" spans="1:13" ht="15.75" thickBot="1" x14ac:dyDescent="0.3">
      <c r="A191" s="12" t="s">
        <v>106</v>
      </c>
      <c r="B191" s="13">
        <v>498.1</v>
      </c>
      <c r="C191" s="13">
        <v>31.3</v>
      </c>
      <c r="D191" s="13">
        <v>464.2</v>
      </c>
      <c r="E191" s="13">
        <v>51.5</v>
      </c>
      <c r="F191" s="13">
        <v>1045.0999999999999</v>
      </c>
      <c r="G191" s="13">
        <v>1000</v>
      </c>
      <c r="H191" s="13">
        <v>-45.1</v>
      </c>
      <c r="I191" s="13">
        <v>-4.51</v>
      </c>
      <c r="J191" t="str">
        <f>'rel OAM'!B6</f>
        <v>Budapesti Műszaki és Gazdaságtudományi Egyetem Gépészmérnöki Kar (BME-GÉK)</v>
      </c>
      <c r="K191">
        <f>'rel OAM'!C6</f>
        <v>2009</v>
      </c>
      <c r="L191">
        <f t="shared" si="4"/>
        <v>1045.0999999999999</v>
      </c>
      <c r="M191" t="str">
        <f t="shared" si="5"/>
        <v>valid</v>
      </c>
    </row>
    <row r="192" spans="1:13" ht="15.75" thickBot="1" x14ac:dyDescent="0.3">
      <c r="A192" s="12" t="s">
        <v>107</v>
      </c>
      <c r="B192" s="13">
        <v>496</v>
      </c>
      <c r="C192" s="13">
        <v>32.299999999999997</v>
      </c>
      <c r="D192" s="13">
        <v>464.2</v>
      </c>
      <c r="E192" s="13">
        <v>48.5</v>
      </c>
      <c r="F192" s="13">
        <v>1041.0999999999999</v>
      </c>
      <c r="G192" s="13">
        <v>1000</v>
      </c>
      <c r="H192" s="13">
        <v>-41.1</v>
      </c>
      <c r="I192" s="13">
        <v>-4.1100000000000003</v>
      </c>
      <c r="J192" t="str">
        <f>'rel OAM'!B7</f>
        <v>Budapesti Műszaki és Gazdaságtudományi Egyetem Gépészmérnöki Kar (BME-GÉK)</v>
      </c>
      <c r="K192">
        <f>'rel OAM'!C7</f>
        <v>2010</v>
      </c>
      <c r="L192">
        <f t="shared" si="4"/>
        <v>1041.0999999999999</v>
      </c>
      <c r="M192" t="str">
        <f t="shared" si="5"/>
        <v>valid</v>
      </c>
    </row>
    <row r="193" spans="1:13" ht="15.75" thickBot="1" x14ac:dyDescent="0.3">
      <c r="A193" s="12" t="s">
        <v>108</v>
      </c>
      <c r="B193" s="13">
        <v>457.6</v>
      </c>
      <c r="C193" s="13">
        <v>62.6</v>
      </c>
      <c r="D193" s="13">
        <v>410.7</v>
      </c>
      <c r="E193" s="13">
        <v>32.299999999999997</v>
      </c>
      <c r="F193" s="13">
        <v>963.3</v>
      </c>
      <c r="G193" s="13">
        <v>1000</v>
      </c>
      <c r="H193" s="13">
        <v>36.700000000000003</v>
      </c>
      <c r="I193" s="13">
        <v>3.67</v>
      </c>
      <c r="J193" t="str">
        <f>'rel OAM'!B8</f>
        <v>Debreceni Egyetem Mezőgazdaság-, Élelmiszertudományi és Környezetgazdálkodási Kar (DE-MÉK)</v>
      </c>
      <c r="K193">
        <f>'rel OAM'!C8</f>
        <v>2008</v>
      </c>
      <c r="L193">
        <f t="shared" si="4"/>
        <v>963.3</v>
      </c>
      <c r="M193" t="str">
        <f t="shared" si="5"/>
        <v>valid</v>
      </c>
    </row>
    <row r="194" spans="1:13" ht="15.75" thickBot="1" x14ac:dyDescent="0.3">
      <c r="A194" s="12" t="s">
        <v>109</v>
      </c>
      <c r="B194" s="13">
        <v>459.7</v>
      </c>
      <c r="C194" s="13">
        <v>33.299999999999997</v>
      </c>
      <c r="D194" s="13">
        <v>445</v>
      </c>
      <c r="E194" s="13">
        <v>97.5</v>
      </c>
      <c r="F194" s="13">
        <v>1035.5</v>
      </c>
      <c r="G194" s="13">
        <v>1000</v>
      </c>
      <c r="H194" s="13">
        <v>-35.5</v>
      </c>
      <c r="I194" s="13">
        <v>-3.55</v>
      </c>
      <c r="J194" t="str">
        <f>'rel OAM'!B9</f>
        <v>Debreceni Egyetem Műszaki Kar (DE-MK)</v>
      </c>
      <c r="K194">
        <f>'rel OAM'!C9</f>
        <v>2006</v>
      </c>
      <c r="L194">
        <f t="shared" si="4"/>
        <v>1035.5</v>
      </c>
      <c r="M194" t="str">
        <f t="shared" si="5"/>
        <v>valid</v>
      </c>
    </row>
    <row r="195" spans="1:13" ht="15.75" thickBot="1" x14ac:dyDescent="0.3">
      <c r="A195" s="12" t="s">
        <v>110</v>
      </c>
      <c r="B195" s="13">
        <v>475.8</v>
      </c>
      <c r="C195" s="13">
        <v>37.4</v>
      </c>
      <c r="D195" s="13">
        <v>427.8</v>
      </c>
      <c r="E195" s="13">
        <v>32.299999999999997</v>
      </c>
      <c r="F195" s="13">
        <v>973.4</v>
      </c>
      <c r="G195" s="13">
        <v>1000</v>
      </c>
      <c r="H195" s="13">
        <v>26.6</v>
      </c>
      <c r="I195" s="13">
        <v>2.66</v>
      </c>
      <c r="J195" t="str">
        <f>'rel OAM'!B10</f>
        <v>Debreceni Egyetem Műszaki Kar (DE-MK)</v>
      </c>
      <c r="K195">
        <f>'rel OAM'!C10</f>
        <v>2007</v>
      </c>
      <c r="L195">
        <f t="shared" si="4"/>
        <v>973.4</v>
      </c>
      <c r="M195" t="str">
        <f t="shared" si="5"/>
        <v>valid</v>
      </c>
    </row>
    <row r="196" spans="1:13" ht="15.75" thickBot="1" x14ac:dyDescent="0.3">
      <c r="A196" s="12" t="s">
        <v>111</v>
      </c>
      <c r="B196" s="13">
        <v>471.8</v>
      </c>
      <c r="C196" s="13">
        <v>53.5</v>
      </c>
      <c r="D196" s="13">
        <v>475.3</v>
      </c>
      <c r="E196" s="13">
        <v>35.4</v>
      </c>
      <c r="F196" s="13">
        <v>1036</v>
      </c>
      <c r="G196" s="13">
        <v>1000</v>
      </c>
      <c r="H196" s="13">
        <v>-36</v>
      </c>
      <c r="I196" s="13">
        <v>-3.6</v>
      </c>
      <c r="J196" t="str">
        <f>'rel OAM'!B11</f>
        <v>Debreceni Egyetem Műszaki Kar (DE-MK)</v>
      </c>
      <c r="K196">
        <f>'rel OAM'!C11</f>
        <v>2009</v>
      </c>
      <c r="L196">
        <f t="shared" si="4"/>
        <v>1036</v>
      </c>
      <c r="M196" t="str">
        <f t="shared" si="5"/>
        <v>valid</v>
      </c>
    </row>
    <row r="197" spans="1:13" ht="15.75" thickBot="1" x14ac:dyDescent="0.3">
      <c r="A197" s="12" t="s">
        <v>112</v>
      </c>
      <c r="B197" s="13">
        <v>467.7</v>
      </c>
      <c r="C197" s="13">
        <v>54.6</v>
      </c>
      <c r="D197" s="13">
        <v>452.1</v>
      </c>
      <c r="E197" s="13">
        <v>32.299999999999997</v>
      </c>
      <c r="F197" s="13">
        <v>1006.7</v>
      </c>
      <c r="G197" s="13">
        <v>1000</v>
      </c>
      <c r="H197" s="13">
        <v>-6.7</v>
      </c>
      <c r="I197" s="13">
        <v>-0.67</v>
      </c>
      <c r="J197" t="str">
        <f>'rel OAM'!B12</f>
        <v>Debreceni Egyetem Műszaki Kar (DE-MK)</v>
      </c>
      <c r="K197">
        <f>'rel OAM'!C12</f>
        <v>2010</v>
      </c>
      <c r="L197">
        <f t="shared" si="4"/>
        <v>1006.7</v>
      </c>
      <c r="M197" t="str">
        <f t="shared" si="5"/>
        <v>valid</v>
      </c>
    </row>
    <row r="198" spans="1:13" ht="15.75" thickBot="1" x14ac:dyDescent="0.3">
      <c r="A198" s="12" t="s">
        <v>113</v>
      </c>
      <c r="B198" s="13">
        <v>439</v>
      </c>
      <c r="C198" s="13">
        <v>64.7</v>
      </c>
      <c r="D198" s="13">
        <v>406.6</v>
      </c>
      <c r="E198" s="13">
        <v>56.6</v>
      </c>
      <c r="F198" s="13">
        <v>966.8</v>
      </c>
      <c r="G198" s="13">
        <v>1000</v>
      </c>
      <c r="H198" s="13">
        <v>33.200000000000003</v>
      </c>
      <c r="I198" s="13">
        <v>3.32</v>
      </c>
      <c r="J198" t="str">
        <f>'rel OAM'!B13</f>
        <v>Dunaújvárosi Főiskola (DF)</v>
      </c>
      <c r="K198">
        <f>'rel OAM'!C13</f>
        <v>2006</v>
      </c>
      <c r="L198">
        <f t="shared" si="4"/>
        <v>966.8</v>
      </c>
      <c r="M198" t="str">
        <f t="shared" si="5"/>
        <v>valid</v>
      </c>
    </row>
    <row r="199" spans="1:13" ht="15.75" thickBot="1" x14ac:dyDescent="0.3">
      <c r="A199" s="12" t="s">
        <v>114</v>
      </c>
      <c r="B199" s="13">
        <v>455.6</v>
      </c>
      <c r="C199" s="13">
        <v>43.4</v>
      </c>
      <c r="D199" s="13">
        <v>433.9</v>
      </c>
      <c r="E199" s="13">
        <v>32.299999999999997</v>
      </c>
      <c r="F199" s="13">
        <v>965.3</v>
      </c>
      <c r="G199" s="13">
        <v>1000</v>
      </c>
      <c r="H199" s="13">
        <v>34.700000000000003</v>
      </c>
      <c r="I199" s="13">
        <v>3.47</v>
      </c>
      <c r="J199" t="str">
        <f>'rel OAM'!B14</f>
        <v>Dunaújvárosi Főiskola (DF)</v>
      </c>
      <c r="K199">
        <f>'rel OAM'!C14</f>
        <v>2007</v>
      </c>
      <c r="L199">
        <f t="shared" si="4"/>
        <v>965.3</v>
      </c>
      <c r="M199" t="str">
        <f t="shared" si="5"/>
        <v>valid</v>
      </c>
    </row>
    <row r="200" spans="1:13" ht="15.75" thickBot="1" x14ac:dyDescent="0.3">
      <c r="A200" s="12" t="s">
        <v>115</v>
      </c>
      <c r="B200" s="13">
        <v>439</v>
      </c>
      <c r="C200" s="13">
        <v>77.8</v>
      </c>
      <c r="D200" s="13">
        <v>424.8</v>
      </c>
      <c r="E200" s="13">
        <v>32.299999999999997</v>
      </c>
      <c r="F200" s="13">
        <v>973.9</v>
      </c>
      <c r="G200" s="13">
        <v>1000</v>
      </c>
      <c r="H200" s="13">
        <v>26.1</v>
      </c>
      <c r="I200" s="13">
        <v>2.61</v>
      </c>
      <c r="J200" t="str">
        <f>'rel OAM'!B15</f>
        <v>Dunaújvárosi Főiskola (DF)</v>
      </c>
      <c r="K200">
        <f>'rel OAM'!C15</f>
        <v>2008</v>
      </c>
      <c r="L200">
        <f t="shared" si="4"/>
        <v>973.9</v>
      </c>
      <c r="M200" t="str">
        <f t="shared" si="5"/>
        <v>valid</v>
      </c>
    </row>
    <row r="201" spans="1:13" ht="15.75" thickBot="1" x14ac:dyDescent="0.3">
      <c r="A201" s="12" t="s">
        <v>116</v>
      </c>
      <c r="B201" s="13">
        <v>439</v>
      </c>
      <c r="C201" s="13">
        <v>71.7</v>
      </c>
      <c r="D201" s="13">
        <v>477.3</v>
      </c>
      <c r="E201" s="13">
        <v>32.299999999999997</v>
      </c>
      <c r="F201" s="13">
        <v>1020.4</v>
      </c>
      <c r="G201" s="13">
        <v>1000</v>
      </c>
      <c r="H201" s="13">
        <v>-20.399999999999999</v>
      </c>
      <c r="I201" s="13">
        <v>-2.04</v>
      </c>
      <c r="J201" t="str">
        <f>'rel OAM'!B16</f>
        <v>Dunaújvárosi Főiskola (DF)</v>
      </c>
      <c r="K201">
        <f>'rel OAM'!C16</f>
        <v>2009</v>
      </c>
      <c r="L201">
        <f t="shared" si="4"/>
        <v>1020.4</v>
      </c>
      <c r="M201" t="str">
        <f t="shared" si="5"/>
        <v>valid</v>
      </c>
    </row>
    <row r="202" spans="1:13" ht="15.75" thickBot="1" x14ac:dyDescent="0.3">
      <c r="A202" s="12" t="s">
        <v>117</v>
      </c>
      <c r="B202" s="13">
        <v>439</v>
      </c>
      <c r="C202" s="13">
        <v>69.7</v>
      </c>
      <c r="D202" s="13">
        <v>481.4</v>
      </c>
      <c r="E202" s="13">
        <v>32.299999999999997</v>
      </c>
      <c r="F202" s="13">
        <v>1022.4</v>
      </c>
      <c r="G202" s="13">
        <v>1000</v>
      </c>
      <c r="H202" s="13">
        <v>-22.4</v>
      </c>
      <c r="I202" s="13">
        <v>-2.2400000000000002</v>
      </c>
      <c r="J202" t="str">
        <f>'rel OAM'!B17</f>
        <v>Dunaújvárosi Főiskola (DF)</v>
      </c>
      <c r="K202">
        <f>'rel OAM'!C17</f>
        <v>2010</v>
      </c>
      <c r="L202">
        <f t="shared" si="4"/>
        <v>1022.4</v>
      </c>
      <c r="M202" t="str">
        <f t="shared" si="5"/>
        <v>valid</v>
      </c>
    </row>
    <row r="203" spans="1:13" ht="15.75" thickBot="1" x14ac:dyDescent="0.3">
      <c r="A203" s="12" t="s">
        <v>118</v>
      </c>
      <c r="B203" s="13">
        <v>461.7</v>
      </c>
      <c r="C203" s="13">
        <v>34.299999999999997</v>
      </c>
      <c r="D203" s="13">
        <v>431.9</v>
      </c>
      <c r="E203" s="13">
        <v>49.5</v>
      </c>
      <c r="F203" s="13">
        <v>977.4</v>
      </c>
      <c r="G203" s="13">
        <v>1000</v>
      </c>
      <c r="H203" s="13">
        <v>22.6</v>
      </c>
      <c r="I203" s="13">
        <v>2.2599999999999998</v>
      </c>
      <c r="J203" t="str">
        <f>'rel OAM'!B18</f>
        <v>Kecskeméti Főiskola Gépipari és Automatizálási Műszaki Főiskolai Kar (KF-GAMFK)</v>
      </c>
      <c r="K203">
        <f>'rel OAM'!C18</f>
        <v>2006</v>
      </c>
      <c r="L203">
        <f t="shared" si="4"/>
        <v>977.4</v>
      </c>
      <c r="M203" t="str">
        <f t="shared" si="5"/>
        <v>valid</v>
      </c>
    </row>
    <row r="204" spans="1:13" ht="15.75" thickBot="1" x14ac:dyDescent="0.3">
      <c r="A204" s="12" t="s">
        <v>119</v>
      </c>
      <c r="B204" s="13">
        <v>473.8</v>
      </c>
      <c r="C204" s="13">
        <v>42.4</v>
      </c>
      <c r="D204" s="13">
        <v>443</v>
      </c>
      <c r="E204" s="13">
        <v>32.299999999999997</v>
      </c>
      <c r="F204" s="13">
        <v>991.6</v>
      </c>
      <c r="G204" s="13">
        <v>1000</v>
      </c>
      <c r="H204" s="13">
        <v>8.4</v>
      </c>
      <c r="I204" s="13">
        <v>0.84</v>
      </c>
      <c r="J204" t="str">
        <f>'rel OAM'!B19</f>
        <v>Kecskeméti Főiskola Gépipari és Automatizálási Műszaki Főiskolai Kar (KF-GAMFK)</v>
      </c>
      <c r="K204">
        <f>'rel OAM'!C19</f>
        <v>2007</v>
      </c>
      <c r="L204">
        <f t="shared" si="4"/>
        <v>991.6</v>
      </c>
      <c r="M204" t="str">
        <f t="shared" si="5"/>
        <v>valid</v>
      </c>
    </row>
    <row r="205" spans="1:13" ht="15.75" thickBot="1" x14ac:dyDescent="0.3">
      <c r="A205" s="12" t="s">
        <v>120</v>
      </c>
      <c r="B205" s="13">
        <v>439</v>
      </c>
      <c r="C205" s="13">
        <v>67.7</v>
      </c>
      <c r="D205" s="13">
        <v>422.8</v>
      </c>
      <c r="E205" s="13">
        <v>32.299999999999997</v>
      </c>
      <c r="F205" s="13">
        <v>961.8</v>
      </c>
      <c r="G205" s="13">
        <v>1000</v>
      </c>
      <c r="H205" s="13">
        <v>38.200000000000003</v>
      </c>
      <c r="I205" s="13">
        <v>3.82</v>
      </c>
      <c r="J205" t="str">
        <f>'rel OAM'!B20</f>
        <v>Kecskeméti Főiskola Gépipari és Automatizálási Műszaki Főiskolai Kar (KF-GAMFK)</v>
      </c>
      <c r="K205">
        <f>'rel OAM'!C20</f>
        <v>2008</v>
      </c>
      <c r="L205">
        <f t="shared" si="4"/>
        <v>961.8</v>
      </c>
      <c r="M205" t="str">
        <f t="shared" si="5"/>
        <v>valid</v>
      </c>
    </row>
    <row r="206" spans="1:13" ht="15.75" thickBot="1" x14ac:dyDescent="0.3">
      <c r="A206" s="12" t="s">
        <v>121</v>
      </c>
      <c r="B206" s="13">
        <v>453.6</v>
      </c>
      <c r="C206" s="13">
        <v>57.6</v>
      </c>
      <c r="D206" s="13">
        <v>478.4</v>
      </c>
      <c r="E206" s="13">
        <v>36.4</v>
      </c>
      <c r="F206" s="13">
        <v>1025.9000000000001</v>
      </c>
      <c r="G206" s="13">
        <v>1000</v>
      </c>
      <c r="H206" s="13">
        <v>-25.9</v>
      </c>
      <c r="I206" s="13">
        <v>-2.59</v>
      </c>
      <c r="J206" t="str">
        <f>'rel OAM'!B21</f>
        <v>Kecskeméti Főiskola Gépipari és Automatizálási Műszaki Főiskolai Kar (KF-GAMFK)</v>
      </c>
      <c r="K206">
        <f>'rel OAM'!C21</f>
        <v>2009</v>
      </c>
      <c r="L206">
        <f t="shared" si="4"/>
        <v>1025.9000000000001</v>
      </c>
      <c r="M206" t="str">
        <f t="shared" si="5"/>
        <v>valid</v>
      </c>
    </row>
    <row r="207" spans="1:13" ht="15.75" thickBot="1" x14ac:dyDescent="0.3">
      <c r="A207" s="12" t="s">
        <v>122</v>
      </c>
      <c r="B207" s="13">
        <v>465.7</v>
      </c>
      <c r="C207" s="13">
        <v>58.6</v>
      </c>
      <c r="D207" s="13">
        <v>458.1</v>
      </c>
      <c r="E207" s="13">
        <v>37.4</v>
      </c>
      <c r="F207" s="13">
        <v>1019.8</v>
      </c>
      <c r="G207" s="13">
        <v>1000</v>
      </c>
      <c r="H207" s="13">
        <v>-19.8</v>
      </c>
      <c r="I207" s="13">
        <v>-1.98</v>
      </c>
      <c r="J207" t="str">
        <f>'rel OAM'!B22</f>
        <v>Kecskeméti Főiskola Gépipari és Automatizálási Műszaki Főiskolai Kar (KF-GAMFK)</v>
      </c>
      <c r="K207">
        <f>'rel OAM'!C22</f>
        <v>2010</v>
      </c>
      <c r="L207">
        <f t="shared" si="4"/>
        <v>1019.8</v>
      </c>
      <c r="M207" t="str">
        <f t="shared" si="5"/>
        <v>valid</v>
      </c>
    </row>
    <row r="208" spans="1:13" ht="15.75" thickBot="1" x14ac:dyDescent="0.3">
      <c r="A208" s="12" t="s">
        <v>123</v>
      </c>
      <c r="B208" s="13">
        <v>497</v>
      </c>
      <c r="C208" s="13">
        <v>18.7</v>
      </c>
      <c r="D208" s="13">
        <v>429.9</v>
      </c>
      <c r="E208" s="13">
        <v>80.3</v>
      </c>
      <c r="F208" s="13">
        <v>1025.9000000000001</v>
      </c>
      <c r="G208" s="13">
        <v>1000</v>
      </c>
      <c r="H208" s="13">
        <v>-25.9</v>
      </c>
      <c r="I208" s="13">
        <v>-2.59</v>
      </c>
      <c r="J208" t="str">
        <f>'rel OAM'!B23</f>
        <v>Miskolci Egyetem Gépészmérnöki és Informatikai Kar (ME-GÉK)</v>
      </c>
      <c r="K208">
        <f>'rel OAM'!C23</f>
        <v>2006</v>
      </c>
      <c r="L208">
        <f t="shared" si="4"/>
        <v>1025.9000000000001</v>
      </c>
      <c r="M208" t="str">
        <f t="shared" si="5"/>
        <v>valid</v>
      </c>
    </row>
    <row r="209" spans="1:13" ht="15.75" thickBot="1" x14ac:dyDescent="0.3">
      <c r="A209" s="12" t="s">
        <v>124</v>
      </c>
      <c r="B209" s="13">
        <v>516.70000000000005</v>
      </c>
      <c r="C209" s="13">
        <v>19.7</v>
      </c>
      <c r="D209" s="13">
        <v>430.9</v>
      </c>
      <c r="E209" s="13">
        <v>32.299999999999997</v>
      </c>
      <c r="F209" s="13">
        <v>999.6</v>
      </c>
      <c r="G209" s="13">
        <v>1000</v>
      </c>
      <c r="H209" s="13">
        <v>0.4</v>
      </c>
      <c r="I209" s="13">
        <v>0.04</v>
      </c>
      <c r="J209" t="str">
        <f>'rel OAM'!B24</f>
        <v>Miskolci Egyetem Gépészmérnöki és Informatikai Kar (ME-GÉK)</v>
      </c>
      <c r="K209">
        <f>'rel OAM'!C24</f>
        <v>2007</v>
      </c>
      <c r="L209">
        <f t="shared" si="4"/>
        <v>999.6</v>
      </c>
      <c r="M209" t="str">
        <f t="shared" si="5"/>
        <v>valid</v>
      </c>
    </row>
    <row r="210" spans="1:13" ht="15.75" thickBot="1" x14ac:dyDescent="0.3">
      <c r="A210" s="12" t="s">
        <v>125</v>
      </c>
      <c r="B210" s="13">
        <v>494</v>
      </c>
      <c r="C210" s="13">
        <v>50.5</v>
      </c>
      <c r="D210" s="13">
        <v>408.6</v>
      </c>
      <c r="E210" s="13">
        <v>32.299999999999997</v>
      </c>
      <c r="F210" s="13">
        <v>985.5</v>
      </c>
      <c r="G210" s="13">
        <v>1000</v>
      </c>
      <c r="H210" s="13">
        <v>14.5</v>
      </c>
      <c r="I210" s="13">
        <v>1.45</v>
      </c>
      <c r="J210" t="str">
        <f>'rel OAM'!B25</f>
        <v>Miskolci Egyetem Gépészmérnöki és Informatikai Kar (ME-GÉK)</v>
      </c>
      <c r="K210">
        <f>'rel OAM'!C25</f>
        <v>2008</v>
      </c>
      <c r="L210">
        <f t="shared" si="4"/>
        <v>985.5</v>
      </c>
      <c r="M210" t="str">
        <f t="shared" si="5"/>
        <v>valid</v>
      </c>
    </row>
    <row r="211" spans="1:13" ht="15.75" thickBot="1" x14ac:dyDescent="0.3">
      <c r="A211" s="12" t="s">
        <v>126</v>
      </c>
      <c r="B211" s="13">
        <v>493</v>
      </c>
      <c r="C211" s="13">
        <v>48.5</v>
      </c>
      <c r="D211" s="13">
        <v>451.1</v>
      </c>
      <c r="E211" s="13">
        <v>44.5</v>
      </c>
      <c r="F211" s="13">
        <v>1037</v>
      </c>
      <c r="G211" s="13">
        <v>1000</v>
      </c>
      <c r="H211" s="13">
        <v>-37</v>
      </c>
      <c r="I211" s="13">
        <v>-3.7</v>
      </c>
      <c r="J211" t="str">
        <f>'rel OAM'!B26</f>
        <v>Miskolci Egyetem Gépészmérnöki és Informatikai Kar (ME-GÉK)</v>
      </c>
      <c r="K211">
        <f>'rel OAM'!C26</f>
        <v>2009</v>
      </c>
      <c r="L211">
        <f t="shared" si="4"/>
        <v>1037</v>
      </c>
      <c r="M211" t="str">
        <f t="shared" si="5"/>
        <v>valid</v>
      </c>
    </row>
    <row r="212" spans="1:13" ht="15.75" thickBot="1" x14ac:dyDescent="0.3">
      <c r="A212" s="12" t="s">
        <v>127</v>
      </c>
      <c r="B212" s="13">
        <v>499.1</v>
      </c>
      <c r="C212" s="13">
        <v>59.6</v>
      </c>
      <c r="D212" s="13">
        <v>453.1</v>
      </c>
      <c r="E212" s="13">
        <v>43.4</v>
      </c>
      <c r="F212" s="13">
        <v>1055.2</v>
      </c>
      <c r="G212" s="13">
        <v>1000</v>
      </c>
      <c r="H212" s="13">
        <v>-55.2</v>
      </c>
      <c r="I212" s="13">
        <v>-5.52</v>
      </c>
      <c r="J212" t="str">
        <f>'rel OAM'!B27</f>
        <v>Miskolci Egyetem Gépészmérnöki és Informatikai Kar (ME-GÉK)</v>
      </c>
      <c r="K212">
        <f>'rel OAM'!C27</f>
        <v>2010</v>
      </c>
      <c r="L212">
        <f t="shared" si="4"/>
        <v>1055.2</v>
      </c>
      <c r="M212" t="str">
        <f t="shared" si="5"/>
        <v>valid</v>
      </c>
    </row>
    <row r="213" spans="1:13" ht="15.75" thickBot="1" x14ac:dyDescent="0.3">
      <c r="A213" s="12" t="s">
        <v>128</v>
      </c>
      <c r="B213" s="13">
        <v>439</v>
      </c>
      <c r="C213" s="13">
        <v>55.6</v>
      </c>
      <c r="D213" s="13">
        <v>419.3</v>
      </c>
      <c r="E213" s="13">
        <v>50.5</v>
      </c>
      <c r="F213" s="13">
        <v>964.3</v>
      </c>
      <c r="G213" s="13">
        <v>1000</v>
      </c>
      <c r="H213" s="13">
        <v>35.700000000000003</v>
      </c>
      <c r="I213" s="13">
        <v>3.57</v>
      </c>
      <c r="J213" t="str">
        <f>'rel OAM'!B28</f>
        <v>Nyíregyházi Főiskola Műszaki és Mezőgazdasági Kar (NYF-MMK)</v>
      </c>
      <c r="K213">
        <f>'rel OAM'!C28</f>
        <v>2006</v>
      </c>
      <c r="L213">
        <f t="shared" si="4"/>
        <v>964.3</v>
      </c>
      <c r="M213" t="str">
        <f t="shared" si="5"/>
        <v>valid</v>
      </c>
    </row>
    <row r="214" spans="1:13" ht="15.75" thickBot="1" x14ac:dyDescent="0.3">
      <c r="A214" s="12" t="s">
        <v>129</v>
      </c>
      <c r="B214" s="13">
        <v>460.7</v>
      </c>
      <c r="C214" s="13">
        <v>49.5</v>
      </c>
      <c r="D214" s="13">
        <v>447</v>
      </c>
      <c r="E214" s="13">
        <v>32.299999999999997</v>
      </c>
      <c r="F214" s="13">
        <v>989.5</v>
      </c>
      <c r="G214" s="13">
        <v>1000</v>
      </c>
      <c r="H214" s="13">
        <v>10.5</v>
      </c>
      <c r="I214" s="13">
        <v>1.05</v>
      </c>
      <c r="J214" t="str">
        <f>'rel OAM'!B29</f>
        <v>Nyíregyházi Főiskola Műszaki és Mezőgazdasági Kar (NYF-MMK)</v>
      </c>
      <c r="K214">
        <f>'rel OAM'!C29</f>
        <v>2007</v>
      </c>
      <c r="L214">
        <f t="shared" si="4"/>
        <v>989.5</v>
      </c>
      <c r="M214" t="str">
        <f t="shared" si="5"/>
        <v>valid</v>
      </c>
    </row>
    <row r="215" spans="1:13" ht="15.75" thickBot="1" x14ac:dyDescent="0.3">
      <c r="A215" s="12" t="s">
        <v>130</v>
      </c>
      <c r="B215" s="13">
        <v>439</v>
      </c>
      <c r="C215" s="13">
        <v>72.7</v>
      </c>
      <c r="D215" s="13">
        <v>423.8</v>
      </c>
      <c r="E215" s="13">
        <v>32.299999999999997</v>
      </c>
      <c r="F215" s="13">
        <v>967.8</v>
      </c>
      <c r="G215" s="13">
        <v>1000</v>
      </c>
      <c r="H215" s="13">
        <v>32.200000000000003</v>
      </c>
      <c r="I215" s="13">
        <v>3.22</v>
      </c>
      <c r="J215" t="str">
        <f>'rel OAM'!B30</f>
        <v>Nyíregyházi Főiskola Műszaki és Mezőgazdasági Kar (NYF-MMK)</v>
      </c>
      <c r="K215">
        <f>'rel OAM'!C30</f>
        <v>2008</v>
      </c>
      <c r="L215">
        <f t="shared" si="4"/>
        <v>967.8</v>
      </c>
      <c r="M215" t="str">
        <f t="shared" si="5"/>
        <v>valid</v>
      </c>
    </row>
    <row r="216" spans="1:13" ht="15.75" thickBot="1" x14ac:dyDescent="0.3">
      <c r="A216" s="12" t="s">
        <v>131</v>
      </c>
      <c r="B216" s="13">
        <v>439</v>
      </c>
      <c r="C216" s="13">
        <v>74.8</v>
      </c>
      <c r="D216" s="13">
        <v>482.4</v>
      </c>
      <c r="E216" s="13">
        <v>32.299999999999997</v>
      </c>
      <c r="F216" s="13">
        <v>1028.4000000000001</v>
      </c>
      <c r="G216" s="13">
        <v>1000</v>
      </c>
      <c r="H216" s="13">
        <v>-28.4</v>
      </c>
      <c r="I216" s="13">
        <v>-2.84</v>
      </c>
      <c r="J216" t="str">
        <f>'rel OAM'!B31</f>
        <v>Nyíregyházi Főiskola Műszaki és Mezőgazdasági Kar (NYF-MMK)</v>
      </c>
      <c r="K216">
        <f>'rel OAM'!C31</f>
        <v>2009</v>
      </c>
      <c r="L216">
        <f t="shared" si="4"/>
        <v>1028.4000000000001</v>
      </c>
      <c r="M216" t="str">
        <f t="shared" si="5"/>
        <v>valid</v>
      </c>
    </row>
    <row r="217" spans="1:13" ht="15.75" thickBot="1" x14ac:dyDescent="0.3">
      <c r="A217" s="12" t="s">
        <v>132</v>
      </c>
      <c r="B217" s="13">
        <v>439</v>
      </c>
      <c r="C217" s="13">
        <v>78.8</v>
      </c>
      <c r="D217" s="13">
        <v>476.3</v>
      </c>
      <c r="E217" s="13">
        <v>32.299999999999997</v>
      </c>
      <c r="F217" s="13">
        <v>1026.4000000000001</v>
      </c>
      <c r="G217" s="13">
        <v>1000</v>
      </c>
      <c r="H217" s="13">
        <v>-26.4</v>
      </c>
      <c r="I217" s="13">
        <v>-2.64</v>
      </c>
      <c r="J217" t="str">
        <f>'rel OAM'!B32</f>
        <v>Nyíregyházi Főiskola Műszaki és Mezőgazdasági Kar (NYF-MMK)</v>
      </c>
      <c r="K217">
        <f>'rel OAM'!C32</f>
        <v>2010</v>
      </c>
      <c r="L217">
        <f t="shared" si="4"/>
        <v>1026.4000000000001</v>
      </c>
      <c r="M217" t="str">
        <f t="shared" si="5"/>
        <v>valid</v>
      </c>
    </row>
    <row r="218" spans="1:13" ht="15.75" thickBot="1" x14ac:dyDescent="0.3">
      <c r="A218" s="12" t="s">
        <v>133</v>
      </c>
      <c r="B218" s="13">
        <v>450.6</v>
      </c>
      <c r="C218" s="13">
        <v>20.7</v>
      </c>
      <c r="D218" s="13">
        <v>462.2</v>
      </c>
      <c r="E218" s="13">
        <v>46.5</v>
      </c>
      <c r="F218" s="13">
        <v>979.9</v>
      </c>
      <c r="G218" s="13">
        <v>1000</v>
      </c>
      <c r="H218" s="13">
        <v>20.100000000000001</v>
      </c>
      <c r="I218" s="13">
        <v>2.0099999999999998</v>
      </c>
      <c r="J218" t="str">
        <f>'rel OAM'!B33</f>
        <v>Óbudai Egyetem Bánki Donát Gépész és Biztonságtechnikai Mérnöki Kar (OE-BGK)</v>
      </c>
      <c r="K218">
        <f>'rel OAM'!C33</f>
        <v>2006</v>
      </c>
      <c r="L218">
        <f t="shared" si="4"/>
        <v>979.9</v>
      </c>
      <c r="M218" t="str">
        <f t="shared" si="5"/>
        <v>valid</v>
      </c>
    </row>
    <row r="219" spans="1:13" ht="15.75" thickBot="1" x14ac:dyDescent="0.3">
      <c r="A219" s="12" t="s">
        <v>134</v>
      </c>
      <c r="B219" s="13">
        <v>446.5</v>
      </c>
      <c r="C219" s="13">
        <v>17.7</v>
      </c>
      <c r="D219" s="13">
        <v>462.2</v>
      </c>
      <c r="E219" s="13">
        <v>32.299999999999997</v>
      </c>
      <c r="F219" s="13">
        <v>958.7</v>
      </c>
      <c r="G219" s="13">
        <v>1000</v>
      </c>
      <c r="H219" s="13">
        <v>41.3</v>
      </c>
      <c r="I219" s="13">
        <v>4.13</v>
      </c>
      <c r="J219" t="str">
        <f>'rel OAM'!B34</f>
        <v>Óbudai Egyetem Bánki Donát Gépész és Biztonságtechnikai Mérnöki Kar (OE-BGK)</v>
      </c>
      <c r="K219">
        <f>'rel OAM'!C34</f>
        <v>2007</v>
      </c>
      <c r="L219">
        <f t="shared" si="4"/>
        <v>958.7</v>
      </c>
      <c r="M219" t="str">
        <f t="shared" si="5"/>
        <v>valid</v>
      </c>
    </row>
    <row r="220" spans="1:13" ht="15.75" thickBot="1" x14ac:dyDescent="0.3">
      <c r="A220" s="12" t="s">
        <v>135</v>
      </c>
      <c r="B220" s="13">
        <v>462.7</v>
      </c>
      <c r="C220" s="13">
        <v>47.5</v>
      </c>
      <c r="D220" s="13">
        <v>432.9</v>
      </c>
      <c r="E220" s="13">
        <v>32.299999999999997</v>
      </c>
      <c r="F220" s="13">
        <v>975.4</v>
      </c>
      <c r="G220" s="13">
        <v>1000</v>
      </c>
      <c r="H220" s="13">
        <v>24.6</v>
      </c>
      <c r="I220" s="13">
        <v>2.46</v>
      </c>
      <c r="J220" t="str">
        <f>'rel OAM'!B35</f>
        <v>Óbudai Egyetem Bánki Donát Gépész és Biztonságtechnikai Mérnöki Kar (OE-BGK)</v>
      </c>
      <c r="K220">
        <f>'rel OAM'!C35</f>
        <v>2008</v>
      </c>
      <c r="L220">
        <f t="shared" si="4"/>
        <v>975.4</v>
      </c>
      <c r="M220" t="str">
        <f t="shared" si="5"/>
        <v>valid</v>
      </c>
    </row>
    <row r="221" spans="1:13" ht="15.75" thickBot="1" x14ac:dyDescent="0.3">
      <c r="A221" s="12" t="s">
        <v>136</v>
      </c>
      <c r="B221" s="13">
        <v>448.6</v>
      </c>
      <c r="C221" s="13">
        <v>39.4</v>
      </c>
      <c r="D221" s="13">
        <v>479.4</v>
      </c>
      <c r="E221" s="13">
        <v>41.4</v>
      </c>
      <c r="F221" s="13">
        <v>1008.7</v>
      </c>
      <c r="G221" s="13">
        <v>1000</v>
      </c>
      <c r="H221" s="13">
        <v>-8.6999999999999993</v>
      </c>
      <c r="I221" s="13">
        <v>-0.87</v>
      </c>
      <c r="J221" t="str">
        <f>'rel OAM'!B36</f>
        <v>Óbudai Egyetem Bánki Donát Gépész és Biztonságtechnikai Mérnöki Kar (OE-BGK)</v>
      </c>
      <c r="K221">
        <f>'rel OAM'!C36</f>
        <v>2009</v>
      </c>
      <c r="L221">
        <f t="shared" si="4"/>
        <v>1008.7</v>
      </c>
      <c r="M221" t="str">
        <f t="shared" si="5"/>
        <v>valid</v>
      </c>
    </row>
    <row r="222" spans="1:13" ht="15.75" thickBot="1" x14ac:dyDescent="0.3">
      <c r="A222" s="12" t="s">
        <v>137</v>
      </c>
      <c r="B222" s="13">
        <v>454.6</v>
      </c>
      <c r="C222" s="13">
        <v>40.4</v>
      </c>
      <c r="D222" s="13">
        <v>473.3</v>
      </c>
      <c r="E222" s="13">
        <v>33.299999999999997</v>
      </c>
      <c r="F222" s="13">
        <v>1001.7</v>
      </c>
      <c r="G222" s="13">
        <v>1000</v>
      </c>
      <c r="H222" s="13">
        <v>-1.7</v>
      </c>
      <c r="I222" s="13">
        <v>-0.17</v>
      </c>
      <c r="J222" t="str">
        <f>'rel OAM'!B37</f>
        <v>Óbudai Egyetem Bánki Donát Gépész és Biztonságtechnikai Mérnöki Kar (OE-BGK)</v>
      </c>
      <c r="K222">
        <f>'rel OAM'!C37</f>
        <v>2010</v>
      </c>
      <c r="L222">
        <f t="shared" si="4"/>
        <v>1001.7</v>
      </c>
      <c r="M222" t="str">
        <f t="shared" si="5"/>
        <v>valid</v>
      </c>
    </row>
    <row r="223" spans="1:13" ht="15.75" thickBot="1" x14ac:dyDescent="0.3">
      <c r="A223" s="12" t="s">
        <v>138</v>
      </c>
      <c r="B223" s="13">
        <v>439</v>
      </c>
      <c r="C223" s="13">
        <v>52.5</v>
      </c>
      <c r="D223" s="13">
        <v>434.9</v>
      </c>
      <c r="E223" s="13">
        <v>47.5</v>
      </c>
      <c r="F223" s="13">
        <v>973.9</v>
      </c>
      <c r="G223" s="13">
        <v>1000</v>
      </c>
      <c r="H223" s="13">
        <v>26.1</v>
      </c>
      <c r="I223" s="13">
        <v>2.61</v>
      </c>
      <c r="J223" t="str">
        <f>'rel OAM'!B38</f>
        <v>Pannon Egyetem Mérnöki Kar (PE-MK)</v>
      </c>
      <c r="K223">
        <f>'rel OAM'!C38</f>
        <v>2006</v>
      </c>
      <c r="L223">
        <f t="shared" si="4"/>
        <v>973.9</v>
      </c>
      <c r="M223" t="str">
        <f t="shared" si="5"/>
        <v>valid</v>
      </c>
    </row>
    <row r="224" spans="1:13" ht="15.75" thickBot="1" x14ac:dyDescent="0.3">
      <c r="A224" s="12" t="s">
        <v>139</v>
      </c>
      <c r="B224" s="13">
        <v>472.8</v>
      </c>
      <c r="C224" s="13">
        <v>56.6</v>
      </c>
      <c r="D224" s="13">
        <v>427.8</v>
      </c>
      <c r="E224" s="13">
        <v>32.299999999999997</v>
      </c>
      <c r="F224" s="13">
        <v>989.5</v>
      </c>
      <c r="G224" s="13">
        <v>1000</v>
      </c>
      <c r="H224" s="13">
        <v>10.5</v>
      </c>
      <c r="I224" s="13">
        <v>1.05</v>
      </c>
      <c r="J224" t="str">
        <f>'rel OAM'!B39</f>
        <v>Pannon Egyetem Mérnöki Kar (PE-MK)</v>
      </c>
      <c r="K224">
        <f>'rel OAM'!C39</f>
        <v>2007</v>
      </c>
      <c r="L224">
        <f t="shared" si="4"/>
        <v>989.5</v>
      </c>
      <c r="M224" t="str">
        <f t="shared" si="5"/>
        <v>valid</v>
      </c>
    </row>
    <row r="225" spans="1:13" ht="15.75" thickBot="1" x14ac:dyDescent="0.3">
      <c r="A225" s="12" t="s">
        <v>140</v>
      </c>
      <c r="B225" s="13">
        <v>476.8</v>
      </c>
      <c r="C225" s="13">
        <v>75.8</v>
      </c>
      <c r="D225" s="13">
        <v>411.7</v>
      </c>
      <c r="E225" s="13">
        <v>32.299999999999997</v>
      </c>
      <c r="F225" s="13">
        <v>996.6</v>
      </c>
      <c r="G225" s="13">
        <v>1000</v>
      </c>
      <c r="H225" s="13">
        <v>3.4</v>
      </c>
      <c r="I225" s="13">
        <v>0.34</v>
      </c>
      <c r="J225" t="str">
        <f>'rel OAM'!B40</f>
        <v>Pannon Egyetem Mérnöki Kar (PE-MK)</v>
      </c>
      <c r="K225">
        <f>'rel OAM'!C40</f>
        <v>2008</v>
      </c>
      <c r="L225">
        <f t="shared" si="4"/>
        <v>996.6</v>
      </c>
      <c r="M225" t="str">
        <f t="shared" si="5"/>
        <v>valid</v>
      </c>
    </row>
    <row r="226" spans="1:13" ht="15.75" thickBot="1" x14ac:dyDescent="0.3">
      <c r="A226" s="12" t="s">
        <v>141</v>
      </c>
      <c r="B226" s="13">
        <v>477.8</v>
      </c>
      <c r="C226" s="13">
        <v>70.7</v>
      </c>
      <c r="D226" s="13">
        <v>465.2</v>
      </c>
      <c r="E226" s="13">
        <v>58.6</v>
      </c>
      <c r="F226" s="13">
        <v>1072.4000000000001</v>
      </c>
      <c r="G226" s="13">
        <v>1000</v>
      </c>
      <c r="H226" s="13">
        <v>-72.400000000000006</v>
      </c>
      <c r="I226" s="13">
        <v>-7.24</v>
      </c>
      <c r="J226" t="str">
        <f>'rel OAM'!B41</f>
        <v>Pannon Egyetem Mérnöki Kar (PE-MK)</v>
      </c>
      <c r="K226">
        <f>'rel OAM'!C41</f>
        <v>2009</v>
      </c>
      <c r="L226">
        <f t="shared" si="4"/>
        <v>1072.4000000000001</v>
      </c>
      <c r="M226" t="str">
        <f t="shared" si="5"/>
        <v>valid</v>
      </c>
    </row>
    <row r="227" spans="1:13" ht="15.75" thickBot="1" x14ac:dyDescent="0.3">
      <c r="A227" s="12" t="s">
        <v>142</v>
      </c>
      <c r="B227" s="13">
        <v>464.7</v>
      </c>
      <c r="C227" s="13">
        <v>76.8</v>
      </c>
      <c r="D227" s="13">
        <v>451.1</v>
      </c>
      <c r="E227" s="13">
        <v>32.299999999999997</v>
      </c>
      <c r="F227" s="13">
        <v>1024.9000000000001</v>
      </c>
      <c r="G227" s="13">
        <v>1000</v>
      </c>
      <c r="H227" s="13">
        <v>-24.9</v>
      </c>
      <c r="I227" s="13">
        <v>-2.4900000000000002</v>
      </c>
      <c r="J227" t="str">
        <f>'rel OAM'!B42</f>
        <v>Pannon Egyetem Mérnöki Kar (PE-MK)</v>
      </c>
      <c r="K227">
        <f>'rel OAM'!C42</f>
        <v>2010</v>
      </c>
      <c r="L227">
        <f t="shared" si="4"/>
        <v>1024.9000000000001</v>
      </c>
      <c r="M227" t="str">
        <f t="shared" si="5"/>
        <v>valid</v>
      </c>
    </row>
    <row r="228" spans="1:13" ht="15.75" thickBot="1" x14ac:dyDescent="0.3">
      <c r="A228" s="12" t="s">
        <v>143</v>
      </c>
      <c r="B228" s="13">
        <v>439</v>
      </c>
      <c r="C228" s="13">
        <v>35.4</v>
      </c>
      <c r="D228" s="13">
        <v>446</v>
      </c>
      <c r="E228" s="13">
        <v>40.4</v>
      </c>
      <c r="F228" s="13">
        <v>960.7</v>
      </c>
      <c r="G228" s="13">
        <v>1000</v>
      </c>
      <c r="H228" s="13">
        <v>39.299999999999997</v>
      </c>
      <c r="I228" s="13">
        <v>3.93</v>
      </c>
      <c r="J228" t="str">
        <f>'rel OAM'!B43</f>
        <v>Pécsi Tudományegyetem Pollack Mihály Műszaki Kar (PTE-PMMK)</v>
      </c>
      <c r="K228">
        <f>'rel OAM'!C43</f>
        <v>2006</v>
      </c>
      <c r="L228">
        <f t="shared" si="4"/>
        <v>960.7</v>
      </c>
      <c r="M228" t="str">
        <f t="shared" si="5"/>
        <v>valid</v>
      </c>
    </row>
    <row r="229" spans="1:13" ht="15.75" thickBot="1" x14ac:dyDescent="0.3">
      <c r="A229" s="12" t="s">
        <v>144</v>
      </c>
      <c r="B229" s="13">
        <v>464.7</v>
      </c>
      <c r="C229" s="13">
        <v>38.4</v>
      </c>
      <c r="D229" s="13">
        <v>441</v>
      </c>
      <c r="E229" s="13">
        <v>32.299999999999997</v>
      </c>
      <c r="F229" s="13">
        <v>976.4</v>
      </c>
      <c r="G229" s="13">
        <v>1000</v>
      </c>
      <c r="H229" s="13">
        <v>23.6</v>
      </c>
      <c r="I229" s="13">
        <v>2.36</v>
      </c>
      <c r="J229" t="str">
        <f>'rel OAM'!B44</f>
        <v>Pécsi Tudományegyetem Pollack Mihály Műszaki Kar (PTE-PMMK)</v>
      </c>
      <c r="K229">
        <f>'rel OAM'!C44</f>
        <v>2007</v>
      </c>
      <c r="L229">
        <f t="shared" si="4"/>
        <v>976.4</v>
      </c>
      <c r="M229" t="str">
        <f t="shared" si="5"/>
        <v>valid</v>
      </c>
    </row>
    <row r="230" spans="1:13" ht="15.75" thickBot="1" x14ac:dyDescent="0.3">
      <c r="A230" s="12" t="s">
        <v>145</v>
      </c>
      <c r="B230" s="13">
        <v>456.6</v>
      </c>
      <c r="C230" s="13">
        <v>68.7</v>
      </c>
      <c r="D230" s="13">
        <v>408.6</v>
      </c>
      <c r="E230" s="13">
        <v>32.299999999999997</v>
      </c>
      <c r="F230" s="13">
        <v>966.3</v>
      </c>
      <c r="G230" s="13">
        <v>1000</v>
      </c>
      <c r="H230" s="13">
        <v>33.700000000000003</v>
      </c>
      <c r="I230" s="13">
        <v>3.37</v>
      </c>
      <c r="J230" t="str">
        <f>'rel OAM'!B45</f>
        <v>Pécsi Tudományegyetem Pollack Mihály Műszaki Kar (PTE-PMMK)</v>
      </c>
      <c r="K230">
        <f>'rel OAM'!C45</f>
        <v>2008</v>
      </c>
      <c r="L230">
        <f t="shared" si="4"/>
        <v>966.3</v>
      </c>
      <c r="M230" t="str">
        <f t="shared" si="5"/>
        <v>valid</v>
      </c>
    </row>
    <row r="231" spans="1:13" ht="15.75" thickBot="1" x14ac:dyDescent="0.3">
      <c r="A231" s="12" t="s">
        <v>146</v>
      </c>
      <c r="B231" s="13">
        <v>439</v>
      </c>
      <c r="C231" s="13">
        <v>61.6</v>
      </c>
      <c r="D231" s="13">
        <v>475.3</v>
      </c>
      <c r="E231" s="13">
        <v>32.299999999999997</v>
      </c>
      <c r="F231" s="13">
        <v>1008.2</v>
      </c>
      <c r="G231" s="13">
        <v>1000</v>
      </c>
      <c r="H231" s="13">
        <v>-8.1999999999999993</v>
      </c>
      <c r="I231" s="13">
        <v>-0.82</v>
      </c>
      <c r="J231" t="str">
        <f>'rel OAM'!B46</f>
        <v>Pécsi Tudományegyetem Pollack Mihály Műszaki Kar (PTE-PMMK)</v>
      </c>
      <c r="K231">
        <f>'rel OAM'!C46</f>
        <v>2009</v>
      </c>
      <c r="L231">
        <f t="shared" si="4"/>
        <v>1008.2</v>
      </c>
      <c r="M231" t="str">
        <f t="shared" si="5"/>
        <v>valid</v>
      </c>
    </row>
    <row r="232" spans="1:13" ht="15.75" thickBot="1" x14ac:dyDescent="0.3">
      <c r="A232" s="12" t="s">
        <v>147</v>
      </c>
      <c r="B232" s="13">
        <v>439</v>
      </c>
      <c r="C232" s="13">
        <v>60.6</v>
      </c>
      <c r="D232" s="13">
        <v>456.1</v>
      </c>
      <c r="E232" s="13">
        <v>32.299999999999997</v>
      </c>
      <c r="F232" s="13">
        <v>988</v>
      </c>
      <c r="G232" s="13">
        <v>1000</v>
      </c>
      <c r="H232" s="13">
        <v>12</v>
      </c>
      <c r="I232" s="13">
        <v>1.2</v>
      </c>
      <c r="J232" t="str">
        <f>'rel OAM'!B47</f>
        <v>Pécsi Tudományegyetem Pollack Mihály Műszaki Kar (PTE-PMMK)</v>
      </c>
      <c r="K232">
        <f>'rel OAM'!C47</f>
        <v>2010</v>
      </c>
      <c r="L232">
        <f t="shared" si="4"/>
        <v>988</v>
      </c>
      <c r="M232" t="str">
        <f t="shared" si="5"/>
        <v>valid</v>
      </c>
    </row>
    <row r="233" spans="1:13" ht="15.75" thickBot="1" x14ac:dyDescent="0.3">
      <c r="A233" s="12" t="s">
        <v>148</v>
      </c>
      <c r="B233" s="13">
        <v>447.5</v>
      </c>
      <c r="C233" s="13">
        <v>30.3</v>
      </c>
      <c r="D233" s="13">
        <v>441</v>
      </c>
      <c r="E233" s="13">
        <v>32.299999999999997</v>
      </c>
      <c r="F233" s="13">
        <v>951.2</v>
      </c>
      <c r="G233" s="13">
        <v>1000</v>
      </c>
      <c r="H233" s="13">
        <v>48.8</v>
      </c>
      <c r="I233" s="13">
        <v>4.88</v>
      </c>
      <c r="J233" t="str">
        <f>'rel OAM'!B48</f>
        <v>Széchenyi István Egyetem Műszaki Tudományi Kar (SZE-MTK)</v>
      </c>
      <c r="K233">
        <f>'rel OAM'!C48</f>
        <v>2006</v>
      </c>
      <c r="L233">
        <f t="shared" si="4"/>
        <v>951.2</v>
      </c>
      <c r="M233" t="str">
        <f t="shared" si="5"/>
        <v>valid</v>
      </c>
    </row>
    <row r="234" spans="1:13" ht="15.75" thickBot="1" x14ac:dyDescent="0.3">
      <c r="A234" s="12" t="s">
        <v>149</v>
      </c>
      <c r="B234" s="13">
        <v>468.8</v>
      </c>
      <c r="C234" s="13">
        <v>21.7</v>
      </c>
      <c r="D234" s="13">
        <v>445</v>
      </c>
      <c r="E234" s="13">
        <v>32.299999999999997</v>
      </c>
      <c r="F234" s="13">
        <v>967.8</v>
      </c>
      <c r="G234" s="13">
        <v>1000</v>
      </c>
      <c r="H234" s="13">
        <v>32.200000000000003</v>
      </c>
      <c r="I234" s="13">
        <v>3.22</v>
      </c>
      <c r="J234" t="str">
        <f>'rel OAM'!B49</f>
        <v>Széchenyi István Egyetem Műszaki Tudományi Kar (SZE-MTK)</v>
      </c>
      <c r="K234">
        <f>'rel OAM'!C49</f>
        <v>2007</v>
      </c>
      <c r="L234">
        <f t="shared" si="4"/>
        <v>967.8</v>
      </c>
      <c r="M234" t="str">
        <f t="shared" si="5"/>
        <v>valid</v>
      </c>
    </row>
    <row r="235" spans="1:13" ht="15.75" thickBot="1" x14ac:dyDescent="0.3">
      <c r="A235" s="12" t="s">
        <v>150</v>
      </c>
      <c r="B235" s="13">
        <v>470.8</v>
      </c>
      <c r="C235" s="13">
        <v>51.5</v>
      </c>
      <c r="D235" s="13">
        <v>410.7</v>
      </c>
      <c r="E235" s="13">
        <v>32.299999999999997</v>
      </c>
      <c r="F235" s="13">
        <v>965.3</v>
      </c>
      <c r="G235" s="13">
        <v>1000</v>
      </c>
      <c r="H235" s="13">
        <v>34.700000000000003</v>
      </c>
      <c r="I235" s="13">
        <v>3.47</v>
      </c>
      <c r="J235" t="str">
        <f>'rel OAM'!B50</f>
        <v>Széchenyi István Egyetem Műszaki Tudományi Kar (SZE-MTK)</v>
      </c>
      <c r="K235">
        <f>'rel OAM'!C50</f>
        <v>2008</v>
      </c>
      <c r="L235">
        <f t="shared" si="4"/>
        <v>965.3</v>
      </c>
      <c r="M235" t="str">
        <f t="shared" si="5"/>
        <v>valid</v>
      </c>
    </row>
    <row r="236" spans="1:13" ht="15.75" thickBot="1" x14ac:dyDescent="0.3">
      <c r="A236" s="12" t="s">
        <v>151</v>
      </c>
      <c r="B236" s="13">
        <v>474.8</v>
      </c>
      <c r="C236" s="13">
        <v>45.5</v>
      </c>
      <c r="D236" s="13">
        <v>454.1</v>
      </c>
      <c r="E236" s="13">
        <v>52.5</v>
      </c>
      <c r="F236" s="13">
        <v>1026.9000000000001</v>
      </c>
      <c r="G236" s="13">
        <v>1000</v>
      </c>
      <c r="H236" s="13">
        <v>-26.9</v>
      </c>
      <c r="I236" s="13">
        <v>-2.69</v>
      </c>
      <c r="J236" t="str">
        <f>'rel OAM'!B51</f>
        <v>Széchenyi István Egyetem Műszaki Tudományi Kar (SZE-MTK)</v>
      </c>
      <c r="K236">
        <f>'rel OAM'!C51</f>
        <v>2009</v>
      </c>
      <c r="L236">
        <f t="shared" si="4"/>
        <v>1026.9000000000001</v>
      </c>
      <c r="M236" t="str">
        <f t="shared" si="5"/>
        <v>valid</v>
      </c>
    </row>
    <row r="237" spans="1:13" ht="15.75" thickBot="1" x14ac:dyDescent="0.3">
      <c r="A237" s="12" t="s">
        <v>152</v>
      </c>
      <c r="B237" s="13">
        <v>469.8</v>
      </c>
      <c r="C237" s="13">
        <v>44.5</v>
      </c>
      <c r="D237" s="13">
        <v>449.1</v>
      </c>
      <c r="E237" s="13">
        <v>39.4</v>
      </c>
      <c r="F237" s="13">
        <v>1002.7</v>
      </c>
      <c r="G237" s="13">
        <v>1000</v>
      </c>
      <c r="H237" s="13">
        <v>-2.7</v>
      </c>
      <c r="I237" s="13">
        <v>-0.27</v>
      </c>
      <c r="J237" t="str">
        <f>'rel OAM'!B52</f>
        <v>Széchenyi István Egyetem Műszaki Tudományi Kar (SZE-MTK)</v>
      </c>
      <c r="K237">
        <f>'rel OAM'!C52</f>
        <v>2010</v>
      </c>
      <c r="L237">
        <f t="shared" si="4"/>
        <v>1002.7</v>
      </c>
      <c r="M237" t="str">
        <f t="shared" si="5"/>
        <v>valid</v>
      </c>
    </row>
    <row r="238" spans="1:13" ht="15.75" thickBot="1" x14ac:dyDescent="0.3">
      <c r="A238" s="12" t="s">
        <v>153</v>
      </c>
      <c r="B238" s="13">
        <v>439</v>
      </c>
      <c r="C238" s="13">
        <v>46.5</v>
      </c>
      <c r="D238" s="13">
        <v>419.3</v>
      </c>
      <c r="E238" s="13">
        <v>57.6</v>
      </c>
      <c r="F238" s="13">
        <v>962.3</v>
      </c>
      <c r="G238" s="13">
        <v>1000</v>
      </c>
      <c r="H238" s="13">
        <v>37.700000000000003</v>
      </c>
      <c r="I238" s="13">
        <v>3.77</v>
      </c>
      <c r="J238" t="str">
        <f>'rel OAM'!B53</f>
        <v>Szent István Egyetem Gépészmérnöki Kar (SZIE-GÉK)</v>
      </c>
      <c r="K238">
        <f>'rel OAM'!C53</f>
        <v>2006</v>
      </c>
      <c r="L238">
        <f t="shared" si="4"/>
        <v>962.3</v>
      </c>
      <c r="M238" t="str">
        <f t="shared" si="5"/>
        <v>valid</v>
      </c>
    </row>
    <row r="239" spans="1:13" ht="15.75" thickBot="1" x14ac:dyDescent="0.3">
      <c r="A239" s="12" t="s">
        <v>154</v>
      </c>
      <c r="B239" s="13">
        <v>452.6</v>
      </c>
      <c r="C239" s="13">
        <v>41.4</v>
      </c>
      <c r="D239" s="13">
        <v>428.9</v>
      </c>
      <c r="E239" s="13">
        <v>32.299999999999997</v>
      </c>
      <c r="F239" s="13">
        <v>955.2</v>
      </c>
      <c r="G239" s="13">
        <v>1000</v>
      </c>
      <c r="H239" s="13">
        <v>44.8</v>
      </c>
      <c r="I239" s="13">
        <v>4.4800000000000004</v>
      </c>
      <c r="J239" t="str">
        <f>'rel OAM'!B54</f>
        <v>Szent István Egyetem Gépészmérnöki Kar (SZIE-GÉK)</v>
      </c>
      <c r="K239">
        <f>'rel OAM'!C54</f>
        <v>2007</v>
      </c>
      <c r="L239">
        <f t="shared" si="4"/>
        <v>955.2</v>
      </c>
      <c r="M239" t="str">
        <f t="shared" si="5"/>
        <v>valid</v>
      </c>
    </row>
    <row r="240" spans="1:13" ht="15.75" thickBot="1" x14ac:dyDescent="0.3">
      <c r="A240" s="12" t="s">
        <v>155</v>
      </c>
      <c r="B240" s="13">
        <v>451.6</v>
      </c>
      <c r="C240" s="13">
        <v>66.7</v>
      </c>
      <c r="D240" s="13">
        <v>427.8</v>
      </c>
      <c r="E240" s="13">
        <v>32.299999999999997</v>
      </c>
      <c r="F240" s="13">
        <v>978.4</v>
      </c>
      <c r="G240" s="13">
        <v>1000</v>
      </c>
      <c r="H240" s="13">
        <v>21.6</v>
      </c>
      <c r="I240" s="13">
        <v>2.16</v>
      </c>
      <c r="J240" t="str">
        <f>'rel OAM'!B55</f>
        <v>Szent István Egyetem Gépészmérnöki Kar (SZIE-GÉK)</v>
      </c>
      <c r="K240">
        <f>'rel OAM'!C55</f>
        <v>2008</v>
      </c>
      <c r="L240">
        <f t="shared" si="4"/>
        <v>978.4</v>
      </c>
      <c r="M240" t="str">
        <f t="shared" si="5"/>
        <v>valid</v>
      </c>
    </row>
    <row r="241" spans="1:13" ht="15.75" thickBot="1" x14ac:dyDescent="0.3">
      <c r="A241" s="12" t="s">
        <v>156</v>
      </c>
      <c r="B241" s="13">
        <v>449.6</v>
      </c>
      <c r="C241" s="13">
        <v>63.6</v>
      </c>
      <c r="D241" s="13">
        <v>457.1</v>
      </c>
      <c r="E241" s="13">
        <v>46.5</v>
      </c>
      <c r="F241" s="13">
        <v>1016.8</v>
      </c>
      <c r="G241" s="13">
        <v>1000</v>
      </c>
      <c r="H241" s="13">
        <v>-16.8</v>
      </c>
      <c r="I241" s="13">
        <v>-1.68</v>
      </c>
      <c r="J241" t="str">
        <f>'rel OAM'!B56</f>
        <v>Szent István Egyetem Gépészmérnöki Kar (SZIE-GÉK)</v>
      </c>
      <c r="K241">
        <f>'rel OAM'!C56</f>
        <v>2009</v>
      </c>
      <c r="L241">
        <f t="shared" si="4"/>
        <v>1016.8</v>
      </c>
      <c r="M241" t="str">
        <f t="shared" si="5"/>
        <v>valid</v>
      </c>
    </row>
    <row r="242" spans="1:13" ht="15.75" thickBot="1" x14ac:dyDescent="0.3">
      <c r="A242" s="12" t="s">
        <v>157</v>
      </c>
      <c r="B242" s="13">
        <v>439</v>
      </c>
      <c r="C242" s="13">
        <v>65.7</v>
      </c>
      <c r="D242" s="13">
        <v>462.2</v>
      </c>
      <c r="E242" s="13">
        <v>38.4</v>
      </c>
      <c r="F242" s="13">
        <v>1005.2</v>
      </c>
      <c r="G242" s="13">
        <v>1000</v>
      </c>
      <c r="H242" s="13">
        <v>-5.2</v>
      </c>
      <c r="I242" s="13">
        <v>-0.52</v>
      </c>
      <c r="J242" t="str">
        <f>'rel OAM'!B57</f>
        <v>Szent István Egyetem Gépészmérnöki Kar (SZIE-GÉK)</v>
      </c>
      <c r="K242">
        <f>'rel OAM'!C57</f>
        <v>2010</v>
      </c>
      <c r="L242">
        <f t="shared" si="4"/>
        <v>1005.2</v>
      </c>
      <c r="M242" t="str">
        <f t="shared" si="5"/>
        <v>valid</v>
      </c>
    </row>
    <row r="243" spans="1:13" ht="15.75" thickBot="1" x14ac:dyDescent="0.3">
      <c r="A243" s="12" t="s">
        <v>158</v>
      </c>
      <c r="B243" s="13">
        <v>439</v>
      </c>
      <c r="C243" s="13">
        <v>114.7</v>
      </c>
      <c r="D243" s="13">
        <v>443</v>
      </c>
      <c r="E243" s="13">
        <v>32.299999999999997</v>
      </c>
      <c r="F243" s="13">
        <v>1028.9000000000001</v>
      </c>
      <c r="G243" s="13">
        <v>1000</v>
      </c>
      <c r="H243" s="13">
        <v>-28.9</v>
      </c>
      <c r="I243" s="13">
        <v>-2.89</v>
      </c>
      <c r="J243" t="str">
        <f>'rel OAM'!B58</f>
        <v>Zrínyi Miklós Nemzetvédelmi Egyetem Bolyai János Katonai Műszaki Kar (ZMNE-BKMK)</v>
      </c>
      <c r="K243">
        <f>'rel OAM'!C58</f>
        <v>2008</v>
      </c>
      <c r="L243">
        <f t="shared" si="4"/>
        <v>1028.9000000000001</v>
      </c>
      <c r="M243" t="str">
        <f t="shared" si="5"/>
        <v>valid</v>
      </c>
    </row>
    <row r="244" spans="1:13" ht="15.75" thickBot="1" x14ac:dyDescent="0.3">
      <c r="A244" s="12" t="s">
        <v>159</v>
      </c>
      <c r="B244" s="13">
        <v>466.7</v>
      </c>
      <c r="C244" s="13">
        <v>79.8</v>
      </c>
      <c r="D244" s="13">
        <v>483.4</v>
      </c>
      <c r="E244" s="13">
        <v>32.299999999999997</v>
      </c>
      <c r="F244" s="13">
        <v>1062.3</v>
      </c>
      <c r="G244" s="13">
        <v>1000</v>
      </c>
      <c r="H244" s="13">
        <v>-62.3</v>
      </c>
      <c r="I244" s="13">
        <v>-6.23</v>
      </c>
      <c r="J244" t="str">
        <f>'rel OAM'!B59</f>
        <v>Zrínyi Miklós Nemzetvédelmi Egyetem Bolyai János Katonai Műszaki Kar (ZMNE-BKMK)</v>
      </c>
      <c r="K244">
        <f>'rel OAM'!C59</f>
        <v>2009</v>
      </c>
      <c r="L244">
        <f t="shared" si="4"/>
        <v>1062.3</v>
      </c>
      <c r="M244" t="str">
        <f t="shared" si="5"/>
        <v>valid</v>
      </c>
    </row>
    <row r="245" spans="1:13" ht="15.75" thickBot="1" x14ac:dyDescent="0.3">
      <c r="A245" s="12" t="s">
        <v>160</v>
      </c>
      <c r="B245" s="13">
        <v>458.7</v>
      </c>
      <c r="C245" s="13">
        <v>73.7</v>
      </c>
      <c r="D245" s="13">
        <v>480.4</v>
      </c>
      <c r="E245" s="13">
        <v>32.299999999999997</v>
      </c>
      <c r="F245" s="13">
        <v>1045.0999999999999</v>
      </c>
      <c r="G245" s="13">
        <v>1000</v>
      </c>
      <c r="H245" s="13">
        <v>-45.1</v>
      </c>
      <c r="I245" s="13">
        <v>-4.51</v>
      </c>
      <c r="J245" t="str">
        <f>'rel OAM'!B60</f>
        <v>Zrínyi Miklós Nemzetvédelmi Egyetem Bolyai János Katonai Műszaki Kar (ZMNE-BKMK)</v>
      </c>
      <c r="K245">
        <f>'rel OAM'!C60</f>
        <v>2010</v>
      </c>
      <c r="L245">
        <f t="shared" si="4"/>
        <v>1045.0999999999999</v>
      </c>
      <c r="M245" t="str">
        <f t="shared" si="5"/>
        <v>valid</v>
      </c>
    </row>
    <row r="246" spans="1:13" ht="15.75" thickBot="1" x14ac:dyDescent="0.3"/>
    <row r="247" spans="1:13" ht="15.75" thickBot="1" x14ac:dyDescent="0.3">
      <c r="A247" s="14" t="s">
        <v>425</v>
      </c>
      <c r="B247" s="15">
        <v>1214.4000000000001</v>
      </c>
    </row>
    <row r="248" spans="1:13" ht="21.75" thickBot="1" x14ac:dyDescent="0.3">
      <c r="A248" s="14" t="s">
        <v>986</v>
      </c>
      <c r="B248" s="15">
        <v>406.6</v>
      </c>
    </row>
    <row r="249" spans="1:13" ht="21.75" thickBot="1" x14ac:dyDescent="0.3">
      <c r="A249" s="14" t="s">
        <v>427</v>
      </c>
      <c r="B249" s="15">
        <v>57999.8</v>
      </c>
    </row>
    <row r="250" spans="1:13" ht="21.75" thickBot="1" x14ac:dyDescent="0.3">
      <c r="A250" s="14" t="s">
        <v>428</v>
      </c>
      <c r="B250" s="15">
        <v>58000</v>
      </c>
    </row>
    <row r="251" spans="1:13" ht="32.25" thickBot="1" x14ac:dyDescent="0.3">
      <c r="A251" s="14" t="s">
        <v>429</v>
      </c>
      <c r="B251" s="15">
        <v>-0.2</v>
      </c>
    </row>
    <row r="252" spans="1:13" ht="32.25" thickBot="1" x14ac:dyDescent="0.3">
      <c r="A252" s="14" t="s">
        <v>430</v>
      </c>
      <c r="B252" s="15"/>
    </row>
    <row r="253" spans="1:13" ht="32.25" thickBot="1" x14ac:dyDescent="0.3">
      <c r="A253" s="14" t="s">
        <v>431</v>
      </c>
      <c r="B253" s="15"/>
    </row>
    <row r="254" spans="1:13" ht="21.75" thickBot="1" x14ac:dyDescent="0.3">
      <c r="A254" s="14" t="s">
        <v>432</v>
      </c>
      <c r="B254" s="15">
        <v>0</v>
      </c>
    </row>
    <row r="256" spans="1:13" x14ac:dyDescent="0.25">
      <c r="A256" s="16" t="s">
        <v>433</v>
      </c>
    </row>
    <row r="258" spans="1:12" x14ac:dyDescent="0.25">
      <c r="A258" s="17" t="s">
        <v>987</v>
      </c>
    </row>
    <row r="259" spans="1:12" x14ac:dyDescent="0.25">
      <c r="A259" s="17" t="s">
        <v>988</v>
      </c>
    </row>
    <row r="261" spans="1:12" ht="18.75" x14ac:dyDescent="0.25">
      <c r="A261" s="8"/>
    </row>
    <row r="262" spans="1:12" x14ac:dyDescent="0.25">
      <c r="A262" s="9"/>
    </row>
    <row r="265" spans="1:12" ht="31.5" x14ac:dyDescent="0.25">
      <c r="A265" s="10" t="s">
        <v>89</v>
      </c>
      <c r="B265" s="11">
        <v>6617976</v>
      </c>
      <c r="C265" s="10" t="s">
        <v>90</v>
      </c>
      <c r="D265" s="11">
        <v>58</v>
      </c>
      <c r="E265" s="10" t="s">
        <v>91</v>
      </c>
      <c r="F265" s="11">
        <v>4</v>
      </c>
      <c r="G265" s="10" t="s">
        <v>92</v>
      </c>
      <c r="H265" s="11">
        <v>58</v>
      </c>
      <c r="I265" s="10" t="s">
        <v>93</v>
      </c>
      <c r="J265" s="11">
        <v>0</v>
      </c>
      <c r="K265" s="10" t="s">
        <v>94</v>
      </c>
      <c r="L265" s="11" t="s">
        <v>989</v>
      </c>
    </row>
    <row r="266" spans="1:12" ht="19.5" thickBot="1" x14ac:dyDescent="0.3">
      <c r="A266" s="8"/>
    </row>
    <row r="267" spans="1:12" ht="15.75" thickBot="1" x14ac:dyDescent="0.3">
      <c r="A267" s="12" t="s">
        <v>96</v>
      </c>
      <c r="B267" s="12" t="s">
        <v>97</v>
      </c>
      <c r="C267" s="12" t="s">
        <v>98</v>
      </c>
      <c r="D267" s="12" t="s">
        <v>99</v>
      </c>
      <c r="E267" s="12" t="s">
        <v>100</v>
      </c>
      <c r="F267" s="12" t="s">
        <v>790</v>
      </c>
    </row>
    <row r="268" spans="1:12" ht="15.75" thickBot="1" x14ac:dyDescent="0.3">
      <c r="A268" s="12" t="s">
        <v>103</v>
      </c>
      <c r="B268" s="13">
        <v>51</v>
      </c>
      <c r="C268" s="13">
        <v>2</v>
      </c>
      <c r="D268" s="13">
        <v>44</v>
      </c>
      <c r="E268" s="13">
        <v>43</v>
      </c>
      <c r="F268" s="13">
        <v>1000</v>
      </c>
    </row>
    <row r="269" spans="1:12" ht="15.75" thickBot="1" x14ac:dyDescent="0.3">
      <c r="A269" s="12" t="s">
        <v>104</v>
      </c>
      <c r="B269" s="13">
        <v>57</v>
      </c>
      <c r="C269" s="13">
        <v>1</v>
      </c>
      <c r="D269" s="13">
        <v>37</v>
      </c>
      <c r="E269" s="13">
        <v>33</v>
      </c>
      <c r="F269" s="13">
        <v>1000</v>
      </c>
    </row>
    <row r="270" spans="1:12" ht="15.75" thickBot="1" x14ac:dyDescent="0.3">
      <c r="A270" s="12" t="s">
        <v>105</v>
      </c>
      <c r="B270" s="13">
        <v>58</v>
      </c>
      <c r="C270" s="13">
        <v>14</v>
      </c>
      <c r="D270" s="13">
        <v>31</v>
      </c>
      <c r="E270" s="13">
        <v>35</v>
      </c>
      <c r="F270" s="13">
        <v>1000</v>
      </c>
    </row>
    <row r="271" spans="1:12" ht="15.75" thickBot="1" x14ac:dyDescent="0.3">
      <c r="A271" s="12" t="s">
        <v>106</v>
      </c>
      <c r="B271" s="13">
        <v>54</v>
      </c>
      <c r="C271" s="13">
        <v>9</v>
      </c>
      <c r="D271" s="13">
        <v>46</v>
      </c>
      <c r="E271" s="13">
        <v>52</v>
      </c>
      <c r="F271" s="13">
        <v>1000</v>
      </c>
    </row>
    <row r="272" spans="1:12" ht="15.75" thickBot="1" x14ac:dyDescent="0.3">
      <c r="A272" s="12" t="s">
        <v>107</v>
      </c>
      <c r="B272" s="13">
        <v>52</v>
      </c>
      <c r="C272" s="13">
        <v>10</v>
      </c>
      <c r="D272" s="13">
        <v>46</v>
      </c>
      <c r="E272" s="13">
        <v>49</v>
      </c>
      <c r="F272" s="13">
        <v>1000</v>
      </c>
    </row>
    <row r="273" spans="1:6" ht="15.75" thickBot="1" x14ac:dyDescent="0.3">
      <c r="A273" s="12" t="s">
        <v>108</v>
      </c>
      <c r="B273" s="13">
        <v>28</v>
      </c>
      <c r="C273" s="13">
        <v>40</v>
      </c>
      <c r="D273" s="13">
        <v>5</v>
      </c>
      <c r="E273" s="13">
        <v>33</v>
      </c>
      <c r="F273" s="13">
        <v>1000</v>
      </c>
    </row>
    <row r="274" spans="1:6" ht="15.75" thickBot="1" x14ac:dyDescent="0.3">
      <c r="A274" s="12" t="s">
        <v>109</v>
      </c>
      <c r="B274" s="13">
        <v>30</v>
      </c>
      <c r="C274" s="13">
        <v>11</v>
      </c>
      <c r="D274" s="13">
        <v>27</v>
      </c>
      <c r="E274" s="13">
        <v>58</v>
      </c>
      <c r="F274" s="13">
        <v>1000</v>
      </c>
    </row>
    <row r="275" spans="1:6" ht="15.75" thickBot="1" x14ac:dyDescent="0.3">
      <c r="A275" s="12" t="s">
        <v>110</v>
      </c>
      <c r="B275" s="13">
        <v>46</v>
      </c>
      <c r="C275" s="13">
        <v>15</v>
      </c>
      <c r="D275" s="13">
        <v>14</v>
      </c>
      <c r="E275" s="13">
        <v>33</v>
      </c>
      <c r="F275" s="13">
        <v>1000</v>
      </c>
    </row>
    <row r="276" spans="1:6" ht="15.75" thickBot="1" x14ac:dyDescent="0.3">
      <c r="A276" s="12" t="s">
        <v>111</v>
      </c>
      <c r="B276" s="13">
        <v>42</v>
      </c>
      <c r="C276" s="13">
        <v>31</v>
      </c>
      <c r="D276" s="13">
        <v>50</v>
      </c>
      <c r="E276" s="13">
        <v>36</v>
      </c>
      <c r="F276" s="13">
        <v>1000</v>
      </c>
    </row>
    <row r="277" spans="1:6" ht="15.75" thickBot="1" x14ac:dyDescent="0.3">
      <c r="A277" s="12" t="s">
        <v>112</v>
      </c>
      <c r="B277" s="13">
        <v>38</v>
      </c>
      <c r="C277" s="13">
        <v>32</v>
      </c>
      <c r="D277" s="13">
        <v>34</v>
      </c>
      <c r="E277" s="13">
        <v>33</v>
      </c>
      <c r="F277" s="13">
        <v>1000</v>
      </c>
    </row>
    <row r="278" spans="1:6" ht="15.75" thickBot="1" x14ac:dyDescent="0.3">
      <c r="A278" s="12" t="s">
        <v>113</v>
      </c>
      <c r="B278" s="13">
        <v>16</v>
      </c>
      <c r="C278" s="13">
        <v>42</v>
      </c>
      <c r="D278" s="13">
        <v>1</v>
      </c>
      <c r="E278" s="13">
        <v>54</v>
      </c>
      <c r="F278" s="13">
        <v>1000</v>
      </c>
    </row>
    <row r="279" spans="1:6" ht="15.75" thickBot="1" x14ac:dyDescent="0.3">
      <c r="A279" s="12" t="s">
        <v>114</v>
      </c>
      <c r="B279" s="13">
        <v>26</v>
      </c>
      <c r="C279" s="13">
        <v>21</v>
      </c>
      <c r="D279" s="13">
        <v>20</v>
      </c>
      <c r="E279" s="13">
        <v>33</v>
      </c>
      <c r="F279" s="13">
        <v>1000</v>
      </c>
    </row>
    <row r="280" spans="1:6" ht="15.75" thickBot="1" x14ac:dyDescent="0.3">
      <c r="A280" s="12" t="s">
        <v>115</v>
      </c>
      <c r="B280" s="13">
        <v>16</v>
      </c>
      <c r="C280" s="13">
        <v>55</v>
      </c>
      <c r="D280" s="13">
        <v>11</v>
      </c>
      <c r="E280" s="13">
        <v>33</v>
      </c>
      <c r="F280" s="13">
        <v>1000</v>
      </c>
    </row>
    <row r="281" spans="1:6" ht="15.75" thickBot="1" x14ac:dyDescent="0.3">
      <c r="A281" s="12" t="s">
        <v>116</v>
      </c>
      <c r="B281" s="13">
        <v>16</v>
      </c>
      <c r="C281" s="13">
        <v>49</v>
      </c>
      <c r="D281" s="13">
        <v>52</v>
      </c>
      <c r="E281" s="13">
        <v>33</v>
      </c>
      <c r="F281" s="13">
        <v>1000</v>
      </c>
    </row>
    <row r="282" spans="1:6" ht="15.75" thickBot="1" x14ac:dyDescent="0.3">
      <c r="A282" s="12" t="s">
        <v>117</v>
      </c>
      <c r="B282" s="13">
        <v>16</v>
      </c>
      <c r="C282" s="13">
        <v>47</v>
      </c>
      <c r="D282" s="13">
        <v>56</v>
      </c>
      <c r="E282" s="13">
        <v>33</v>
      </c>
      <c r="F282" s="13">
        <v>1000</v>
      </c>
    </row>
    <row r="283" spans="1:6" ht="15.75" thickBot="1" x14ac:dyDescent="0.3">
      <c r="A283" s="12" t="s">
        <v>118</v>
      </c>
      <c r="B283" s="13">
        <v>32</v>
      </c>
      <c r="C283" s="13">
        <v>12</v>
      </c>
      <c r="D283" s="13">
        <v>18</v>
      </c>
      <c r="E283" s="13">
        <v>50</v>
      </c>
      <c r="F283" s="13">
        <v>1000</v>
      </c>
    </row>
    <row r="284" spans="1:6" ht="15.75" thickBot="1" x14ac:dyDescent="0.3">
      <c r="A284" s="12" t="s">
        <v>119</v>
      </c>
      <c r="B284" s="13">
        <v>44</v>
      </c>
      <c r="C284" s="13">
        <v>20</v>
      </c>
      <c r="D284" s="13">
        <v>25</v>
      </c>
      <c r="E284" s="13">
        <v>33</v>
      </c>
      <c r="F284" s="13">
        <v>1000</v>
      </c>
    </row>
    <row r="285" spans="1:6" ht="15.75" thickBot="1" x14ac:dyDescent="0.3">
      <c r="A285" s="12" t="s">
        <v>120</v>
      </c>
      <c r="B285" s="13">
        <v>16</v>
      </c>
      <c r="C285" s="13">
        <v>45</v>
      </c>
      <c r="D285" s="13">
        <v>9</v>
      </c>
      <c r="E285" s="13">
        <v>33</v>
      </c>
      <c r="F285" s="13">
        <v>1000</v>
      </c>
    </row>
    <row r="286" spans="1:6" ht="15.75" thickBot="1" x14ac:dyDescent="0.3">
      <c r="A286" s="12" t="s">
        <v>121</v>
      </c>
      <c r="B286" s="13">
        <v>24</v>
      </c>
      <c r="C286" s="13">
        <v>35</v>
      </c>
      <c r="D286" s="13">
        <v>53</v>
      </c>
      <c r="E286" s="13">
        <v>37</v>
      </c>
      <c r="F286" s="13">
        <v>1000</v>
      </c>
    </row>
    <row r="287" spans="1:6" ht="15.75" thickBot="1" x14ac:dyDescent="0.3">
      <c r="A287" s="12" t="s">
        <v>122</v>
      </c>
      <c r="B287" s="13">
        <v>36</v>
      </c>
      <c r="C287" s="13">
        <v>36</v>
      </c>
      <c r="D287" s="13">
        <v>40</v>
      </c>
      <c r="E287" s="13">
        <v>38</v>
      </c>
      <c r="F287" s="13">
        <v>1000</v>
      </c>
    </row>
    <row r="288" spans="1:6" ht="15.75" thickBot="1" x14ac:dyDescent="0.3">
      <c r="A288" s="12" t="s">
        <v>123</v>
      </c>
      <c r="B288" s="13">
        <v>53</v>
      </c>
      <c r="C288" s="13">
        <v>4</v>
      </c>
      <c r="D288" s="13">
        <v>16</v>
      </c>
      <c r="E288" s="13">
        <v>57</v>
      </c>
      <c r="F288" s="13">
        <v>1000</v>
      </c>
    </row>
    <row r="289" spans="1:6" ht="15.75" thickBot="1" x14ac:dyDescent="0.3">
      <c r="A289" s="12" t="s">
        <v>124</v>
      </c>
      <c r="B289" s="13">
        <v>56</v>
      </c>
      <c r="C289" s="13">
        <v>5</v>
      </c>
      <c r="D289" s="13">
        <v>17</v>
      </c>
      <c r="E289" s="13">
        <v>33</v>
      </c>
      <c r="F289" s="13">
        <v>1000</v>
      </c>
    </row>
    <row r="290" spans="1:6" ht="15.75" thickBot="1" x14ac:dyDescent="0.3">
      <c r="A290" s="12" t="s">
        <v>125</v>
      </c>
      <c r="B290" s="13">
        <v>50</v>
      </c>
      <c r="C290" s="13">
        <v>28</v>
      </c>
      <c r="D290" s="13">
        <v>3</v>
      </c>
      <c r="E290" s="13">
        <v>33</v>
      </c>
      <c r="F290" s="13">
        <v>1000</v>
      </c>
    </row>
    <row r="291" spans="1:6" ht="15.75" thickBot="1" x14ac:dyDescent="0.3">
      <c r="A291" s="12" t="s">
        <v>126</v>
      </c>
      <c r="B291" s="13">
        <v>49</v>
      </c>
      <c r="C291" s="13">
        <v>26</v>
      </c>
      <c r="D291" s="13">
        <v>33</v>
      </c>
      <c r="E291" s="13">
        <v>45</v>
      </c>
      <c r="F291" s="13">
        <v>1000</v>
      </c>
    </row>
    <row r="292" spans="1:6" ht="15.75" thickBot="1" x14ac:dyDescent="0.3">
      <c r="A292" s="12" t="s">
        <v>127</v>
      </c>
      <c r="B292" s="13">
        <v>55</v>
      </c>
      <c r="C292" s="13">
        <v>37</v>
      </c>
      <c r="D292" s="13">
        <v>35</v>
      </c>
      <c r="E292" s="13">
        <v>44</v>
      </c>
      <c r="F292" s="13">
        <v>1000</v>
      </c>
    </row>
    <row r="293" spans="1:6" ht="15.75" thickBot="1" x14ac:dyDescent="0.3">
      <c r="A293" s="12" t="s">
        <v>128</v>
      </c>
      <c r="B293" s="13">
        <v>16</v>
      </c>
      <c r="C293" s="13">
        <v>33</v>
      </c>
      <c r="D293" s="13">
        <v>8</v>
      </c>
      <c r="E293" s="13">
        <v>51</v>
      </c>
      <c r="F293" s="13">
        <v>1000</v>
      </c>
    </row>
    <row r="294" spans="1:6" ht="15.75" thickBot="1" x14ac:dyDescent="0.3">
      <c r="A294" s="12" t="s">
        <v>129</v>
      </c>
      <c r="B294" s="13">
        <v>31</v>
      </c>
      <c r="C294" s="13">
        <v>27</v>
      </c>
      <c r="D294" s="13">
        <v>29</v>
      </c>
      <c r="E294" s="13">
        <v>33</v>
      </c>
      <c r="F294" s="13">
        <v>1000</v>
      </c>
    </row>
    <row r="295" spans="1:6" ht="15.75" thickBot="1" x14ac:dyDescent="0.3">
      <c r="A295" s="12" t="s">
        <v>130</v>
      </c>
      <c r="B295" s="13">
        <v>16</v>
      </c>
      <c r="C295" s="13">
        <v>50</v>
      </c>
      <c r="D295" s="13">
        <v>10</v>
      </c>
      <c r="E295" s="13">
        <v>33</v>
      </c>
      <c r="F295" s="13">
        <v>1000</v>
      </c>
    </row>
    <row r="296" spans="1:6" ht="15.75" thickBot="1" x14ac:dyDescent="0.3">
      <c r="A296" s="12" t="s">
        <v>131</v>
      </c>
      <c r="B296" s="13">
        <v>16</v>
      </c>
      <c r="C296" s="13">
        <v>52</v>
      </c>
      <c r="D296" s="13">
        <v>57</v>
      </c>
      <c r="E296" s="13">
        <v>33</v>
      </c>
      <c r="F296" s="13">
        <v>1000</v>
      </c>
    </row>
    <row r="297" spans="1:6" ht="15.75" thickBot="1" x14ac:dyDescent="0.3">
      <c r="A297" s="12" t="s">
        <v>132</v>
      </c>
      <c r="B297" s="13">
        <v>16</v>
      </c>
      <c r="C297" s="13">
        <v>56</v>
      </c>
      <c r="D297" s="13">
        <v>51</v>
      </c>
      <c r="E297" s="13">
        <v>33</v>
      </c>
      <c r="F297" s="13">
        <v>1000</v>
      </c>
    </row>
    <row r="298" spans="1:6" ht="15.75" thickBot="1" x14ac:dyDescent="0.3">
      <c r="A298" s="12" t="s">
        <v>133</v>
      </c>
      <c r="B298" s="13">
        <v>21</v>
      </c>
      <c r="C298" s="13">
        <v>6</v>
      </c>
      <c r="D298" s="13">
        <v>44</v>
      </c>
      <c r="E298" s="13">
        <v>47</v>
      </c>
      <c r="F298" s="13">
        <v>1000</v>
      </c>
    </row>
    <row r="299" spans="1:6" ht="15.75" thickBot="1" x14ac:dyDescent="0.3">
      <c r="A299" s="12" t="s">
        <v>134</v>
      </c>
      <c r="B299" s="13">
        <v>17</v>
      </c>
      <c r="C299" s="13">
        <v>3</v>
      </c>
      <c r="D299" s="13">
        <v>44</v>
      </c>
      <c r="E299" s="13">
        <v>33</v>
      </c>
      <c r="F299" s="13">
        <v>1000</v>
      </c>
    </row>
    <row r="300" spans="1:6" ht="15.75" thickBot="1" x14ac:dyDescent="0.3">
      <c r="A300" s="12" t="s">
        <v>135</v>
      </c>
      <c r="B300" s="13">
        <v>33</v>
      </c>
      <c r="C300" s="13">
        <v>25</v>
      </c>
      <c r="D300" s="13">
        <v>19</v>
      </c>
      <c r="E300" s="13">
        <v>33</v>
      </c>
      <c r="F300" s="13">
        <v>1000</v>
      </c>
    </row>
    <row r="301" spans="1:6" ht="15.75" thickBot="1" x14ac:dyDescent="0.3">
      <c r="A301" s="12" t="s">
        <v>136</v>
      </c>
      <c r="B301" s="13">
        <v>19</v>
      </c>
      <c r="C301" s="13">
        <v>17</v>
      </c>
      <c r="D301" s="13">
        <v>54</v>
      </c>
      <c r="E301" s="13">
        <v>42</v>
      </c>
      <c r="F301" s="13">
        <v>1000</v>
      </c>
    </row>
    <row r="302" spans="1:6" ht="15.75" thickBot="1" x14ac:dyDescent="0.3">
      <c r="A302" s="12" t="s">
        <v>137</v>
      </c>
      <c r="B302" s="13">
        <v>25</v>
      </c>
      <c r="C302" s="13">
        <v>18</v>
      </c>
      <c r="D302" s="13">
        <v>48</v>
      </c>
      <c r="E302" s="13">
        <v>34</v>
      </c>
      <c r="F302" s="13">
        <v>1000</v>
      </c>
    </row>
    <row r="303" spans="1:6" ht="15.75" thickBot="1" x14ac:dyDescent="0.3">
      <c r="A303" s="12" t="s">
        <v>138</v>
      </c>
      <c r="B303" s="13">
        <v>16</v>
      </c>
      <c r="C303" s="13">
        <v>30</v>
      </c>
      <c r="D303" s="13">
        <v>21</v>
      </c>
      <c r="E303" s="13">
        <v>48</v>
      </c>
      <c r="F303" s="13">
        <v>1000</v>
      </c>
    </row>
    <row r="304" spans="1:6" ht="15.75" thickBot="1" x14ac:dyDescent="0.3">
      <c r="A304" s="12" t="s">
        <v>139</v>
      </c>
      <c r="B304" s="13">
        <v>43</v>
      </c>
      <c r="C304" s="13">
        <v>34</v>
      </c>
      <c r="D304" s="13">
        <v>14</v>
      </c>
      <c r="E304" s="13">
        <v>33</v>
      </c>
      <c r="F304" s="13">
        <v>1000</v>
      </c>
    </row>
    <row r="305" spans="1:6" ht="15.75" thickBot="1" x14ac:dyDescent="0.3">
      <c r="A305" s="12" t="s">
        <v>140</v>
      </c>
      <c r="B305" s="13">
        <v>47</v>
      </c>
      <c r="C305" s="13">
        <v>53</v>
      </c>
      <c r="D305" s="13">
        <v>6</v>
      </c>
      <c r="E305" s="13">
        <v>33</v>
      </c>
      <c r="F305" s="13">
        <v>1000</v>
      </c>
    </row>
    <row r="306" spans="1:6" ht="15.75" thickBot="1" x14ac:dyDescent="0.3">
      <c r="A306" s="12" t="s">
        <v>141</v>
      </c>
      <c r="B306" s="13">
        <v>48</v>
      </c>
      <c r="C306" s="13">
        <v>48</v>
      </c>
      <c r="D306" s="13">
        <v>47</v>
      </c>
      <c r="E306" s="13">
        <v>56</v>
      </c>
      <c r="F306" s="13">
        <v>1000</v>
      </c>
    </row>
    <row r="307" spans="1:6" ht="15.75" thickBot="1" x14ac:dyDescent="0.3">
      <c r="A307" s="12" t="s">
        <v>142</v>
      </c>
      <c r="B307" s="13">
        <v>35</v>
      </c>
      <c r="C307" s="13">
        <v>54</v>
      </c>
      <c r="D307" s="13">
        <v>33</v>
      </c>
      <c r="E307" s="13">
        <v>33</v>
      </c>
      <c r="F307" s="13">
        <v>1000</v>
      </c>
    </row>
    <row r="308" spans="1:6" ht="15.75" thickBot="1" x14ac:dyDescent="0.3">
      <c r="A308" s="12" t="s">
        <v>143</v>
      </c>
      <c r="B308" s="13">
        <v>16</v>
      </c>
      <c r="C308" s="13">
        <v>13</v>
      </c>
      <c r="D308" s="13">
        <v>28</v>
      </c>
      <c r="E308" s="13">
        <v>41</v>
      </c>
      <c r="F308" s="13">
        <v>1000</v>
      </c>
    </row>
    <row r="309" spans="1:6" ht="15.75" thickBot="1" x14ac:dyDescent="0.3">
      <c r="A309" s="12" t="s">
        <v>144</v>
      </c>
      <c r="B309" s="13">
        <v>35</v>
      </c>
      <c r="C309" s="13">
        <v>16</v>
      </c>
      <c r="D309" s="13">
        <v>23</v>
      </c>
      <c r="E309" s="13">
        <v>33</v>
      </c>
      <c r="F309" s="13">
        <v>1000</v>
      </c>
    </row>
    <row r="310" spans="1:6" ht="15.75" thickBot="1" x14ac:dyDescent="0.3">
      <c r="A310" s="12" t="s">
        <v>145</v>
      </c>
      <c r="B310" s="13">
        <v>27</v>
      </c>
      <c r="C310" s="13">
        <v>46</v>
      </c>
      <c r="D310" s="13">
        <v>3</v>
      </c>
      <c r="E310" s="13">
        <v>33</v>
      </c>
      <c r="F310" s="13">
        <v>1000</v>
      </c>
    </row>
    <row r="311" spans="1:6" ht="15.75" thickBot="1" x14ac:dyDescent="0.3">
      <c r="A311" s="12" t="s">
        <v>146</v>
      </c>
      <c r="B311" s="13">
        <v>16</v>
      </c>
      <c r="C311" s="13">
        <v>39</v>
      </c>
      <c r="D311" s="13">
        <v>50</v>
      </c>
      <c r="E311" s="13">
        <v>33</v>
      </c>
      <c r="F311" s="13">
        <v>1000</v>
      </c>
    </row>
    <row r="312" spans="1:6" ht="15.75" thickBot="1" x14ac:dyDescent="0.3">
      <c r="A312" s="12" t="s">
        <v>147</v>
      </c>
      <c r="B312" s="13">
        <v>16</v>
      </c>
      <c r="C312" s="13">
        <v>38</v>
      </c>
      <c r="D312" s="13">
        <v>38</v>
      </c>
      <c r="E312" s="13">
        <v>33</v>
      </c>
      <c r="F312" s="13">
        <v>1000</v>
      </c>
    </row>
    <row r="313" spans="1:6" ht="15.75" thickBot="1" x14ac:dyDescent="0.3">
      <c r="A313" s="12" t="s">
        <v>148</v>
      </c>
      <c r="B313" s="13">
        <v>18</v>
      </c>
      <c r="C313" s="13">
        <v>8</v>
      </c>
      <c r="D313" s="13">
        <v>23</v>
      </c>
      <c r="E313" s="13">
        <v>33</v>
      </c>
      <c r="F313" s="13">
        <v>1000</v>
      </c>
    </row>
    <row r="314" spans="1:6" ht="15.75" thickBot="1" x14ac:dyDescent="0.3">
      <c r="A314" s="12" t="s">
        <v>149</v>
      </c>
      <c r="B314" s="13">
        <v>39</v>
      </c>
      <c r="C314" s="13">
        <v>7</v>
      </c>
      <c r="D314" s="13">
        <v>27</v>
      </c>
      <c r="E314" s="13">
        <v>33</v>
      </c>
      <c r="F314" s="13">
        <v>1000</v>
      </c>
    </row>
    <row r="315" spans="1:6" ht="15.75" thickBot="1" x14ac:dyDescent="0.3">
      <c r="A315" s="12" t="s">
        <v>150</v>
      </c>
      <c r="B315" s="13">
        <v>41</v>
      </c>
      <c r="C315" s="13">
        <v>29</v>
      </c>
      <c r="D315" s="13">
        <v>5</v>
      </c>
      <c r="E315" s="13">
        <v>33</v>
      </c>
      <c r="F315" s="13">
        <v>1000</v>
      </c>
    </row>
    <row r="316" spans="1:6" ht="15.75" thickBot="1" x14ac:dyDescent="0.3">
      <c r="A316" s="12" t="s">
        <v>151</v>
      </c>
      <c r="B316" s="13">
        <v>45</v>
      </c>
      <c r="C316" s="13">
        <v>23</v>
      </c>
      <c r="D316" s="13">
        <v>36</v>
      </c>
      <c r="E316" s="13">
        <v>53</v>
      </c>
      <c r="F316" s="13">
        <v>1000</v>
      </c>
    </row>
    <row r="317" spans="1:6" ht="15.75" thickBot="1" x14ac:dyDescent="0.3">
      <c r="A317" s="12" t="s">
        <v>152</v>
      </c>
      <c r="B317" s="13">
        <v>40</v>
      </c>
      <c r="C317" s="13">
        <v>22</v>
      </c>
      <c r="D317" s="13">
        <v>31</v>
      </c>
      <c r="E317" s="13">
        <v>40</v>
      </c>
      <c r="F317" s="13">
        <v>1000</v>
      </c>
    </row>
    <row r="318" spans="1:6" ht="15.75" thickBot="1" x14ac:dyDescent="0.3">
      <c r="A318" s="12" t="s">
        <v>153</v>
      </c>
      <c r="B318" s="13">
        <v>16</v>
      </c>
      <c r="C318" s="13">
        <v>24</v>
      </c>
      <c r="D318" s="13">
        <v>8</v>
      </c>
      <c r="E318" s="13">
        <v>55</v>
      </c>
      <c r="F318" s="13">
        <v>1000</v>
      </c>
    </row>
    <row r="319" spans="1:6" ht="15.75" thickBot="1" x14ac:dyDescent="0.3">
      <c r="A319" s="12" t="s">
        <v>154</v>
      </c>
      <c r="B319" s="13">
        <v>23</v>
      </c>
      <c r="C319" s="13">
        <v>19</v>
      </c>
      <c r="D319" s="13">
        <v>15</v>
      </c>
      <c r="E319" s="13">
        <v>33</v>
      </c>
      <c r="F319" s="13">
        <v>1000</v>
      </c>
    </row>
    <row r="320" spans="1:6" ht="15.75" thickBot="1" x14ac:dyDescent="0.3">
      <c r="A320" s="12" t="s">
        <v>155</v>
      </c>
      <c r="B320" s="13">
        <v>22</v>
      </c>
      <c r="C320" s="13">
        <v>44</v>
      </c>
      <c r="D320" s="13">
        <v>14</v>
      </c>
      <c r="E320" s="13">
        <v>33</v>
      </c>
      <c r="F320" s="13">
        <v>1000</v>
      </c>
    </row>
    <row r="321" spans="1:6" ht="15.75" thickBot="1" x14ac:dyDescent="0.3">
      <c r="A321" s="12" t="s">
        <v>156</v>
      </c>
      <c r="B321" s="13">
        <v>20</v>
      </c>
      <c r="C321" s="13">
        <v>41</v>
      </c>
      <c r="D321" s="13">
        <v>39</v>
      </c>
      <c r="E321" s="13">
        <v>47</v>
      </c>
      <c r="F321" s="13">
        <v>1000</v>
      </c>
    </row>
    <row r="322" spans="1:6" ht="15.75" thickBot="1" x14ac:dyDescent="0.3">
      <c r="A322" s="12" t="s">
        <v>157</v>
      </c>
      <c r="B322" s="13">
        <v>16</v>
      </c>
      <c r="C322" s="13">
        <v>43</v>
      </c>
      <c r="D322" s="13">
        <v>44</v>
      </c>
      <c r="E322" s="13">
        <v>39</v>
      </c>
      <c r="F322" s="13">
        <v>1000</v>
      </c>
    </row>
    <row r="323" spans="1:6" ht="15.75" thickBot="1" x14ac:dyDescent="0.3">
      <c r="A323" s="12" t="s">
        <v>158</v>
      </c>
      <c r="B323" s="13">
        <v>16</v>
      </c>
      <c r="C323" s="13">
        <v>58</v>
      </c>
      <c r="D323" s="13">
        <v>25</v>
      </c>
      <c r="E323" s="13">
        <v>33</v>
      </c>
      <c r="F323" s="13">
        <v>1000</v>
      </c>
    </row>
    <row r="324" spans="1:6" ht="15.75" thickBot="1" x14ac:dyDescent="0.3">
      <c r="A324" s="12" t="s">
        <v>159</v>
      </c>
      <c r="B324" s="13">
        <v>37</v>
      </c>
      <c r="C324" s="13">
        <v>57</v>
      </c>
      <c r="D324" s="13">
        <v>58</v>
      </c>
      <c r="E324" s="13">
        <v>33</v>
      </c>
      <c r="F324" s="13">
        <v>1000</v>
      </c>
    </row>
    <row r="325" spans="1:6" ht="15.75" thickBot="1" x14ac:dyDescent="0.3">
      <c r="A325" s="12" t="s">
        <v>160</v>
      </c>
      <c r="B325" s="13">
        <v>29</v>
      </c>
      <c r="C325" s="13">
        <v>51</v>
      </c>
      <c r="D325" s="13">
        <v>55</v>
      </c>
      <c r="E325" s="13">
        <v>33</v>
      </c>
      <c r="F325" s="13">
        <v>1000</v>
      </c>
    </row>
    <row r="326" spans="1:6" ht="19.5" thickBot="1" x14ac:dyDescent="0.3">
      <c r="A326" s="8"/>
    </row>
    <row r="327" spans="1:6" ht="15.75" thickBot="1" x14ac:dyDescent="0.3">
      <c r="A327" s="12" t="s">
        <v>161</v>
      </c>
      <c r="B327" s="12" t="s">
        <v>97</v>
      </c>
      <c r="C327" s="12" t="s">
        <v>98</v>
      </c>
      <c r="D327" s="12" t="s">
        <v>99</v>
      </c>
      <c r="E327" s="12" t="s">
        <v>100</v>
      </c>
    </row>
    <row r="328" spans="1:6" ht="32.25" thickBot="1" x14ac:dyDescent="0.3">
      <c r="A328" s="12" t="s">
        <v>162</v>
      </c>
      <c r="B328" s="13" t="s">
        <v>990</v>
      </c>
      <c r="C328" s="13" t="s">
        <v>991</v>
      </c>
      <c r="D328" s="13" t="s">
        <v>992</v>
      </c>
      <c r="E328" s="13" t="s">
        <v>993</v>
      </c>
    </row>
    <row r="329" spans="1:6" ht="32.25" thickBot="1" x14ac:dyDescent="0.3">
      <c r="A329" s="12" t="s">
        <v>168</v>
      </c>
      <c r="B329" s="13" t="s">
        <v>994</v>
      </c>
      <c r="C329" s="13" t="s">
        <v>995</v>
      </c>
      <c r="D329" s="13" t="s">
        <v>996</v>
      </c>
      <c r="E329" s="13" t="s">
        <v>997</v>
      </c>
    </row>
    <row r="330" spans="1:6" ht="32.25" thickBot="1" x14ac:dyDescent="0.3">
      <c r="A330" s="12" t="s">
        <v>174</v>
      </c>
      <c r="B330" s="13" t="s">
        <v>998</v>
      </c>
      <c r="C330" s="13" t="s">
        <v>999</v>
      </c>
      <c r="D330" s="13" t="s">
        <v>1000</v>
      </c>
      <c r="E330" s="13" t="s">
        <v>1001</v>
      </c>
    </row>
    <row r="331" spans="1:6" ht="32.25" thickBot="1" x14ac:dyDescent="0.3">
      <c r="A331" s="12" t="s">
        <v>179</v>
      </c>
      <c r="B331" s="13" t="s">
        <v>1002</v>
      </c>
      <c r="C331" s="13" t="s">
        <v>1003</v>
      </c>
      <c r="D331" s="13" t="s">
        <v>1004</v>
      </c>
      <c r="E331" s="13" t="s">
        <v>1005</v>
      </c>
    </row>
    <row r="332" spans="1:6" ht="32.25" thickBot="1" x14ac:dyDescent="0.3">
      <c r="A332" s="12" t="s">
        <v>184</v>
      </c>
      <c r="B332" s="13" t="s">
        <v>1006</v>
      </c>
      <c r="C332" s="13" t="s">
        <v>1007</v>
      </c>
      <c r="D332" s="13" t="s">
        <v>1008</v>
      </c>
      <c r="E332" s="13" t="s">
        <v>1009</v>
      </c>
    </row>
    <row r="333" spans="1:6" ht="32.25" thickBot="1" x14ac:dyDescent="0.3">
      <c r="A333" s="12" t="s">
        <v>189</v>
      </c>
      <c r="B333" s="13" t="s">
        <v>1010</v>
      </c>
      <c r="C333" s="13" t="s">
        <v>1011</v>
      </c>
      <c r="D333" s="13" t="s">
        <v>1012</v>
      </c>
      <c r="E333" s="13" t="s">
        <v>1013</v>
      </c>
    </row>
    <row r="334" spans="1:6" ht="32.25" thickBot="1" x14ac:dyDescent="0.3">
      <c r="A334" s="12" t="s">
        <v>194</v>
      </c>
      <c r="B334" s="13" t="s">
        <v>1014</v>
      </c>
      <c r="C334" s="13" t="s">
        <v>1015</v>
      </c>
      <c r="D334" s="13" t="s">
        <v>1016</v>
      </c>
      <c r="E334" s="13" t="s">
        <v>1017</v>
      </c>
    </row>
    <row r="335" spans="1:6" ht="32.25" thickBot="1" x14ac:dyDescent="0.3">
      <c r="A335" s="12" t="s">
        <v>199</v>
      </c>
      <c r="B335" s="13" t="s">
        <v>1018</v>
      </c>
      <c r="C335" s="13" t="s">
        <v>1019</v>
      </c>
      <c r="D335" s="13" t="s">
        <v>1020</v>
      </c>
      <c r="E335" s="13" t="s">
        <v>1021</v>
      </c>
    </row>
    <row r="336" spans="1:6" ht="32.25" thickBot="1" x14ac:dyDescent="0.3">
      <c r="A336" s="12" t="s">
        <v>204</v>
      </c>
      <c r="B336" s="13" t="s">
        <v>1022</v>
      </c>
      <c r="C336" s="13" t="s">
        <v>1023</v>
      </c>
      <c r="D336" s="13" t="s">
        <v>1024</v>
      </c>
      <c r="E336" s="13" t="s">
        <v>1025</v>
      </c>
    </row>
    <row r="337" spans="1:5" ht="32.25" thickBot="1" x14ac:dyDescent="0.3">
      <c r="A337" s="12" t="s">
        <v>209</v>
      </c>
      <c r="B337" s="13" t="s">
        <v>1026</v>
      </c>
      <c r="C337" s="13" t="s">
        <v>1027</v>
      </c>
      <c r="D337" s="13" t="s">
        <v>1028</v>
      </c>
      <c r="E337" s="13" t="s">
        <v>1029</v>
      </c>
    </row>
    <row r="338" spans="1:5" ht="32.25" thickBot="1" x14ac:dyDescent="0.3">
      <c r="A338" s="12" t="s">
        <v>214</v>
      </c>
      <c r="B338" s="13" t="s">
        <v>1030</v>
      </c>
      <c r="C338" s="13" t="s">
        <v>1031</v>
      </c>
      <c r="D338" s="13" t="s">
        <v>1032</v>
      </c>
      <c r="E338" s="13" t="s">
        <v>1033</v>
      </c>
    </row>
    <row r="339" spans="1:5" ht="32.25" thickBot="1" x14ac:dyDescent="0.3">
      <c r="A339" s="12" t="s">
        <v>219</v>
      </c>
      <c r="B339" s="13" t="s">
        <v>1034</v>
      </c>
      <c r="C339" s="13" t="s">
        <v>1035</v>
      </c>
      <c r="D339" s="13" t="s">
        <v>1036</v>
      </c>
      <c r="E339" s="13" t="s">
        <v>1037</v>
      </c>
    </row>
    <row r="340" spans="1:5" ht="32.25" thickBot="1" x14ac:dyDescent="0.3">
      <c r="A340" s="12" t="s">
        <v>224</v>
      </c>
      <c r="B340" s="13" t="s">
        <v>1038</v>
      </c>
      <c r="C340" s="13" t="s">
        <v>1039</v>
      </c>
      <c r="D340" s="13" t="s">
        <v>1040</v>
      </c>
      <c r="E340" s="13" t="s">
        <v>1041</v>
      </c>
    </row>
    <row r="341" spans="1:5" ht="32.25" thickBot="1" x14ac:dyDescent="0.3">
      <c r="A341" s="12" t="s">
        <v>229</v>
      </c>
      <c r="B341" s="13" t="s">
        <v>1042</v>
      </c>
      <c r="C341" s="13" t="s">
        <v>1043</v>
      </c>
      <c r="D341" s="13" t="s">
        <v>1044</v>
      </c>
      <c r="E341" s="13" t="s">
        <v>1045</v>
      </c>
    </row>
    <row r="342" spans="1:5" ht="32.25" thickBot="1" x14ac:dyDescent="0.3">
      <c r="A342" s="12" t="s">
        <v>234</v>
      </c>
      <c r="B342" s="13" t="s">
        <v>1046</v>
      </c>
      <c r="C342" s="13" t="s">
        <v>1047</v>
      </c>
      <c r="D342" s="13" t="s">
        <v>1048</v>
      </c>
      <c r="E342" s="13" t="s">
        <v>1049</v>
      </c>
    </row>
    <row r="343" spans="1:5" ht="32.25" thickBot="1" x14ac:dyDescent="0.3">
      <c r="A343" s="12" t="s">
        <v>239</v>
      </c>
      <c r="B343" s="13" t="s">
        <v>1050</v>
      </c>
      <c r="C343" s="13" t="s">
        <v>1051</v>
      </c>
      <c r="D343" s="13" t="s">
        <v>1052</v>
      </c>
      <c r="E343" s="13" t="s">
        <v>1053</v>
      </c>
    </row>
    <row r="344" spans="1:5" ht="32.25" thickBot="1" x14ac:dyDescent="0.3">
      <c r="A344" s="12" t="s">
        <v>244</v>
      </c>
      <c r="B344" s="13" t="s">
        <v>1054</v>
      </c>
      <c r="C344" s="13" t="s">
        <v>1055</v>
      </c>
      <c r="D344" s="13" t="s">
        <v>1056</v>
      </c>
      <c r="E344" s="13" t="s">
        <v>1057</v>
      </c>
    </row>
    <row r="345" spans="1:5" ht="32.25" thickBot="1" x14ac:dyDescent="0.3">
      <c r="A345" s="12" t="s">
        <v>249</v>
      </c>
      <c r="B345" s="13" t="s">
        <v>1058</v>
      </c>
      <c r="C345" s="13" t="s">
        <v>1059</v>
      </c>
      <c r="D345" s="13" t="s">
        <v>1060</v>
      </c>
      <c r="E345" s="13" t="s">
        <v>1061</v>
      </c>
    </row>
    <row r="346" spans="1:5" ht="32.25" thickBot="1" x14ac:dyDescent="0.3">
      <c r="A346" s="12" t="s">
        <v>254</v>
      </c>
      <c r="B346" s="13" t="s">
        <v>1062</v>
      </c>
      <c r="C346" s="13" t="s">
        <v>1063</v>
      </c>
      <c r="D346" s="13" t="s">
        <v>1064</v>
      </c>
      <c r="E346" s="13" t="s">
        <v>1065</v>
      </c>
    </row>
    <row r="347" spans="1:5" ht="32.25" thickBot="1" x14ac:dyDescent="0.3">
      <c r="A347" s="12" t="s">
        <v>258</v>
      </c>
      <c r="B347" s="13" t="s">
        <v>1066</v>
      </c>
      <c r="C347" s="13" t="s">
        <v>1067</v>
      </c>
      <c r="D347" s="13" t="s">
        <v>1068</v>
      </c>
      <c r="E347" s="13" t="s">
        <v>1069</v>
      </c>
    </row>
    <row r="348" spans="1:5" ht="32.25" thickBot="1" x14ac:dyDescent="0.3">
      <c r="A348" s="12" t="s">
        <v>262</v>
      </c>
      <c r="B348" s="13" t="s">
        <v>1070</v>
      </c>
      <c r="C348" s="13" t="s">
        <v>1071</v>
      </c>
      <c r="D348" s="13" t="s">
        <v>1072</v>
      </c>
      <c r="E348" s="13" t="s">
        <v>1073</v>
      </c>
    </row>
    <row r="349" spans="1:5" ht="32.25" thickBot="1" x14ac:dyDescent="0.3">
      <c r="A349" s="12" t="s">
        <v>266</v>
      </c>
      <c r="B349" s="13" t="s">
        <v>1074</v>
      </c>
      <c r="C349" s="13" t="s">
        <v>1075</v>
      </c>
      <c r="D349" s="13" t="s">
        <v>1076</v>
      </c>
      <c r="E349" s="13" t="s">
        <v>1077</v>
      </c>
    </row>
    <row r="350" spans="1:5" ht="32.25" thickBot="1" x14ac:dyDescent="0.3">
      <c r="A350" s="12" t="s">
        <v>270</v>
      </c>
      <c r="B350" s="13" t="s">
        <v>1078</v>
      </c>
      <c r="C350" s="13" t="s">
        <v>1079</v>
      </c>
      <c r="D350" s="13" t="s">
        <v>1080</v>
      </c>
      <c r="E350" s="13" t="s">
        <v>1081</v>
      </c>
    </row>
    <row r="351" spans="1:5" ht="32.25" thickBot="1" x14ac:dyDescent="0.3">
      <c r="A351" s="12" t="s">
        <v>274</v>
      </c>
      <c r="B351" s="13" t="s">
        <v>1082</v>
      </c>
      <c r="C351" s="13" t="s">
        <v>1083</v>
      </c>
      <c r="D351" s="13" t="s">
        <v>1084</v>
      </c>
      <c r="E351" s="13" t="s">
        <v>1085</v>
      </c>
    </row>
    <row r="352" spans="1:5" ht="32.25" thickBot="1" x14ac:dyDescent="0.3">
      <c r="A352" s="12" t="s">
        <v>278</v>
      </c>
      <c r="B352" s="13" t="s">
        <v>1086</v>
      </c>
      <c r="C352" s="13" t="s">
        <v>1087</v>
      </c>
      <c r="D352" s="13" t="s">
        <v>1088</v>
      </c>
      <c r="E352" s="13" t="s">
        <v>1089</v>
      </c>
    </row>
    <row r="353" spans="1:5" ht="32.25" thickBot="1" x14ac:dyDescent="0.3">
      <c r="A353" s="12" t="s">
        <v>282</v>
      </c>
      <c r="B353" s="13" t="s">
        <v>1090</v>
      </c>
      <c r="C353" s="13" t="s">
        <v>1091</v>
      </c>
      <c r="D353" s="13" t="s">
        <v>1092</v>
      </c>
      <c r="E353" s="13" t="s">
        <v>1093</v>
      </c>
    </row>
    <row r="354" spans="1:5" ht="32.25" thickBot="1" x14ac:dyDescent="0.3">
      <c r="A354" s="12" t="s">
        <v>286</v>
      </c>
      <c r="B354" s="13" t="s">
        <v>1094</v>
      </c>
      <c r="C354" s="13" t="s">
        <v>1095</v>
      </c>
      <c r="D354" s="13" t="s">
        <v>1096</v>
      </c>
      <c r="E354" s="13" t="s">
        <v>1097</v>
      </c>
    </row>
    <row r="355" spans="1:5" ht="32.25" thickBot="1" x14ac:dyDescent="0.3">
      <c r="A355" s="12" t="s">
        <v>290</v>
      </c>
      <c r="B355" s="13" t="s">
        <v>1098</v>
      </c>
      <c r="C355" s="13" t="s">
        <v>1099</v>
      </c>
      <c r="D355" s="13" t="s">
        <v>1100</v>
      </c>
      <c r="E355" s="13" t="s">
        <v>1101</v>
      </c>
    </row>
    <row r="356" spans="1:5" ht="32.25" thickBot="1" x14ac:dyDescent="0.3">
      <c r="A356" s="12" t="s">
        <v>294</v>
      </c>
      <c r="B356" s="13" t="s">
        <v>1102</v>
      </c>
      <c r="C356" s="13" t="s">
        <v>1103</v>
      </c>
      <c r="D356" s="13" t="s">
        <v>1104</v>
      </c>
      <c r="E356" s="13" t="s">
        <v>1105</v>
      </c>
    </row>
    <row r="357" spans="1:5" ht="32.25" thickBot="1" x14ac:dyDescent="0.3">
      <c r="A357" s="12" t="s">
        <v>298</v>
      </c>
      <c r="B357" s="13" t="s">
        <v>1106</v>
      </c>
      <c r="C357" s="13" t="s">
        <v>1107</v>
      </c>
      <c r="D357" s="13" t="s">
        <v>1108</v>
      </c>
      <c r="E357" s="13" t="s">
        <v>1109</v>
      </c>
    </row>
    <row r="358" spans="1:5" ht="32.25" thickBot="1" x14ac:dyDescent="0.3">
      <c r="A358" s="12" t="s">
        <v>302</v>
      </c>
      <c r="B358" s="13" t="s">
        <v>1110</v>
      </c>
      <c r="C358" s="13" t="s">
        <v>1111</v>
      </c>
      <c r="D358" s="13" t="s">
        <v>1112</v>
      </c>
      <c r="E358" s="13" t="s">
        <v>1113</v>
      </c>
    </row>
    <row r="359" spans="1:5" ht="32.25" thickBot="1" x14ac:dyDescent="0.3">
      <c r="A359" s="12" t="s">
        <v>306</v>
      </c>
      <c r="B359" s="13" t="s">
        <v>1114</v>
      </c>
      <c r="C359" s="13" t="s">
        <v>1115</v>
      </c>
      <c r="D359" s="13" t="s">
        <v>1116</v>
      </c>
      <c r="E359" s="13" t="s">
        <v>1117</v>
      </c>
    </row>
    <row r="360" spans="1:5" ht="32.25" thickBot="1" x14ac:dyDescent="0.3">
      <c r="A360" s="12" t="s">
        <v>310</v>
      </c>
      <c r="B360" s="13" t="s">
        <v>1118</v>
      </c>
      <c r="C360" s="13" t="s">
        <v>1119</v>
      </c>
      <c r="D360" s="13" t="s">
        <v>1120</v>
      </c>
      <c r="E360" s="13" t="s">
        <v>1121</v>
      </c>
    </row>
    <row r="361" spans="1:5" ht="32.25" thickBot="1" x14ac:dyDescent="0.3">
      <c r="A361" s="12" t="s">
        <v>314</v>
      </c>
      <c r="B361" s="13" t="s">
        <v>1122</v>
      </c>
      <c r="C361" s="13" t="s">
        <v>1123</v>
      </c>
      <c r="D361" s="13" t="s">
        <v>1124</v>
      </c>
      <c r="E361" s="13" t="s">
        <v>1125</v>
      </c>
    </row>
    <row r="362" spans="1:5" ht="32.25" thickBot="1" x14ac:dyDescent="0.3">
      <c r="A362" s="12" t="s">
        <v>318</v>
      </c>
      <c r="B362" s="13" t="s">
        <v>1126</v>
      </c>
      <c r="C362" s="13" t="s">
        <v>1127</v>
      </c>
      <c r="D362" s="13" t="s">
        <v>1128</v>
      </c>
      <c r="E362" s="13" t="s">
        <v>1129</v>
      </c>
    </row>
    <row r="363" spans="1:5" ht="32.25" thickBot="1" x14ac:dyDescent="0.3">
      <c r="A363" s="12" t="s">
        <v>322</v>
      </c>
      <c r="B363" s="13" t="s">
        <v>1130</v>
      </c>
      <c r="C363" s="13" t="s">
        <v>1131</v>
      </c>
      <c r="D363" s="13" t="s">
        <v>1132</v>
      </c>
      <c r="E363" s="13" t="s">
        <v>1133</v>
      </c>
    </row>
    <row r="364" spans="1:5" ht="32.25" thickBot="1" x14ac:dyDescent="0.3">
      <c r="A364" s="12" t="s">
        <v>326</v>
      </c>
      <c r="B364" s="13" t="s">
        <v>1134</v>
      </c>
      <c r="C364" s="13" t="s">
        <v>1135</v>
      </c>
      <c r="D364" s="13" t="s">
        <v>1136</v>
      </c>
      <c r="E364" s="13" t="s">
        <v>1137</v>
      </c>
    </row>
    <row r="365" spans="1:5" ht="32.25" thickBot="1" x14ac:dyDescent="0.3">
      <c r="A365" s="12" t="s">
        <v>330</v>
      </c>
      <c r="B365" s="13" t="s">
        <v>1138</v>
      </c>
      <c r="C365" s="13" t="s">
        <v>1139</v>
      </c>
      <c r="D365" s="13" t="s">
        <v>1140</v>
      </c>
      <c r="E365" s="13" t="s">
        <v>1141</v>
      </c>
    </row>
    <row r="366" spans="1:5" ht="32.25" thickBot="1" x14ac:dyDescent="0.3">
      <c r="A366" s="12" t="s">
        <v>334</v>
      </c>
      <c r="B366" s="13" t="s">
        <v>1142</v>
      </c>
      <c r="C366" s="13" t="s">
        <v>1143</v>
      </c>
      <c r="D366" s="13" t="s">
        <v>1144</v>
      </c>
      <c r="E366" s="13" t="s">
        <v>1145</v>
      </c>
    </row>
    <row r="367" spans="1:5" ht="32.25" thickBot="1" x14ac:dyDescent="0.3">
      <c r="A367" s="12" t="s">
        <v>338</v>
      </c>
      <c r="B367" s="13" t="s">
        <v>1146</v>
      </c>
      <c r="C367" s="13" t="s">
        <v>1147</v>
      </c>
      <c r="D367" s="13" t="s">
        <v>1148</v>
      </c>
      <c r="E367" s="13" t="s">
        <v>1149</v>
      </c>
    </row>
    <row r="368" spans="1:5" ht="32.25" thickBot="1" x14ac:dyDescent="0.3">
      <c r="A368" s="12" t="s">
        <v>342</v>
      </c>
      <c r="B368" s="13" t="s">
        <v>1150</v>
      </c>
      <c r="C368" s="13" t="s">
        <v>1151</v>
      </c>
      <c r="D368" s="13" t="s">
        <v>1152</v>
      </c>
      <c r="E368" s="13" t="s">
        <v>1153</v>
      </c>
    </row>
    <row r="369" spans="1:5" ht="32.25" thickBot="1" x14ac:dyDescent="0.3">
      <c r="A369" s="12" t="s">
        <v>346</v>
      </c>
      <c r="B369" s="13" t="s">
        <v>1154</v>
      </c>
      <c r="C369" s="13" t="s">
        <v>1155</v>
      </c>
      <c r="D369" s="13" t="s">
        <v>1156</v>
      </c>
      <c r="E369" s="13" t="s">
        <v>1157</v>
      </c>
    </row>
    <row r="370" spans="1:5" ht="32.25" thickBot="1" x14ac:dyDescent="0.3">
      <c r="A370" s="12" t="s">
        <v>350</v>
      </c>
      <c r="B370" s="13" t="s">
        <v>1158</v>
      </c>
      <c r="C370" s="13" t="s">
        <v>1159</v>
      </c>
      <c r="D370" s="13" t="s">
        <v>1160</v>
      </c>
      <c r="E370" s="13" t="s">
        <v>1161</v>
      </c>
    </row>
    <row r="371" spans="1:5" ht="32.25" thickBot="1" x14ac:dyDescent="0.3">
      <c r="A371" s="12" t="s">
        <v>354</v>
      </c>
      <c r="B371" s="13" t="s">
        <v>1162</v>
      </c>
      <c r="C371" s="13" t="s">
        <v>1163</v>
      </c>
      <c r="D371" s="13" t="s">
        <v>1164</v>
      </c>
      <c r="E371" s="13" t="s">
        <v>1165</v>
      </c>
    </row>
    <row r="372" spans="1:5" ht="32.25" thickBot="1" x14ac:dyDescent="0.3">
      <c r="A372" s="12" t="s">
        <v>358</v>
      </c>
      <c r="B372" s="13" t="s">
        <v>1166</v>
      </c>
      <c r="C372" s="13" t="s">
        <v>1167</v>
      </c>
      <c r="D372" s="13" t="s">
        <v>1168</v>
      </c>
      <c r="E372" s="13" t="s">
        <v>1169</v>
      </c>
    </row>
    <row r="373" spans="1:5" ht="32.25" thickBot="1" x14ac:dyDescent="0.3">
      <c r="A373" s="12" t="s">
        <v>362</v>
      </c>
      <c r="B373" s="13" t="s">
        <v>1170</v>
      </c>
      <c r="C373" s="13" t="s">
        <v>1171</v>
      </c>
      <c r="D373" s="13" t="s">
        <v>1172</v>
      </c>
      <c r="E373" s="13" t="s">
        <v>1173</v>
      </c>
    </row>
    <row r="374" spans="1:5" ht="32.25" thickBot="1" x14ac:dyDescent="0.3">
      <c r="A374" s="12" t="s">
        <v>366</v>
      </c>
      <c r="B374" s="13" t="s">
        <v>1174</v>
      </c>
      <c r="C374" s="13" t="s">
        <v>1175</v>
      </c>
      <c r="D374" s="13" t="s">
        <v>1176</v>
      </c>
      <c r="E374" s="13" t="s">
        <v>1177</v>
      </c>
    </row>
    <row r="375" spans="1:5" ht="32.25" thickBot="1" x14ac:dyDescent="0.3">
      <c r="A375" s="12" t="s">
        <v>370</v>
      </c>
      <c r="B375" s="13" t="s">
        <v>1178</v>
      </c>
      <c r="C375" s="13" t="s">
        <v>1179</v>
      </c>
      <c r="D375" s="13" t="s">
        <v>1180</v>
      </c>
      <c r="E375" s="13" t="s">
        <v>1181</v>
      </c>
    </row>
    <row r="376" spans="1:5" ht="32.25" thickBot="1" x14ac:dyDescent="0.3">
      <c r="A376" s="12" t="s">
        <v>374</v>
      </c>
      <c r="B376" s="13" t="s">
        <v>1182</v>
      </c>
      <c r="C376" s="13" t="s">
        <v>1183</v>
      </c>
      <c r="D376" s="13" t="s">
        <v>1184</v>
      </c>
      <c r="E376" s="13" t="s">
        <v>1185</v>
      </c>
    </row>
    <row r="377" spans="1:5" ht="32.25" thickBot="1" x14ac:dyDescent="0.3">
      <c r="A377" s="12" t="s">
        <v>378</v>
      </c>
      <c r="B377" s="13" t="s">
        <v>1186</v>
      </c>
      <c r="C377" s="13" t="s">
        <v>1187</v>
      </c>
      <c r="D377" s="13" t="s">
        <v>1188</v>
      </c>
      <c r="E377" s="13" t="s">
        <v>1189</v>
      </c>
    </row>
    <row r="378" spans="1:5" ht="32.25" thickBot="1" x14ac:dyDescent="0.3">
      <c r="A378" s="12" t="s">
        <v>382</v>
      </c>
      <c r="B378" s="13" t="s">
        <v>1190</v>
      </c>
      <c r="C378" s="13" t="s">
        <v>1191</v>
      </c>
      <c r="D378" s="13" t="s">
        <v>1192</v>
      </c>
      <c r="E378" s="13" t="s">
        <v>1193</v>
      </c>
    </row>
    <row r="379" spans="1:5" ht="32.25" thickBot="1" x14ac:dyDescent="0.3">
      <c r="A379" s="12" t="s">
        <v>386</v>
      </c>
      <c r="B379" s="13" t="s">
        <v>1194</v>
      </c>
      <c r="C379" s="13" t="s">
        <v>1195</v>
      </c>
      <c r="D379" s="13" t="s">
        <v>1196</v>
      </c>
      <c r="E379" s="13" t="s">
        <v>1197</v>
      </c>
    </row>
    <row r="380" spans="1:5" ht="32.25" thickBot="1" x14ac:dyDescent="0.3">
      <c r="A380" s="12" t="s">
        <v>390</v>
      </c>
      <c r="B380" s="13" t="s">
        <v>1198</v>
      </c>
      <c r="C380" s="13" t="s">
        <v>1199</v>
      </c>
      <c r="D380" s="13" t="s">
        <v>778</v>
      </c>
      <c r="E380" s="13" t="s">
        <v>1200</v>
      </c>
    </row>
    <row r="381" spans="1:5" ht="32.25" thickBot="1" x14ac:dyDescent="0.3">
      <c r="A381" s="12" t="s">
        <v>394</v>
      </c>
      <c r="B381" s="13" t="s">
        <v>1201</v>
      </c>
      <c r="C381" s="13" t="s">
        <v>1202</v>
      </c>
      <c r="D381" s="13" t="s">
        <v>1203</v>
      </c>
      <c r="E381" s="13" t="s">
        <v>1204</v>
      </c>
    </row>
    <row r="382" spans="1:5" ht="32.25" thickBot="1" x14ac:dyDescent="0.3">
      <c r="A382" s="12" t="s">
        <v>398</v>
      </c>
      <c r="B382" s="13" t="s">
        <v>1205</v>
      </c>
      <c r="C382" s="13" t="s">
        <v>1206</v>
      </c>
      <c r="D382" s="13" t="s">
        <v>1207</v>
      </c>
      <c r="E382" s="13" t="s">
        <v>1208</v>
      </c>
    </row>
    <row r="383" spans="1:5" ht="21.75" thickBot="1" x14ac:dyDescent="0.3">
      <c r="A383" s="12" t="s">
        <v>402</v>
      </c>
      <c r="B383" s="13" t="s">
        <v>1209</v>
      </c>
      <c r="C383" s="13" t="s">
        <v>1210</v>
      </c>
      <c r="D383" s="13" t="s">
        <v>411</v>
      </c>
      <c r="E383" s="13" t="s">
        <v>1211</v>
      </c>
    </row>
    <row r="384" spans="1:5" ht="21.75" thickBot="1" x14ac:dyDescent="0.3">
      <c r="A384" s="12" t="s">
        <v>406</v>
      </c>
      <c r="B384" s="13" t="s">
        <v>1212</v>
      </c>
      <c r="C384" s="13" t="s">
        <v>1213</v>
      </c>
      <c r="D384" s="13" t="s">
        <v>415</v>
      </c>
      <c r="E384" s="13" t="s">
        <v>1214</v>
      </c>
    </row>
    <row r="385" spans="1:5" ht="32.25" thickBot="1" x14ac:dyDescent="0.3">
      <c r="A385" s="12" t="s">
        <v>410</v>
      </c>
      <c r="B385" s="13" t="s">
        <v>1215</v>
      </c>
      <c r="C385" s="13" t="s">
        <v>1216</v>
      </c>
      <c r="D385" s="13" t="s">
        <v>418</v>
      </c>
      <c r="E385" s="13" t="s">
        <v>418</v>
      </c>
    </row>
    <row r="386" spans="1:5" ht="19.5" thickBot="1" x14ac:dyDescent="0.3">
      <c r="A386" s="8"/>
    </row>
    <row r="387" spans="1:5" ht="15.75" thickBot="1" x14ac:dyDescent="0.3">
      <c r="A387" s="12" t="s">
        <v>419</v>
      </c>
      <c r="B387" s="12" t="s">
        <v>97</v>
      </c>
      <c r="C387" s="12" t="s">
        <v>98</v>
      </c>
      <c r="D387" s="12" t="s">
        <v>99</v>
      </c>
      <c r="E387" s="12" t="s">
        <v>100</v>
      </c>
    </row>
    <row r="388" spans="1:5" ht="15.75" thickBot="1" x14ac:dyDescent="0.3">
      <c r="A388" s="12" t="s">
        <v>162</v>
      </c>
      <c r="B388" s="13">
        <v>510.9</v>
      </c>
      <c r="C388" s="13">
        <v>484.6</v>
      </c>
      <c r="D388" s="13">
        <v>75.2</v>
      </c>
      <c r="E388" s="13">
        <v>95.5</v>
      </c>
    </row>
    <row r="389" spans="1:5" ht="15.75" thickBot="1" x14ac:dyDescent="0.3">
      <c r="A389" s="12" t="s">
        <v>168</v>
      </c>
      <c r="B389" s="13">
        <v>509.9</v>
      </c>
      <c r="C389" s="13">
        <v>483.6</v>
      </c>
      <c r="D389" s="13">
        <v>74.3</v>
      </c>
      <c r="E389" s="13">
        <v>94.6</v>
      </c>
    </row>
    <row r="390" spans="1:5" ht="15.75" thickBot="1" x14ac:dyDescent="0.3">
      <c r="A390" s="12" t="s">
        <v>174</v>
      </c>
      <c r="B390" s="13">
        <v>508.9</v>
      </c>
      <c r="C390" s="13">
        <v>467.3</v>
      </c>
      <c r="D390" s="13">
        <v>73.3</v>
      </c>
      <c r="E390" s="13">
        <v>93.6</v>
      </c>
    </row>
    <row r="391" spans="1:5" ht="15.75" thickBot="1" x14ac:dyDescent="0.3">
      <c r="A391" s="12" t="s">
        <v>179</v>
      </c>
      <c r="B391" s="13">
        <v>507.9</v>
      </c>
      <c r="C391" s="13">
        <v>466.3</v>
      </c>
      <c r="D391" s="13">
        <v>72.3</v>
      </c>
      <c r="E391" s="13">
        <v>92.6</v>
      </c>
    </row>
    <row r="392" spans="1:5" ht="15.75" thickBot="1" x14ac:dyDescent="0.3">
      <c r="A392" s="12" t="s">
        <v>184</v>
      </c>
      <c r="B392" s="13">
        <v>506.9</v>
      </c>
      <c r="C392" s="13">
        <v>465.3</v>
      </c>
      <c r="D392" s="13">
        <v>71.3</v>
      </c>
      <c r="E392" s="13">
        <v>91.6</v>
      </c>
    </row>
    <row r="393" spans="1:5" ht="15.75" thickBot="1" x14ac:dyDescent="0.3">
      <c r="A393" s="12" t="s">
        <v>189</v>
      </c>
      <c r="B393" s="13">
        <v>505.9</v>
      </c>
      <c r="C393" s="13">
        <v>464.3</v>
      </c>
      <c r="D393" s="13">
        <v>70.3</v>
      </c>
      <c r="E393" s="13">
        <v>90.6</v>
      </c>
    </row>
    <row r="394" spans="1:5" ht="15.75" thickBot="1" x14ac:dyDescent="0.3">
      <c r="A394" s="12" t="s">
        <v>194</v>
      </c>
      <c r="B394" s="13">
        <v>504.9</v>
      </c>
      <c r="C394" s="13">
        <v>463.3</v>
      </c>
      <c r="D394" s="13">
        <v>63.9</v>
      </c>
      <c r="E394" s="13">
        <v>89.6</v>
      </c>
    </row>
    <row r="395" spans="1:5" ht="15.75" thickBot="1" x14ac:dyDescent="0.3">
      <c r="A395" s="12" t="s">
        <v>199</v>
      </c>
      <c r="B395" s="13">
        <v>503.9</v>
      </c>
      <c r="C395" s="13">
        <v>454.9</v>
      </c>
      <c r="D395" s="13">
        <v>62.9</v>
      </c>
      <c r="E395" s="13">
        <v>88.6</v>
      </c>
    </row>
    <row r="396" spans="1:5" ht="15.75" thickBot="1" x14ac:dyDescent="0.3">
      <c r="A396" s="12" t="s">
        <v>204</v>
      </c>
      <c r="B396" s="13">
        <v>502.9</v>
      </c>
      <c r="C396" s="13">
        <v>453.9</v>
      </c>
      <c r="D396" s="13">
        <v>59.4</v>
      </c>
      <c r="E396" s="13">
        <v>87.6</v>
      </c>
    </row>
    <row r="397" spans="1:5" ht="15.75" thickBot="1" x14ac:dyDescent="0.3">
      <c r="A397" s="12" t="s">
        <v>209</v>
      </c>
      <c r="B397" s="13">
        <v>502</v>
      </c>
      <c r="C397" s="13">
        <v>453</v>
      </c>
      <c r="D397" s="13">
        <v>58.4</v>
      </c>
      <c r="E397" s="13">
        <v>86.6</v>
      </c>
    </row>
    <row r="398" spans="1:5" ht="15.75" thickBot="1" x14ac:dyDescent="0.3">
      <c r="A398" s="12" t="s">
        <v>214</v>
      </c>
      <c r="B398" s="13">
        <v>501</v>
      </c>
      <c r="C398" s="13">
        <v>452</v>
      </c>
      <c r="D398" s="13">
        <v>57.4</v>
      </c>
      <c r="E398" s="13">
        <v>85.6</v>
      </c>
    </row>
    <row r="399" spans="1:5" ht="15.75" thickBot="1" x14ac:dyDescent="0.3">
      <c r="A399" s="12" t="s">
        <v>219</v>
      </c>
      <c r="B399" s="13">
        <v>500</v>
      </c>
      <c r="C399" s="13">
        <v>451</v>
      </c>
      <c r="D399" s="13">
        <v>56.4</v>
      </c>
      <c r="E399" s="13">
        <v>84.6</v>
      </c>
    </row>
    <row r="400" spans="1:5" ht="15.75" thickBot="1" x14ac:dyDescent="0.3">
      <c r="A400" s="12" t="s">
        <v>224</v>
      </c>
      <c r="B400" s="13">
        <v>499</v>
      </c>
      <c r="C400" s="13">
        <v>450</v>
      </c>
      <c r="D400" s="13">
        <v>55.4</v>
      </c>
      <c r="E400" s="13">
        <v>83.7</v>
      </c>
    </row>
    <row r="401" spans="1:5" ht="15.75" thickBot="1" x14ac:dyDescent="0.3">
      <c r="A401" s="12" t="s">
        <v>229</v>
      </c>
      <c r="B401" s="13">
        <v>498</v>
      </c>
      <c r="C401" s="13">
        <v>449</v>
      </c>
      <c r="D401" s="13">
        <v>54.5</v>
      </c>
      <c r="E401" s="13">
        <v>82.7</v>
      </c>
    </row>
    <row r="402" spans="1:5" ht="15.75" thickBot="1" x14ac:dyDescent="0.3">
      <c r="A402" s="12" t="s">
        <v>234</v>
      </c>
      <c r="B402" s="13">
        <v>497</v>
      </c>
      <c r="C402" s="13">
        <v>448</v>
      </c>
      <c r="D402" s="13">
        <v>53.5</v>
      </c>
      <c r="E402" s="13">
        <v>81.7</v>
      </c>
    </row>
    <row r="403" spans="1:5" ht="15.75" thickBot="1" x14ac:dyDescent="0.3">
      <c r="A403" s="12" t="s">
        <v>239</v>
      </c>
      <c r="B403" s="13">
        <v>496</v>
      </c>
      <c r="C403" s="13">
        <v>447</v>
      </c>
      <c r="D403" s="13">
        <v>52.5</v>
      </c>
      <c r="E403" s="13">
        <v>80.7</v>
      </c>
    </row>
    <row r="404" spans="1:5" ht="15.75" thickBot="1" x14ac:dyDescent="0.3">
      <c r="A404" s="12" t="s">
        <v>244</v>
      </c>
      <c r="B404" s="13">
        <v>488.6</v>
      </c>
      <c r="C404" s="13">
        <v>446</v>
      </c>
      <c r="D404" s="13">
        <v>51.5</v>
      </c>
      <c r="E404" s="13">
        <v>79.7</v>
      </c>
    </row>
    <row r="405" spans="1:5" ht="15.75" thickBot="1" x14ac:dyDescent="0.3">
      <c r="A405" s="12" t="s">
        <v>249</v>
      </c>
      <c r="B405" s="13">
        <v>487.6</v>
      </c>
      <c r="C405" s="13">
        <v>445</v>
      </c>
      <c r="D405" s="13">
        <v>50.5</v>
      </c>
      <c r="E405" s="13">
        <v>78.7</v>
      </c>
    </row>
    <row r="406" spans="1:5" ht="15.75" thickBot="1" x14ac:dyDescent="0.3">
      <c r="A406" s="12" t="s">
        <v>254</v>
      </c>
      <c r="B406" s="13">
        <v>486.6</v>
      </c>
      <c r="C406" s="13">
        <v>444</v>
      </c>
      <c r="D406" s="13">
        <v>49.5</v>
      </c>
      <c r="E406" s="13">
        <v>77.7</v>
      </c>
    </row>
    <row r="407" spans="1:5" ht="15.75" thickBot="1" x14ac:dyDescent="0.3">
      <c r="A407" s="12" t="s">
        <v>258</v>
      </c>
      <c r="B407" s="13">
        <v>485.6</v>
      </c>
      <c r="C407" s="13">
        <v>443</v>
      </c>
      <c r="D407" s="13">
        <v>48.5</v>
      </c>
      <c r="E407" s="13">
        <v>76.7</v>
      </c>
    </row>
    <row r="408" spans="1:5" ht="15.75" thickBot="1" x14ac:dyDescent="0.3">
      <c r="A408" s="12" t="s">
        <v>262</v>
      </c>
      <c r="B408" s="13">
        <v>484.6</v>
      </c>
      <c r="C408" s="13">
        <v>442.1</v>
      </c>
      <c r="D408" s="13">
        <v>47.5</v>
      </c>
      <c r="E408" s="13">
        <v>75.7</v>
      </c>
    </row>
    <row r="409" spans="1:5" ht="15.75" thickBot="1" x14ac:dyDescent="0.3">
      <c r="A409" s="12" t="s">
        <v>266</v>
      </c>
      <c r="B409" s="13">
        <v>483.6</v>
      </c>
      <c r="C409" s="13">
        <v>441.1</v>
      </c>
      <c r="D409" s="13">
        <v>42.6</v>
      </c>
      <c r="E409" s="13">
        <v>74.7</v>
      </c>
    </row>
    <row r="410" spans="1:5" ht="15.75" thickBot="1" x14ac:dyDescent="0.3">
      <c r="A410" s="12" t="s">
        <v>270</v>
      </c>
      <c r="B410" s="13">
        <v>482.7</v>
      </c>
      <c r="C410" s="13">
        <v>440.1</v>
      </c>
      <c r="D410" s="13">
        <v>41.6</v>
      </c>
      <c r="E410" s="13">
        <v>73.8</v>
      </c>
    </row>
    <row r="411" spans="1:5" ht="15.75" thickBot="1" x14ac:dyDescent="0.3">
      <c r="A411" s="12" t="s">
        <v>274</v>
      </c>
      <c r="B411" s="13">
        <v>481.7</v>
      </c>
      <c r="C411" s="13">
        <v>439.1</v>
      </c>
      <c r="D411" s="13">
        <v>40.6</v>
      </c>
      <c r="E411" s="13">
        <v>72.8</v>
      </c>
    </row>
    <row r="412" spans="1:5" ht="15.75" thickBot="1" x14ac:dyDescent="0.3">
      <c r="A412" s="12" t="s">
        <v>278</v>
      </c>
      <c r="B412" s="13">
        <v>480.7</v>
      </c>
      <c r="C412" s="13">
        <v>438.1</v>
      </c>
      <c r="D412" s="13">
        <v>39.6</v>
      </c>
      <c r="E412" s="13">
        <v>71.8</v>
      </c>
    </row>
    <row r="413" spans="1:5" ht="15.75" thickBot="1" x14ac:dyDescent="0.3">
      <c r="A413" s="12" t="s">
        <v>282</v>
      </c>
      <c r="B413" s="13">
        <v>479.7</v>
      </c>
      <c r="C413" s="13">
        <v>437.1</v>
      </c>
      <c r="D413" s="13">
        <v>38.6</v>
      </c>
      <c r="E413" s="13">
        <v>70.8</v>
      </c>
    </row>
    <row r="414" spans="1:5" ht="15.75" thickBot="1" x14ac:dyDescent="0.3">
      <c r="A414" s="12" t="s">
        <v>286</v>
      </c>
      <c r="B414" s="13">
        <v>478.7</v>
      </c>
      <c r="C414" s="13">
        <v>436.1</v>
      </c>
      <c r="D414" s="13">
        <v>37.6</v>
      </c>
      <c r="E414" s="13">
        <v>69.8</v>
      </c>
    </row>
    <row r="415" spans="1:5" ht="15.75" thickBot="1" x14ac:dyDescent="0.3">
      <c r="A415" s="12" t="s">
        <v>290</v>
      </c>
      <c r="B415" s="13">
        <v>477.7</v>
      </c>
      <c r="C415" s="13">
        <v>435.1</v>
      </c>
      <c r="D415" s="13">
        <v>36.6</v>
      </c>
      <c r="E415" s="13">
        <v>68.8</v>
      </c>
    </row>
    <row r="416" spans="1:5" ht="15.75" thickBot="1" x14ac:dyDescent="0.3">
      <c r="A416" s="12" t="s">
        <v>294</v>
      </c>
      <c r="B416" s="13">
        <v>476.7</v>
      </c>
      <c r="C416" s="13">
        <v>434.1</v>
      </c>
      <c r="D416" s="13">
        <v>35.6</v>
      </c>
      <c r="E416" s="13">
        <v>67.8</v>
      </c>
    </row>
    <row r="417" spans="1:5" ht="15.75" thickBot="1" x14ac:dyDescent="0.3">
      <c r="A417" s="12" t="s">
        <v>298</v>
      </c>
      <c r="B417" s="13">
        <v>475.7</v>
      </c>
      <c r="C417" s="13">
        <v>433.1</v>
      </c>
      <c r="D417" s="13">
        <v>34.700000000000003</v>
      </c>
      <c r="E417" s="13">
        <v>66.8</v>
      </c>
    </row>
    <row r="418" spans="1:5" ht="15.75" thickBot="1" x14ac:dyDescent="0.3">
      <c r="A418" s="12" t="s">
        <v>302</v>
      </c>
      <c r="B418" s="13">
        <v>474.7</v>
      </c>
      <c r="C418" s="13">
        <v>432.2</v>
      </c>
      <c r="D418" s="13">
        <v>33.700000000000003</v>
      </c>
      <c r="E418" s="13">
        <v>65.8</v>
      </c>
    </row>
    <row r="419" spans="1:5" ht="15.75" thickBot="1" x14ac:dyDescent="0.3">
      <c r="A419" s="12" t="s">
        <v>306</v>
      </c>
      <c r="B419" s="13">
        <v>473.7</v>
      </c>
      <c r="C419" s="13">
        <v>431.2</v>
      </c>
      <c r="D419" s="13">
        <v>32.700000000000003</v>
      </c>
      <c r="E419" s="13">
        <v>64.8</v>
      </c>
    </row>
    <row r="420" spans="1:5" ht="15.75" thickBot="1" x14ac:dyDescent="0.3">
      <c r="A420" s="12" t="s">
        <v>310</v>
      </c>
      <c r="B420" s="13">
        <v>472.8</v>
      </c>
      <c r="C420" s="13">
        <v>430.2</v>
      </c>
      <c r="D420" s="13">
        <v>31.7</v>
      </c>
      <c r="E420" s="13">
        <v>63.9</v>
      </c>
    </row>
    <row r="421" spans="1:5" ht="15.75" thickBot="1" x14ac:dyDescent="0.3">
      <c r="A421" s="12" t="s">
        <v>314</v>
      </c>
      <c r="B421" s="13">
        <v>471.8</v>
      </c>
      <c r="C421" s="13">
        <v>429.2</v>
      </c>
      <c r="D421" s="13">
        <v>30.7</v>
      </c>
      <c r="E421" s="13">
        <v>62.9</v>
      </c>
    </row>
    <row r="422" spans="1:5" ht="15.75" thickBot="1" x14ac:dyDescent="0.3">
      <c r="A422" s="12" t="s">
        <v>318</v>
      </c>
      <c r="B422" s="13">
        <v>470.8</v>
      </c>
      <c r="C422" s="13">
        <v>428.2</v>
      </c>
      <c r="D422" s="13">
        <v>29.7</v>
      </c>
      <c r="E422" s="13">
        <v>61.9</v>
      </c>
    </row>
    <row r="423" spans="1:5" ht="15.75" thickBot="1" x14ac:dyDescent="0.3">
      <c r="A423" s="12" t="s">
        <v>322</v>
      </c>
      <c r="B423" s="13">
        <v>469.8</v>
      </c>
      <c r="C423" s="13">
        <v>427.2</v>
      </c>
      <c r="D423" s="13">
        <v>28.7</v>
      </c>
      <c r="E423" s="13">
        <v>60.9</v>
      </c>
    </row>
    <row r="424" spans="1:5" ht="15.75" thickBot="1" x14ac:dyDescent="0.3">
      <c r="A424" s="12" t="s">
        <v>326</v>
      </c>
      <c r="B424" s="13">
        <v>468.8</v>
      </c>
      <c r="C424" s="13">
        <v>426.2</v>
      </c>
      <c r="D424" s="13">
        <v>27.7</v>
      </c>
      <c r="E424" s="13">
        <v>59.9</v>
      </c>
    </row>
    <row r="425" spans="1:5" ht="15.75" thickBot="1" x14ac:dyDescent="0.3">
      <c r="A425" s="12" t="s">
        <v>330</v>
      </c>
      <c r="B425" s="13">
        <v>467.8</v>
      </c>
      <c r="C425" s="13">
        <v>425.2</v>
      </c>
      <c r="D425" s="13">
        <v>26.7</v>
      </c>
      <c r="E425" s="13">
        <v>58.9</v>
      </c>
    </row>
    <row r="426" spans="1:5" ht="15.75" thickBot="1" x14ac:dyDescent="0.3">
      <c r="A426" s="12" t="s">
        <v>334</v>
      </c>
      <c r="B426" s="13">
        <v>466.8</v>
      </c>
      <c r="C426" s="13">
        <v>424.2</v>
      </c>
      <c r="D426" s="13">
        <v>25.7</v>
      </c>
      <c r="E426" s="13">
        <v>57.9</v>
      </c>
    </row>
    <row r="427" spans="1:5" ht="15.75" thickBot="1" x14ac:dyDescent="0.3">
      <c r="A427" s="12" t="s">
        <v>338</v>
      </c>
      <c r="B427" s="13">
        <v>465.8</v>
      </c>
      <c r="C427" s="13">
        <v>423.2</v>
      </c>
      <c r="D427" s="13">
        <v>24.8</v>
      </c>
      <c r="E427" s="13">
        <v>56.9</v>
      </c>
    </row>
    <row r="428" spans="1:5" ht="15.75" thickBot="1" x14ac:dyDescent="0.3">
      <c r="A428" s="12" t="s">
        <v>342</v>
      </c>
      <c r="B428" s="13">
        <v>464.8</v>
      </c>
      <c r="C428" s="13">
        <v>422.3</v>
      </c>
      <c r="D428" s="13">
        <v>23.8</v>
      </c>
      <c r="E428" s="13">
        <v>55.9</v>
      </c>
    </row>
    <row r="429" spans="1:5" ht="15.75" thickBot="1" x14ac:dyDescent="0.3">
      <c r="A429" s="12" t="s">
        <v>346</v>
      </c>
      <c r="B429" s="13">
        <v>463.8</v>
      </c>
      <c r="C429" s="13">
        <v>421.3</v>
      </c>
      <c r="D429" s="13">
        <v>22.8</v>
      </c>
      <c r="E429" s="13">
        <v>54.9</v>
      </c>
    </row>
    <row r="430" spans="1:5" ht="15.75" thickBot="1" x14ac:dyDescent="0.3">
      <c r="A430" s="12" t="s">
        <v>350</v>
      </c>
      <c r="B430" s="13">
        <v>462.9</v>
      </c>
      <c r="C430" s="13">
        <v>420.3</v>
      </c>
      <c r="D430" s="13">
        <v>21.8</v>
      </c>
      <c r="E430" s="13">
        <v>54</v>
      </c>
    </row>
    <row r="431" spans="1:5" ht="15.75" thickBot="1" x14ac:dyDescent="0.3">
      <c r="A431" s="12" t="s">
        <v>354</v>
      </c>
      <c r="B431" s="13">
        <v>461.9</v>
      </c>
      <c r="C431" s="13">
        <v>419.3</v>
      </c>
      <c r="D431" s="13">
        <v>20.8</v>
      </c>
      <c r="E431" s="13">
        <v>53</v>
      </c>
    </row>
    <row r="432" spans="1:5" ht="15.75" thickBot="1" x14ac:dyDescent="0.3">
      <c r="A432" s="12" t="s">
        <v>358</v>
      </c>
      <c r="B432" s="13">
        <v>460.9</v>
      </c>
      <c r="C432" s="13">
        <v>418.3</v>
      </c>
      <c r="D432" s="13">
        <v>19.8</v>
      </c>
      <c r="E432" s="13">
        <v>52</v>
      </c>
    </row>
    <row r="433" spans="1:9" ht="15.75" thickBot="1" x14ac:dyDescent="0.3">
      <c r="A433" s="12" t="s">
        <v>362</v>
      </c>
      <c r="B433" s="13">
        <v>459.9</v>
      </c>
      <c r="C433" s="13">
        <v>417.3</v>
      </c>
      <c r="D433" s="13">
        <v>18.8</v>
      </c>
      <c r="E433" s="13">
        <v>51</v>
      </c>
    </row>
    <row r="434" spans="1:9" ht="15.75" thickBot="1" x14ac:dyDescent="0.3">
      <c r="A434" s="12" t="s">
        <v>366</v>
      </c>
      <c r="B434" s="13">
        <v>458.9</v>
      </c>
      <c r="C434" s="13">
        <v>416.3</v>
      </c>
      <c r="D434" s="13">
        <v>17.8</v>
      </c>
      <c r="E434" s="13">
        <v>50</v>
      </c>
    </row>
    <row r="435" spans="1:9" ht="15.75" thickBot="1" x14ac:dyDescent="0.3">
      <c r="A435" s="12" t="s">
        <v>370</v>
      </c>
      <c r="B435" s="13">
        <v>457.9</v>
      </c>
      <c r="C435" s="13">
        <v>415.3</v>
      </c>
      <c r="D435" s="13">
        <v>9.9</v>
      </c>
      <c r="E435" s="13">
        <v>49</v>
      </c>
    </row>
    <row r="436" spans="1:9" ht="15.75" thickBot="1" x14ac:dyDescent="0.3">
      <c r="A436" s="12" t="s">
        <v>374</v>
      </c>
      <c r="B436" s="13">
        <v>443</v>
      </c>
      <c r="C436" s="13">
        <v>414.3</v>
      </c>
      <c r="D436" s="13">
        <v>8.9</v>
      </c>
      <c r="E436" s="13">
        <v>48</v>
      </c>
    </row>
    <row r="437" spans="1:9" ht="15.75" thickBot="1" x14ac:dyDescent="0.3">
      <c r="A437" s="12" t="s">
        <v>378</v>
      </c>
      <c r="B437" s="13">
        <v>442.1</v>
      </c>
      <c r="C437" s="13">
        <v>413.3</v>
      </c>
      <c r="D437" s="13">
        <v>7.9</v>
      </c>
      <c r="E437" s="13">
        <v>47</v>
      </c>
    </row>
    <row r="438" spans="1:9" ht="15.75" thickBot="1" x14ac:dyDescent="0.3">
      <c r="A438" s="12" t="s">
        <v>382</v>
      </c>
      <c r="B438" s="13">
        <v>441.1</v>
      </c>
      <c r="C438" s="13">
        <v>412.4</v>
      </c>
      <c r="D438" s="13">
        <v>6.9</v>
      </c>
      <c r="E438" s="13">
        <v>46</v>
      </c>
    </row>
    <row r="439" spans="1:9" ht="15.75" thickBot="1" x14ac:dyDescent="0.3">
      <c r="A439" s="12" t="s">
        <v>386</v>
      </c>
      <c r="B439" s="13">
        <v>440.1</v>
      </c>
      <c r="C439" s="13">
        <v>411.4</v>
      </c>
      <c r="D439" s="13">
        <v>5.9</v>
      </c>
      <c r="E439" s="13">
        <v>45</v>
      </c>
    </row>
    <row r="440" spans="1:9" ht="15.75" thickBot="1" x14ac:dyDescent="0.3">
      <c r="A440" s="12" t="s">
        <v>390</v>
      </c>
      <c r="B440" s="13">
        <v>439.1</v>
      </c>
      <c r="C440" s="13">
        <v>410.4</v>
      </c>
      <c r="D440" s="13">
        <v>5</v>
      </c>
      <c r="E440" s="13">
        <v>44.1</v>
      </c>
    </row>
    <row r="441" spans="1:9" ht="15.75" thickBot="1" x14ac:dyDescent="0.3">
      <c r="A441" s="12" t="s">
        <v>394</v>
      </c>
      <c r="B441" s="13">
        <v>438.1</v>
      </c>
      <c r="C441" s="13">
        <v>409.4</v>
      </c>
      <c r="D441" s="13">
        <v>4</v>
      </c>
      <c r="E441" s="13">
        <v>40.1</v>
      </c>
    </row>
    <row r="442" spans="1:9" ht="15.75" thickBot="1" x14ac:dyDescent="0.3">
      <c r="A442" s="12" t="s">
        <v>398</v>
      </c>
      <c r="B442" s="13">
        <v>437.1</v>
      </c>
      <c r="C442" s="13">
        <v>408.4</v>
      </c>
      <c r="D442" s="13">
        <v>3</v>
      </c>
      <c r="E442" s="13">
        <v>39.1</v>
      </c>
    </row>
    <row r="443" spans="1:9" ht="15.75" thickBot="1" x14ac:dyDescent="0.3">
      <c r="A443" s="12" t="s">
        <v>402</v>
      </c>
      <c r="B443" s="13">
        <v>419.8</v>
      </c>
      <c r="C443" s="13">
        <v>407.4</v>
      </c>
      <c r="D443" s="13">
        <v>2</v>
      </c>
      <c r="E443" s="13">
        <v>38.1</v>
      </c>
    </row>
    <row r="444" spans="1:9" ht="15.75" thickBot="1" x14ac:dyDescent="0.3">
      <c r="A444" s="12" t="s">
        <v>406</v>
      </c>
      <c r="B444" s="13">
        <v>418.8</v>
      </c>
      <c r="C444" s="13">
        <v>406.4</v>
      </c>
      <c r="D444" s="13">
        <v>1</v>
      </c>
      <c r="E444" s="13">
        <v>16.8</v>
      </c>
    </row>
    <row r="445" spans="1:9" ht="15.75" thickBot="1" x14ac:dyDescent="0.3">
      <c r="A445" s="12" t="s">
        <v>410</v>
      </c>
      <c r="B445" s="13">
        <v>417.8</v>
      </c>
      <c r="C445" s="13">
        <v>372.3</v>
      </c>
      <c r="D445" s="13">
        <v>0</v>
      </c>
      <c r="E445" s="13">
        <v>0</v>
      </c>
    </row>
    <row r="446" spans="1:9" ht="19.5" thickBot="1" x14ac:dyDescent="0.3">
      <c r="A446" s="8"/>
    </row>
    <row r="447" spans="1:9" ht="15.75" thickBot="1" x14ac:dyDescent="0.3">
      <c r="A447" s="12" t="s">
        <v>420</v>
      </c>
      <c r="B447" s="12" t="s">
        <v>97</v>
      </c>
      <c r="C447" s="12" t="s">
        <v>98</v>
      </c>
      <c r="D447" s="12" t="s">
        <v>99</v>
      </c>
      <c r="E447" s="12" t="s">
        <v>100</v>
      </c>
      <c r="F447" s="12" t="s">
        <v>421</v>
      </c>
      <c r="G447" s="12" t="s">
        <v>422</v>
      </c>
      <c r="H447" s="12" t="s">
        <v>423</v>
      </c>
      <c r="I447" s="12" t="s">
        <v>424</v>
      </c>
    </row>
    <row r="448" spans="1:9" ht="15.75" thickBot="1" x14ac:dyDescent="0.3">
      <c r="A448" s="12" t="s">
        <v>103</v>
      </c>
      <c r="B448" s="13">
        <v>441.1</v>
      </c>
      <c r="C448" s="13">
        <v>483.6</v>
      </c>
      <c r="D448" s="13">
        <v>20.8</v>
      </c>
      <c r="E448" s="13">
        <v>54</v>
      </c>
      <c r="F448" s="13">
        <v>999.5</v>
      </c>
      <c r="G448" s="13">
        <v>1000</v>
      </c>
      <c r="H448" s="13">
        <v>0.5</v>
      </c>
      <c r="I448" s="13">
        <v>0.05</v>
      </c>
    </row>
    <row r="449" spans="1:9" ht="15.75" thickBot="1" x14ac:dyDescent="0.3">
      <c r="A449" s="12" t="s">
        <v>104</v>
      </c>
      <c r="B449" s="13">
        <v>418.8</v>
      </c>
      <c r="C449" s="13">
        <v>484.6</v>
      </c>
      <c r="D449" s="13">
        <v>27.7</v>
      </c>
      <c r="E449" s="13">
        <v>63.9</v>
      </c>
      <c r="F449" s="13">
        <v>995</v>
      </c>
      <c r="G449" s="13">
        <v>1000</v>
      </c>
      <c r="H449" s="13">
        <v>5</v>
      </c>
      <c r="I449" s="13">
        <v>0.5</v>
      </c>
    </row>
    <row r="450" spans="1:9" ht="15.75" thickBot="1" x14ac:dyDescent="0.3">
      <c r="A450" s="12" t="s">
        <v>105</v>
      </c>
      <c r="B450" s="13">
        <v>417.8</v>
      </c>
      <c r="C450" s="13">
        <v>449</v>
      </c>
      <c r="D450" s="13">
        <v>33.700000000000003</v>
      </c>
      <c r="E450" s="13">
        <v>61.9</v>
      </c>
      <c r="F450" s="13">
        <v>962.3</v>
      </c>
      <c r="G450" s="13">
        <v>1000</v>
      </c>
      <c r="H450" s="13">
        <v>37.700000000000003</v>
      </c>
      <c r="I450" s="13">
        <v>3.77</v>
      </c>
    </row>
    <row r="451" spans="1:9" ht="15.75" thickBot="1" x14ac:dyDescent="0.3">
      <c r="A451" s="12" t="s">
        <v>106</v>
      </c>
      <c r="B451" s="13">
        <v>438.1</v>
      </c>
      <c r="C451" s="13">
        <v>453.9</v>
      </c>
      <c r="D451" s="13">
        <v>18.8</v>
      </c>
      <c r="E451" s="13">
        <v>45</v>
      </c>
      <c r="F451" s="13">
        <v>955.9</v>
      </c>
      <c r="G451" s="13">
        <v>1000</v>
      </c>
      <c r="H451" s="13">
        <v>44.1</v>
      </c>
      <c r="I451" s="13">
        <v>4.41</v>
      </c>
    </row>
    <row r="452" spans="1:9" ht="15.75" thickBot="1" x14ac:dyDescent="0.3">
      <c r="A452" s="12" t="s">
        <v>107</v>
      </c>
      <c r="B452" s="13">
        <v>440.1</v>
      </c>
      <c r="C452" s="13">
        <v>453</v>
      </c>
      <c r="D452" s="13">
        <v>18.8</v>
      </c>
      <c r="E452" s="13">
        <v>48</v>
      </c>
      <c r="F452" s="13">
        <v>959.9</v>
      </c>
      <c r="G452" s="13">
        <v>1000</v>
      </c>
      <c r="H452" s="13">
        <v>40.1</v>
      </c>
      <c r="I452" s="13">
        <v>4.01</v>
      </c>
    </row>
    <row r="453" spans="1:9" ht="15.75" thickBot="1" x14ac:dyDescent="0.3">
      <c r="A453" s="12" t="s">
        <v>108</v>
      </c>
      <c r="B453" s="13">
        <v>477.7</v>
      </c>
      <c r="C453" s="13">
        <v>423.2</v>
      </c>
      <c r="D453" s="13">
        <v>71.3</v>
      </c>
      <c r="E453" s="13">
        <v>63.9</v>
      </c>
      <c r="F453" s="13">
        <v>1036.0999999999999</v>
      </c>
      <c r="G453" s="13">
        <v>1000</v>
      </c>
      <c r="H453" s="13">
        <v>-36.1</v>
      </c>
      <c r="I453" s="13">
        <v>-3.61</v>
      </c>
    </row>
    <row r="454" spans="1:9" ht="15.75" thickBot="1" x14ac:dyDescent="0.3">
      <c r="A454" s="12" t="s">
        <v>109</v>
      </c>
      <c r="B454" s="13">
        <v>475.7</v>
      </c>
      <c r="C454" s="13">
        <v>452</v>
      </c>
      <c r="D454" s="13">
        <v>37.6</v>
      </c>
      <c r="E454" s="13">
        <v>0</v>
      </c>
      <c r="F454" s="13">
        <v>965.3</v>
      </c>
      <c r="G454" s="13">
        <v>1000</v>
      </c>
      <c r="H454" s="13">
        <v>34.700000000000003</v>
      </c>
      <c r="I454" s="13">
        <v>3.47</v>
      </c>
    </row>
    <row r="455" spans="1:9" ht="15.75" thickBot="1" x14ac:dyDescent="0.3">
      <c r="A455" s="12" t="s">
        <v>110</v>
      </c>
      <c r="B455" s="13">
        <v>459.9</v>
      </c>
      <c r="C455" s="13">
        <v>448</v>
      </c>
      <c r="D455" s="13">
        <v>54.5</v>
      </c>
      <c r="E455" s="13">
        <v>63.9</v>
      </c>
      <c r="F455" s="13">
        <v>1026.2</v>
      </c>
      <c r="G455" s="13">
        <v>1000</v>
      </c>
      <c r="H455" s="13">
        <v>-26.2</v>
      </c>
      <c r="I455" s="13">
        <v>-2.62</v>
      </c>
    </row>
    <row r="456" spans="1:9" ht="15.75" thickBot="1" x14ac:dyDescent="0.3">
      <c r="A456" s="12" t="s">
        <v>111</v>
      </c>
      <c r="B456" s="13">
        <v>463.8</v>
      </c>
      <c r="C456" s="13">
        <v>432.2</v>
      </c>
      <c r="D456" s="13">
        <v>7.9</v>
      </c>
      <c r="E456" s="13">
        <v>60.9</v>
      </c>
      <c r="F456" s="13">
        <v>964.8</v>
      </c>
      <c r="G456" s="13">
        <v>1000</v>
      </c>
      <c r="H456" s="13">
        <v>35.200000000000003</v>
      </c>
      <c r="I456" s="13">
        <v>3.52</v>
      </c>
    </row>
    <row r="457" spans="1:9" ht="15.75" thickBot="1" x14ac:dyDescent="0.3">
      <c r="A457" s="12" t="s">
        <v>112</v>
      </c>
      <c r="B457" s="13">
        <v>467.8</v>
      </c>
      <c r="C457" s="13">
        <v>431.2</v>
      </c>
      <c r="D457" s="13">
        <v>30.7</v>
      </c>
      <c r="E457" s="13">
        <v>63.9</v>
      </c>
      <c r="F457" s="13">
        <v>993.5</v>
      </c>
      <c r="G457" s="13">
        <v>1000</v>
      </c>
      <c r="H457" s="13">
        <v>6.5</v>
      </c>
      <c r="I457" s="13">
        <v>0.65</v>
      </c>
    </row>
    <row r="458" spans="1:9" ht="15.75" thickBot="1" x14ac:dyDescent="0.3">
      <c r="A458" s="12" t="s">
        <v>113</v>
      </c>
      <c r="B458" s="13">
        <v>496</v>
      </c>
      <c r="C458" s="13">
        <v>421.3</v>
      </c>
      <c r="D458" s="13">
        <v>75.2</v>
      </c>
      <c r="E458" s="13">
        <v>40.1</v>
      </c>
      <c r="F458" s="13">
        <v>1032.5999999999999</v>
      </c>
      <c r="G458" s="13">
        <v>1000</v>
      </c>
      <c r="H458" s="13">
        <v>-32.6</v>
      </c>
      <c r="I458" s="13">
        <v>-3.26</v>
      </c>
    </row>
    <row r="459" spans="1:9" ht="15.75" thickBot="1" x14ac:dyDescent="0.3">
      <c r="A459" s="12" t="s">
        <v>114</v>
      </c>
      <c r="B459" s="13">
        <v>479.7</v>
      </c>
      <c r="C459" s="13">
        <v>442.1</v>
      </c>
      <c r="D459" s="13">
        <v>48.5</v>
      </c>
      <c r="E459" s="13">
        <v>63.9</v>
      </c>
      <c r="F459" s="13">
        <v>1034.0999999999999</v>
      </c>
      <c r="G459" s="13">
        <v>1000</v>
      </c>
      <c r="H459" s="13">
        <v>-34.1</v>
      </c>
      <c r="I459" s="13">
        <v>-3.41</v>
      </c>
    </row>
    <row r="460" spans="1:9" ht="15.75" thickBot="1" x14ac:dyDescent="0.3">
      <c r="A460" s="12" t="s">
        <v>115</v>
      </c>
      <c r="B460" s="13">
        <v>496</v>
      </c>
      <c r="C460" s="13">
        <v>408.4</v>
      </c>
      <c r="D460" s="13">
        <v>57.4</v>
      </c>
      <c r="E460" s="13">
        <v>63.9</v>
      </c>
      <c r="F460" s="13">
        <v>1025.7</v>
      </c>
      <c r="G460" s="13">
        <v>1000</v>
      </c>
      <c r="H460" s="13">
        <v>-25.7</v>
      </c>
      <c r="I460" s="13">
        <v>-2.57</v>
      </c>
    </row>
    <row r="461" spans="1:9" ht="15.75" thickBot="1" x14ac:dyDescent="0.3">
      <c r="A461" s="12" t="s">
        <v>116</v>
      </c>
      <c r="B461" s="13">
        <v>496</v>
      </c>
      <c r="C461" s="13">
        <v>414.3</v>
      </c>
      <c r="D461" s="13">
        <v>5.9</v>
      </c>
      <c r="E461" s="13">
        <v>63.9</v>
      </c>
      <c r="F461" s="13">
        <v>980.2</v>
      </c>
      <c r="G461" s="13">
        <v>1000</v>
      </c>
      <c r="H461" s="13">
        <v>19.8</v>
      </c>
      <c r="I461" s="13">
        <v>1.98</v>
      </c>
    </row>
    <row r="462" spans="1:9" ht="15.75" thickBot="1" x14ac:dyDescent="0.3">
      <c r="A462" s="12" t="s">
        <v>117</v>
      </c>
      <c r="B462" s="13">
        <v>496</v>
      </c>
      <c r="C462" s="13">
        <v>416.3</v>
      </c>
      <c r="D462" s="13">
        <v>2</v>
      </c>
      <c r="E462" s="13">
        <v>63.9</v>
      </c>
      <c r="F462" s="13">
        <v>978.2</v>
      </c>
      <c r="G462" s="13">
        <v>1000</v>
      </c>
      <c r="H462" s="13">
        <v>21.8</v>
      </c>
      <c r="I462" s="13">
        <v>2.1800000000000002</v>
      </c>
    </row>
    <row r="463" spans="1:9" ht="15.75" thickBot="1" x14ac:dyDescent="0.3">
      <c r="A463" s="12" t="s">
        <v>118</v>
      </c>
      <c r="B463" s="13">
        <v>473.7</v>
      </c>
      <c r="C463" s="13">
        <v>451</v>
      </c>
      <c r="D463" s="13">
        <v>50.5</v>
      </c>
      <c r="E463" s="13">
        <v>47</v>
      </c>
      <c r="F463" s="13">
        <v>1022.2</v>
      </c>
      <c r="G463" s="13">
        <v>1000</v>
      </c>
      <c r="H463" s="13">
        <v>-22.2</v>
      </c>
      <c r="I463" s="13">
        <v>-2.2200000000000002</v>
      </c>
    </row>
    <row r="464" spans="1:9" ht="15.75" thickBot="1" x14ac:dyDescent="0.3">
      <c r="A464" s="12" t="s">
        <v>119</v>
      </c>
      <c r="B464" s="13">
        <v>461.9</v>
      </c>
      <c r="C464" s="13">
        <v>443</v>
      </c>
      <c r="D464" s="13">
        <v>39.6</v>
      </c>
      <c r="E464" s="13">
        <v>63.9</v>
      </c>
      <c r="F464" s="13">
        <v>1008.4</v>
      </c>
      <c r="G464" s="13">
        <v>1000</v>
      </c>
      <c r="H464" s="13">
        <v>-8.4</v>
      </c>
      <c r="I464" s="13">
        <v>-0.84</v>
      </c>
    </row>
    <row r="465" spans="1:9" ht="15.75" thickBot="1" x14ac:dyDescent="0.3">
      <c r="A465" s="12" t="s">
        <v>120</v>
      </c>
      <c r="B465" s="13">
        <v>496</v>
      </c>
      <c r="C465" s="13">
        <v>418.3</v>
      </c>
      <c r="D465" s="13">
        <v>59.4</v>
      </c>
      <c r="E465" s="13">
        <v>63.9</v>
      </c>
      <c r="F465" s="13">
        <v>1037.5999999999999</v>
      </c>
      <c r="G465" s="13">
        <v>1000</v>
      </c>
      <c r="H465" s="13">
        <v>-37.6</v>
      </c>
      <c r="I465" s="13">
        <v>-3.76</v>
      </c>
    </row>
    <row r="466" spans="1:9" ht="15.75" thickBot="1" x14ac:dyDescent="0.3">
      <c r="A466" s="12" t="s">
        <v>121</v>
      </c>
      <c r="B466" s="13">
        <v>481.7</v>
      </c>
      <c r="C466" s="13">
        <v>428.2</v>
      </c>
      <c r="D466" s="13">
        <v>5</v>
      </c>
      <c r="E466" s="13">
        <v>59.9</v>
      </c>
      <c r="F466" s="13">
        <v>974.7</v>
      </c>
      <c r="G466" s="13">
        <v>1000</v>
      </c>
      <c r="H466" s="13">
        <v>25.3</v>
      </c>
      <c r="I466" s="13">
        <v>2.5299999999999998</v>
      </c>
    </row>
    <row r="467" spans="1:9" ht="15.75" thickBot="1" x14ac:dyDescent="0.3">
      <c r="A467" s="12" t="s">
        <v>122</v>
      </c>
      <c r="B467" s="13">
        <v>469.8</v>
      </c>
      <c r="C467" s="13">
        <v>427.2</v>
      </c>
      <c r="D467" s="13">
        <v>24.8</v>
      </c>
      <c r="E467" s="13">
        <v>58.9</v>
      </c>
      <c r="F467" s="13">
        <v>980.6</v>
      </c>
      <c r="G467" s="13">
        <v>1000</v>
      </c>
      <c r="H467" s="13">
        <v>19.399999999999999</v>
      </c>
      <c r="I467" s="13">
        <v>1.94</v>
      </c>
    </row>
    <row r="468" spans="1:9" ht="15.75" thickBot="1" x14ac:dyDescent="0.3">
      <c r="A468" s="12" t="s">
        <v>123</v>
      </c>
      <c r="B468" s="13">
        <v>439.1</v>
      </c>
      <c r="C468" s="13">
        <v>466.3</v>
      </c>
      <c r="D468" s="13">
        <v>52.5</v>
      </c>
      <c r="E468" s="13">
        <v>16.8</v>
      </c>
      <c r="F468" s="13">
        <v>974.7</v>
      </c>
      <c r="G468" s="13">
        <v>1000</v>
      </c>
      <c r="H468" s="13">
        <v>25.3</v>
      </c>
      <c r="I468" s="13">
        <v>2.5299999999999998</v>
      </c>
    </row>
    <row r="469" spans="1:9" ht="15.75" thickBot="1" x14ac:dyDescent="0.3">
      <c r="A469" s="12" t="s">
        <v>124</v>
      </c>
      <c r="B469" s="13">
        <v>419.8</v>
      </c>
      <c r="C469" s="13">
        <v>465.3</v>
      </c>
      <c r="D469" s="13">
        <v>51.5</v>
      </c>
      <c r="E469" s="13">
        <v>63.9</v>
      </c>
      <c r="F469" s="13">
        <v>1000.5</v>
      </c>
      <c r="G469" s="13">
        <v>1000</v>
      </c>
      <c r="H469" s="13">
        <v>-0.5</v>
      </c>
      <c r="I469" s="13">
        <v>-0.05</v>
      </c>
    </row>
    <row r="470" spans="1:9" ht="15.75" thickBot="1" x14ac:dyDescent="0.3">
      <c r="A470" s="12" t="s">
        <v>125</v>
      </c>
      <c r="B470" s="13">
        <v>442.1</v>
      </c>
      <c r="C470" s="13">
        <v>435.1</v>
      </c>
      <c r="D470" s="13">
        <v>73.3</v>
      </c>
      <c r="E470" s="13">
        <v>63.9</v>
      </c>
      <c r="F470" s="13">
        <v>1014.3</v>
      </c>
      <c r="G470" s="13">
        <v>1000</v>
      </c>
      <c r="H470" s="13">
        <v>-14.3</v>
      </c>
      <c r="I470" s="13">
        <v>-1.43</v>
      </c>
    </row>
    <row r="471" spans="1:9" ht="15.75" thickBot="1" x14ac:dyDescent="0.3">
      <c r="A471" s="12" t="s">
        <v>126</v>
      </c>
      <c r="B471" s="13">
        <v>443</v>
      </c>
      <c r="C471" s="13">
        <v>437.1</v>
      </c>
      <c r="D471" s="13">
        <v>31.7</v>
      </c>
      <c r="E471" s="13">
        <v>52</v>
      </c>
      <c r="F471" s="13">
        <v>963.8</v>
      </c>
      <c r="G471" s="13">
        <v>1000</v>
      </c>
      <c r="H471" s="13">
        <v>36.200000000000003</v>
      </c>
      <c r="I471" s="13">
        <v>3.62</v>
      </c>
    </row>
    <row r="472" spans="1:9" ht="15.75" thickBot="1" x14ac:dyDescent="0.3">
      <c r="A472" s="12" t="s">
        <v>127</v>
      </c>
      <c r="B472" s="13">
        <v>437.1</v>
      </c>
      <c r="C472" s="13">
        <v>426.2</v>
      </c>
      <c r="D472" s="13">
        <v>29.7</v>
      </c>
      <c r="E472" s="13">
        <v>53</v>
      </c>
      <c r="F472" s="13">
        <v>946</v>
      </c>
      <c r="G472" s="13">
        <v>1000</v>
      </c>
      <c r="H472" s="13">
        <v>54</v>
      </c>
      <c r="I472" s="13">
        <v>5.4</v>
      </c>
    </row>
    <row r="473" spans="1:9" ht="15.75" thickBot="1" x14ac:dyDescent="0.3">
      <c r="A473" s="12" t="s">
        <v>128</v>
      </c>
      <c r="B473" s="13">
        <v>496</v>
      </c>
      <c r="C473" s="13">
        <v>430.2</v>
      </c>
      <c r="D473" s="13">
        <v>62.9</v>
      </c>
      <c r="E473" s="13">
        <v>46</v>
      </c>
      <c r="F473" s="13">
        <v>1035.0999999999999</v>
      </c>
      <c r="G473" s="13">
        <v>1000</v>
      </c>
      <c r="H473" s="13">
        <v>-35.1</v>
      </c>
      <c r="I473" s="13">
        <v>-3.51</v>
      </c>
    </row>
    <row r="474" spans="1:9" ht="15.75" thickBot="1" x14ac:dyDescent="0.3">
      <c r="A474" s="12" t="s">
        <v>129</v>
      </c>
      <c r="B474" s="13">
        <v>474.7</v>
      </c>
      <c r="C474" s="13">
        <v>436.1</v>
      </c>
      <c r="D474" s="13">
        <v>35.6</v>
      </c>
      <c r="E474" s="13">
        <v>63.9</v>
      </c>
      <c r="F474" s="13">
        <v>1010.4</v>
      </c>
      <c r="G474" s="13">
        <v>1000</v>
      </c>
      <c r="H474" s="13">
        <v>-10.4</v>
      </c>
      <c r="I474" s="13">
        <v>-1.04</v>
      </c>
    </row>
    <row r="475" spans="1:9" ht="15.75" thickBot="1" x14ac:dyDescent="0.3">
      <c r="A475" s="12" t="s">
        <v>130</v>
      </c>
      <c r="B475" s="13">
        <v>496</v>
      </c>
      <c r="C475" s="13">
        <v>413.3</v>
      </c>
      <c r="D475" s="13">
        <v>58.4</v>
      </c>
      <c r="E475" s="13">
        <v>63.9</v>
      </c>
      <c r="F475" s="13">
        <v>1031.5999999999999</v>
      </c>
      <c r="G475" s="13">
        <v>1000</v>
      </c>
      <c r="H475" s="13">
        <v>-31.6</v>
      </c>
      <c r="I475" s="13">
        <v>-3.16</v>
      </c>
    </row>
    <row r="476" spans="1:9" ht="15.75" thickBot="1" x14ac:dyDescent="0.3">
      <c r="A476" s="12" t="s">
        <v>131</v>
      </c>
      <c r="B476" s="13">
        <v>496</v>
      </c>
      <c r="C476" s="13">
        <v>411.4</v>
      </c>
      <c r="D476" s="13">
        <v>1</v>
      </c>
      <c r="E476" s="13">
        <v>63.9</v>
      </c>
      <c r="F476" s="13">
        <v>972.2</v>
      </c>
      <c r="G476" s="13">
        <v>1000</v>
      </c>
      <c r="H476" s="13">
        <v>27.8</v>
      </c>
      <c r="I476" s="13">
        <v>2.78</v>
      </c>
    </row>
    <row r="477" spans="1:9" ht="15.75" thickBot="1" x14ac:dyDescent="0.3">
      <c r="A477" s="12" t="s">
        <v>132</v>
      </c>
      <c r="B477" s="13">
        <v>496</v>
      </c>
      <c r="C477" s="13">
        <v>407.4</v>
      </c>
      <c r="D477" s="13">
        <v>6.9</v>
      </c>
      <c r="E477" s="13">
        <v>63.9</v>
      </c>
      <c r="F477" s="13">
        <v>974.2</v>
      </c>
      <c r="G477" s="13">
        <v>1000</v>
      </c>
      <c r="H477" s="13">
        <v>25.8</v>
      </c>
      <c r="I477" s="13">
        <v>2.58</v>
      </c>
    </row>
    <row r="478" spans="1:9" ht="15.75" thickBot="1" x14ac:dyDescent="0.3">
      <c r="A478" s="12" t="s">
        <v>133</v>
      </c>
      <c r="B478" s="13">
        <v>484.6</v>
      </c>
      <c r="C478" s="13">
        <v>464.3</v>
      </c>
      <c r="D478" s="13">
        <v>20.8</v>
      </c>
      <c r="E478" s="13">
        <v>50</v>
      </c>
      <c r="F478" s="13">
        <v>1019.8</v>
      </c>
      <c r="G478" s="13">
        <v>1000</v>
      </c>
      <c r="H478" s="13">
        <v>-19.8</v>
      </c>
      <c r="I478" s="13">
        <v>-1.98</v>
      </c>
    </row>
    <row r="479" spans="1:9" ht="15.75" thickBot="1" x14ac:dyDescent="0.3">
      <c r="A479" s="12" t="s">
        <v>134</v>
      </c>
      <c r="B479" s="13">
        <v>488.6</v>
      </c>
      <c r="C479" s="13">
        <v>467.3</v>
      </c>
      <c r="D479" s="13">
        <v>20.8</v>
      </c>
      <c r="E479" s="13">
        <v>63.9</v>
      </c>
      <c r="F479" s="13">
        <v>1040.5</v>
      </c>
      <c r="G479" s="13">
        <v>1000</v>
      </c>
      <c r="H479" s="13">
        <v>-40.5</v>
      </c>
      <c r="I479" s="13">
        <v>-4.05</v>
      </c>
    </row>
    <row r="480" spans="1:9" ht="15.75" thickBot="1" x14ac:dyDescent="0.3">
      <c r="A480" s="12" t="s">
        <v>135</v>
      </c>
      <c r="B480" s="13">
        <v>472.8</v>
      </c>
      <c r="C480" s="13">
        <v>438.1</v>
      </c>
      <c r="D480" s="13">
        <v>49.5</v>
      </c>
      <c r="E480" s="13">
        <v>63.9</v>
      </c>
      <c r="F480" s="13">
        <v>1024.2</v>
      </c>
      <c r="G480" s="13">
        <v>1000</v>
      </c>
      <c r="H480" s="13">
        <v>-24.2</v>
      </c>
      <c r="I480" s="13">
        <v>-2.42</v>
      </c>
    </row>
    <row r="481" spans="1:9" ht="15.75" thickBot="1" x14ac:dyDescent="0.3">
      <c r="A481" s="12" t="s">
        <v>136</v>
      </c>
      <c r="B481" s="13">
        <v>486.6</v>
      </c>
      <c r="C481" s="13">
        <v>446</v>
      </c>
      <c r="D481" s="13">
        <v>4</v>
      </c>
      <c r="E481" s="13">
        <v>54.9</v>
      </c>
      <c r="F481" s="13">
        <v>991.5</v>
      </c>
      <c r="G481" s="13">
        <v>1000</v>
      </c>
      <c r="H481" s="13">
        <v>8.5</v>
      </c>
      <c r="I481" s="13">
        <v>0.85</v>
      </c>
    </row>
    <row r="482" spans="1:9" ht="15.75" thickBot="1" x14ac:dyDescent="0.3">
      <c r="A482" s="12" t="s">
        <v>137</v>
      </c>
      <c r="B482" s="13">
        <v>480.7</v>
      </c>
      <c r="C482" s="13">
        <v>445</v>
      </c>
      <c r="D482" s="13">
        <v>9.9</v>
      </c>
      <c r="E482" s="13">
        <v>62.9</v>
      </c>
      <c r="F482" s="13">
        <v>998.5</v>
      </c>
      <c r="G482" s="13">
        <v>1000</v>
      </c>
      <c r="H482" s="13">
        <v>1.5</v>
      </c>
      <c r="I482" s="13">
        <v>0.15</v>
      </c>
    </row>
    <row r="483" spans="1:9" ht="15.75" thickBot="1" x14ac:dyDescent="0.3">
      <c r="A483" s="12" t="s">
        <v>138</v>
      </c>
      <c r="B483" s="13">
        <v>496</v>
      </c>
      <c r="C483" s="13">
        <v>433.1</v>
      </c>
      <c r="D483" s="13">
        <v>47.5</v>
      </c>
      <c r="E483" s="13">
        <v>49</v>
      </c>
      <c r="F483" s="13">
        <v>1025.7</v>
      </c>
      <c r="G483" s="13">
        <v>1000</v>
      </c>
      <c r="H483" s="13">
        <v>-25.7</v>
      </c>
      <c r="I483" s="13">
        <v>-2.57</v>
      </c>
    </row>
    <row r="484" spans="1:9" ht="15.75" thickBot="1" x14ac:dyDescent="0.3">
      <c r="A484" s="12" t="s">
        <v>139</v>
      </c>
      <c r="B484" s="13">
        <v>462.9</v>
      </c>
      <c r="C484" s="13">
        <v>429.2</v>
      </c>
      <c r="D484" s="13">
        <v>54.5</v>
      </c>
      <c r="E484" s="13">
        <v>63.9</v>
      </c>
      <c r="F484" s="13">
        <v>1010.4</v>
      </c>
      <c r="G484" s="13">
        <v>1000</v>
      </c>
      <c r="H484" s="13">
        <v>-10.4</v>
      </c>
      <c r="I484" s="13">
        <v>-1.04</v>
      </c>
    </row>
    <row r="485" spans="1:9" ht="15.75" thickBot="1" x14ac:dyDescent="0.3">
      <c r="A485" s="12" t="s">
        <v>140</v>
      </c>
      <c r="B485" s="13">
        <v>458.9</v>
      </c>
      <c r="C485" s="13">
        <v>410.4</v>
      </c>
      <c r="D485" s="13">
        <v>70.3</v>
      </c>
      <c r="E485" s="13">
        <v>63.9</v>
      </c>
      <c r="F485" s="13">
        <v>1003.4</v>
      </c>
      <c r="G485" s="13">
        <v>1000</v>
      </c>
      <c r="H485" s="13">
        <v>-3.4</v>
      </c>
      <c r="I485" s="13">
        <v>-0.34</v>
      </c>
    </row>
    <row r="486" spans="1:9" ht="15.75" thickBot="1" x14ac:dyDescent="0.3">
      <c r="A486" s="12" t="s">
        <v>141</v>
      </c>
      <c r="B486" s="13">
        <v>457.9</v>
      </c>
      <c r="C486" s="13">
        <v>415.3</v>
      </c>
      <c r="D486" s="13">
        <v>17.8</v>
      </c>
      <c r="E486" s="13">
        <v>38.1</v>
      </c>
      <c r="F486" s="13">
        <v>929.2</v>
      </c>
      <c r="G486" s="13">
        <v>1000</v>
      </c>
      <c r="H486" s="13">
        <v>70.8</v>
      </c>
      <c r="I486" s="13">
        <v>7.08</v>
      </c>
    </row>
    <row r="487" spans="1:9" ht="15.75" thickBot="1" x14ac:dyDescent="0.3">
      <c r="A487" s="12" t="s">
        <v>142</v>
      </c>
      <c r="B487" s="13">
        <v>470.8</v>
      </c>
      <c r="C487" s="13">
        <v>409.4</v>
      </c>
      <c r="D487" s="13">
        <v>31.7</v>
      </c>
      <c r="E487" s="13">
        <v>63.9</v>
      </c>
      <c r="F487" s="13">
        <v>975.7</v>
      </c>
      <c r="G487" s="13">
        <v>1000</v>
      </c>
      <c r="H487" s="13">
        <v>24.3</v>
      </c>
      <c r="I487" s="13">
        <v>2.4300000000000002</v>
      </c>
    </row>
    <row r="488" spans="1:9" ht="15.75" thickBot="1" x14ac:dyDescent="0.3">
      <c r="A488" s="12" t="s">
        <v>143</v>
      </c>
      <c r="B488" s="13">
        <v>496</v>
      </c>
      <c r="C488" s="13">
        <v>450</v>
      </c>
      <c r="D488" s="13">
        <v>36.6</v>
      </c>
      <c r="E488" s="13">
        <v>55.9</v>
      </c>
      <c r="F488" s="13">
        <v>1038.5999999999999</v>
      </c>
      <c r="G488" s="13">
        <v>1000</v>
      </c>
      <c r="H488" s="13">
        <v>-38.6</v>
      </c>
      <c r="I488" s="13">
        <v>-3.86</v>
      </c>
    </row>
    <row r="489" spans="1:9" ht="15.75" thickBot="1" x14ac:dyDescent="0.3">
      <c r="A489" s="12" t="s">
        <v>144</v>
      </c>
      <c r="B489" s="13">
        <v>470.8</v>
      </c>
      <c r="C489" s="13">
        <v>447</v>
      </c>
      <c r="D489" s="13">
        <v>41.6</v>
      </c>
      <c r="E489" s="13">
        <v>63.9</v>
      </c>
      <c r="F489" s="13">
        <v>1023.2</v>
      </c>
      <c r="G489" s="13">
        <v>1000</v>
      </c>
      <c r="H489" s="13">
        <v>-23.2</v>
      </c>
      <c r="I489" s="13">
        <v>-2.3199999999999998</v>
      </c>
    </row>
    <row r="490" spans="1:9" ht="15.75" thickBot="1" x14ac:dyDescent="0.3">
      <c r="A490" s="12" t="s">
        <v>145</v>
      </c>
      <c r="B490" s="13">
        <v>478.7</v>
      </c>
      <c r="C490" s="13">
        <v>417.3</v>
      </c>
      <c r="D490" s="13">
        <v>73.3</v>
      </c>
      <c r="E490" s="13">
        <v>63.9</v>
      </c>
      <c r="F490" s="13">
        <v>1033.0999999999999</v>
      </c>
      <c r="G490" s="13">
        <v>1000</v>
      </c>
      <c r="H490" s="13">
        <v>-33.1</v>
      </c>
      <c r="I490" s="13">
        <v>-3.31</v>
      </c>
    </row>
    <row r="491" spans="1:9" ht="15.75" thickBot="1" x14ac:dyDescent="0.3">
      <c r="A491" s="12" t="s">
        <v>146</v>
      </c>
      <c r="B491" s="13">
        <v>496</v>
      </c>
      <c r="C491" s="13">
        <v>424.2</v>
      </c>
      <c r="D491" s="13">
        <v>7.9</v>
      </c>
      <c r="E491" s="13">
        <v>63.9</v>
      </c>
      <c r="F491" s="13">
        <v>992</v>
      </c>
      <c r="G491" s="13">
        <v>1000</v>
      </c>
      <c r="H491" s="13">
        <v>8</v>
      </c>
      <c r="I491" s="13">
        <v>0.8</v>
      </c>
    </row>
    <row r="492" spans="1:9" ht="15.75" thickBot="1" x14ac:dyDescent="0.3">
      <c r="A492" s="12" t="s">
        <v>147</v>
      </c>
      <c r="B492" s="13">
        <v>496</v>
      </c>
      <c r="C492" s="13">
        <v>425.2</v>
      </c>
      <c r="D492" s="13">
        <v>26.7</v>
      </c>
      <c r="E492" s="13">
        <v>63.9</v>
      </c>
      <c r="F492" s="13">
        <v>1011.8</v>
      </c>
      <c r="G492" s="13">
        <v>1000</v>
      </c>
      <c r="H492" s="13">
        <v>-11.8</v>
      </c>
      <c r="I492" s="13">
        <v>-1.18</v>
      </c>
    </row>
    <row r="493" spans="1:9" ht="15.75" thickBot="1" x14ac:dyDescent="0.3">
      <c r="A493" s="12" t="s">
        <v>148</v>
      </c>
      <c r="B493" s="13">
        <v>487.6</v>
      </c>
      <c r="C493" s="13">
        <v>454.9</v>
      </c>
      <c r="D493" s="13">
        <v>41.6</v>
      </c>
      <c r="E493" s="13">
        <v>63.9</v>
      </c>
      <c r="F493" s="13">
        <v>1048</v>
      </c>
      <c r="G493" s="13">
        <v>1000</v>
      </c>
      <c r="H493" s="13">
        <v>-48</v>
      </c>
      <c r="I493" s="13">
        <v>-4.8</v>
      </c>
    </row>
    <row r="494" spans="1:9" ht="15.75" thickBot="1" x14ac:dyDescent="0.3">
      <c r="A494" s="12" t="s">
        <v>149</v>
      </c>
      <c r="B494" s="13">
        <v>466.8</v>
      </c>
      <c r="C494" s="13">
        <v>463.3</v>
      </c>
      <c r="D494" s="13">
        <v>37.6</v>
      </c>
      <c r="E494" s="13">
        <v>63.9</v>
      </c>
      <c r="F494" s="13">
        <v>1031.5999999999999</v>
      </c>
      <c r="G494" s="13">
        <v>1000</v>
      </c>
      <c r="H494" s="13">
        <v>-31.6</v>
      </c>
      <c r="I494" s="13">
        <v>-3.16</v>
      </c>
    </row>
    <row r="495" spans="1:9" ht="15.75" thickBot="1" x14ac:dyDescent="0.3">
      <c r="A495" s="12" t="s">
        <v>150</v>
      </c>
      <c r="B495" s="13">
        <v>464.8</v>
      </c>
      <c r="C495" s="13">
        <v>434.1</v>
      </c>
      <c r="D495" s="13">
        <v>71.3</v>
      </c>
      <c r="E495" s="13">
        <v>63.9</v>
      </c>
      <c r="F495" s="13">
        <v>1034.0999999999999</v>
      </c>
      <c r="G495" s="13">
        <v>1000</v>
      </c>
      <c r="H495" s="13">
        <v>-34.1</v>
      </c>
      <c r="I495" s="13">
        <v>-3.41</v>
      </c>
    </row>
    <row r="496" spans="1:9" ht="15.75" thickBot="1" x14ac:dyDescent="0.3">
      <c r="A496" s="12" t="s">
        <v>151</v>
      </c>
      <c r="B496" s="13">
        <v>460.9</v>
      </c>
      <c r="C496" s="13">
        <v>440.1</v>
      </c>
      <c r="D496" s="13">
        <v>28.7</v>
      </c>
      <c r="E496" s="13">
        <v>44.1</v>
      </c>
      <c r="F496" s="13">
        <v>973.7</v>
      </c>
      <c r="G496" s="13">
        <v>1000</v>
      </c>
      <c r="H496" s="13">
        <v>26.3</v>
      </c>
      <c r="I496" s="13">
        <v>2.63</v>
      </c>
    </row>
    <row r="497" spans="1:9" ht="15.75" thickBot="1" x14ac:dyDescent="0.3">
      <c r="A497" s="12" t="s">
        <v>152</v>
      </c>
      <c r="B497" s="13">
        <v>465.8</v>
      </c>
      <c r="C497" s="13">
        <v>441.1</v>
      </c>
      <c r="D497" s="13">
        <v>33.700000000000003</v>
      </c>
      <c r="E497" s="13">
        <v>56.9</v>
      </c>
      <c r="F497" s="13">
        <v>997.5</v>
      </c>
      <c r="G497" s="13">
        <v>1000</v>
      </c>
      <c r="H497" s="13">
        <v>2.5</v>
      </c>
      <c r="I497" s="13">
        <v>0.25</v>
      </c>
    </row>
    <row r="498" spans="1:9" ht="15.75" thickBot="1" x14ac:dyDescent="0.3">
      <c r="A498" s="12" t="s">
        <v>153</v>
      </c>
      <c r="B498" s="13">
        <v>496</v>
      </c>
      <c r="C498" s="13">
        <v>439.1</v>
      </c>
      <c r="D498" s="13">
        <v>62.9</v>
      </c>
      <c r="E498" s="13">
        <v>39.1</v>
      </c>
      <c r="F498" s="13">
        <v>1037.0999999999999</v>
      </c>
      <c r="G498" s="13">
        <v>1000</v>
      </c>
      <c r="H498" s="13">
        <v>-37.1</v>
      </c>
      <c r="I498" s="13">
        <v>-3.71</v>
      </c>
    </row>
    <row r="499" spans="1:9" ht="15.75" thickBot="1" x14ac:dyDescent="0.3">
      <c r="A499" s="12" t="s">
        <v>154</v>
      </c>
      <c r="B499" s="13">
        <v>482.7</v>
      </c>
      <c r="C499" s="13">
        <v>444</v>
      </c>
      <c r="D499" s="13">
        <v>53.5</v>
      </c>
      <c r="E499" s="13">
        <v>63.9</v>
      </c>
      <c r="F499" s="13">
        <v>1044</v>
      </c>
      <c r="G499" s="13">
        <v>1000</v>
      </c>
      <c r="H499" s="13">
        <v>-44</v>
      </c>
      <c r="I499" s="13">
        <v>-4.4000000000000004</v>
      </c>
    </row>
    <row r="500" spans="1:9" ht="15.75" thickBot="1" x14ac:dyDescent="0.3">
      <c r="A500" s="12" t="s">
        <v>155</v>
      </c>
      <c r="B500" s="13">
        <v>483.6</v>
      </c>
      <c r="C500" s="13">
        <v>419.3</v>
      </c>
      <c r="D500" s="13">
        <v>54.5</v>
      </c>
      <c r="E500" s="13">
        <v>63.9</v>
      </c>
      <c r="F500" s="13">
        <v>1021.2</v>
      </c>
      <c r="G500" s="13">
        <v>1000</v>
      </c>
      <c r="H500" s="13">
        <v>-21.2</v>
      </c>
      <c r="I500" s="13">
        <v>-2.12</v>
      </c>
    </row>
    <row r="501" spans="1:9" ht="15.75" thickBot="1" x14ac:dyDescent="0.3">
      <c r="A501" s="12" t="s">
        <v>156</v>
      </c>
      <c r="B501" s="13">
        <v>485.6</v>
      </c>
      <c r="C501" s="13">
        <v>422.3</v>
      </c>
      <c r="D501" s="13">
        <v>25.7</v>
      </c>
      <c r="E501" s="13">
        <v>50</v>
      </c>
      <c r="F501" s="13">
        <v>983.6</v>
      </c>
      <c r="G501" s="13">
        <v>1000</v>
      </c>
      <c r="H501" s="13">
        <v>16.399999999999999</v>
      </c>
      <c r="I501" s="13">
        <v>1.64</v>
      </c>
    </row>
    <row r="502" spans="1:9" ht="15.75" thickBot="1" x14ac:dyDescent="0.3">
      <c r="A502" s="12" t="s">
        <v>157</v>
      </c>
      <c r="B502" s="13">
        <v>496</v>
      </c>
      <c r="C502" s="13">
        <v>420.3</v>
      </c>
      <c r="D502" s="13">
        <v>20.8</v>
      </c>
      <c r="E502" s="13">
        <v>57.9</v>
      </c>
      <c r="F502" s="13">
        <v>995</v>
      </c>
      <c r="G502" s="13">
        <v>1000</v>
      </c>
      <c r="H502" s="13">
        <v>5</v>
      </c>
      <c r="I502" s="13">
        <v>0.5</v>
      </c>
    </row>
    <row r="503" spans="1:9" ht="15.75" thickBot="1" x14ac:dyDescent="0.3">
      <c r="A503" s="12" t="s">
        <v>158</v>
      </c>
      <c r="B503" s="13">
        <v>496</v>
      </c>
      <c r="C503" s="13">
        <v>372.3</v>
      </c>
      <c r="D503" s="13">
        <v>39.6</v>
      </c>
      <c r="E503" s="13">
        <v>63.9</v>
      </c>
      <c r="F503" s="13">
        <v>971.7</v>
      </c>
      <c r="G503" s="13">
        <v>1000</v>
      </c>
      <c r="H503" s="13">
        <v>28.3</v>
      </c>
      <c r="I503" s="13">
        <v>2.83</v>
      </c>
    </row>
    <row r="504" spans="1:9" ht="15.75" thickBot="1" x14ac:dyDescent="0.3">
      <c r="A504" s="12" t="s">
        <v>159</v>
      </c>
      <c r="B504" s="13">
        <v>468.8</v>
      </c>
      <c r="C504" s="13">
        <v>406.4</v>
      </c>
      <c r="D504" s="13">
        <v>0</v>
      </c>
      <c r="E504" s="13">
        <v>63.9</v>
      </c>
      <c r="F504" s="13">
        <v>939.1</v>
      </c>
      <c r="G504" s="13">
        <v>1000</v>
      </c>
      <c r="H504" s="13">
        <v>60.9</v>
      </c>
      <c r="I504" s="13">
        <v>6.09</v>
      </c>
    </row>
    <row r="505" spans="1:9" ht="15.75" thickBot="1" x14ac:dyDescent="0.3">
      <c r="A505" s="12" t="s">
        <v>160</v>
      </c>
      <c r="B505" s="13">
        <v>476.7</v>
      </c>
      <c r="C505" s="13">
        <v>412.4</v>
      </c>
      <c r="D505" s="13">
        <v>3</v>
      </c>
      <c r="E505" s="13">
        <v>63.9</v>
      </c>
      <c r="F505" s="13">
        <v>955.9</v>
      </c>
      <c r="G505" s="13">
        <v>1000</v>
      </c>
      <c r="H505" s="13">
        <v>44.1</v>
      </c>
      <c r="I505" s="13">
        <v>4.41</v>
      </c>
    </row>
    <row r="506" spans="1:9" ht="15.75" thickBot="1" x14ac:dyDescent="0.3"/>
    <row r="507" spans="1:9" ht="15.75" thickBot="1" x14ac:dyDescent="0.3">
      <c r="A507" s="14" t="s">
        <v>425</v>
      </c>
      <c r="B507" s="15">
        <v>1166.2</v>
      </c>
    </row>
    <row r="508" spans="1:9" ht="21.75" thickBot="1" x14ac:dyDescent="0.3">
      <c r="A508" s="14" t="s">
        <v>986</v>
      </c>
      <c r="B508" s="15">
        <v>790.1</v>
      </c>
    </row>
    <row r="509" spans="1:9" ht="21.75" thickBot="1" x14ac:dyDescent="0.3">
      <c r="A509" s="14" t="s">
        <v>427</v>
      </c>
      <c r="B509" s="15">
        <v>58005.7</v>
      </c>
    </row>
    <row r="510" spans="1:9" ht="21.75" thickBot="1" x14ac:dyDescent="0.3">
      <c r="A510" s="14" t="s">
        <v>428</v>
      </c>
      <c r="B510" s="15">
        <v>58000</v>
      </c>
    </row>
    <row r="511" spans="1:9" ht="32.25" thickBot="1" x14ac:dyDescent="0.3">
      <c r="A511" s="14" t="s">
        <v>429</v>
      </c>
      <c r="B511" s="15">
        <v>5.7</v>
      </c>
    </row>
    <row r="512" spans="1:9" ht="32.25" thickBot="1" x14ac:dyDescent="0.3">
      <c r="A512" s="14" t="s">
        <v>430</v>
      </c>
      <c r="B512" s="15"/>
    </row>
    <row r="513" spans="1:2" ht="32.25" thickBot="1" x14ac:dyDescent="0.3">
      <c r="A513" s="14" t="s">
        <v>431</v>
      </c>
      <c r="B513" s="15"/>
    </row>
    <row r="514" spans="1:2" ht="21.75" thickBot="1" x14ac:dyDescent="0.3">
      <c r="A514" s="14" t="s">
        <v>432</v>
      </c>
      <c r="B514" s="15">
        <v>0</v>
      </c>
    </row>
    <row r="516" spans="1:2" x14ac:dyDescent="0.25">
      <c r="A516" s="16" t="s">
        <v>433</v>
      </c>
    </row>
    <row r="518" spans="1:2" x14ac:dyDescent="0.25">
      <c r="A518" s="17" t="s">
        <v>987</v>
      </c>
    </row>
    <row r="519" spans="1:2" x14ac:dyDescent="0.25">
      <c r="A519" s="17" t="s">
        <v>1217</v>
      </c>
    </row>
  </sheetData>
  <conditionalFormatting sqref="F188:F2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56" r:id="rId1" display="http://miau.gau.hu/myx-free/coco/test/677304220151118105746.html"/>
    <hyperlink ref="A516" r:id="rId2" display="http://miau.gau.hu/myx-free/coco/test/661797620151118105844.html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nyers</vt:lpstr>
      <vt:lpstr>darab</vt:lpstr>
      <vt:lpstr>ertek</vt:lpstr>
      <vt:lpstr>direkt</vt:lpstr>
      <vt:lpstr>inverz</vt:lpstr>
      <vt:lpstr>aggregalt</vt:lpstr>
      <vt:lpstr>modellek</vt:lpstr>
      <vt:lpstr>rel OAM</vt:lpstr>
      <vt:lpstr>rel modell</vt:lpstr>
      <vt:lpstr>rel oam2</vt:lpstr>
      <vt:lpstr>rel modell2</vt:lpstr>
      <vt:lpstr>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pl16</cp:lastModifiedBy>
  <dcterms:created xsi:type="dcterms:W3CDTF">2015-11-17T08:15:20Z</dcterms:created>
  <dcterms:modified xsi:type="dcterms:W3CDTF">2016-02-11T16:39:19Z</dcterms:modified>
</cp:coreProperties>
</file>