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tlikl\AppData\Local\Temp\scp21488\disk2\www\data\miau\221\"/>
    </mc:Choice>
  </mc:AlternateContent>
  <bookViews>
    <workbookView xWindow="0" yWindow="0" windowWidth="19200" windowHeight="7020" activeTab="2"/>
  </bookViews>
  <sheets>
    <sheet name="fft_v5" sheetId="1" r:id="rId1"/>
    <sheet name="coco" sheetId="2" r:id="rId2"/>
    <sheet name="info" sheetId="3" r:id="rId3"/>
  </sheets>
  <calcPr calcId="152511"/>
</workbook>
</file>

<file path=xl/calcChain.xml><?xml version="1.0" encoding="utf-8"?>
<calcChain xmlns="http://schemas.openxmlformats.org/spreadsheetml/2006/main">
  <c r="U630" i="2" l="1"/>
  <c r="U629" i="2"/>
  <c r="U628" i="2"/>
  <c r="V613" i="2"/>
  <c r="U627" i="2"/>
  <c r="U626" i="2"/>
  <c r="U625" i="2"/>
  <c r="U620" i="2" l="1"/>
  <c r="U484" i="2"/>
  <c r="X484" i="2" s="1"/>
  <c r="U485" i="2"/>
  <c r="U486" i="2"/>
  <c r="U487" i="2"/>
  <c r="U488" i="2"/>
  <c r="X488" i="2" s="1"/>
  <c r="U489" i="2"/>
  <c r="U490" i="2"/>
  <c r="U491" i="2"/>
  <c r="U492" i="2"/>
  <c r="X492" i="2" s="1"/>
  <c r="U493" i="2"/>
  <c r="U494" i="2"/>
  <c r="U495" i="2"/>
  <c r="U496" i="2"/>
  <c r="X496" i="2" s="1"/>
  <c r="U497" i="2"/>
  <c r="U498" i="2"/>
  <c r="U499" i="2"/>
  <c r="U500" i="2"/>
  <c r="X500" i="2" s="1"/>
  <c r="U501" i="2"/>
  <c r="U502" i="2"/>
  <c r="U503" i="2"/>
  <c r="U504" i="2"/>
  <c r="X504" i="2" s="1"/>
  <c r="U505" i="2"/>
  <c r="U506" i="2"/>
  <c r="U507" i="2"/>
  <c r="U508" i="2"/>
  <c r="X508" i="2" s="1"/>
  <c r="U509" i="2"/>
  <c r="U510" i="2"/>
  <c r="U511" i="2"/>
  <c r="U512" i="2"/>
  <c r="X512" i="2" s="1"/>
  <c r="U513" i="2"/>
  <c r="U514" i="2"/>
  <c r="U515" i="2"/>
  <c r="U516" i="2"/>
  <c r="X516" i="2" s="1"/>
  <c r="U517" i="2"/>
  <c r="U518" i="2"/>
  <c r="U519" i="2"/>
  <c r="U520" i="2"/>
  <c r="X520" i="2" s="1"/>
  <c r="U521" i="2"/>
  <c r="U522" i="2"/>
  <c r="U523" i="2"/>
  <c r="U524" i="2"/>
  <c r="X524" i="2" s="1"/>
  <c r="U525" i="2"/>
  <c r="U526" i="2"/>
  <c r="U527" i="2"/>
  <c r="U528" i="2"/>
  <c r="X528" i="2" s="1"/>
  <c r="U529" i="2"/>
  <c r="U530" i="2"/>
  <c r="U531" i="2"/>
  <c r="U532" i="2"/>
  <c r="X532" i="2" s="1"/>
  <c r="U533" i="2"/>
  <c r="U534" i="2"/>
  <c r="U535" i="2"/>
  <c r="U536" i="2"/>
  <c r="X536" i="2" s="1"/>
  <c r="U537" i="2"/>
  <c r="U538" i="2"/>
  <c r="U539" i="2"/>
  <c r="U540" i="2"/>
  <c r="X540" i="2" s="1"/>
  <c r="U541" i="2"/>
  <c r="U542" i="2"/>
  <c r="U543" i="2"/>
  <c r="U544" i="2"/>
  <c r="X544" i="2" s="1"/>
  <c r="U545" i="2"/>
  <c r="U546" i="2"/>
  <c r="U547" i="2"/>
  <c r="U548" i="2"/>
  <c r="X548" i="2" s="1"/>
  <c r="U549" i="2"/>
  <c r="U550" i="2"/>
  <c r="U551" i="2"/>
  <c r="U552" i="2"/>
  <c r="X552" i="2" s="1"/>
  <c r="U553" i="2"/>
  <c r="U554" i="2"/>
  <c r="U555" i="2"/>
  <c r="U556" i="2"/>
  <c r="X556" i="2" s="1"/>
  <c r="U557" i="2"/>
  <c r="U558" i="2"/>
  <c r="U559" i="2"/>
  <c r="U560" i="2"/>
  <c r="X560" i="2" s="1"/>
  <c r="U561" i="2"/>
  <c r="U562" i="2"/>
  <c r="U563" i="2"/>
  <c r="U564" i="2"/>
  <c r="X564" i="2" s="1"/>
  <c r="U565" i="2"/>
  <c r="U566" i="2"/>
  <c r="U567" i="2"/>
  <c r="U568" i="2"/>
  <c r="X568" i="2" s="1"/>
  <c r="U569" i="2"/>
  <c r="U570" i="2"/>
  <c r="U571" i="2"/>
  <c r="U572" i="2"/>
  <c r="X572" i="2" s="1"/>
  <c r="U573" i="2"/>
  <c r="U574" i="2"/>
  <c r="U575" i="2"/>
  <c r="U576" i="2"/>
  <c r="X576" i="2" s="1"/>
  <c r="U577" i="2"/>
  <c r="U578" i="2"/>
  <c r="U579" i="2"/>
  <c r="U580" i="2"/>
  <c r="X580" i="2" s="1"/>
  <c r="U581" i="2"/>
  <c r="U582" i="2"/>
  <c r="U583" i="2"/>
  <c r="U584" i="2"/>
  <c r="X584" i="2" s="1"/>
  <c r="U585" i="2"/>
  <c r="U586" i="2"/>
  <c r="U587" i="2"/>
  <c r="U588" i="2"/>
  <c r="X588" i="2" s="1"/>
  <c r="U589" i="2"/>
  <c r="U590" i="2"/>
  <c r="U591" i="2"/>
  <c r="U592" i="2"/>
  <c r="X592" i="2" s="1"/>
  <c r="U593" i="2"/>
  <c r="U594" i="2"/>
  <c r="U595" i="2"/>
  <c r="U596" i="2"/>
  <c r="X596" i="2" s="1"/>
  <c r="U597" i="2"/>
  <c r="U598" i="2"/>
  <c r="U599" i="2"/>
  <c r="U600" i="2"/>
  <c r="X600" i="2" s="1"/>
  <c r="U601" i="2"/>
  <c r="U602" i="2"/>
  <c r="U603" i="2"/>
  <c r="U604" i="2"/>
  <c r="X604" i="2" s="1"/>
  <c r="U605" i="2"/>
  <c r="U606" i="2"/>
  <c r="U607" i="2"/>
  <c r="U608" i="2"/>
  <c r="X608" i="2" s="1"/>
  <c r="U609" i="2"/>
  <c r="U610" i="2"/>
  <c r="U611" i="2"/>
  <c r="U612" i="2"/>
  <c r="X612" i="2" s="1"/>
  <c r="U613" i="2"/>
  <c r="U483" i="2"/>
  <c r="U624" i="2" s="1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P462" i="2"/>
  <c r="X609" i="2" l="1"/>
  <c r="X610" i="2"/>
  <c r="X597" i="2"/>
  <c r="X598" i="2"/>
  <c r="X585" i="2"/>
  <c r="X586" i="2"/>
  <c r="X573" i="2"/>
  <c r="X574" i="2"/>
  <c r="X557" i="2"/>
  <c r="X558" i="2"/>
  <c r="X605" i="2"/>
  <c r="X606" i="2"/>
  <c r="X593" i="2"/>
  <c r="X594" i="2"/>
  <c r="X581" i="2"/>
  <c r="X582" i="2"/>
  <c r="X569" i="2"/>
  <c r="X570" i="2"/>
  <c r="X561" i="2"/>
  <c r="X562" i="2"/>
  <c r="X549" i="2"/>
  <c r="X550" i="2"/>
  <c r="X541" i="2"/>
  <c r="X542" i="2"/>
  <c r="X533" i="2"/>
  <c r="X534" i="2"/>
  <c r="X525" i="2"/>
  <c r="X526" i="2"/>
  <c r="X517" i="2"/>
  <c r="X518" i="2"/>
  <c r="X509" i="2"/>
  <c r="X510" i="2"/>
  <c r="X505" i="2"/>
  <c r="X506" i="2"/>
  <c r="X497" i="2"/>
  <c r="X498" i="2"/>
  <c r="X485" i="2"/>
  <c r="U621" i="2" s="1"/>
  <c r="U622" i="2" s="1"/>
  <c r="X486" i="2"/>
  <c r="X613" i="2"/>
  <c r="X601" i="2"/>
  <c r="X602" i="2"/>
  <c r="X589" i="2"/>
  <c r="X590" i="2"/>
  <c r="X577" i="2"/>
  <c r="X578" i="2"/>
  <c r="X565" i="2"/>
  <c r="X566" i="2"/>
  <c r="X553" i="2"/>
  <c r="X554" i="2"/>
  <c r="X545" i="2"/>
  <c r="X546" i="2"/>
  <c r="X537" i="2"/>
  <c r="X538" i="2"/>
  <c r="X529" i="2"/>
  <c r="X530" i="2"/>
  <c r="X521" i="2"/>
  <c r="X522" i="2"/>
  <c r="X513" i="2"/>
  <c r="X514" i="2"/>
  <c r="X501" i="2"/>
  <c r="X502" i="2"/>
  <c r="X493" i="2"/>
  <c r="X494" i="2"/>
  <c r="X489" i="2"/>
  <c r="V515" i="2"/>
  <c r="V499" i="2"/>
  <c r="X490" i="2"/>
  <c r="X487" i="2"/>
  <c r="U623" i="2" s="1"/>
  <c r="X491" i="2"/>
  <c r="X495" i="2"/>
  <c r="X499" i="2"/>
  <c r="X503" i="2"/>
  <c r="X507" i="2"/>
  <c r="X511" i="2"/>
  <c r="X515" i="2"/>
  <c r="X519" i="2"/>
  <c r="X523" i="2"/>
  <c r="X527" i="2"/>
  <c r="X531" i="2"/>
  <c r="X535" i="2"/>
  <c r="X539" i="2"/>
  <c r="X543" i="2"/>
  <c r="X547" i="2"/>
  <c r="X551" i="2"/>
  <c r="X555" i="2"/>
  <c r="X559" i="2"/>
  <c r="X563" i="2"/>
  <c r="X567" i="2"/>
  <c r="X571" i="2"/>
  <c r="X575" i="2"/>
  <c r="X579" i="2"/>
  <c r="X583" i="2"/>
  <c r="X587" i="2"/>
  <c r="X591" i="2"/>
  <c r="X595" i="2"/>
  <c r="X599" i="2"/>
  <c r="X603" i="2"/>
  <c r="X607" i="2"/>
  <c r="X611" i="2"/>
  <c r="U615" i="2"/>
  <c r="V597" i="2" s="1"/>
  <c r="V604" i="2"/>
  <c r="V600" i="2"/>
  <c r="V588" i="2"/>
  <c r="V584" i="2"/>
  <c r="V572" i="2"/>
  <c r="V568" i="2"/>
  <c r="V556" i="2"/>
  <c r="V552" i="2"/>
  <c r="V540" i="2"/>
  <c r="V536" i="2"/>
  <c r="V524" i="2"/>
  <c r="V520" i="2"/>
  <c r="V508" i="2"/>
  <c r="V504" i="2"/>
  <c r="V492" i="2"/>
  <c r="V488" i="2"/>
  <c r="U616" i="2"/>
  <c r="W530" i="2"/>
  <c r="U617" i="2" s="1"/>
  <c r="V547" i="2" l="1"/>
  <c r="V595" i="2"/>
  <c r="V493" i="2"/>
  <c r="V553" i="2"/>
  <c r="V517" i="2"/>
  <c r="V549" i="2"/>
  <c r="V496" i="2"/>
  <c r="V528" i="2"/>
  <c r="V544" i="2"/>
  <c r="V560" i="2"/>
  <c r="V576" i="2"/>
  <c r="V592" i="2"/>
  <c r="V608" i="2"/>
  <c r="V487" i="2"/>
  <c r="V503" i="2"/>
  <c r="V519" i="2"/>
  <c r="V535" i="2"/>
  <c r="V551" i="2"/>
  <c r="V567" i="2"/>
  <c r="V583" i="2"/>
  <c r="V599" i="2"/>
  <c r="V489" i="2"/>
  <c r="V513" i="2"/>
  <c r="V545" i="2"/>
  <c r="V505" i="2"/>
  <c r="V509" i="2"/>
  <c r="V541" i="2"/>
  <c r="V569" i="2"/>
  <c r="V581" i="2"/>
  <c r="V573" i="2"/>
  <c r="V609" i="2"/>
  <c r="V563" i="2"/>
  <c r="V579" i="2"/>
  <c r="V611" i="2"/>
  <c r="V521" i="2"/>
  <c r="V565" i="2"/>
  <c r="V601" i="2"/>
  <c r="V485" i="2"/>
  <c r="V512" i="2"/>
  <c r="V484" i="2"/>
  <c r="V500" i="2"/>
  <c r="V516" i="2"/>
  <c r="V532" i="2"/>
  <c r="V548" i="2"/>
  <c r="V564" i="2"/>
  <c r="V580" i="2"/>
  <c r="V596" i="2"/>
  <c r="V612" i="2"/>
  <c r="V491" i="2"/>
  <c r="V507" i="2"/>
  <c r="V523" i="2"/>
  <c r="V539" i="2"/>
  <c r="V555" i="2"/>
  <c r="V571" i="2"/>
  <c r="V587" i="2"/>
  <c r="V603" i="2"/>
  <c r="V537" i="2"/>
  <c r="V577" i="2"/>
  <c r="V589" i="2"/>
  <c r="V497" i="2"/>
  <c r="V533" i="2"/>
  <c r="V561" i="2"/>
  <c r="V605" i="2"/>
  <c r="V557" i="2"/>
  <c r="V486" i="2"/>
  <c r="V502" i="2"/>
  <c r="V518" i="2"/>
  <c r="V534" i="2"/>
  <c r="V550" i="2"/>
  <c r="V566" i="2"/>
  <c r="V598" i="2"/>
  <c r="V483" i="2"/>
  <c r="V494" i="2"/>
  <c r="V590" i="2"/>
  <c r="V490" i="2"/>
  <c r="V506" i="2"/>
  <c r="V522" i="2"/>
  <c r="V538" i="2"/>
  <c r="V554" i="2"/>
  <c r="V570" i="2"/>
  <c r="V586" i="2"/>
  <c r="V602" i="2"/>
  <c r="V510" i="2"/>
  <c r="V526" i="2"/>
  <c r="V542" i="2"/>
  <c r="V558" i="2"/>
  <c r="V574" i="2"/>
  <c r="V606" i="2"/>
  <c r="V498" i="2"/>
  <c r="V514" i="2"/>
  <c r="V546" i="2"/>
  <c r="V578" i="2"/>
  <c r="V610" i="2"/>
  <c r="V530" i="2"/>
  <c r="V562" i="2"/>
  <c r="V594" i="2"/>
  <c r="V495" i="2"/>
  <c r="V511" i="2"/>
  <c r="V527" i="2"/>
  <c r="V543" i="2"/>
  <c r="V559" i="2"/>
  <c r="V575" i="2"/>
  <c r="V591" i="2"/>
  <c r="V607" i="2"/>
  <c r="V501" i="2"/>
  <c r="V529" i="2"/>
  <c r="V525" i="2"/>
  <c r="V593" i="2"/>
  <c r="V585" i="2"/>
</calcChain>
</file>

<file path=xl/sharedStrings.xml><?xml version="1.0" encoding="utf-8"?>
<sst xmlns="http://schemas.openxmlformats.org/spreadsheetml/2006/main" count="2689" uniqueCount="447">
  <si>
    <t>masodperc</t>
  </si>
  <si>
    <t>fr1_10</t>
  </si>
  <si>
    <t>fr11_20</t>
  </si>
  <si>
    <t>fr21_30</t>
  </si>
  <si>
    <t>fr31_40</t>
  </si>
  <si>
    <t>fr41_50</t>
  </si>
  <si>
    <t>fr51_60</t>
  </si>
  <si>
    <t>fr61_70</t>
  </si>
  <si>
    <t>fr71_80</t>
  </si>
  <si>
    <t>fr81_90</t>
  </si>
  <si>
    <t>fr91_100</t>
  </si>
  <si>
    <t>fr101_110</t>
  </si>
  <si>
    <t>fr111_120</t>
  </si>
  <si>
    <t>fr121_129</t>
  </si>
  <si>
    <t>rel. Ido</t>
  </si>
  <si>
    <t>Munkalap</t>
  </si>
  <si>
    <t>Tartalom</t>
  </si>
  <si>
    <t>Tanulási minta (fft_v1 alapján)</t>
  </si>
  <si>
    <t>coco</t>
  </si>
  <si>
    <t>Tanulási eredmények és ezek értelmezése (fft_v2 kapcsán)</t>
  </si>
  <si>
    <t>Konklúzió</t>
  </si>
  <si>
    <t>A görbe karakterisztikája továbbra is adott.</t>
  </si>
  <si>
    <t>Cím</t>
  </si>
  <si>
    <t>Szerzők</t>
  </si>
  <si>
    <t>Pitlik László, Kalotaszegi András, Buczkó József, Hargitay Zoltán</t>
  </si>
  <si>
    <t>Keletkezés</t>
  </si>
  <si>
    <t>Sorozat</t>
  </si>
  <si>
    <t>MIAÚ HU ISSN 14191652 / Series: Information without magic of words / Sorozat: Szómágia-mentes információk</t>
  </si>
  <si>
    <t>MIAU No.</t>
  </si>
  <si>
    <t>URL</t>
  </si>
  <si>
    <t>http://miau.gau.hu/miau/221/fft_v5.xlsx</t>
  </si>
  <si>
    <t>A_2017_01_09_3</t>
  </si>
  <si>
    <t>fft_v5</t>
  </si>
  <si>
    <t>kód</t>
  </si>
  <si>
    <t>Azonosító:</t>
  </si>
  <si>
    <t>Objektumok:</t>
  </si>
  <si>
    <t>Attribútumok:</t>
  </si>
  <si>
    <t>Lepcsők:</t>
  </si>
  <si>
    <t>Eltolás:</t>
  </si>
  <si>
    <t>Leírás:</t>
  </si>
  <si>
    <t>COCO STD: 1860255</t>
  </si>
  <si>
    <t>Rangsor</t>
  </si>
  <si>
    <t>X(A1)</t>
  </si>
  <si>
    <t>X(A2)</t>
  </si>
  <si>
    <t>X(A3)</t>
  </si>
  <si>
    <t>X(A4)</t>
  </si>
  <si>
    <t>X(A5)</t>
  </si>
  <si>
    <t>X(A6)</t>
  </si>
  <si>
    <t>X(A7)</t>
  </si>
  <si>
    <t>X(A8)</t>
  </si>
  <si>
    <t>X(A9)</t>
  </si>
  <si>
    <t>X(A10)</t>
  </si>
  <si>
    <t>X(A11)</t>
  </si>
  <si>
    <t>X(A12)</t>
  </si>
  <si>
    <t>X(A13)</t>
  </si>
  <si>
    <t>Y(A14)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</si>
  <si>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</si>
  <si>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</si>
  <si>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</si>
  <si>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</si>
  <si>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</si>
  <si>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</si>
  <si>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</si>
  <si>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</si>
  <si>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</si>
  <si>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</si>
  <si>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</si>
  <si>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</si>
  <si>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</si>
  <si>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</si>
  <si>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</si>
  <si>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</si>
  <si>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</si>
  <si>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</si>
  <si>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</si>
  <si>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</si>
  <si>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</si>
  <si>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</si>
  <si>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</si>
  <si>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</si>
  <si>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</si>
  <si>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</si>
  <si>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</si>
  <si>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</si>
  <si>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</si>
  <si>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</si>
  <si>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</si>
  <si>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</si>
  <si>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</si>
  <si>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</si>
  <si>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</si>
  <si>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</si>
  <si>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</si>
  <si>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</si>
  <si>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</si>
  <si>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</si>
  <si>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</si>
  <si>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</si>
  <si>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</si>
  <si>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</si>
  <si>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</si>
  <si>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</si>
  <si>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</si>
  <si>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</si>
  <si>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</si>
  <si>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</si>
  <si>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</si>
  <si>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</si>
  <si>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</si>
  <si>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</si>
  <si>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</si>
  <si>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</si>
  <si>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</si>
  <si>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</si>
  <si>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</si>
  <si>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</si>
  <si>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</si>
  <si>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</si>
  <si>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</si>
  <si>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</si>
  <si>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</si>
  <si>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</si>
  <si>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</si>
  <si>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</si>
  <si>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</si>
  <si>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</si>
  <si>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</si>
  <si>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</si>
  <si>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</si>
  <si>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</si>
  <si>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</si>
  <si>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</si>
  <si>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</si>
  <si>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</si>
  <si>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</si>
  <si>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</si>
  <si>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</si>
  <si>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</si>
  <si>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</si>
  <si>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</si>
  <si>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</si>
  <si>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</si>
  <si>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</si>
  <si>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</si>
  <si>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</si>
  <si>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</si>
  <si>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</si>
  <si>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</si>
  <si>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</si>
  <si>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</si>
  <si>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</si>
  <si>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</si>
  <si>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</si>
  <si>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</si>
  <si>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</si>
  <si>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</si>
  <si>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</si>
  <si>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</si>
  <si>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</si>
  <si>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</si>
  <si>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</si>
  <si>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</si>
  <si>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</si>
  <si>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</si>
  <si>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</si>
  <si>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</si>
  <si>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</si>
  <si>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</si>
  <si>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</si>
  <si>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</si>
  <si>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</si>
  <si>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</si>
  <si>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</si>
  <si>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</si>
  <si>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</si>
  <si>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</si>
  <si>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</si>
  <si>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</si>
  <si>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</si>
  <si>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</si>
  <si>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</si>
  <si>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</si>
  <si>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</si>
  <si>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</si>
  <si>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</si>
  <si>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</si>
  <si>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</si>
  <si>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</si>
  <si>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</si>
  <si>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</si>
  <si>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</si>
  <si>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</si>
  <si>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</si>
  <si>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</si>
  <si>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</si>
  <si>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</si>
  <si>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</si>
  <si>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</si>
  <si>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</si>
  <si>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</si>
  <si>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</si>
  <si>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</si>
  <si>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</si>
  <si>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</si>
  <si>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</si>
  <si>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</si>
  <si>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Lépcsők(1)</t>
  </si>
  <si>
    <t>S1</t>
  </si>
  <si>
    <t>(113.9+0)/(2)=56.95</t>
  </si>
  <si>
    <t>(8+22)/(2)=15</t>
  </si>
  <si>
    <t>(34+18)/(2)=26</t>
  </si>
  <si>
    <t>(10+13)/(2)=11.5</t>
  </si>
  <si>
    <t>(23+31)/(2)=27</t>
  </si>
  <si>
    <t>(63+0)/(2)=31.5</t>
  </si>
  <si>
    <t>(0+0)/(2)=0</t>
  </si>
  <si>
    <t>(14+0)/(2)=7</t>
  </si>
  <si>
    <t>(5+59)/(2)=32</t>
  </si>
  <si>
    <t>(66+0)/(2)=33</t>
  </si>
  <si>
    <t>(84+1153.4)/(2)=618.65</t>
  </si>
  <si>
    <t>(108.9+0)/(2)=54.45</t>
  </si>
  <si>
    <t>(1175.4+1)/(2)=588.2</t>
  </si>
  <si>
    <t>S2</t>
  </si>
  <si>
    <t>(73+0)/(2)=36.5</t>
  </si>
  <si>
    <t>(5+0)/(2)=2.5</t>
  </si>
  <si>
    <t>(13+0)/(2)=6.5</t>
  </si>
  <si>
    <t>(1107.4+0)/(2)=553.7</t>
  </si>
  <si>
    <t>S3</t>
  </si>
  <si>
    <t>(4+0)/(2)=2</t>
  </si>
  <si>
    <t>(10+0)/(2)=5</t>
  </si>
  <si>
    <t>(10+1153.4)/(2)=581.7</t>
  </si>
  <si>
    <t>S4</t>
  </si>
  <si>
    <t>(16+18)/(2)=17</t>
  </si>
  <si>
    <t>(0+1153.4)/(2)=576.7</t>
  </si>
  <si>
    <t>S5</t>
  </si>
  <si>
    <t>(5+18)/(2)=11.5</t>
  </si>
  <si>
    <t>S6</t>
  </si>
  <si>
    <t>S7</t>
  </si>
  <si>
    <t>S8</t>
  </si>
  <si>
    <t>(1105.4+0)/(2)=552.7</t>
  </si>
  <si>
    <t>S9</t>
  </si>
  <si>
    <t>(3+22)/(2)=12.5</t>
  </si>
  <si>
    <t>S10</t>
  </si>
  <si>
    <t>(1+22)/(2)=11.5</t>
  </si>
  <si>
    <t>S11</t>
  </si>
  <si>
    <t>(3+59)/(2)=31</t>
  </si>
  <si>
    <t>S12</t>
  </si>
  <si>
    <t>S13</t>
  </si>
  <si>
    <t>(23+28)/(2)=25.5</t>
  </si>
  <si>
    <t>S14</t>
  </si>
  <si>
    <t>S15</t>
  </si>
  <si>
    <t>S16</t>
  </si>
  <si>
    <t>S17</t>
  </si>
  <si>
    <t>S18</t>
  </si>
  <si>
    <t>(1+0)/(2)=0.5</t>
  </si>
  <si>
    <t>S19</t>
  </si>
  <si>
    <t>S20</t>
  </si>
  <si>
    <t>S21</t>
  </si>
  <si>
    <t>S22</t>
  </si>
  <si>
    <t>S23</t>
  </si>
  <si>
    <t>S24</t>
  </si>
  <si>
    <t>S25</t>
  </si>
  <si>
    <t>(18+28)/(2)=23</t>
  </si>
  <si>
    <t>S26</t>
  </si>
  <si>
    <t>S27</t>
  </si>
  <si>
    <t>(4+18)/(2)=11</t>
  </si>
  <si>
    <t>S28</t>
  </si>
  <si>
    <t>S29</t>
  </si>
  <si>
    <t>S30</t>
  </si>
  <si>
    <t>S31</t>
  </si>
  <si>
    <t>S32</t>
  </si>
  <si>
    <t>S33</t>
  </si>
  <si>
    <t>S34</t>
  </si>
  <si>
    <t>(16+28)/(2)=22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</si>
  <si>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</si>
  <si>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</si>
  <si>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</si>
  <si>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</si>
  <si>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</si>
  <si>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</si>
  <si>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</si>
  <si>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</si>
  <si>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</si>
  <si>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</si>
  <si>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</si>
  <si>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</si>
  <si>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</si>
  <si>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</si>
  <si>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</si>
  <si>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</si>
  <si>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</si>
  <si>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(1099.4+0)/(2)=549.7</t>
  </si>
  <si>
    <t>S52</t>
  </si>
  <si>
    <t>S53</t>
  </si>
  <si>
    <t>S54</t>
  </si>
  <si>
    <t>S55</t>
  </si>
  <si>
    <t>S56</t>
  </si>
  <si>
    <t>S57</t>
  </si>
  <si>
    <t>S58</t>
  </si>
  <si>
    <t>S59</t>
  </si>
  <si>
    <t>(12+28)/(2)=20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</si>
  <si>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</si>
  <si>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</si>
  <si>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</si>
  <si>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</si>
  <si>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</si>
  <si>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</si>
  <si>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</si>
  <si>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</si>
  <si>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</si>
  <si>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</si>
  <si>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</si>
  <si>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</si>
  <si>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</si>
  <si>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</si>
  <si>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</si>
  <si>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</si>
  <si>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</si>
  <si>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</si>
  <si>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</si>
  <si>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</si>
  <si>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</si>
  <si>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</si>
  <si>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</si>
  <si>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</si>
  <si>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</si>
  <si>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</si>
  <si>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(3+54)/(2)=28.5</t>
  </si>
  <si>
    <t>S86</t>
  </si>
  <si>
    <t>S87</t>
  </si>
  <si>
    <t>S88</t>
  </si>
  <si>
    <t>S89</t>
  </si>
  <si>
    <t>S90</t>
  </si>
  <si>
    <t>S91</t>
  </si>
  <si>
    <t>(3+45)/(2)=24</t>
  </si>
  <si>
    <t>S92</t>
  </si>
  <si>
    <t>(3+26)/(2)=14.5</t>
  </si>
  <si>
    <t>S93</t>
  </si>
  <si>
    <t>S94</t>
  </si>
  <si>
    <t>S95</t>
  </si>
  <si>
    <t>(3+24)/(2)=13.5</t>
  </si>
  <si>
    <t>S96</t>
  </si>
  <si>
    <t>S97</t>
  </si>
  <si>
    <t>S98</t>
  </si>
  <si>
    <t>S99</t>
  </si>
  <si>
    <t>(4+16)/(2)=10</t>
  </si>
  <si>
    <t>S100</t>
  </si>
  <si>
    <t>S101</t>
  </si>
  <si>
    <t>S102</t>
  </si>
  <si>
    <t>S103</t>
  </si>
  <si>
    <t>S104</t>
  </si>
  <si>
    <t>S105</t>
  </si>
  <si>
    <t>S106</t>
  </si>
  <si>
    <t>(0+16)/(2)=8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</si>
  <si>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</si>
  <si>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</si>
  <si>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</si>
  <si>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</si>
  <si>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</si>
  <si>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</si>
  <si>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</si>
  <si>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</si>
  <si>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</si>
  <si>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</si>
  <si>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(3+18)/(2)=10.5</t>
  </si>
  <si>
    <t>S117</t>
  </si>
  <si>
    <t>S118</t>
  </si>
  <si>
    <t>S119</t>
  </si>
  <si>
    <t>S120</t>
  </si>
  <si>
    <t>S121</t>
  </si>
  <si>
    <t>(0+18)/(2)=9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</si>
  <si>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</si>
  <si>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</si>
  <si>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</si>
  <si>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</si>
  <si>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</si>
  <si>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</si>
  <si>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</si>
  <si>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</si>
  <si>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</si>
  <si>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</si>
  <si>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</si>
  <si>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</si>
  <si>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</si>
  <si>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</si>
  <si>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</si>
  <si>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</si>
  <si>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</si>
  <si>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</si>
  <si>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</si>
  <si>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</si>
  <si>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</si>
  <si>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</si>
  <si>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</si>
  <si>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(0+1133.4)/(2)=566.7</t>
  </si>
  <si>
    <t>S145</t>
  </si>
  <si>
    <t>(0+1130.4)/(2)=565.2</t>
  </si>
  <si>
    <t>S146</t>
  </si>
  <si>
    <t>(0+1122.4)/(2)=561.2</t>
  </si>
  <si>
    <t>S147</t>
  </si>
  <si>
    <t>(0+1121.4)/(2)=560.7</t>
  </si>
  <si>
    <t>S148</t>
  </si>
  <si>
    <t>(0+1120.4)/(2)=560.2</t>
  </si>
  <si>
    <t>S149</t>
  </si>
  <si>
    <t>(0+1111.4)/(2)=555.7</t>
  </si>
  <si>
    <t>S150</t>
  </si>
  <si>
    <t>(0+1110.4)/(2)=555.2</t>
  </si>
  <si>
    <t>Lépcsők(2)</t>
  </si>
  <si>
    <t>COCO:STD</t>
  </si>
  <si>
    <t>Becslés</t>
  </si>
  <si>
    <t>Tény+0</t>
  </si>
  <si>
    <t>Delta</t>
  </si>
  <si>
    <t>Delta/Tény</t>
  </si>
  <si>
    <t>S1 összeg:</t>
  </si>
  <si>
    <t>S150 összeg:</t>
  </si>
  <si>
    <t>Becslés összeg:</t>
  </si>
  <si>
    <t>Tény összeg:</t>
  </si>
  <si>
    <t>Tény-becslés eltérés:</t>
  </si>
  <si>
    <t>Tény négyzetösszeg:</t>
  </si>
  <si>
    <t>Becslés négyzetösszeg:</t>
  </si>
  <si>
    <t>Négyzetösszeg hiba:</t>
  </si>
  <si>
    <t>Open url</t>
  </si>
  <si>
    <r>
      <t>Maximális memória használat: </t>
    </r>
    <r>
      <rPr>
        <b/>
        <sz val="6"/>
        <color rgb="FF333333"/>
        <rFont val="Verdana"/>
        <family val="2"/>
        <charset val="238"/>
      </rPr>
      <t>2.49 Mb</t>
    </r>
  </si>
  <si>
    <r>
      <t>A futtatás időtartama: </t>
    </r>
    <r>
      <rPr>
        <b/>
        <sz val="6"/>
        <color rgb="FF333333"/>
        <rFont val="Verdana"/>
        <family val="2"/>
        <charset val="238"/>
      </rPr>
      <t>19.31 mp (0.32 p)</t>
    </r>
  </si>
  <si>
    <t>korrel</t>
  </si>
  <si>
    <t>max</t>
  </si>
  <si>
    <t>min</t>
  </si>
  <si>
    <t>meredekség_maximumig</t>
  </si>
  <si>
    <t>R2 lineáris</t>
  </si>
  <si>
    <t>R2 másodfokú</t>
  </si>
  <si>
    <t>R2 eltérés</t>
  </si>
  <si>
    <t>meredekség</t>
  </si>
  <si>
    <t>fogazottság</t>
  </si>
  <si>
    <t>elemszám</t>
  </si>
  <si>
    <t>fogazottság (% csökkenés, ill. korrekció)</t>
  </si>
  <si>
    <t>visszakorrigálások átlaga</t>
  </si>
  <si>
    <t>maximum helye</t>
  </si>
  <si>
    <t>teljes halmaz korrelációja</t>
  </si>
  <si>
    <t>eltérés a maximális korrelációtól</t>
  </si>
  <si>
    <t>max vs. min. távolság</t>
  </si>
  <si>
    <t>maximum pont utáni szakasz maximuma</t>
  </si>
  <si>
    <t>maximum pont utáni szakasz mininuma</t>
  </si>
  <si>
    <t>maximum pont utáni szakasz max-min távolsága</t>
  </si>
  <si>
    <t>maximum pont utáni szakasz maximumának helye</t>
  </si>
  <si>
    <t>48+1</t>
  </si>
  <si>
    <t xml:space="preserve">Az eredménygörbék kapcsán a maximum, a maximumig tartó szakasz meredeksége, a maximumig tartó szakasz lineáris és másodfokú trendje és az ezekhez tartó R2 értékek, valamint különbségük, a szigorú monotonitást megtörő visszakorrigálások aránya és mértéke, </t>
  </si>
  <si>
    <t>minimum helye</t>
  </si>
  <si>
    <t>Precíziós gazdálkodás az emberi agyban (Precision farming in the human brain ) - 6. rész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</si>
</sst>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6"/>
      <color rgb="FF000000"/>
      <name val="Verdana"/>
      <family val="2"/>
      <charset val="238"/>
    </font>
    <font>
      <b/>
      <sz val="6"/>
      <color rgb="FF000000"/>
      <name val="Verdana"/>
      <family val="2"/>
      <charset val="238"/>
    </font>
    <font>
      <b/>
      <sz val="5"/>
      <color rgb="FFFFFFFF"/>
      <name val="Verdana"/>
      <family val="2"/>
      <charset val="238"/>
    </font>
    <font>
      <sz val="5"/>
      <color rgb="FF333333"/>
      <name val="Verdana"/>
      <family val="2"/>
      <charset val="238"/>
    </font>
    <font>
      <sz val="6"/>
      <color rgb="FF333333"/>
      <name val="Verdana"/>
      <family val="2"/>
      <charset val="238"/>
    </font>
    <font>
      <b/>
      <sz val="6"/>
      <color rgb="FF333333"/>
      <name val="Verdan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46" fontId="0" fillId="0" borderId="0" xfId="0" applyNumberFormat="1"/>
    <xf numFmtId="0" fontId="0" fillId="33" borderId="0" xfId="0" applyFill="1"/>
    <xf numFmtId="0" fontId="0" fillId="0" borderId="0" xfId="0" applyAlignment="1">
      <alignment wrapText="1"/>
    </xf>
    <xf numFmtId="14" fontId="0" fillId="0" borderId="0" xfId="0" applyNumberFormat="1"/>
    <xf numFmtId="0" fontId="18" fillId="0" borderId="0" xfId="43"/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4" fillId="35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14" fillId="0" borderId="0" xfId="0" applyFont="1"/>
    <xf numFmtId="9" fontId="14" fillId="0" borderId="0" xfId="1" applyFont="1"/>
    <xf numFmtId="0" fontId="0" fillId="0" borderId="0" xfId="0" quotePrefix="1"/>
    <xf numFmtId="0" fontId="18" fillId="0" borderId="0" xfId="43" applyAlignment="1">
      <alignment wrapText="1"/>
    </xf>
  </cellXfs>
  <cellStyles count="44">
    <cellStyle name="1. jelölőszín" xfId="19" builtinId="29" customBuiltin="1"/>
    <cellStyle name="2. jelölőszín" xfId="23" builtinId="33" customBuiltin="1"/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3. jelölőszín" xfId="27" builtinId="37" customBuiltin="1"/>
    <cellStyle name="4. jelölőszín" xfId="31" builtinId="41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5. jelölőszín" xfId="35" builtinId="45" customBuiltin="1"/>
    <cellStyle name="6. jelölőszín" xfId="39" builtinId="49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Figyelmeztetés" xfId="15" builtinId="11" customBuiltin="1"/>
    <cellStyle name="Hivatkozás" xfId="43" builtinId="8"/>
    <cellStyle name="Hivatkozott cella" xfId="13" builtinId="24" customBuiltin="1"/>
    <cellStyle name="Jegyzet" xfId="16" builtinId="10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coco!$U$482</c:f>
              <c:strCache>
                <c:ptCount val="1"/>
                <c:pt idx="0">
                  <c:v>korrel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coco!$T$483:$T$613</c:f>
              <c:numCache>
                <c:formatCode>[h]:mm:ss</c:formatCode>
                <c:ptCount val="131"/>
                <c:pt idx="0">
                  <c:v>1.4611111111111112</c:v>
                </c:pt>
                <c:pt idx="1">
                  <c:v>1.4618055555555556</c:v>
                </c:pt>
                <c:pt idx="2">
                  <c:v>1.4625000000000001</c:v>
                </c:pt>
                <c:pt idx="3">
                  <c:v>1.4631944444444445</c:v>
                </c:pt>
                <c:pt idx="4">
                  <c:v>1.4638888888888888</c:v>
                </c:pt>
                <c:pt idx="5">
                  <c:v>1.4645833333333333</c:v>
                </c:pt>
                <c:pt idx="6">
                  <c:v>1.4652777777777777</c:v>
                </c:pt>
                <c:pt idx="7">
                  <c:v>1.465972222222222</c:v>
                </c:pt>
                <c:pt idx="8">
                  <c:v>1.4666666666666668</c:v>
                </c:pt>
                <c:pt idx="9">
                  <c:v>1.4673611111111111</c:v>
                </c:pt>
                <c:pt idx="10">
                  <c:v>1.4680555555555557</c:v>
                </c:pt>
                <c:pt idx="11">
                  <c:v>1.46875</c:v>
                </c:pt>
                <c:pt idx="12">
                  <c:v>1.4694444444444443</c:v>
                </c:pt>
                <c:pt idx="13">
                  <c:v>1.4701388888888889</c:v>
                </c:pt>
                <c:pt idx="14">
                  <c:v>1.4708333333333332</c:v>
                </c:pt>
                <c:pt idx="15">
                  <c:v>1.471527777777778</c:v>
                </c:pt>
                <c:pt idx="16">
                  <c:v>1.4722222222222223</c:v>
                </c:pt>
                <c:pt idx="17">
                  <c:v>1.4729166666666667</c:v>
                </c:pt>
                <c:pt idx="18">
                  <c:v>1.4736111111111112</c:v>
                </c:pt>
                <c:pt idx="19">
                  <c:v>1.4743055555555555</c:v>
                </c:pt>
                <c:pt idx="20">
                  <c:v>1.4749999999999999</c:v>
                </c:pt>
                <c:pt idx="21">
                  <c:v>1.4756944444444444</c:v>
                </c:pt>
                <c:pt idx="22">
                  <c:v>1.4763888888888888</c:v>
                </c:pt>
                <c:pt idx="23">
                  <c:v>1.4770833333333335</c:v>
                </c:pt>
                <c:pt idx="24">
                  <c:v>1.4777777777777779</c:v>
                </c:pt>
                <c:pt idx="25">
                  <c:v>1.4784722222222222</c:v>
                </c:pt>
                <c:pt idx="26">
                  <c:v>1.4791666666666667</c:v>
                </c:pt>
                <c:pt idx="27">
                  <c:v>1.4798611111111111</c:v>
                </c:pt>
                <c:pt idx="28">
                  <c:v>1.4805555555555554</c:v>
                </c:pt>
                <c:pt idx="29">
                  <c:v>1.48125</c:v>
                </c:pt>
                <c:pt idx="30">
                  <c:v>1.4819444444444445</c:v>
                </c:pt>
                <c:pt idx="31">
                  <c:v>1.4826388888888891</c:v>
                </c:pt>
                <c:pt idx="32">
                  <c:v>1.4833333333333334</c:v>
                </c:pt>
                <c:pt idx="33">
                  <c:v>1.4840277777777777</c:v>
                </c:pt>
                <c:pt idx="34">
                  <c:v>1.4847222222222223</c:v>
                </c:pt>
                <c:pt idx="35">
                  <c:v>1.4854166666666666</c:v>
                </c:pt>
                <c:pt idx="36">
                  <c:v>1.4861111111111109</c:v>
                </c:pt>
                <c:pt idx="37">
                  <c:v>1.4868055555555555</c:v>
                </c:pt>
                <c:pt idx="38">
                  <c:v>1.4875</c:v>
                </c:pt>
                <c:pt idx="39">
                  <c:v>1.4881944444444446</c:v>
                </c:pt>
                <c:pt idx="40">
                  <c:v>1.4888888888888889</c:v>
                </c:pt>
                <c:pt idx="41">
                  <c:v>1.4895833333333333</c:v>
                </c:pt>
                <c:pt idx="42">
                  <c:v>1.4902777777777778</c:v>
                </c:pt>
                <c:pt idx="43">
                  <c:v>1.4909722222222221</c:v>
                </c:pt>
                <c:pt idx="44">
                  <c:v>1.4916666666666665</c:v>
                </c:pt>
                <c:pt idx="45">
                  <c:v>1.4923611111111112</c:v>
                </c:pt>
                <c:pt idx="46">
                  <c:v>1.4930555555555556</c:v>
                </c:pt>
                <c:pt idx="47">
                  <c:v>1.4937500000000001</c:v>
                </c:pt>
                <c:pt idx="48">
                  <c:v>1.4944444444444445</c:v>
                </c:pt>
                <c:pt idx="49">
                  <c:v>1.4951388888888888</c:v>
                </c:pt>
                <c:pt idx="50">
                  <c:v>1.4958333333333333</c:v>
                </c:pt>
                <c:pt idx="51">
                  <c:v>1.4965277777777777</c:v>
                </c:pt>
                <c:pt idx="52">
                  <c:v>1.497222222222222</c:v>
                </c:pt>
                <c:pt idx="53">
                  <c:v>1.4979166666666668</c:v>
                </c:pt>
                <c:pt idx="54">
                  <c:v>1.4986111111111111</c:v>
                </c:pt>
                <c:pt idx="55">
                  <c:v>1.4993055555555557</c:v>
                </c:pt>
                <c:pt idx="56">
                  <c:v>1.5</c:v>
                </c:pt>
                <c:pt idx="57">
                  <c:v>1.5006944444444443</c:v>
                </c:pt>
                <c:pt idx="58">
                  <c:v>1.5013888888888889</c:v>
                </c:pt>
                <c:pt idx="59">
                  <c:v>1.5020833333333332</c:v>
                </c:pt>
                <c:pt idx="60">
                  <c:v>1.502777777777778</c:v>
                </c:pt>
                <c:pt idx="61">
                  <c:v>1.5034722222222223</c:v>
                </c:pt>
                <c:pt idx="62">
                  <c:v>1.5041666666666667</c:v>
                </c:pt>
                <c:pt idx="63">
                  <c:v>1.5048611111111112</c:v>
                </c:pt>
                <c:pt idx="64">
                  <c:v>1.5055555555555555</c:v>
                </c:pt>
                <c:pt idx="65">
                  <c:v>1.5062499999999999</c:v>
                </c:pt>
                <c:pt idx="66">
                  <c:v>1.5069444444444444</c:v>
                </c:pt>
                <c:pt idx="67">
                  <c:v>1.5076388888888888</c:v>
                </c:pt>
                <c:pt idx="68">
                  <c:v>1.5083333333333335</c:v>
                </c:pt>
                <c:pt idx="69">
                  <c:v>1.5090277777777779</c:v>
                </c:pt>
                <c:pt idx="70">
                  <c:v>1.5097222222222222</c:v>
                </c:pt>
                <c:pt idx="71">
                  <c:v>1.5104166666666667</c:v>
                </c:pt>
                <c:pt idx="72">
                  <c:v>1.5111111111111111</c:v>
                </c:pt>
                <c:pt idx="73">
                  <c:v>1.5118055555555554</c:v>
                </c:pt>
                <c:pt idx="74">
                  <c:v>1.5125</c:v>
                </c:pt>
                <c:pt idx="75">
                  <c:v>1.5131944444444445</c:v>
                </c:pt>
                <c:pt idx="76">
                  <c:v>1.5138888888888891</c:v>
                </c:pt>
                <c:pt idx="77">
                  <c:v>1.5145833333333334</c:v>
                </c:pt>
                <c:pt idx="78">
                  <c:v>1.5152777777777777</c:v>
                </c:pt>
                <c:pt idx="79">
                  <c:v>1.5159722222222223</c:v>
                </c:pt>
                <c:pt idx="80">
                  <c:v>1.5166666666666666</c:v>
                </c:pt>
                <c:pt idx="81">
                  <c:v>1.5173611111111109</c:v>
                </c:pt>
                <c:pt idx="82">
                  <c:v>1.5180555555555555</c:v>
                </c:pt>
                <c:pt idx="83">
                  <c:v>1.51875</c:v>
                </c:pt>
                <c:pt idx="84">
                  <c:v>1.5194444444444446</c:v>
                </c:pt>
                <c:pt idx="85">
                  <c:v>1.5201388888888889</c:v>
                </c:pt>
                <c:pt idx="86">
                  <c:v>1.5208333333333333</c:v>
                </c:pt>
                <c:pt idx="87">
                  <c:v>1.5215277777777778</c:v>
                </c:pt>
                <c:pt idx="88">
                  <c:v>1.5222222222222221</c:v>
                </c:pt>
                <c:pt idx="89">
                  <c:v>1.5229166666666665</c:v>
                </c:pt>
                <c:pt idx="90">
                  <c:v>1.5236111111111112</c:v>
                </c:pt>
                <c:pt idx="91">
                  <c:v>1.5243055555555556</c:v>
                </c:pt>
                <c:pt idx="92">
                  <c:v>1.5250000000000001</c:v>
                </c:pt>
                <c:pt idx="93">
                  <c:v>1.5256944444444445</c:v>
                </c:pt>
                <c:pt idx="94">
                  <c:v>1.5263888888888888</c:v>
                </c:pt>
                <c:pt idx="95">
                  <c:v>1.5270833333333333</c:v>
                </c:pt>
                <c:pt idx="96">
                  <c:v>1.5277777777777777</c:v>
                </c:pt>
                <c:pt idx="97">
                  <c:v>1.528472222222222</c:v>
                </c:pt>
                <c:pt idx="98">
                  <c:v>1.5291666666666668</c:v>
                </c:pt>
                <c:pt idx="99">
                  <c:v>1.5298611111111111</c:v>
                </c:pt>
                <c:pt idx="100">
                  <c:v>1.5305555555555557</c:v>
                </c:pt>
                <c:pt idx="101">
                  <c:v>1.53125</c:v>
                </c:pt>
                <c:pt idx="102">
                  <c:v>1.5319444444444443</c:v>
                </c:pt>
                <c:pt idx="103">
                  <c:v>1.5326388888888889</c:v>
                </c:pt>
                <c:pt idx="104">
                  <c:v>1.5333333333333332</c:v>
                </c:pt>
                <c:pt idx="105">
                  <c:v>1.534027777777778</c:v>
                </c:pt>
                <c:pt idx="106">
                  <c:v>1.5347222222222223</c:v>
                </c:pt>
                <c:pt idx="107">
                  <c:v>1.5354166666666667</c:v>
                </c:pt>
                <c:pt idx="108">
                  <c:v>1.5361111111111112</c:v>
                </c:pt>
                <c:pt idx="109">
                  <c:v>1.5368055555555555</c:v>
                </c:pt>
                <c:pt idx="110">
                  <c:v>1.5374999999999999</c:v>
                </c:pt>
                <c:pt idx="111">
                  <c:v>1.5381944444444444</c:v>
                </c:pt>
                <c:pt idx="112">
                  <c:v>1.5388888888888888</c:v>
                </c:pt>
                <c:pt idx="113">
                  <c:v>1.5395833333333335</c:v>
                </c:pt>
                <c:pt idx="114">
                  <c:v>1.5402777777777779</c:v>
                </c:pt>
                <c:pt idx="115">
                  <c:v>1.5409722222222222</c:v>
                </c:pt>
                <c:pt idx="116">
                  <c:v>1.5416666666666667</c:v>
                </c:pt>
                <c:pt idx="117">
                  <c:v>1.5423611111111111</c:v>
                </c:pt>
                <c:pt idx="118">
                  <c:v>1.5430555555555554</c:v>
                </c:pt>
                <c:pt idx="119">
                  <c:v>1.54375</c:v>
                </c:pt>
                <c:pt idx="120">
                  <c:v>1.5444444444444445</c:v>
                </c:pt>
                <c:pt idx="121">
                  <c:v>1.5451388888888891</c:v>
                </c:pt>
                <c:pt idx="122">
                  <c:v>1.5458333333333334</c:v>
                </c:pt>
                <c:pt idx="123">
                  <c:v>1.5465277777777777</c:v>
                </c:pt>
                <c:pt idx="124">
                  <c:v>1.5472222222222223</c:v>
                </c:pt>
                <c:pt idx="125">
                  <c:v>1.5479166666666666</c:v>
                </c:pt>
                <c:pt idx="126">
                  <c:v>1.5486111111111109</c:v>
                </c:pt>
                <c:pt idx="127">
                  <c:v>1.5493055555555555</c:v>
                </c:pt>
                <c:pt idx="128">
                  <c:v>1.55</c:v>
                </c:pt>
                <c:pt idx="129">
                  <c:v>1.5506944444444446</c:v>
                </c:pt>
                <c:pt idx="130">
                  <c:v>1.5513888888888889</c:v>
                </c:pt>
              </c:numCache>
            </c:numRef>
          </c:cat>
          <c:val>
            <c:numRef>
              <c:f>coco!$U$483:$U$613</c:f>
              <c:numCache>
                <c:formatCode>General</c:formatCode>
                <c:ptCount val="131"/>
                <c:pt idx="0">
                  <c:v>0.23619938877177951</c:v>
                </c:pt>
                <c:pt idx="1">
                  <c:v>0.12941006597306301</c:v>
                </c:pt>
                <c:pt idx="2">
                  <c:v>0.16919260422465288</c:v>
                </c:pt>
                <c:pt idx="3">
                  <c:v>0.1626395515920063</c:v>
                </c:pt>
                <c:pt idx="4">
                  <c:v>7.730515274795105E-2</c:v>
                </c:pt>
                <c:pt idx="5">
                  <c:v>0.12139410006898435</c:v>
                </c:pt>
                <c:pt idx="6">
                  <c:v>0.20076270260233212</c:v>
                </c:pt>
                <c:pt idx="7">
                  <c:v>0.20963576624479141</c:v>
                </c:pt>
                <c:pt idx="8">
                  <c:v>0.25515060232895498</c:v>
                </c:pt>
                <c:pt idx="9">
                  <c:v>0.19895243731648868</c:v>
                </c:pt>
                <c:pt idx="10">
                  <c:v>0.28223528627946759</c:v>
                </c:pt>
                <c:pt idx="11">
                  <c:v>0.25549111543683806</c:v>
                </c:pt>
                <c:pt idx="12">
                  <c:v>0.31950496989674343</c:v>
                </c:pt>
                <c:pt idx="13">
                  <c:v>0.32425021690985562</c:v>
                </c:pt>
                <c:pt idx="14">
                  <c:v>0.36570765282634687</c:v>
                </c:pt>
                <c:pt idx="15">
                  <c:v>0.38038016050947776</c:v>
                </c:pt>
                <c:pt idx="16">
                  <c:v>0.41532484293248417</c:v>
                </c:pt>
                <c:pt idx="17">
                  <c:v>0.41755037469920409</c:v>
                </c:pt>
                <c:pt idx="18">
                  <c:v>0.44198826872603919</c:v>
                </c:pt>
                <c:pt idx="19">
                  <c:v>0.47904795183330368</c:v>
                </c:pt>
                <c:pt idx="20">
                  <c:v>0.41236011622369284</c:v>
                </c:pt>
                <c:pt idx="21">
                  <c:v>0.44937305868326005</c:v>
                </c:pt>
                <c:pt idx="22">
                  <c:v>0.48253342313363429</c:v>
                </c:pt>
                <c:pt idx="23">
                  <c:v>0.50797900707910726</c:v>
                </c:pt>
                <c:pt idx="24">
                  <c:v>0.44404980078777812</c:v>
                </c:pt>
                <c:pt idx="25">
                  <c:v>0.47506542976615629</c:v>
                </c:pt>
                <c:pt idx="26">
                  <c:v>0.50387999245902837</c:v>
                </c:pt>
                <c:pt idx="27">
                  <c:v>0.49479843253978667</c:v>
                </c:pt>
                <c:pt idx="28">
                  <c:v>0.52177399664590562</c:v>
                </c:pt>
                <c:pt idx="29">
                  <c:v>0.55093325633525148</c:v>
                </c:pt>
                <c:pt idx="30">
                  <c:v>0.55055224859180518</c:v>
                </c:pt>
                <c:pt idx="31">
                  <c:v>0.56972976978873846</c:v>
                </c:pt>
                <c:pt idx="32">
                  <c:v>0.59261240207233556</c:v>
                </c:pt>
                <c:pt idx="33">
                  <c:v>0.60281448771968249</c:v>
                </c:pt>
                <c:pt idx="34">
                  <c:v>0.60930666337398598</c:v>
                </c:pt>
                <c:pt idx="35">
                  <c:v>0.61386329930219796</c:v>
                </c:pt>
                <c:pt idx="36">
                  <c:v>0.56672098644219127</c:v>
                </c:pt>
                <c:pt idx="37">
                  <c:v>0.58756332916501908</c:v>
                </c:pt>
                <c:pt idx="38">
                  <c:v>0.60640713242062139</c:v>
                </c:pt>
                <c:pt idx="39">
                  <c:v>0.57267296611908991</c:v>
                </c:pt>
                <c:pt idx="40">
                  <c:v>0.58311679021762308</c:v>
                </c:pt>
                <c:pt idx="41">
                  <c:v>0.56624899630958203</c:v>
                </c:pt>
                <c:pt idx="42">
                  <c:v>0.58363064655678032</c:v>
                </c:pt>
                <c:pt idx="43">
                  <c:v>0.57146549725376694</c:v>
                </c:pt>
                <c:pt idx="44">
                  <c:v>0.57829276434366339</c:v>
                </c:pt>
                <c:pt idx="45">
                  <c:v>0.59659439251464041</c:v>
                </c:pt>
                <c:pt idx="46">
                  <c:v>0.61348508643033184</c:v>
                </c:pt>
                <c:pt idx="47">
                  <c:v>0.61811272054682209</c:v>
                </c:pt>
                <c:pt idx="48">
                  <c:v>0.61394547863325</c:v>
                </c:pt>
                <c:pt idx="49">
                  <c:v>0.59900600227343137</c:v>
                </c:pt>
                <c:pt idx="50">
                  <c:v>0.59222586522830878</c:v>
                </c:pt>
                <c:pt idx="51">
                  <c:v>0.59834080855720273</c:v>
                </c:pt>
                <c:pt idx="52">
                  <c:v>0.61073136310656884</c:v>
                </c:pt>
                <c:pt idx="53">
                  <c:v>0.60836747249164957</c:v>
                </c:pt>
                <c:pt idx="54">
                  <c:v>0.6079616294633613</c:v>
                </c:pt>
                <c:pt idx="55">
                  <c:v>0.60828143730561446</c:v>
                </c:pt>
                <c:pt idx="56">
                  <c:v>0.58950118375340776</c:v>
                </c:pt>
                <c:pt idx="57">
                  <c:v>0.59224765351203834</c:v>
                </c:pt>
                <c:pt idx="58">
                  <c:v>0.58228258051266657</c:v>
                </c:pt>
                <c:pt idx="59">
                  <c:v>0.58506628083618306</c:v>
                </c:pt>
                <c:pt idx="60">
                  <c:v>0.58273637867069539</c:v>
                </c:pt>
                <c:pt idx="61">
                  <c:v>0.58810465700959758</c:v>
                </c:pt>
                <c:pt idx="62">
                  <c:v>0.58413950419896465</c:v>
                </c:pt>
                <c:pt idx="63">
                  <c:v>0.57646953845133209</c:v>
                </c:pt>
                <c:pt idx="64">
                  <c:v>0.56465063180681518</c:v>
                </c:pt>
                <c:pt idx="65">
                  <c:v>0.55189357364357783</c:v>
                </c:pt>
                <c:pt idx="66">
                  <c:v>0.55406534342477709</c:v>
                </c:pt>
                <c:pt idx="67">
                  <c:v>0.5616263200225301</c:v>
                </c:pt>
                <c:pt idx="68">
                  <c:v>0.57482894095938653</c:v>
                </c:pt>
                <c:pt idx="69">
                  <c:v>0.56452999600696252</c:v>
                </c:pt>
                <c:pt idx="70">
                  <c:v>0.54821150361575288</c:v>
                </c:pt>
                <c:pt idx="71">
                  <c:v>0.55507942114694719</c:v>
                </c:pt>
                <c:pt idx="72">
                  <c:v>0.54440622454721532</c:v>
                </c:pt>
                <c:pt idx="73">
                  <c:v>0.54507297662678655</c:v>
                </c:pt>
                <c:pt idx="74">
                  <c:v>0.54420705056747964</c:v>
                </c:pt>
                <c:pt idx="75">
                  <c:v>0.53728336143895405</c:v>
                </c:pt>
                <c:pt idx="76">
                  <c:v>0.52189454962078174</c:v>
                </c:pt>
                <c:pt idx="77">
                  <c:v>0.52606031006997955</c:v>
                </c:pt>
                <c:pt idx="78">
                  <c:v>0.52893238390797181</c:v>
                </c:pt>
                <c:pt idx="79">
                  <c:v>0.52966366771322548</c:v>
                </c:pt>
                <c:pt idx="80">
                  <c:v>0.52794224134716916</c:v>
                </c:pt>
                <c:pt idx="81">
                  <c:v>0.53268134711380855</c:v>
                </c:pt>
                <c:pt idx="82">
                  <c:v>0.52146733766521103</c:v>
                </c:pt>
                <c:pt idx="83">
                  <c:v>0.5264173834042537</c:v>
                </c:pt>
                <c:pt idx="84">
                  <c:v>0.51790414936099116</c:v>
                </c:pt>
                <c:pt idx="85">
                  <c:v>0.51744651407583153</c:v>
                </c:pt>
                <c:pt idx="86">
                  <c:v>0.52267769939187536</c:v>
                </c:pt>
                <c:pt idx="87">
                  <c:v>0.52899951738745477</c:v>
                </c:pt>
                <c:pt idx="88">
                  <c:v>0.51764821796499105</c:v>
                </c:pt>
                <c:pt idx="89">
                  <c:v>0.5248111877269318</c:v>
                </c:pt>
                <c:pt idx="90">
                  <c:v>0.51965096163136826</c:v>
                </c:pt>
                <c:pt idx="91">
                  <c:v>0.51974328401213976</c:v>
                </c:pt>
                <c:pt idx="92">
                  <c:v>0.50974964768829967</c:v>
                </c:pt>
                <c:pt idx="93">
                  <c:v>0.49862915296274862</c:v>
                </c:pt>
                <c:pt idx="94">
                  <c:v>0.49200619731942419</c:v>
                </c:pt>
                <c:pt idx="95">
                  <c:v>0.50329228458755515</c:v>
                </c:pt>
                <c:pt idx="96">
                  <c:v>0.49752306855476547</c:v>
                </c:pt>
                <c:pt idx="97">
                  <c:v>0.48779934924480672</c:v>
                </c:pt>
                <c:pt idx="98">
                  <c:v>0.49427215576422007</c:v>
                </c:pt>
                <c:pt idx="99">
                  <c:v>0.48304883287986533</c:v>
                </c:pt>
                <c:pt idx="100">
                  <c:v>0.4873003859831247</c:v>
                </c:pt>
                <c:pt idx="101">
                  <c:v>0.48910308591079243</c:v>
                </c:pt>
                <c:pt idx="102">
                  <c:v>0.48939696373229152</c:v>
                </c:pt>
                <c:pt idx="103">
                  <c:v>0.50472629160299953</c:v>
                </c:pt>
                <c:pt idx="104">
                  <c:v>0.50365295178295677</c:v>
                </c:pt>
                <c:pt idx="105">
                  <c:v>0.50479022622657088</c:v>
                </c:pt>
                <c:pt idx="106">
                  <c:v>0.50980868090883869</c:v>
                </c:pt>
                <c:pt idx="107">
                  <c:v>0.51164328186996844</c:v>
                </c:pt>
                <c:pt idx="108">
                  <c:v>0.51519861195188743</c:v>
                </c:pt>
                <c:pt idx="109">
                  <c:v>0.51336445827996402</c:v>
                </c:pt>
                <c:pt idx="110">
                  <c:v>0.5137326171772002</c:v>
                </c:pt>
                <c:pt idx="111">
                  <c:v>0.50957608107782038</c:v>
                </c:pt>
                <c:pt idx="112">
                  <c:v>0.51231386187427574</c:v>
                </c:pt>
                <c:pt idx="113">
                  <c:v>0.52686004832320965</c:v>
                </c:pt>
                <c:pt idx="114">
                  <c:v>0.54015245211156604</c:v>
                </c:pt>
                <c:pt idx="115">
                  <c:v>0.54075164213918103</c:v>
                </c:pt>
                <c:pt idx="116">
                  <c:v>0.53725262871323065</c:v>
                </c:pt>
                <c:pt idx="117">
                  <c:v>0.5345906755878459</c:v>
                </c:pt>
                <c:pt idx="118">
                  <c:v>0.53215775455157743</c:v>
                </c:pt>
                <c:pt idx="119">
                  <c:v>0.53315339853161248</c:v>
                </c:pt>
                <c:pt idx="120">
                  <c:v>0.53238565818293637</c:v>
                </c:pt>
                <c:pt idx="121">
                  <c:v>0.53069999354149056</c:v>
                </c:pt>
                <c:pt idx="122">
                  <c:v>0.5282823265347707</c:v>
                </c:pt>
                <c:pt idx="123">
                  <c:v>0.53071726217904203</c:v>
                </c:pt>
                <c:pt idx="124">
                  <c:v>0.53061794385884531</c:v>
                </c:pt>
                <c:pt idx="125">
                  <c:v>0.53063729728441722</c:v>
                </c:pt>
                <c:pt idx="126">
                  <c:v>0.54321294640043427</c:v>
                </c:pt>
                <c:pt idx="127">
                  <c:v>0.54147469345591226</c:v>
                </c:pt>
                <c:pt idx="128">
                  <c:v>0.55423906944021573</c:v>
                </c:pt>
                <c:pt idx="129">
                  <c:v>0.54979528727454252</c:v>
                </c:pt>
                <c:pt idx="130">
                  <c:v>0.54858423317656635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60312176"/>
        <c:axId val="-460298576"/>
      </c:lineChart>
      <c:catAx>
        <c:axId val="-460312176"/>
        <c:scaling>
          <c:orientation val="minMax"/>
        </c:scaling>
        <c:delete val="0"/>
        <c:axPos val="b"/>
        <c:numFmt formatCode="[h]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460298576"/>
        <c:crosses val="autoZero"/>
        <c:auto val="1"/>
        <c:lblAlgn val="ctr"/>
        <c:lblOffset val="100"/>
        <c:noMultiLvlLbl val="0"/>
      </c:catAx>
      <c:valAx>
        <c:axId val="-4602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46031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coco!$U$482</c:f>
              <c:strCache>
                <c:ptCount val="1"/>
                <c:pt idx="0">
                  <c:v>korrel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9561898512685918"/>
                  <c:y val="-0.1717129629629629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trendline>
            <c:spPr>
              <a:ln w="28575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1.2966316710411199E-2"/>
                  <c:y val="-0.2300721784776902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</c:trendlineLbl>
          </c:trendline>
          <c:cat>
            <c:numRef>
              <c:f>coco!$T$483:$T$530</c:f>
              <c:numCache>
                <c:formatCode>[h]:mm:ss</c:formatCode>
                <c:ptCount val="48"/>
                <c:pt idx="0">
                  <c:v>1.4611111111111112</c:v>
                </c:pt>
                <c:pt idx="1">
                  <c:v>1.4618055555555556</c:v>
                </c:pt>
                <c:pt idx="2">
                  <c:v>1.4625000000000001</c:v>
                </c:pt>
                <c:pt idx="3">
                  <c:v>1.4631944444444445</c:v>
                </c:pt>
                <c:pt idx="4">
                  <c:v>1.4638888888888888</c:v>
                </c:pt>
                <c:pt idx="5">
                  <c:v>1.4645833333333333</c:v>
                </c:pt>
                <c:pt idx="6">
                  <c:v>1.4652777777777777</c:v>
                </c:pt>
                <c:pt idx="7">
                  <c:v>1.465972222222222</c:v>
                </c:pt>
                <c:pt idx="8">
                  <c:v>1.4666666666666668</c:v>
                </c:pt>
                <c:pt idx="9">
                  <c:v>1.4673611111111111</c:v>
                </c:pt>
                <c:pt idx="10">
                  <c:v>1.4680555555555557</c:v>
                </c:pt>
                <c:pt idx="11">
                  <c:v>1.46875</c:v>
                </c:pt>
                <c:pt idx="12">
                  <c:v>1.4694444444444443</c:v>
                </c:pt>
                <c:pt idx="13">
                  <c:v>1.4701388888888889</c:v>
                </c:pt>
                <c:pt idx="14">
                  <c:v>1.4708333333333332</c:v>
                </c:pt>
                <c:pt idx="15">
                  <c:v>1.471527777777778</c:v>
                </c:pt>
                <c:pt idx="16">
                  <c:v>1.4722222222222223</c:v>
                </c:pt>
                <c:pt idx="17">
                  <c:v>1.4729166666666667</c:v>
                </c:pt>
                <c:pt idx="18">
                  <c:v>1.4736111111111112</c:v>
                </c:pt>
                <c:pt idx="19">
                  <c:v>1.4743055555555555</c:v>
                </c:pt>
                <c:pt idx="20">
                  <c:v>1.4749999999999999</c:v>
                </c:pt>
                <c:pt idx="21">
                  <c:v>1.4756944444444444</c:v>
                </c:pt>
                <c:pt idx="22">
                  <c:v>1.4763888888888888</c:v>
                </c:pt>
                <c:pt idx="23">
                  <c:v>1.4770833333333335</c:v>
                </c:pt>
                <c:pt idx="24">
                  <c:v>1.4777777777777779</c:v>
                </c:pt>
                <c:pt idx="25">
                  <c:v>1.4784722222222222</c:v>
                </c:pt>
                <c:pt idx="26">
                  <c:v>1.4791666666666667</c:v>
                </c:pt>
                <c:pt idx="27">
                  <c:v>1.4798611111111111</c:v>
                </c:pt>
                <c:pt idx="28">
                  <c:v>1.4805555555555554</c:v>
                </c:pt>
                <c:pt idx="29">
                  <c:v>1.48125</c:v>
                </c:pt>
                <c:pt idx="30">
                  <c:v>1.4819444444444445</c:v>
                </c:pt>
                <c:pt idx="31">
                  <c:v>1.4826388888888891</c:v>
                </c:pt>
                <c:pt idx="32">
                  <c:v>1.4833333333333334</c:v>
                </c:pt>
                <c:pt idx="33">
                  <c:v>1.4840277777777777</c:v>
                </c:pt>
                <c:pt idx="34">
                  <c:v>1.4847222222222223</c:v>
                </c:pt>
                <c:pt idx="35">
                  <c:v>1.4854166666666666</c:v>
                </c:pt>
                <c:pt idx="36">
                  <c:v>1.4861111111111109</c:v>
                </c:pt>
                <c:pt idx="37">
                  <c:v>1.4868055555555555</c:v>
                </c:pt>
                <c:pt idx="38">
                  <c:v>1.4875</c:v>
                </c:pt>
                <c:pt idx="39">
                  <c:v>1.4881944444444446</c:v>
                </c:pt>
                <c:pt idx="40">
                  <c:v>1.4888888888888889</c:v>
                </c:pt>
                <c:pt idx="41">
                  <c:v>1.4895833333333333</c:v>
                </c:pt>
                <c:pt idx="42">
                  <c:v>1.4902777777777778</c:v>
                </c:pt>
                <c:pt idx="43">
                  <c:v>1.4909722222222221</c:v>
                </c:pt>
                <c:pt idx="44">
                  <c:v>1.4916666666666665</c:v>
                </c:pt>
                <c:pt idx="45">
                  <c:v>1.4923611111111112</c:v>
                </c:pt>
                <c:pt idx="46">
                  <c:v>1.4930555555555556</c:v>
                </c:pt>
                <c:pt idx="47">
                  <c:v>1.4937500000000001</c:v>
                </c:pt>
              </c:numCache>
            </c:numRef>
          </c:cat>
          <c:val>
            <c:numRef>
              <c:f>coco!$U$483:$U$530</c:f>
              <c:numCache>
                <c:formatCode>General</c:formatCode>
                <c:ptCount val="48"/>
                <c:pt idx="0">
                  <c:v>0.23619938877177951</c:v>
                </c:pt>
                <c:pt idx="1">
                  <c:v>0.12941006597306301</c:v>
                </c:pt>
                <c:pt idx="2">
                  <c:v>0.16919260422465288</c:v>
                </c:pt>
                <c:pt idx="3">
                  <c:v>0.1626395515920063</c:v>
                </c:pt>
                <c:pt idx="4">
                  <c:v>7.730515274795105E-2</c:v>
                </c:pt>
                <c:pt idx="5">
                  <c:v>0.12139410006898435</c:v>
                </c:pt>
                <c:pt idx="6">
                  <c:v>0.20076270260233212</c:v>
                </c:pt>
                <c:pt idx="7">
                  <c:v>0.20963576624479141</c:v>
                </c:pt>
                <c:pt idx="8">
                  <c:v>0.25515060232895498</c:v>
                </c:pt>
                <c:pt idx="9">
                  <c:v>0.19895243731648868</c:v>
                </c:pt>
                <c:pt idx="10">
                  <c:v>0.28223528627946759</c:v>
                </c:pt>
                <c:pt idx="11">
                  <c:v>0.25549111543683806</c:v>
                </c:pt>
                <c:pt idx="12">
                  <c:v>0.31950496989674343</c:v>
                </c:pt>
                <c:pt idx="13">
                  <c:v>0.32425021690985562</c:v>
                </c:pt>
                <c:pt idx="14">
                  <c:v>0.36570765282634687</c:v>
                </c:pt>
                <c:pt idx="15">
                  <c:v>0.38038016050947776</c:v>
                </c:pt>
                <c:pt idx="16">
                  <c:v>0.41532484293248417</c:v>
                </c:pt>
                <c:pt idx="17">
                  <c:v>0.41755037469920409</c:v>
                </c:pt>
                <c:pt idx="18">
                  <c:v>0.44198826872603919</c:v>
                </c:pt>
                <c:pt idx="19">
                  <c:v>0.47904795183330368</c:v>
                </c:pt>
                <c:pt idx="20">
                  <c:v>0.41236011622369284</c:v>
                </c:pt>
                <c:pt idx="21">
                  <c:v>0.44937305868326005</c:v>
                </c:pt>
                <c:pt idx="22">
                  <c:v>0.48253342313363429</c:v>
                </c:pt>
                <c:pt idx="23">
                  <c:v>0.50797900707910726</c:v>
                </c:pt>
                <c:pt idx="24">
                  <c:v>0.44404980078777812</c:v>
                </c:pt>
                <c:pt idx="25">
                  <c:v>0.47506542976615629</c:v>
                </c:pt>
                <c:pt idx="26">
                  <c:v>0.50387999245902837</c:v>
                </c:pt>
                <c:pt idx="27">
                  <c:v>0.49479843253978667</c:v>
                </c:pt>
                <c:pt idx="28">
                  <c:v>0.52177399664590562</c:v>
                </c:pt>
                <c:pt idx="29">
                  <c:v>0.55093325633525148</c:v>
                </c:pt>
                <c:pt idx="30">
                  <c:v>0.55055224859180518</c:v>
                </c:pt>
                <c:pt idx="31">
                  <c:v>0.56972976978873846</c:v>
                </c:pt>
                <c:pt idx="32">
                  <c:v>0.59261240207233556</c:v>
                </c:pt>
                <c:pt idx="33">
                  <c:v>0.60281448771968249</c:v>
                </c:pt>
                <c:pt idx="34">
                  <c:v>0.60930666337398598</c:v>
                </c:pt>
                <c:pt idx="35">
                  <c:v>0.61386329930219796</c:v>
                </c:pt>
                <c:pt idx="36">
                  <c:v>0.56672098644219127</c:v>
                </c:pt>
                <c:pt idx="37">
                  <c:v>0.58756332916501908</c:v>
                </c:pt>
                <c:pt idx="38">
                  <c:v>0.60640713242062139</c:v>
                </c:pt>
                <c:pt idx="39">
                  <c:v>0.57267296611908991</c:v>
                </c:pt>
                <c:pt idx="40">
                  <c:v>0.58311679021762308</c:v>
                </c:pt>
                <c:pt idx="41">
                  <c:v>0.56624899630958203</c:v>
                </c:pt>
                <c:pt idx="42">
                  <c:v>0.58363064655678032</c:v>
                </c:pt>
                <c:pt idx="43">
                  <c:v>0.57146549725376694</c:v>
                </c:pt>
                <c:pt idx="44">
                  <c:v>0.57829276434366339</c:v>
                </c:pt>
                <c:pt idx="45">
                  <c:v>0.59659439251464041</c:v>
                </c:pt>
                <c:pt idx="46">
                  <c:v>0.61348508643033184</c:v>
                </c:pt>
                <c:pt idx="47">
                  <c:v>0.61811272054682209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60313264"/>
        <c:axId val="-341418528"/>
      </c:lineChart>
      <c:catAx>
        <c:axId val="-460313264"/>
        <c:scaling>
          <c:orientation val="minMax"/>
        </c:scaling>
        <c:delete val="0"/>
        <c:axPos val="b"/>
        <c:numFmt formatCode="[h]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341418528"/>
        <c:crosses val="autoZero"/>
        <c:auto val="1"/>
        <c:lblAlgn val="ctr"/>
        <c:lblOffset val="100"/>
        <c:noMultiLvlLbl val="0"/>
      </c:catAx>
      <c:valAx>
        <c:axId val="-34141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46031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3</xdr:row>
      <xdr:rowOff>25400</xdr:rowOff>
    </xdr:to>
    <xdr:pic>
      <xdr:nvPicPr>
        <xdr:cNvPr id="2" name="Kép 1" descr="COC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168275</xdr:colOff>
      <xdr:row>607</xdr:row>
      <xdr:rowOff>169862</xdr:rowOff>
    </xdr:from>
    <xdr:to>
      <xdr:col>31</xdr:col>
      <xdr:colOff>474663</xdr:colOff>
      <xdr:row>622</xdr:row>
      <xdr:rowOff>55562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555625</xdr:colOff>
      <xdr:row>512</xdr:row>
      <xdr:rowOff>41275</xdr:rowOff>
    </xdr:from>
    <xdr:to>
      <xdr:col>32</xdr:col>
      <xdr:colOff>466725</xdr:colOff>
      <xdr:row>526</xdr:row>
      <xdr:rowOff>117475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miau.gau.hu/myx-free/coco/test/186025520170111132319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miau.gau.hu/miau/221/fft_v5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/>
  </sheetViews>
  <sheetFormatPr defaultRowHeight="14.5" x14ac:dyDescent="0.35"/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s="1">
        <v>1.4611111111111112</v>
      </c>
      <c r="B2">
        <v>150</v>
      </c>
      <c r="C2">
        <v>150</v>
      </c>
      <c r="D2">
        <v>150</v>
      </c>
      <c r="E2">
        <v>150</v>
      </c>
      <c r="F2">
        <v>150</v>
      </c>
      <c r="G2">
        <v>150</v>
      </c>
      <c r="H2">
        <v>150</v>
      </c>
      <c r="I2">
        <v>150</v>
      </c>
      <c r="J2">
        <v>150</v>
      </c>
      <c r="K2">
        <v>150</v>
      </c>
      <c r="L2">
        <v>150</v>
      </c>
      <c r="M2">
        <v>150</v>
      </c>
      <c r="N2">
        <v>150</v>
      </c>
      <c r="O2">
        <v>1111</v>
      </c>
    </row>
    <row r="3" spans="1:15" x14ac:dyDescent="0.35">
      <c r="A3" s="1">
        <v>1.4618055555555556</v>
      </c>
      <c r="B3">
        <v>149</v>
      </c>
      <c r="C3">
        <v>149</v>
      </c>
      <c r="D3">
        <v>149</v>
      </c>
      <c r="E3">
        <v>149</v>
      </c>
      <c r="F3">
        <v>149</v>
      </c>
      <c r="G3">
        <v>149</v>
      </c>
      <c r="H3">
        <v>149</v>
      </c>
      <c r="I3">
        <v>149</v>
      </c>
      <c r="J3">
        <v>149</v>
      </c>
      <c r="K3">
        <v>149</v>
      </c>
      <c r="L3">
        <v>149</v>
      </c>
      <c r="M3">
        <v>149</v>
      </c>
      <c r="N3">
        <v>149</v>
      </c>
      <c r="O3">
        <v>1112</v>
      </c>
    </row>
    <row r="4" spans="1:15" x14ac:dyDescent="0.35">
      <c r="A4" s="1">
        <v>1.4625000000000001</v>
      </c>
      <c r="B4">
        <v>128</v>
      </c>
      <c r="C4">
        <v>128</v>
      </c>
      <c r="D4">
        <v>131</v>
      </c>
      <c r="E4">
        <v>138</v>
      </c>
      <c r="F4">
        <v>129</v>
      </c>
      <c r="G4">
        <v>139</v>
      </c>
      <c r="H4">
        <v>127</v>
      </c>
      <c r="I4">
        <v>123</v>
      </c>
      <c r="J4">
        <v>131</v>
      </c>
      <c r="K4">
        <v>117</v>
      </c>
      <c r="L4">
        <v>104</v>
      </c>
      <c r="M4">
        <v>131</v>
      </c>
      <c r="N4">
        <v>107</v>
      </c>
      <c r="O4">
        <v>1113</v>
      </c>
    </row>
    <row r="5" spans="1:15" x14ac:dyDescent="0.35">
      <c r="A5" s="1">
        <v>1.4631944444444445</v>
      </c>
      <c r="B5">
        <v>48</v>
      </c>
      <c r="C5">
        <v>30</v>
      </c>
      <c r="D5">
        <v>7</v>
      </c>
      <c r="E5">
        <v>32</v>
      </c>
      <c r="F5">
        <v>124</v>
      </c>
      <c r="G5">
        <v>10</v>
      </c>
      <c r="H5">
        <v>41</v>
      </c>
      <c r="I5">
        <v>100</v>
      </c>
      <c r="J5">
        <v>58</v>
      </c>
      <c r="K5">
        <v>23</v>
      </c>
      <c r="L5">
        <v>83</v>
      </c>
      <c r="M5">
        <v>48</v>
      </c>
      <c r="N5">
        <v>53</v>
      </c>
      <c r="O5">
        <v>1114</v>
      </c>
    </row>
    <row r="6" spans="1:15" x14ac:dyDescent="0.35">
      <c r="A6" s="1">
        <v>1.4638888888888888</v>
      </c>
      <c r="B6">
        <v>10</v>
      </c>
      <c r="C6">
        <v>135</v>
      </c>
      <c r="D6">
        <v>123</v>
      </c>
      <c r="E6">
        <v>80</v>
      </c>
      <c r="F6">
        <v>80</v>
      </c>
      <c r="G6">
        <v>134</v>
      </c>
      <c r="H6">
        <v>37</v>
      </c>
      <c r="I6">
        <v>107</v>
      </c>
      <c r="J6">
        <v>124</v>
      </c>
      <c r="K6">
        <v>114</v>
      </c>
      <c r="L6">
        <v>4</v>
      </c>
      <c r="M6">
        <v>46</v>
      </c>
      <c r="N6">
        <v>51</v>
      </c>
      <c r="O6">
        <v>1115</v>
      </c>
    </row>
    <row r="7" spans="1:15" x14ac:dyDescent="0.35">
      <c r="A7" s="1">
        <v>1.4645833333333333</v>
      </c>
      <c r="B7">
        <v>122</v>
      </c>
      <c r="C7">
        <v>119</v>
      </c>
      <c r="D7">
        <v>109</v>
      </c>
      <c r="E7">
        <v>54</v>
      </c>
      <c r="F7">
        <v>59</v>
      </c>
      <c r="G7">
        <v>124</v>
      </c>
      <c r="H7">
        <v>89</v>
      </c>
      <c r="I7">
        <v>57</v>
      </c>
      <c r="J7">
        <v>135</v>
      </c>
      <c r="K7">
        <v>77</v>
      </c>
      <c r="L7">
        <v>90</v>
      </c>
      <c r="M7">
        <v>99</v>
      </c>
      <c r="N7">
        <v>94</v>
      </c>
      <c r="O7">
        <v>1116</v>
      </c>
    </row>
    <row r="8" spans="1:15" x14ac:dyDescent="0.35">
      <c r="A8" s="1">
        <v>1.4652777777777777</v>
      </c>
      <c r="B8">
        <v>140</v>
      </c>
      <c r="C8">
        <v>117</v>
      </c>
      <c r="D8">
        <v>137</v>
      </c>
      <c r="E8">
        <v>134</v>
      </c>
      <c r="F8">
        <v>139</v>
      </c>
      <c r="G8">
        <v>77</v>
      </c>
      <c r="H8">
        <v>63</v>
      </c>
      <c r="I8">
        <v>113</v>
      </c>
      <c r="J8">
        <v>110</v>
      </c>
      <c r="K8">
        <v>127</v>
      </c>
      <c r="L8">
        <v>128</v>
      </c>
      <c r="M8">
        <v>117</v>
      </c>
      <c r="N8">
        <v>119</v>
      </c>
      <c r="O8">
        <v>1117</v>
      </c>
    </row>
    <row r="9" spans="1:15" x14ac:dyDescent="0.35">
      <c r="A9" s="1">
        <v>1.465972222222222</v>
      </c>
      <c r="B9">
        <v>79</v>
      </c>
      <c r="C9">
        <v>114</v>
      </c>
      <c r="D9">
        <v>112</v>
      </c>
      <c r="E9">
        <v>131</v>
      </c>
      <c r="F9">
        <v>136</v>
      </c>
      <c r="G9">
        <v>110</v>
      </c>
      <c r="H9">
        <v>115</v>
      </c>
      <c r="I9">
        <v>122</v>
      </c>
      <c r="J9">
        <v>122</v>
      </c>
      <c r="K9">
        <v>107</v>
      </c>
      <c r="L9">
        <v>125</v>
      </c>
      <c r="M9">
        <v>58</v>
      </c>
      <c r="N9">
        <v>73</v>
      </c>
      <c r="O9">
        <v>1118</v>
      </c>
    </row>
    <row r="10" spans="1:15" x14ac:dyDescent="0.35">
      <c r="A10" s="1">
        <v>1.4666666666666668</v>
      </c>
      <c r="B10">
        <v>12</v>
      </c>
      <c r="C10">
        <v>9</v>
      </c>
      <c r="D10">
        <v>68</v>
      </c>
      <c r="E10">
        <v>75</v>
      </c>
      <c r="F10">
        <v>131</v>
      </c>
      <c r="G10">
        <v>101</v>
      </c>
      <c r="H10">
        <v>52</v>
      </c>
      <c r="I10">
        <v>111</v>
      </c>
      <c r="J10">
        <v>23</v>
      </c>
      <c r="K10">
        <v>13</v>
      </c>
      <c r="L10">
        <v>62</v>
      </c>
      <c r="M10">
        <v>76</v>
      </c>
      <c r="N10">
        <v>54</v>
      </c>
      <c r="O10">
        <v>1119</v>
      </c>
    </row>
    <row r="11" spans="1:15" x14ac:dyDescent="0.35">
      <c r="A11" s="1">
        <v>1.4673611111111111</v>
      </c>
      <c r="B11">
        <v>95</v>
      </c>
      <c r="C11">
        <v>15</v>
      </c>
      <c r="D11">
        <v>71</v>
      </c>
      <c r="E11">
        <v>37</v>
      </c>
      <c r="F11">
        <v>137</v>
      </c>
      <c r="G11">
        <v>34</v>
      </c>
      <c r="H11">
        <v>17</v>
      </c>
      <c r="I11">
        <v>106</v>
      </c>
      <c r="J11">
        <v>57</v>
      </c>
      <c r="K11">
        <v>44</v>
      </c>
      <c r="L11">
        <v>106</v>
      </c>
      <c r="M11">
        <v>2</v>
      </c>
      <c r="N11">
        <v>25</v>
      </c>
      <c r="O11">
        <v>1120</v>
      </c>
    </row>
    <row r="12" spans="1:15" x14ac:dyDescent="0.35">
      <c r="A12" s="1">
        <v>1.4680555555555557</v>
      </c>
      <c r="B12">
        <v>148</v>
      </c>
      <c r="C12">
        <v>148</v>
      </c>
      <c r="D12">
        <v>148</v>
      </c>
      <c r="E12">
        <v>148</v>
      </c>
      <c r="F12">
        <v>148</v>
      </c>
      <c r="G12">
        <v>148</v>
      </c>
      <c r="H12">
        <v>148</v>
      </c>
      <c r="I12">
        <v>148</v>
      </c>
      <c r="J12">
        <v>148</v>
      </c>
      <c r="K12">
        <v>148</v>
      </c>
      <c r="L12">
        <v>148</v>
      </c>
      <c r="M12">
        <v>148</v>
      </c>
      <c r="N12">
        <v>148</v>
      </c>
      <c r="O12">
        <v>1121</v>
      </c>
    </row>
    <row r="13" spans="1:15" x14ac:dyDescent="0.35">
      <c r="A13" s="1">
        <v>1.46875</v>
      </c>
      <c r="B13">
        <v>147</v>
      </c>
      <c r="C13">
        <v>147</v>
      </c>
      <c r="D13">
        <v>147</v>
      </c>
      <c r="E13">
        <v>147</v>
      </c>
      <c r="F13">
        <v>147</v>
      </c>
      <c r="G13">
        <v>147</v>
      </c>
      <c r="H13">
        <v>147</v>
      </c>
      <c r="I13">
        <v>147</v>
      </c>
      <c r="J13">
        <v>147</v>
      </c>
      <c r="K13">
        <v>147</v>
      </c>
      <c r="L13">
        <v>147</v>
      </c>
      <c r="M13">
        <v>147</v>
      </c>
      <c r="N13">
        <v>147</v>
      </c>
      <c r="O13">
        <v>1122</v>
      </c>
    </row>
    <row r="14" spans="1:15" x14ac:dyDescent="0.35">
      <c r="A14" s="1">
        <v>1.4694444444444443</v>
      </c>
      <c r="B14">
        <v>146</v>
      </c>
      <c r="C14">
        <v>146</v>
      </c>
      <c r="D14">
        <v>146</v>
      </c>
      <c r="E14">
        <v>146</v>
      </c>
      <c r="F14">
        <v>146</v>
      </c>
      <c r="G14">
        <v>146</v>
      </c>
      <c r="H14">
        <v>146</v>
      </c>
      <c r="I14">
        <v>146</v>
      </c>
      <c r="J14">
        <v>146</v>
      </c>
      <c r="K14">
        <v>146</v>
      </c>
      <c r="L14">
        <v>146</v>
      </c>
      <c r="M14">
        <v>146</v>
      </c>
      <c r="N14">
        <v>146</v>
      </c>
      <c r="O14">
        <v>1123</v>
      </c>
    </row>
    <row r="15" spans="1:15" x14ac:dyDescent="0.35">
      <c r="A15" s="1">
        <v>1.4701388888888889</v>
      </c>
      <c r="B15">
        <v>52</v>
      </c>
      <c r="C15">
        <v>118</v>
      </c>
      <c r="D15">
        <v>34</v>
      </c>
      <c r="E15">
        <v>101</v>
      </c>
      <c r="F15">
        <v>69</v>
      </c>
      <c r="G15">
        <v>12</v>
      </c>
      <c r="H15">
        <v>33</v>
      </c>
      <c r="I15">
        <v>89</v>
      </c>
      <c r="J15">
        <v>36</v>
      </c>
      <c r="K15">
        <v>61</v>
      </c>
      <c r="L15">
        <v>23</v>
      </c>
      <c r="M15">
        <v>129</v>
      </c>
      <c r="N15">
        <v>74</v>
      </c>
      <c r="O15">
        <v>1124</v>
      </c>
    </row>
    <row r="16" spans="1:15" x14ac:dyDescent="0.35">
      <c r="A16" s="1">
        <v>1.4708333333333332</v>
      </c>
      <c r="B16">
        <v>62</v>
      </c>
      <c r="C16">
        <v>86</v>
      </c>
      <c r="D16">
        <v>45</v>
      </c>
      <c r="E16">
        <v>129</v>
      </c>
      <c r="F16">
        <v>78</v>
      </c>
      <c r="G16">
        <v>45</v>
      </c>
      <c r="H16">
        <v>69</v>
      </c>
      <c r="I16">
        <v>101</v>
      </c>
      <c r="J16">
        <v>22</v>
      </c>
      <c r="K16">
        <v>36</v>
      </c>
      <c r="L16">
        <v>17</v>
      </c>
      <c r="M16">
        <v>83</v>
      </c>
      <c r="N16">
        <v>58</v>
      </c>
      <c r="O16">
        <v>1125</v>
      </c>
    </row>
    <row r="17" spans="1:15" x14ac:dyDescent="0.35">
      <c r="A17" s="1">
        <v>1.471527777777778</v>
      </c>
      <c r="B17">
        <v>142</v>
      </c>
      <c r="C17">
        <v>138</v>
      </c>
      <c r="D17">
        <v>127</v>
      </c>
      <c r="E17">
        <v>92</v>
      </c>
      <c r="F17">
        <v>133</v>
      </c>
      <c r="G17">
        <v>132</v>
      </c>
      <c r="H17">
        <v>126</v>
      </c>
      <c r="I17">
        <v>140</v>
      </c>
      <c r="J17">
        <v>142</v>
      </c>
      <c r="K17">
        <v>138</v>
      </c>
      <c r="L17">
        <v>137</v>
      </c>
      <c r="M17">
        <v>125</v>
      </c>
      <c r="N17">
        <v>133</v>
      </c>
      <c r="O17">
        <v>1126</v>
      </c>
    </row>
    <row r="18" spans="1:15" x14ac:dyDescent="0.35">
      <c r="A18" s="1">
        <v>1.4722222222222223</v>
      </c>
      <c r="B18">
        <v>88</v>
      </c>
      <c r="C18">
        <v>121</v>
      </c>
      <c r="D18">
        <v>100</v>
      </c>
      <c r="E18">
        <v>135</v>
      </c>
      <c r="F18">
        <v>141</v>
      </c>
      <c r="G18">
        <v>141</v>
      </c>
      <c r="H18">
        <v>140</v>
      </c>
      <c r="I18">
        <v>142</v>
      </c>
      <c r="J18">
        <v>118</v>
      </c>
      <c r="K18">
        <v>137</v>
      </c>
      <c r="L18">
        <v>141</v>
      </c>
      <c r="M18">
        <v>134</v>
      </c>
      <c r="N18">
        <v>124</v>
      </c>
      <c r="O18">
        <v>1127</v>
      </c>
    </row>
    <row r="19" spans="1:15" x14ac:dyDescent="0.35">
      <c r="A19" s="1">
        <v>1.4729166666666667</v>
      </c>
      <c r="B19">
        <v>125</v>
      </c>
      <c r="C19">
        <v>56</v>
      </c>
      <c r="D19">
        <v>42</v>
      </c>
      <c r="E19">
        <v>8</v>
      </c>
      <c r="F19">
        <v>140</v>
      </c>
      <c r="G19">
        <v>103</v>
      </c>
      <c r="H19">
        <v>72</v>
      </c>
      <c r="I19">
        <v>120</v>
      </c>
      <c r="J19">
        <v>6</v>
      </c>
      <c r="K19">
        <v>49</v>
      </c>
      <c r="L19">
        <v>87</v>
      </c>
      <c r="M19">
        <v>26</v>
      </c>
      <c r="N19">
        <v>80</v>
      </c>
      <c r="O19">
        <v>1128</v>
      </c>
    </row>
    <row r="20" spans="1:15" x14ac:dyDescent="0.35">
      <c r="A20" s="1">
        <v>1.4736111111111112</v>
      </c>
      <c r="B20">
        <v>137</v>
      </c>
      <c r="C20">
        <v>139</v>
      </c>
      <c r="D20">
        <v>138</v>
      </c>
      <c r="E20">
        <v>127</v>
      </c>
      <c r="F20">
        <v>135</v>
      </c>
      <c r="G20">
        <v>142</v>
      </c>
      <c r="H20">
        <v>141</v>
      </c>
      <c r="I20">
        <v>139</v>
      </c>
      <c r="J20">
        <v>139</v>
      </c>
      <c r="K20">
        <v>110</v>
      </c>
      <c r="L20">
        <v>108</v>
      </c>
      <c r="M20">
        <v>142</v>
      </c>
      <c r="N20">
        <v>135</v>
      </c>
      <c r="O20">
        <v>1129</v>
      </c>
    </row>
    <row r="21" spans="1:15" x14ac:dyDescent="0.35">
      <c r="A21" s="1">
        <v>1.4743055555555555</v>
      </c>
      <c r="B21">
        <v>71</v>
      </c>
      <c r="C21">
        <v>124</v>
      </c>
      <c r="D21">
        <v>75</v>
      </c>
      <c r="E21">
        <v>90</v>
      </c>
      <c r="F21">
        <v>115</v>
      </c>
      <c r="G21">
        <v>138</v>
      </c>
      <c r="H21">
        <v>125</v>
      </c>
      <c r="I21">
        <v>19</v>
      </c>
      <c r="J21">
        <v>141</v>
      </c>
      <c r="K21">
        <v>79</v>
      </c>
      <c r="L21">
        <v>5</v>
      </c>
      <c r="M21">
        <v>141</v>
      </c>
      <c r="N21">
        <v>84</v>
      </c>
      <c r="O21">
        <v>1130</v>
      </c>
    </row>
    <row r="22" spans="1:15" x14ac:dyDescent="0.35">
      <c r="A22" s="1">
        <v>1.4749999999999999</v>
      </c>
      <c r="B22">
        <v>145</v>
      </c>
      <c r="C22">
        <v>145</v>
      </c>
      <c r="D22">
        <v>145</v>
      </c>
      <c r="E22">
        <v>145</v>
      </c>
      <c r="F22">
        <v>145</v>
      </c>
      <c r="G22">
        <v>145</v>
      </c>
      <c r="H22">
        <v>145</v>
      </c>
      <c r="I22">
        <v>145</v>
      </c>
      <c r="J22">
        <v>145</v>
      </c>
      <c r="K22">
        <v>145</v>
      </c>
      <c r="L22">
        <v>145</v>
      </c>
      <c r="M22">
        <v>145</v>
      </c>
      <c r="N22">
        <v>145</v>
      </c>
      <c r="O22">
        <v>1131</v>
      </c>
    </row>
    <row r="23" spans="1:15" x14ac:dyDescent="0.35">
      <c r="A23" s="1">
        <v>1.4756944444444444</v>
      </c>
      <c r="B23">
        <v>101</v>
      </c>
      <c r="C23">
        <v>105</v>
      </c>
      <c r="D23">
        <v>125</v>
      </c>
      <c r="E23">
        <v>84</v>
      </c>
      <c r="F23">
        <v>25</v>
      </c>
      <c r="G23">
        <v>127</v>
      </c>
      <c r="H23">
        <v>103</v>
      </c>
      <c r="I23">
        <v>44</v>
      </c>
      <c r="J23">
        <v>121</v>
      </c>
      <c r="K23">
        <v>124</v>
      </c>
      <c r="L23">
        <v>64</v>
      </c>
      <c r="M23">
        <v>40</v>
      </c>
      <c r="N23">
        <v>137</v>
      </c>
      <c r="O23">
        <v>1132</v>
      </c>
    </row>
    <row r="24" spans="1:15" x14ac:dyDescent="0.35">
      <c r="A24" s="1">
        <v>1.4763888888888888</v>
      </c>
      <c r="B24">
        <v>130</v>
      </c>
      <c r="C24">
        <v>140</v>
      </c>
      <c r="D24">
        <v>142</v>
      </c>
      <c r="E24">
        <v>142</v>
      </c>
      <c r="F24">
        <v>48</v>
      </c>
      <c r="G24">
        <v>140</v>
      </c>
      <c r="H24">
        <v>142</v>
      </c>
      <c r="I24">
        <v>136</v>
      </c>
      <c r="J24">
        <v>136</v>
      </c>
      <c r="K24">
        <v>142</v>
      </c>
      <c r="L24">
        <v>139</v>
      </c>
      <c r="M24">
        <v>137</v>
      </c>
      <c r="N24">
        <v>130</v>
      </c>
      <c r="O24">
        <v>1133</v>
      </c>
    </row>
    <row r="25" spans="1:15" x14ac:dyDescent="0.35">
      <c r="A25" s="1">
        <v>1.4770833333333335</v>
      </c>
      <c r="B25">
        <v>144</v>
      </c>
      <c r="C25">
        <v>144</v>
      </c>
      <c r="D25">
        <v>144</v>
      </c>
      <c r="E25">
        <v>144</v>
      </c>
      <c r="F25">
        <v>144</v>
      </c>
      <c r="G25">
        <v>144</v>
      </c>
      <c r="H25">
        <v>144</v>
      </c>
      <c r="I25">
        <v>144</v>
      </c>
      <c r="J25">
        <v>144</v>
      </c>
      <c r="K25">
        <v>144</v>
      </c>
      <c r="L25">
        <v>144</v>
      </c>
      <c r="M25">
        <v>144</v>
      </c>
      <c r="N25">
        <v>144</v>
      </c>
      <c r="O25">
        <v>1134</v>
      </c>
    </row>
    <row r="26" spans="1:15" x14ac:dyDescent="0.35">
      <c r="A26" s="1">
        <v>1.4777777777777779</v>
      </c>
      <c r="B26">
        <v>116</v>
      </c>
      <c r="C26">
        <v>84</v>
      </c>
      <c r="D26">
        <v>88</v>
      </c>
      <c r="E26">
        <v>74</v>
      </c>
      <c r="F26">
        <v>91</v>
      </c>
      <c r="G26">
        <v>54</v>
      </c>
      <c r="H26">
        <v>109</v>
      </c>
      <c r="I26">
        <v>41</v>
      </c>
      <c r="J26">
        <v>127</v>
      </c>
      <c r="K26">
        <v>46</v>
      </c>
      <c r="L26">
        <v>122</v>
      </c>
      <c r="M26">
        <v>102</v>
      </c>
      <c r="N26">
        <v>66</v>
      </c>
      <c r="O26">
        <v>1135</v>
      </c>
    </row>
    <row r="27" spans="1:15" x14ac:dyDescent="0.35">
      <c r="A27" s="1">
        <v>1.4784722222222222</v>
      </c>
      <c r="B27">
        <v>7</v>
      </c>
      <c r="C27">
        <v>48</v>
      </c>
      <c r="D27">
        <v>132</v>
      </c>
      <c r="E27">
        <v>83</v>
      </c>
      <c r="F27">
        <v>92</v>
      </c>
      <c r="G27">
        <v>83</v>
      </c>
      <c r="H27">
        <v>116</v>
      </c>
      <c r="I27">
        <v>67</v>
      </c>
      <c r="J27">
        <v>46</v>
      </c>
      <c r="K27">
        <v>96</v>
      </c>
      <c r="L27">
        <v>70</v>
      </c>
      <c r="M27">
        <v>107</v>
      </c>
      <c r="N27">
        <v>44</v>
      </c>
      <c r="O27">
        <v>1136</v>
      </c>
    </row>
    <row r="28" spans="1:15" x14ac:dyDescent="0.35">
      <c r="A28" s="1">
        <v>1.4791666666666667</v>
      </c>
      <c r="B28">
        <v>92</v>
      </c>
      <c r="C28">
        <v>137</v>
      </c>
      <c r="D28">
        <v>140</v>
      </c>
      <c r="E28">
        <v>126</v>
      </c>
      <c r="F28">
        <v>138</v>
      </c>
      <c r="G28">
        <v>137</v>
      </c>
      <c r="H28">
        <v>122</v>
      </c>
      <c r="I28">
        <v>129</v>
      </c>
      <c r="J28">
        <v>62</v>
      </c>
      <c r="K28">
        <v>125</v>
      </c>
      <c r="L28">
        <v>126</v>
      </c>
      <c r="M28">
        <v>100</v>
      </c>
      <c r="N28">
        <v>140</v>
      </c>
      <c r="O28">
        <v>1137</v>
      </c>
    </row>
    <row r="29" spans="1:15" x14ac:dyDescent="0.35">
      <c r="A29" s="1">
        <v>1.4798611111111111</v>
      </c>
      <c r="B29">
        <v>133</v>
      </c>
      <c r="C29">
        <v>53</v>
      </c>
      <c r="D29">
        <v>83</v>
      </c>
      <c r="E29">
        <v>65</v>
      </c>
      <c r="F29">
        <v>103</v>
      </c>
      <c r="G29">
        <v>15</v>
      </c>
      <c r="H29">
        <v>32</v>
      </c>
      <c r="I29">
        <v>73</v>
      </c>
      <c r="J29">
        <v>117</v>
      </c>
      <c r="K29">
        <v>135</v>
      </c>
      <c r="L29">
        <v>121</v>
      </c>
      <c r="M29">
        <v>27</v>
      </c>
      <c r="N29">
        <v>5</v>
      </c>
      <c r="O29">
        <v>1138</v>
      </c>
    </row>
    <row r="30" spans="1:15" x14ac:dyDescent="0.35">
      <c r="A30" s="1">
        <v>1.4805555555555554</v>
      </c>
      <c r="B30">
        <v>139</v>
      </c>
      <c r="C30">
        <v>131</v>
      </c>
      <c r="D30">
        <v>124</v>
      </c>
      <c r="E30">
        <v>133</v>
      </c>
      <c r="F30">
        <v>128</v>
      </c>
      <c r="G30">
        <v>91</v>
      </c>
      <c r="H30">
        <v>129</v>
      </c>
      <c r="I30">
        <v>141</v>
      </c>
      <c r="J30">
        <v>130</v>
      </c>
      <c r="K30">
        <v>140</v>
      </c>
      <c r="L30">
        <v>142</v>
      </c>
      <c r="M30">
        <v>118</v>
      </c>
      <c r="N30">
        <v>109</v>
      </c>
      <c r="O30">
        <v>1139</v>
      </c>
    </row>
    <row r="31" spans="1:15" x14ac:dyDescent="0.35">
      <c r="A31" s="1">
        <v>1.48125</v>
      </c>
      <c r="B31">
        <v>81</v>
      </c>
      <c r="C31">
        <v>27</v>
      </c>
      <c r="D31">
        <v>106</v>
      </c>
      <c r="E31">
        <v>1</v>
      </c>
      <c r="F31">
        <v>47</v>
      </c>
      <c r="G31">
        <v>2</v>
      </c>
      <c r="H31">
        <v>1</v>
      </c>
      <c r="I31">
        <v>71</v>
      </c>
      <c r="J31">
        <v>27</v>
      </c>
      <c r="K31">
        <v>88</v>
      </c>
      <c r="L31">
        <v>41</v>
      </c>
      <c r="M31">
        <v>6</v>
      </c>
      <c r="N31">
        <v>56</v>
      </c>
      <c r="O31">
        <v>1140</v>
      </c>
    </row>
    <row r="32" spans="1:15" x14ac:dyDescent="0.35">
      <c r="A32" s="1">
        <v>1.4819444444444445</v>
      </c>
      <c r="B32">
        <v>136</v>
      </c>
      <c r="C32">
        <v>79</v>
      </c>
      <c r="D32">
        <v>69</v>
      </c>
      <c r="E32">
        <v>128</v>
      </c>
      <c r="F32">
        <v>134</v>
      </c>
      <c r="G32">
        <v>118</v>
      </c>
      <c r="H32">
        <v>22</v>
      </c>
      <c r="I32">
        <v>118</v>
      </c>
      <c r="J32">
        <v>134</v>
      </c>
      <c r="K32">
        <v>90</v>
      </c>
      <c r="L32">
        <v>82</v>
      </c>
      <c r="M32">
        <v>140</v>
      </c>
      <c r="N32">
        <v>32</v>
      </c>
      <c r="O32">
        <v>1141</v>
      </c>
    </row>
    <row r="33" spans="1:15" x14ac:dyDescent="0.35">
      <c r="A33" s="1">
        <v>1.4826388888888891</v>
      </c>
      <c r="B33">
        <v>15</v>
      </c>
      <c r="C33">
        <v>25</v>
      </c>
      <c r="D33">
        <v>66</v>
      </c>
      <c r="E33">
        <v>122</v>
      </c>
      <c r="F33">
        <v>68</v>
      </c>
      <c r="G33">
        <v>27</v>
      </c>
      <c r="H33">
        <v>18</v>
      </c>
      <c r="I33">
        <v>23</v>
      </c>
      <c r="J33">
        <v>49</v>
      </c>
      <c r="K33">
        <v>55</v>
      </c>
      <c r="L33">
        <v>74</v>
      </c>
      <c r="M33">
        <v>74</v>
      </c>
      <c r="N33">
        <v>64</v>
      </c>
      <c r="O33">
        <v>1142</v>
      </c>
    </row>
    <row r="34" spans="1:15" x14ac:dyDescent="0.35">
      <c r="A34" s="1">
        <v>1.4833333333333334</v>
      </c>
      <c r="B34">
        <v>94</v>
      </c>
      <c r="C34">
        <v>32</v>
      </c>
      <c r="D34">
        <v>93</v>
      </c>
      <c r="E34">
        <v>85</v>
      </c>
      <c r="F34">
        <v>99</v>
      </c>
      <c r="G34">
        <v>126</v>
      </c>
      <c r="H34">
        <v>73</v>
      </c>
      <c r="I34">
        <v>83</v>
      </c>
      <c r="J34">
        <v>132</v>
      </c>
      <c r="K34">
        <v>111</v>
      </c>
      <c r="L34">
        <v>117</v>
      </c>
      <c r="M34">
        <v>108</v>
      </c>
      <c r="N34">
        <v>43</v>
      </c>
      <c r="O34">
        <v>1143</v>
      </c>
    </row>
    <row r="35" spans="1:15" x14ac:dyDescent="0.35">
      <c r="A35" s="1">
        <v>1.4840277777777777</v>
      </c>
      <c r="B35">
        <v>102</v>
      </c>
      <c r="C35">
        <v>85</v>
      </c>
      <c r="D35">
        <v>110</v>
      </c>
      <c r="E35">
        <v>89</v>
      </c>
      <c r="F35">
        <v>37</v>
      </c>
      <c r="G35">
        <v>123</v>
      </c>
      <c r="H35">
        <v>25</v>
      </c>
      <c r="I35">
        <v>97</v>
      </c>
      <c r="J35">
        <v>47</v>
      </c>
      <c r="K35">
        <v>26</v>
      </c>
      <c r="L35">
        <v>51</v>
      </c>
      <c r="M35">
        <v>110</v>
      </c>
      <c r="N35">
        <v>131</v>
      </c>
      <c r="O35">
        <v>1144</v>
      </c>
    </row>
    <row r="36" spans="1:15" x14ac:dyDescent="0.35">
      <c r="A36" s="1">
        <v>1.4847222222222223</v>
      </c>
      <c r="B36">
        <v>58</v>
      </c>
      <c r="C36">
        <v>130</v>
      </c>
      <c r="D36">
        <v>61</v>
      </c>
      <c r="E36">
        <v>96</v>
      </c>
      <c r="F36">
        <v>122</v>
      </c>
      <c r="G36">
        <v>85</v>
      </c>
      <c r="H36">
        <v>65</v>
      </c>
      <c r="I36">
        <v>104</v>
      </c>
      <c r="J36">
        <v>97</v>
      </c>
      <c r="K36">
        <v>75</v>
      </c>
      <c r="L36">
        <v>95</v>
      </c>
      <c r="M36">
        <v>33</v>
      </c>
      <c r="N36">
        <v>103</v>
      </c>
      <c r="O36">
        <v>1145</v>
      </c>
    </row>
    <row r="37" spans="1:15" x14ac:dyDescent="0.35">
      <c r="A37" s="1">
        <v>1.4854166666666666</v>
      </c>
      <c r="B37">
        <v>107</v>
      </c>
      <c r="C37">
        <v>36</v>
      </c>
      <c r="D37">
        <v>54</v>
      </c>
      <c r="E37">
        <v>119</v>
      </c>
      <c r="F37">
        <v>82</v>
      </c>
      <c r="G37">
        <v>128</v>
      </c>
      <c r="H37">
        <v>96</v>
      </c>
      <c r="I37">
        <v>87</v>
      </c>
      <c r="J37">
        <v>13</v>
      </c>
      <c r="K37">
        <v>113</v>
      </c>
      <c r="L37">
        <v>138</v>
      </c>
      <c r="M37">
        <v>84</v>
      </c>
      <c r="N37">
        <v>72</v>
      </c>
      <c r="O37">
        <v>1146</v>
      </c>
    </row>
    <row r="38" spans="1:15" x14ac:dyDescent="0.35">
      <c r="A38" s="1">
        <v>1.4861111111111109</v>
      </c>
      <c r="B38">
        <v>134</v>
      </c>
      <c r="C38">
        <v>88</v>
      </c>
      <c r="D38">
        <v>117</v>
      </c>
      <c r="E38">
        <v>123</v>
      </c>
      <c r="F38">
        <v>96</v>
      </c>
      <c r="G38">
        <v>99</v>
      </c>
      <c r="H38">
        <v>111</v>
      </c>
      <c r="I38">
        <v>92</v>
      </c>
      <c r="J38">
        <v>119</v>
      </c>
      <c r="K38">
        <v>106</v>
      </c>
      <c r="L38">
        <v>37</v>
      </c>
      <c r="M38">
        <v>36</v>
      </c>
      <c r="N38">
        <v>132</v>
      </c>
      <c r="O38">
        <v>1147</v>
      </c>
    </row>
    <row r="39" spans="1:15" x14ac:dyDescent="0.35">
      <c r="A39" s="1">
        <v>1.4868055555555555</v>
      </c>
      <c r="B39">
        <v>33</v>
      </c>
      <c r="C39">
        <v>74</v>
      </c>
      <c r="D39">
        <v>53</v>
      </c>
      <c r="E39">
        <v>120</v>
      </c>
      <c r="F39">
        <v>1</v>
      </c>
      <c r="G39">
        <v>5</v>
      </c>
      <c r="H39">
        <v>20</v>
      </c>
      <c r="I39">
        <v>74</v>
      </c>
      <c r="J39">
        <v>105</v>
      </c>
      <c r="K39">
        <v>3</v>
      </c>
      <c r="L39">
        <v>28</v>
      </c>
      <c r="M39">
        <v>19</v>
      </c>
      <c r="N39">
        <v>15</v>
      </c>
      <c r="O39">
        <v>1148</v>
      </c>
    </row>
    <row r="40" spans="1:15" x14ac:dyDescent="0.35">
      <c r="A40" s="1">
        <v>1.4875</v>
      </c>
      <c r="B40">
        <v>37</v>
      </c>
      <c r="C40">
        <v>57</v>
      </c>
      <c r="D40">
        <v>29</v>
      </c>
      <c r="E40">
        <v>58</v>
      </c>
      <c r="F40">
        <v>34</v>
      </c>
      <c r="G40">
        <v>17</v>
      </c>
      <c r="H40">
        <v>24</v>
      </c>
      <c r="I40">
        <v>20</v>
      </c>
      <c r="J40">
        <v>11</v>
      </c>
      <c r="K40">
        <v>76</v>
      </c>
      <c r="L40">
        <v>76</v>
      </c>
      <c r="M40">
        <v>16</v>
      </c>
      <c r="N40">
        <v>9</v>
      </c>
      <c r="O40">
        <v>1149</v>
      </c>
    </row>
    <row r="41" spans="1:15" x14ac:dyDescent="0.35">
      <c r="A41" s="1">
        <v>1.4881944444444446</v>
      </c>
      <c r="B41">
        <v>82</v>
      </c>
      <c r="C41">
        <v>134</v>
      </c>
      <c r="D41">
        <v>134</v>
      </c>
      <c r="E41">
        <v>141</v>
      </c>
      <c r="F41">
        <v>142</v>
      </c>
      <c r="G41">
        <v>131</v>
      </c>
      <c r="H41">
        <v>138</v>
      </c>
      <c r="I41">
        <v>138</v>
      </c>
      <c r="J41">
        <v>138</v>
      </c>
      <c r="K41">
        <v>133</v>
      </c>
      <c r="L41">
        <v>140</v>
      </c>
      <c r="M41">
        <v>127</v>
      </c>
      <c r="N41">
        <v>141</v>
      </c>
      <c r="O41">
        <v>1150</v>
      </c>
    </row>
    <row r="42" spans="1:15" x14ac:dyDescent="0.35">
      <c r="A42" s="1">
        <v>1.4888888888888889</v>
      </c>
      <c r="B42">
        <v>27</v>
      </c>
      <c r="C42">
        <v>73</v>
      </c>
      <c r="D42">
        <v>27</v>
      </c>
      <c r="E42">
        <v>121</v>
      </c>
      <c r="F42">
        <v>28</v>
      </c>
      <c r="G42">
        <v>23</v>
      </c>
      <c r="H42">
        <v>9</v>
      </c>
      <c r="I42">
        <v>10</v>
      </c>
      <c r="J42">
        <v>77</v>
      </c>
      <c r="K42">
        <v>6</v>
      </c>
      <c r="L42">
        <v>115</v>
      </c>
      <c r="M42">
        <v>44</v>
      </c>
      <c r="N42">
        <v>21</v>
      </c>
      <c r="O42">
        <v>1151</v>
      </c>
    </row>
    <row r="43" spans="1:15" x14ac:dyDescent="0.35">
      <c r="A43" s="1">
        <v>1.4895833333333333</v>
      </c>
      <c r="B43">
        <v>5</v>
      </c>
      <c r="C43">
        <v>28</v>
      </c>
      <c r="D43">
        <v>84</v>
      </c>
      <c r="E43">
        <v>19</v>
      </c>
      <c r="F43">
        <v>106</v>
      </c>
      <c r="G43">
        <v>51</v>
      </c>
      <c r="H43">
        <v>92</v>
      </c>
      <c r="I43">
        <v>21</v>
      </c>
      <c r="J43">
        <v>72</v>
      </c>
      <c r="K43">
        <v>15</v>
      </c>
      <c r="L43">
        <v>114</v>
      </c>
      <c r="M43">
        <v>41</v>
      </c>
      <c r="N43">
        <v>71</v>
      </c>
      <c r="O43">
        <v>1152</v>
      </c>
    </row>
    <row r="44" spans="1:15" x14ac:dyDescent="0.35">
      <c r="A44" s="1">
        <v>1.4902777777777778</v>
      </c>
      <c r="B44">
        <v>68</v>
      </c>
      <c r="C44">
        <v>64</v>
      </c>
      <c r="D44">
        <v>73</v>
      </c>
      <c r="E44">
        <v>107</v>
      </c>
      <c r="F44">
        <v>35</v>
      </c>
      <c r="G44">
        <v>20</v>
      </c>
      <c r="H44">
        <v>121</v>
      </c>
      <c r="I44">
        <v>33</v>
      </c>
      <c r="J44">
        <v>43</v>
      </c>
      <c r="K44">
        <v>58</v>
      </c>
      <c r="L44">
        <v>56</v>
      </c>
      <c r="M44">
        <v>4</v>
      </c>
      <c r="N44">
        <v>114</v>
      </c>
      <c r="O44">
        <v>1153</v>
      </c>
    </row>
    <row r="45" spans="1:15" x14ac:dyDescent="0.35">
      <c r="A45" s="1">
        <v>1.4909722222222221</v>
      </c>
      <c r="B45">
        <v>143</v>
      </c>
      <c r="C45">
        <v>143</v>
      </c>
      <c r="D45">
        <v>143</v>
      </c>
      <c r="E45">
        <v>143</v>
      </c>
      <c r="F45">
        <v>143</v>
      </c>
      <c r="G45">
        <v>143</v>
      </c>
      <c r="H45">
        <v>143</v>
      </c>
      <c r="I45">
        <v>143</v>
      </c>
      <c r="J45">
        <v>143</v>
      </c>
      <c r="K45">
        <v>143</v>
      </c>
      <c r="L45">
        <v>143</v>
      </c>
      <c r="M45">
        <v>143</v>
      </c>
      <c r="N45">
        <v>143</v>
      </c>
      <c r="O45">
        <v>1154</v>
      </c>
    </row>
    <row r="46" spans="1:15" x14ac:dyDescent="0.35">
      <c r="A46" s="1">
        <v>1.4916666666666665</v>
      </c>
      <c r="B46">
        <v>11</v>
      </c>
      <c r="C46">
        <v>8</v>
      </c>
      <c r="D46">
        <v>99</v>
      </c>
      <c r="E46">
        <v>35</v>
      </c>
      <c r="F46">
        <v>119</v>
      </c>
      <c r="G46">
        <v>76</v>
      </c>
      <c r="H46">
        <v>40</v>
      </c>
      <c r="I46">
        <v>137</v>
      </c>
      <c r="J46">
        <v>70</v>
      </c>
      <c r="K46">
        <v>118</v>
      </c>
      <c r="L46">
        <v>84</v>
      </c>
      <c r="M46">
        <v>115</v>
      </c>
      <c r="N46">
        <v>142</v>
      </c>
      <c r="O46">
        <v>1155</v>
      </c>
    </row>
    <row r="47" spans="1:15" x14ac:dyDescent="0.35">
      <c r="A47" s="1">
        <v>1.4923611111111112</v>
      </c>
      <c r="B47">
        <v>19</v>
      </c>
      <c r="C47">
        <v>12</v>
      </c>
      <c r="D47">
        <v>107</v>
      </c>
      <c r="E47">
        <v>4</v>
      </c>
      <c r="F47">
        <v>104</v>
      </c>
      <c r="G47">
        <v>115</v>
      </c>
      <c r="H47">
        <v>56</v>
      </c>
      <c r="I47">
        <v>68</v>
      </c>
      <c r="J47">
        <v>68</v>
      </c>
      <c r="K47">
        <v>42</v>
      </c>
      <c r="L47">
        <v>32</v>
      </c>
      <c r="M47">
        <v>25</v>
      </c>
      <c r="N47">
        <v>93</v>
      </c>
      <c r="O47">
        <v>1156</v>
      </c>
    </row>
    <row r="48" spans="1:15" x14ac:dyDescent="0.35">
      <c r="A48" s="1">
        <v>1.4930555555555556</v>
      </c>
      <c r="B48">
        <v>109</v>
      </c>
      <c r="C48">
        <v>99</v>
      </c>
      <c r="D48">
        <v>67</v>
      </c>
      <c r="E48">
        <v>43</v>
      </c>
      <c r="F48">
        <v>85</v>
      </c>
      <c r="G48">
        <v>130</v>
      </c>
      <c r="H48">
        <v>75</v>
      </c>
      <c r="I48">
        <v>4</v>
      </c>
      <c r="J48">
        <v>129</v>
      </c>
      <c r="K48">
        <v>70</v>
      </c>
      <c r="L48">
        <v>55</v>
      </c>
      <c r="M48">
        <v>111</v>
      </c>
      <c r="N48">
        <v>29</v>
      </c>
      <c r="O48">
        <v>1157</v>
      </c>
    </row>
    <row r="49" spans="1:15" x14ac:dyDescent="0.35">
      <c r="A49" s="1">
        <v>1.4937500000000001</v>
      </c>
      <c r="B49">
        <v>47</v>
      </c>
      <c r="C49">
        <v>10</v>
      </c>
      <c r="D49">
        <v>119</v>
      </c>
      <c r="E49">
        <v>6</v>
      </c>
      <c r="F49">
        <v>11</v>
      </c>
      <c r="G49">
        <v>75</v>
      </c>
      <c r="H49">
        <v>93</v>
      </c>
      <c r="I49">
        <v>3</v>
      </c>
      <c r="J49">
        <v>1</v>
      </c>
      <c r="K49">
        <v>94</v>
      </c>
      <c r="L49">
        <v>31</v>
      </c>
      <c r="M49">
        <v>91</v>
      </c>
      <c r="N49">
        <v>52</v>
      </c>
      <c r="O49">
        <v>1158</v>
      </c>
    </row>
    <row r="50" spans="1:15" x14ac:dyDescent="0.35">
      <c r="A50" s="1">
        <v>1.4944444444444445</v>
      </c>
      <c r="B50">
        <v>32</v>
      </c>
      <c r="C50">
        <v>3</v>
      </c>
      <c r="D50">
        <v>12</v>
      </c>
      <c r="E50">
        <v>63</v>
      </c>
      <c r="F50">
        <v>7</v>
      </c>
      <c r="G50">
        <v>11</v>
      </c>
      <c r="H50">
        <v>139</v>
      </c>
      <c r="I50">
        <v>12</v>
      </c>
      <c r="J50">
        <v>7</v>
      </c>
      <c r="K50">
        <v>63</v>
      </c>
      <c r="L50">
        <v>59</v>
      </c>
      <c r="M50">
        <v>97</v>
      </c>
      <c r="N50">
        <v>108</v>
      </c>
      <c r="O50">
        <v>1159</v>
      </c>
    </row>
    <row r="51" spans="1:15" x14ac:dyDescent="0.35">
      <c r="A51" s="1">
        <v>1.4951388888888888</v>
      </c>
      <c r="B51">
        <v>40</v>
      </c>
      <c r="C51">
        <v>49</v>
      </c>
      <c r="D51">
        <v>101</v>
      </c>
      <c r="E51">
        <v>103</v>
      </c>
      <c r="F51">
        <v>94</v>
      </c>
      <c r="G51">
        <v>69</v>
      </c>
      <c r="H51">
        <v>82</v>
      </c>
      <c r="I51">
        <v>45</v>
      </c>
      <c r="J51">
        <v>93</v>
      </c>
      <c r="K51">
        <v>11</v>
      </c>
      <c r="L51">
        <v>123</v>
      </c>
      <c r="M51">
        <v>65</v>
      </c>
      <c r="N51">
        <v>139</v>
      </c>
      <c r="O51">
        <v>1160</v>
      </c>
    </row>
    <row r="52" spans="1:15" x14ac:dyDescent="0.35">
      <c r="A52" s="1">
        <v>1.4958333333333333</v>
      </c>
      <c r="B52">
        <v>24</v>
      </c>
      <c r="C52">
        <v>23</v>
      </c>
      <c r="D52">
        <v>44</v>
      </c>
      <c r="E52">
        <v>49</v>
      </c>
      <c r="F52">
        <v>23</v>
      </c>
      <c r="G52">
        <v>38</v>
      </c>
      <c r="H52">
        <v>4</v>
      </c>
      <c r="I52">
        <v>17</v>
      </c>
      <c r="J52">
        <v>59</v>
      </c>
      <c r="K52">
        <v>10</v>
      </c>
      <c r="L52">
        <v>130</v>
      </c>
      <c r="M52">
        <v>17</v>
      </c>
      <c r="N52">
        <v>49</v>
      </c>
      <c r="O52">
        <v>1161</v>
      </c>
    </row>
    <row r="53" spans="1:15" x14ac:dyDescent="0.35">
      <c r="A53" s="1">
        <v>1.4965277777777777</v>
      </c>
      <c r="B53">
        <v>16</v>
      </c>
      <c r="C53">
        <v>6</v>
      </c>
      <c r="D53">
        <v>25</v>
      </c>
      <c r="E53">
        <v>14</v>
      </c>
      <c r="F53">
        <v>76</v>
      </c>
      <c r="G53">
        <v>88</v>
      </c>
      <c r="H53">
        <v>31</v>
      </c>
      <c r="I53">
        <v>6</v>
      </c>
      <c r="J53">
        <v>28</v>
      </c>
      <c r="K53">
        <v>103</v>
      </c>
      <c r="L53">
        <v>81</v>
      </c>
      <c r="M53">
        <v>120</v>
      </c>
      <c r="N53">
        <v>100</v>
      </c>
      <c r="O53">
        <v>1162</v>
      </c>
    </row>
    <row r="54" spans="1:15" x14ac:dyDescent="0.35">
      <c r="A54" s="1">
        <v>1.497222222222222</v>
      </c>
      <c r="B54">
        <v>14</v>
      </c>
      <c r="C54">
        <v>38</v>
      </c>
      <c r="D54">
        <v>40</v>
      </c>
      <c r="E54">
        <v>61</v>
      </c>
      <c r="F54">
        <v>118</v>
      </c>
      <c r="G54">
        <v>62</v>
      </c>
      <c r="H54">
        <v>39</v>
      </c>
      <c r="I54">
        <v>28</v>
      </c>
      <c r="J54">
        <v>48</v>
      </c>
      <c r="K54">
        <v>86</v>
      </c>
      <c r="L54">
        <v>36</v>
      </c>
      <c r="M54">
        <v>7</v>
      </c>
      <c r="N54">
        <v>62</v>
      </c>
      <c r="O54">
        <v>1163</v>
      </c>
    </row>
    <row r="55" spans="1:15" x14ac:dyDescent="0.35">
      <c r="A55" s="1">
        <v>1.4979166666666668</v>
      </c>
      <c r="B55">
        <v>60</v>
      </c>
      <c r="C55">
        <v>113</v>
      </c>
      <c r="D55">
        <v>81</v>
      </c>
      <c r="E55">
        <v>44</v>
      </c>
      <c r="F55">
        <v>90</v>
      </c>
      <c r="G55">
        <v>22</v>
      </c>
      <c r="H55">
        <v>46</v>
      </c>
      <c r="I55">
        <v>114</v>
      </c>
      <c r="J55">
        <v>9</v>
      </c>
      <c r="K55">
        <v>122</v>
      </c>
      <c r="L55">
        <v>97</v>
      </c>
      <c r="M55">
        <v>63</v>
      </c>
      <c r="N55">
        <v>46</v>
      </c>
      <c r="O55">
        <v>1164</v>
      </c>
    </row>
    <row r="56" spans="1:15" x14ac:dyDescent="0.35">
      <c r="A56" s="1">
        <v>1.4986111111111111</v>
      </c>
      <c r="B56">
        <v>8</v>
      </c>
      <c r="C56">
        <v>95</v>
      </c>
      <c r="D56">
        <v>10</v>
      </c>
      <c r="E56">
        <v>41</v>
      </c>
      <c r="F56">
        <v>51</v>
      </c>
      <c r="G56">
        <v>66</v>
      </c>
      <c r="H56">
        <v>91</v>
      </c>
      <c r="I56">
        <v>93</v>
      </c>
      <c r="J56">
        <v>87</v>
      </c>
      <c r="K56">
        <v>9</v>
      </c>
      <c r="L56">
        <v>14</v>
      </c>
      <c r="M56">
        <v>38</v>
      </c>
      <c r="N56">
        <v>99</v>
      </c>
      <c r="O56">
        <v>1165</v>
      </c>
    </row>
    <row r="57" spans="1:15" x14ac:dyDescent="0.35">
      <c r="A57" s="1">
        <v>1.4993055555555557</v>
      </c>
      <c r="B57">
        <v>110</v>
      </c>
      <c r="C57">
        <v>142</v>
      </c>
      <c r="D57">
        <v>136</v>
      </c>
      <c r="E57">
        <v>124</v>
      </c>
      <c r="F57">
        <v>132</v>
      </c>
      <c r="G57">
        <v>122</v>
      </c>
      <c r="H57">
        <v>137</v>
      </c>
      <c r="I57">
        <v>130</v>
      </c>
      <c r="J57">
        <v>123</v>
      </c>
      <c r="K57">
        <v>120</v>
      </c>
      <c r="L57">
        <v>112</v>
      </c>
      <c r="M57">
        <v>86</v>
      </c>
      <c r="N57">
        <v>77</v>
      </c>
      <c r="O57">
        <v>1166</v>
      </c>
    </row>
    <row r="58" spans="1:15" x14ac:dyDescent="0.35">
      <c r="A58" s="1">
        <v>1.5</v>
      </c>
      <c r="B58">
        <v>85</v>
      </c>
      <c r="C58">
        <v>5</v>
      </c>
      <c r="D58">
        <v>87</v>
      </c>
      <c r="E58">
        <v>69</v>
      </c>
      <c r="F58">
        <v>21</v>
      </c>
      <c r="G58">
        <v>6</v>
      </c>
      <c r="H58">
        <v>34</v>
      </c>
      <c r="I58">
        <v>22</v>
      </c>
      <c r="J58">
        <v>44</v>
      </c>
      <c r="K58">
        <v>16</v>
      </c>
      <c r="L58">
        <v>30</v>
      </c>
      <c r="M58">
        <v>90</v>
      </c>
      <c r="N58">
        <v>4</v>
      </c>
      <c r="O58">
        <v>1167</v>
      </c>
    </row>
    <row r="59" spans="1:15" x14ac:dyDescent="0.35">
      <c r="A59" s="1">
        <v>1.5006944444444443</v>
      </c>
      <c r="B59">
        <v>9</v>
      </c>
      <c r="C59">
        <v>2</v>
      </c>
      <c r="D59">
        <v>4</v>
      </c>
      <c r="E59">
        <v>31</v>
      </c>
      <c r="F59">
        <v>87</v>
      </c>
      <c r="G59">
        <v>4</v>
      </c>
      <c r="H59">
        <v>64</v>
      </c>
      <c r="I59">
        <v>69</v>
      </c>
      <c r="J59">
        <v>89</v>
      </c>
      <c r="K59">
        <v>33</v>
      </c>
      <c r="L59">
        <v>99</v>
      </c>
      <c r="M59">
        <v>13</v>
      </c>
      <c r="N59">
        <v>47</v>
      </c>
      <c r="O59">
        <v>1168</v>
      </c>
    </row>
    <row r="60" spans="1:15" x14ac:dyDescent="0.35">
      <c r="A60" s="1">
        <v>1.5013888888888889</v>
      </c>
      <c r="B60">
        <v>22</v>
      </c>
      <c r="C60">
        <v>91</v>
      </c>
      <c r="D60">
        <v>96</v>
      </c>
      <c r="E60">
        <v>52</v>
      </c>
      <c r="F60">
        <v>127</v>
      </c>
      <c r="G60">
        <v>13</v>
      </c>
      <c r="H60">
        <v>113</v>
      </c>
      <c r="I60">
        <v>38</v>
      </c>
      <c r="J60">
        <v>133</v>
      </c>
      <c r="K60">
        <v>92</v>
      </c>
      <c r="L60">
        <v>33</v>
      </c>
      <c r="M60">
        <v>136</v>
      </c>
      <c r="N60">
        <v>102</v>
      </c>
      <c r="O60">
        <v>1169</v>
      </c>
    </row>
    <row r="61" spans="1:15" x14ac:dyDescent="0.35">
      <c r="A61" s="1">
        <v>1.5020833333333332</v>
      </c>
      <c r="B61">
        <v>25</v>
      </c>
      <c r="C61">
        <v>40</v>
      </c>
      <c r="D61">
        <v>94</v>
      </c>
      <c r="E61">
        <v>66</v>
      </c>
      <c r="F61">
        <v>13</v>
      </c>
      <c r="G61">
        <v>111</v>
      </c>
      <c r="H61">
        <v>100</v>
      </c>
      <c r="I61">
        <v>60</v>
      </c>
      <c r="J61">
        <v>24</v>
      </c>
      <c r="K61">
        <v>64</v>
      </c>
      <c r="L61">
        <v>63</v>
      </c>
      <c r="M61">
        <v>94</v>
      </c>
      <c r="N61">
        <v>14</v>
      </c>
      <c r="O61">
        <v>1170</v>
      </c>
    </row>
    <row r="62" spans="1:15" x14ac:dyDescent="0.35">
      <c r="A62" s="1">
        <v>1.502777777777778</v>
      </c>
      <c r="B62">
        <v>119</v>
      </c>
      <c r="C62">
        <v>59</v>
      </c>
      <c r="D62">
        <v>78</v>
      </c>
      <c r="E62">
        <v>140</v>
      </c>
      <c r="F62">
        <v>101</v>
      </c>
      <c r="G62">
        <v>98</v>
      </c>
      <c r="H62">
        <v>119</v>
      </c>
      <c r="I62">
        <v>80</v>
      </c>
      <c r="J62">
        <v>128</v>
      </c>
      <c r="K62">
        <v>98</v>
      </c>
      <c r="L62">
        <v>131</v>
      </c>
      <c r="M62">
        <v>138</v>
      </c>
      <c r="N62">
        <v>28</v>
      </c>
      <c r="O62">
        <v>1171</v>
      </c>
    </row>
    <row r="63" spans="1:15" x14ac:dyDescent="0.35">
      <c r="A63" s="1">
        <v>1.5034722222222223</v>
      </c>
      <c r="B63">
        <v>117</v>
      </c>
      <c r="C63">
        <v>16</v>
      </c>
      <c r="D63">
        <v>56</v>
      </c>
      <c r="E63">
        <v>97</v>
      </c>
      <c r="F63">
        <v>6</v>
      </c>
      <c r="G63">
        <v>21</v>
      </c>
      <c r="H63">
        <v>53</v>
      </c>
      <c r="I63">
        <v>46</v>
      </c>
      <c r="J63">
        <v>74</v>
      </c>
      <c r="K63">
        <v>29</v>
      </c>
      <c r="L63">
        <v>72</v>
      </c>
      <c r="M63">
        <v>119</v>
      </c>
      <c r="N63">
        <v>7</v>
      </c>
      <c r="O63">
        <v>1172</v>
      </c>
    </row>
    <row r="64" spans="1:15" x14ac:dyDescent="0.35">
      <c r="A64" s="1">
        <v>1.5041666666666667</v>
      </c>
      <c r="B64">
        <v>138</v>
      </c>
      <c r="C64">
        <v>133</v>
      </c>
      <c r="D64">
        <v>121</v>
      </c>
      <c r="E64">
        <v>76</v>
      </c>
      <c r="F64">
        <v>3</v>
      </c>
      <c r="G64">
        <v>74</v>
      </c>
      <c r="H64">
        <v>68</v>
      </c>
      <c r="I64">
        <v>61</v>
      </c>
      <c r="J64">
        <v>103</v>
      </c>
      <c r="K64">
        <v>99</v>
      </c>
      <c r="L64">
        <v>67</v>
      </c>
      <c r="M64">
        <v>122</v>
      </c>
      <c r="N64">
        <v>127</v>
      </c>
      <c r="O64">
        <v>1173</v>
      </c>
    </row>
    <row r="65" spans="1:15" x14ac:dyDescent="0.35">
      <c r="A65" s="1">
        <v>1.5048611111111112</v>
      </c>
      <c r="B65">
        <v>131</v>
      </c>
      <c r="C65">
        <v>115</v>
      </c>
      <c r="D65">
        <v>85</v>
      </c>
      <c r="E65">
        <v>38</v>
      </c>
      <c r="F65">
        <v>38</v>
      </c>
      <c r="G65">
        <v>87</v>
      </c>
      <c r="H65">
        <v>10</v>
      </c>
      <c r="I65">
        <v>29</v>
      </c>
      <c r="J65">
        <v>78</v>
      </c>
      <c r="K65">
        <v>112</v>
      </c>
      <c r="L65">
        <v>40</v>
      </c>
      <c r="M65">
        <v>32</v>
      </c>
      <c r="N65">
        <v>122</v>
      </c>
      <c r="O65">
        <v>1174</v>
      </c>
    </row>
    <row r="66" spans="1:15" x14ac:dyDescent="0.35">
      <c r="A66" s="1">
        <v>1.5055555555555555</v>
      </c>
      <c r="B66">
        <v>39</v>
      </c>
      <c r="C66">
        <v>1</v>
      </c>
      <c r="D66">
        <v>5</v>
      </c>
      <c r="E66">
        <v>16</v>
      </c>
      <c r="F66">
        <v>16</v>
      </c>
      <c r="G66">
        <v>35</v>
      </c>
      <c r="H66">
        <v>6</v>
      </c>
      <c r="I66">
        <v>16</v>
      </c>
      <c r="J66">
        <v>42</v>
      </c>
      <c r="K66">
        <v>134</v>
      </c>
      <c r="L66">
        <v>20</v>
      </c>
      <c r="M66">
        <v>51</v>
      </c>
      <c r="N66">
        <v>2</v>
      </c>
      <c r="O66">
        <v>1175</v>
      </c>
    </row>
    <row r="67" spans="1:15" x14ac:dyDescent="0.35">
      <c r="A67" s="1">
        <v>1.5062499999999999</v>
      </c>
      <c r="B67">
        <v>35</v>
      </c>
      <c r="C67">
        <v>7</v>
      </c>
      <c r="D67">
        <v>15</v>
      </c>
      <c r="E67">
        <v>9</v>
      </c>
      <c r="F67">
        <v>50</v>
      </c>
      <c r="G67">
        <v>47</v>
      </c>
      <c r="H67">
        <v>19</v>
      </c>
      <c r="I67">
        <v>14</v>
      </c>
      <c r="J67">
        <v>26</v>
      </c>
      <c r="K67">
        <v>62</v>
      </c>
      <c r="L67">
        <v>3</v>
      </c>
      <c r="M67">
        <v>3</v>
      </c>
      <c r="N67">
        <v>38</v>
      </c>
      <c r="O67">
        <v>1176</v>
      </c>
    </row>
    <row r="68" spans="1:15" x14ac:dyDescent="0.35">
      <c r="A68" s="1">
        <v>1.5069444444444444</v>
      </c>
      <c r="B68">
        <v>93</v>
      </c>
      <c r="C68">
        <v>112</v>
      </c>
      <c r="D68">
        <v>23</v>
      </c>
      <c r="E68">
        <v>64</v>
      </c>
      <c r="F68">
        <v>110</v>
      </c>
      <c r="G68">
        <v>114</v>
      </c>
      <c r="H68">
        <v>86</v>
      </c>
      <c r="I68">
        <v>51</v>
      </c>
      <c r="J68">
        <v>52</v>
      </c>
      <c r="K68">
        <v>115</v>
      </c>
      <c r="L68">
        <v>129</v>
      </c>
      <c r="M68">
        <v>14</v>
      </c>
      <c r="N68">
        <v>37</v>
      </c>
      <c r="O68">
        <v>1177</v>
      </c>
    </row>
    <row r="69" spans="1:15" x14ac:dyDescent="0.35">
      <c r="A69" s="1">
        <v>1.5076388888888888</v>
      </c>
      <c r="B69">
        <v>50</v>
      </c>
      <c r="C69">
        <v>18</v>
      </c>
      <c r="D69">
        <v>11</v>
      </c>
      <c r="E69">
        <v>42</v>
      </c>
      <c r="F69">
        <v>14</v>
      </c>
      <c r="G69">
        <v>70</v>
      </c>
      <c r="H69">
        <v>28</v>
      </c>
      <c r="I69">
        <v>18</v>
      </c>
      <c r="J69">
        <v>111</v>
      </c>
      <c r="K69">
        <v>37</v>
      </c>
      <c r="L69">
        <v>77</v>
      </c>
      <c r="M69">
        <v>28</v>
      </c>
      <c r="N69">
        <v>112</v>
      </c>
      <c r="O69">
        <v>1178</v>
      </c>
    </row>
    <row r="70" spans="1:15" x14ac:dyDescent="0.35">
      <c r="A70" s="1">
        <v>1.5083333333333335</v>
      </c>
      <c r="B70">
        <v>96</v>
      </c>
      <c r="C70">
        <v>50</v>
      </c>
      <c r="D70">
        <v>6</v>
      </c>
      <c r="E70">
        <v>110</v>
      </c>
      <c r="F70">
        <v>29</v>
      </c>
      <c r="G70">
        <v>33</v>
      </c>
      <c r="H70">
        <v>101</v>
      </c>
      <c r="I70">
        <v>26</v>
      </c>
      <c r="J70">
        <v>140</v>
      </c>
      <c r="K70">
        <v>5</v>
      </c>
      <c r="L70">
        <v>50</v>
      </c>
      <c r="M70">
        <v>45</v>
      </c>
      <c r="N70">
        <v>76</v>
      </c>
      <c r="O70">
        <v>1179</v>
      </c>
    </row>
    <row r="71" spans="1:15" x14ac:dyDescent="0.35">
      <c r="A71" s="1">
        <v>1.5090277777777779</v>
      </c>
      <c r="B71">
        <v>91</v>
      </c>
      <c r="C71">
        <v>52</v>
      </c>
      <c r="D71">
        <v>21</v>
      </c>
      <c r="E71">
        <v>27</v>
      </c>
      <c r="F71">
        <v>54</v>
      </c>
      <c r="G71">
        <v>133</v>
      </c>
      <c r="H71">
        <v>77</v>
      </c>
      <c r="I71">
        <v>70</v>
      </c>
      <c r="J71">
        <v>120</v>
      </c>
      <c r="K71">
        <v>35</v>
      </c>
      <c r="L71">
        <v>6</v>
      </c>
      <c r="M71">
        <v>35</v>
      </c>
      <c r="N71">
        <v>16</v>
      </c>
      <c r="O71">
        <v>1180</v>
      </c>
    </row>
    <row r="72" spans="1:15" x14ac:dyDescent="0.35">
      <c r="A72" s="1">
        <v>1.5097222222222222</v>
      </c>
      <c r="B72">
        <v>80</v>
      </c>
      <c r="C72">
        <v>21</v>
      </c>
      <c r="D72">
        <v>38</v>
      </c>
      <c r="E72">
        <v>7</v>
      </c>
      <c r="F72">
        <v>58</v>
      </c>
      <c r="G72">
        <v>19</v>
      </c>
      <c r="H72">
        <v>88</v>
      </c>
      <c r="I72">
        <v>65</v>
      </c>
      <c r="J72">
        <v>81</v>
      </c>
      <c r="K72">
        <v>40</v>
      </c>
      <c r="L72">
        <v>34</v>
      </c>
      <c r="M72">
        <v>49</v>
      </c>
      <c r="N72">
        <v>18</v>
      </c>
      <c r="O72">
        <v>1181</v>
      </c>
    </row>
    <row r="73" spans="1:15" x14ac:dyDescent="0.35">
      <c r="A73" s="1">
        <v>1.5104166666666667</v>
      </c>
      <c r="B73">
        <v>115</v>
      </c>
      <c r="C73">
        <v>35</v>
      </c>
      <c r="D73">
        <v>1</v>
      </c>
      <c r="E73">
        <v>5</v>
      </c>
      <c r="F73">
        <v>43</v>
      </c>
      <c r="G73">
        <v>18</v>
      </c>
      <c r="H73">
        <v>47</v>
      </c>
      <c r="I73">
        <v>9</v>
      </c>
      <c r="J73">
        <v>18</v>
      </c>
      <c r="K73">
        <v>2</v>
      </c>
      <c r="L73">
        <v>7</v>
      </c>
      <c r="M73">
        <v>69</v>
      </c>
      <c r="N73">
        <v>57</v>
      </c>
      <c r="O73">
        <v>1182</v>
      </c>
    </row>
    <row r="74" spans="1:15" x14ac:dyDescent="0.35">
      <c r="A74" s="1">
        <v>1.5111111111111111</v>
      </c>
      <c r="B74">
        <v>41</v>
      </c>
      <c r="C74">
        <v>72</v>
      </c>
      <c r="D74">
        <v>35</v>
      </c>
      <c r="E74">
        <v>77</v>
      </c>
      <c r="F74">
        <v>22</v>
      </c>
      <c r="G74">
        <v>90</v>
      </c>
      <c r="H74">
        <v>13</v>
      </c>
      <c r="I74">
        <v>27</v>
      </c>
      <c r="J74">
        <v>92</v>
      </c>
      <c r="K74">
        <v>57</v>
      </c>
      <c r="L74">
        <v>12</v>
      </c>
      <c r="M74">
        <v>52</v>
      </c>
      <c r="N74">
        <v>17</v>
      </c>
      <c r="O74">
        <v>1183</v>
      </c>
    </row>
    <row r="75" spans="1:15" x14ac:dyDescent="0.35">
      <c r="A75" s="1">
        <v>1.5118055555555554</v>
      </c>
      <c r="B75">
        <v>89</v>
      </c>
      <c r="C75">
        <v>100</v>
      </c>
      <c r="D75">
        <v>41</v>
      </c>
      <c r="E75">
        <v>104</v>
      </c>
      <c r="F75">
        <v>53</v>
      </c>
      <c r="G75">
        <v>100</v>
      </c>
      <c r="H75">
        <v>35</v>
      </c>
      <c r="I75">
        <v>102</v>
      </c>
      <c r="J75">
        <v>80</v>
      </c>
      <c r="K75">
        <v>39</v>
      </c>
      <c r="L75">
        <v>134</v>
      </c>
      <c r="M75">
        <v>87</v>
      </c>
      <c r="N75">
        <v>61</v>
      </c>
      <c r="O75">
        <v>1184</v>
      </c>
    </row>
    <row r="76" spans="1:15" x14ac:dyDescent="0.35">
      <c r="A76" s="1">
        <v>1.5125</v>
      </c>
      <c r="B76">
        <v>114</v>
      </c>
      <c r="C76">
        <v>37</v>
      </c>
      <c r="D76">
        <v>20</v>
      </c>
      <c r="E76">
        <v>86</v>
      </c>
      <c r="F76">
        <v>61</v>
      </c>
      <c r="G76">
        <v>94</v>
      </c>
      <c r="H76">
        <v>128</v>
      </c>
      <c r="I76">
        <v>105</v>
      </c>
      <c r="J76">
        <v>55</v>
      </c>
      <c r="K76">
        <v>69</v>
      </c>
      <c r="L76">
        <v>136</v>
      </c>
      <c r="M76">
        <v>62</v>
      </c>
      <c r="N76">
        <v>36</v>
      </c>
      <c r="O76">
        <v>1185</v>
      </c>
    </row>
    <row r="77" spans="1:15" x14ac:dyDescent="0.35">
      <c r="A77" s="1">
        <v>1.5131944444444445</v>
      </c>
      <c r="B77">
        <v>49</v>
      </c>
      <c r="C77">
        <v>33</v>
      </c>
      <c r="D77">
        <v>60</v>
      </c>
      <c r="E77">
        <v>115</v>
      </c>
      <c r="F77">
        <v>56</v>
      </c>
      <c r="G77">
        <v>65</v>
      </c>
      <c r="H77">
        <v>78</v>
      </c>
      <c r="I77">
        <v>82</v>
      </c>
      <c r="J77">
        <v>137</v>
      </c>
      <c r="K77">
        <v>128</v>
      </c>
      <c r="L77">
        <v>42</v>
      </c>
      <c r="M77">
        <v>61</v>
      </c>
      <c r="N77">
        <v>75</v>
      </c>
      <c r="O77">
        <v>1186</v>
      </c>
    </row>
    <row r="78" spans="1:15" x14ac:dyDescent="0.35">
      <c r="A78" s="1">
        <v>1.5138888888888891</v>
      </c>
      <c r="B78">
        <v>64</v>
      </c>
      <c r="C78">
        <v>62</v>
      </c>
      <c r="D78">
        <v>30</v>
      </c>
      <c r="E78">
        <v>36</v>
      </c>
      <c r="F78">
        <v>42</v>
      </c>
      <c r="G78">
        <v>92</v>
      </c>
      <c r="H78">
        <v>80</v>
      </c>
      <c r="I78">
        <v>62</v>
      </c>
      <c r="J78">
        <v>25</v>
      </c>
      <c r="K78">
        <v>93</v>
      </c>
      <c r="L78">
        <v>58</v>
      </c>
      <c r="M78">
        <v>67</v>
      </c>
      <c r="N78">
        <v>22</v>
      </c>
      <c r="O78">
        <v>1187</v>
      </c>
    </row>
    <row r="79" spans="1:15" x14ac:dyDescent="0.35">
      <c r="A79" s="1">
        <v>1.5145833333333334</v>
      </c>
      <c r="B79">
        <v>46</v>
      </c>
      <c r="C79">
        <v>106</v>
      </c>
      <c r="D79">
        <v>32</v>
      </c>
      <c r="E79">
        <v>117</v>
      </c>
      <c r="F79">
        <v>100</v>
      </c>
      <c r="G79">
        <v>93</v>
      </c>
      <c r="H79">
        <v>90</v>
      </c>
      <c r="I79">
        <v>117</v>
      </c>
      <c r="J79">
        <v>114</v>
      </c>
      <c r="K79">
        <v>78</v>
      </c>
      <c r="L79">
        <v>118</v>
      </c>
      <c r="M79">
        <v>71</v>
      </c>
      <c r="N79">
        <v>40</v>
      </c>
      <c r="O79">
        <v>1188</v>
      </c>
    </row>
    <row r="80" spans="1:15" x14ac:dyDescent="0.35">
      <c r="A80" s="1">
        <v>1.5152777777777777</v>
      </c>
      <c r="B80">
        <v>55</v>
      </c>
      <c r="C80">
        <v>54</v>
      </c>
      <c r="D80">
        <v>48</v>
      </c>
      <c r="E80">
        <v>111</v>
      </c>
      <c r="F80">
        <v>39</v>
      </c>
      <c r="G80">
        <v>14</v>
      </c>
      <c r="H80">
        <v>7</v>
      </c>
      <c r="I80">
        <v>72</v>
      </c>
      <c r="J80">
        <v>64</v>
      </c>
      <c r="K80">
        <v>72</v>
      </c>
      <c r="L80">
        <v>85</v>
      </c>
      <c r="M80">
        <v>5</v>
      </c>
      <c r="N80">
        <v>27</v>
      </c>
      <c r="O80">
        <v>1189</v>
      </c>
    </row>
    <row r="81" spans="1:15" x14ac:dyDescent="0.35">
      <c r="A81" s="1">
        <v>1.5159722222222223</v>
      </c>
      <c r="B81">
        <v>76</v>
      </c>
      <c r="C81">
        <v>108</v>
      </c>
      <c r="D81">
        <v>126</v>
      </c>
      <c r="E81">
        <v>17</v>
      </c>
      <c r="F81">
        <v>97</v>
      </c>
      <c r="G81">
        <v>30</v>
      </c>
      <c r="H81">
        <v>43</v>
      </c>
      <c r="I81">
        <v>128</v>
      </c>
      <c r="J81">
        <v>8</v>
      </c>
      <c r="K81">
        <v>66</v>
      </c>
      <c r="L81">
        <v>127</v>
      </c>
      <c r="M81">
        <v>39</v>
      </c>
      <c r="N81">
        <v>42</v>
      </c>
      <c r="O81">
        <v>1190</v>
      </c>
    </row>
    <row r="82" spans="1:15" x14ac:dyDescent="0.35">
      <c r="A82" s="1">
        <v>1.5166666666666666</v>
      </c>
      <c r="B82">
        <v>66</v>
      </c>
      <c r="C82">
        <v>89</v>
      </c>
      <c r="D82">
        <v>92</v>
      </c>
      <c r="E82">
        <v>24</v>
      </c>
      <c r="F82">
        <v>52</v>
      </c>
      <c r="G82">
        <v>95</v>
      </c>
      <c r="H82">
        <v>16</v>
      </c>
      <c r="I82">
        <v>32</v>
      </c>
      <c r="J82">
        <v>35</v>
      </c>
      <c r="K82">
        <v>7</v>
      </c>
      <c r="L82">
        <v>92</v>
      </c>
      <c r="M82">
        <v>114</v>
      </c>
      <c r="N82">
        <v>63</v>
      </c>
      <c r="O82">
        <v>1191</v>
      </c>
    </row>
    <row r="83" spans="1:15" x14ac:dyDescent="0.35">
      <c r="A83" s="1">
        <v>1.5173611111111109</v>
      </c>
      <c r="B83">
        <v>106</v>
      </c>
      <c r="C83">
        <v>132</v>
      </c>
      <c r="D83">
        <v>63</v>
      </c>
      <c r="E83">
        <v>73</v>
      </c>
      <c r="F83">
        <v>5</v>
      </c>
      <c r="G83">
        <v>25</v>
      </c>
      <c r="H83">
        <v>83</v>
      </c>
      <c r="I83">
        <v>50</v>
      </c>
      <c r="J83">
        <v>107</v>
      </c>
      <c r="K83">
        <v>41</v>
      </c>
      <c r="L83">
        <v>107</v>
      </c>
      <c r="M83">
        <v>96</v>
      </c>
      <c r="N83">
        <v>81</v>
      </c>
      <c r="O83">
        <v>1192</v>
      </c>
    </row>
    <row r="84" spans="1:15" x14ac:dyDescent="0.35">
      <c r="A84" s="1">
        <v>1.5180555555555555</v>
      </c>
      <c r="B84">
        <v>74</v>
      </c>
      <c r="C84">
        <v>29</v>
      </c>
      <c r="D84">
        <v>13</v>
      </c>
      <c r="E84">
        <v>45</v>
      </c>
      <c r="F84">
        <v>45</v>
      </c>
      <c r="G84">
        <v>64</v>
      </c>
      <c r="H84">
        <v>98</v>
      </c>
      <c r="I84">
        <v>125</v>
      </c>
      <c r="J84">
        <v>96</v>
      </c>
      <c r="K84">
        <v>116</v>
      </c>
      <c r="L84">
        <v>39</v>
      </c>
      <c r="M84">
        <v>79</v>
      </c>
      <c r="N84">
        <v>6</v>
      </c>
      <c r="O84">
        <v>1193</v>
      </c>
    </row>
    <row r="85" spans="1:15" x14ac:dyDescent="0.35">
      <c r="A85" s="1">
        <v>1.51875</v>
      </c>
      <c r="B85">
        <v>51</v>
      </c>
      <c r="C85">
        <v>129</v>
      </c>
      <c r="D85">
        <v>113</v>
      </c>
      <c r="E85">
        <v>68</v>
      </c>
      <c r="F85">
        <v>32</v>
      </c>
      <c r="G85">
        <v>120</v>
      </c>
      <c r="H85">
        <v>60</v>
      </c>
      <c r="I85">
        <v>91</v>
      </c>
      <c r="J85">
        <v>100</v>
      </c>
      <c r="K85">
        <v>104</v>
      </c>
      <c r="L85">
        <v>54</v>
      </c>
      <c r="M85">
        <v>53</v>
      </c>
      <c r="N85">
        <v>98</v>
      </c>
      <c r="O85">
        <v>1194</v>
      </c>
    </row>
    <row r="86" spans="1:15" x14ac:dyDescent="0.35">
      <c r="A86" s="1">
        <v>1.5194444444444446</v>
      </c>
      <c r="B86">
        <v>78</v>
      </c>
      <c r="C86">
        <v>75</v>
      </c>
      <c r="D86">
        <v>43</v>
      </c>
      <c r="E86">
        <v>98</v>
      </c>
      <c r="F86">
        <v>130</v>
      </c>
      <c r="G86">
        <v>59</v>
      </c>
      <c r="H86">
        <v>87</v>
      </c>
      <c r="I86">
        <v>110</v>
      </c>
      <c r="J86">
        <v>45</v>
      </c>
      <c r="K86">
        <v>83</v>
      </c>
      <c r="L86">
        <v>15</v>
      </c>
      <c r="M86">
        <v>112</v>
      </c>
      <c r="N86">
        <v>110</v>
      </c>
      <c r="O86">
        <v>1195</v>
      </c>
    </row>
    <row r="87" spans="1:15" x14ac:dyDescent="0.35">
      <c r="A87" s="1">
        <v>1.5201388888888889</v>
      </c>
      <c r="B87">
        <v>127</v>
      </c>
      <c r="C87">
        <v>45</v>
      </c>
      <c r="D87">
        <v>90</v>
      </c>
      <c r="E87">
        <v>79</v>
      </c>
      <c r="F87">
        <v>30</v>
      </c>
      <c r="G87">
        <v>48</v>
      </c>
      <c r="H87">
        <v>61</v>
      </c>
      <c r="I87">
        <v>75</v>
      </c>
      <c r="J87">
        <v>33</v>
      </c>
      <c r="K87">
        <v>60</v>
      </c>
      <c r="L87">
        <v>10</v>
      </c>
      <c r="M87">
        <v>22</v>
      </c>
      <c r="N87">
        <v>116</v>
      </c>
      <c r="O87">
        <v>1196</v>
      </c>
    </row>
    <row r="88" spans="1:15" x14ac:dyDescent="0.35">
      <c r="A88" s="1">
        <v>1.5208333333333333</v>
      </c>
      <c r="B88">
        <v>30</v>
      </c>
      <c r="C88">
        <v>51</v>
      </c>
      <c r="D88">
        <v>2</v>
      </c>
      <c r="E88">
        <v>13</v>
      </c>
      <c r="F88">
        <v>20</v>
      </c>
      <c r="G88">
        <v>3</v>
      </c>
      <c r="H88">
        <v>5</v>
      </c>
      <c r="I88">
        <v>1</v>
      </c>
      <c r="J88">
        <v>99</v>
      </c>
      <c r="K88">
        <v>17</v>
      </c>
      <c r="L88">
        <v>9</v>
      </c>
      <c r="M88">
        <v>55</v>
      </c>
      <c r="N88">
        <v>41</v>
      </c>
      <c r="O88">
        <v>1197</v>
      </c>
    </row>
    <row r="89" spans="1:15" x14ac:dyDescent="0.35">
      <c r="A89" s="1">
        <v>1.5215277777777778</v>
      </c>
      <c r="B89">
        <v>53</v>
      </c>
      <c r="C89">
        <v>42</v>
      </c>
      <c r="D89">
        <v>111</v>
      </c>
      <c r="E89">
        <v>91</v>
      </c>
      <c r="F89">
        <v>75</v>
      </c>
      <c r="G89">
        <v>1</v>
      </c>
      <c r="H89">
        <v>2</v>
      </c>
      <c r="I89">
        <v>15</v>
      </c>
      <c r="J89">
        <v>19</v>
      </c>
      <c r="K89">
        <v>82</v>
      </c>
      <c r="L89">
        <v>11</v>
      </c>
      <c r="M89">
        <v>29</v>
      </c>
      <c r="N89">
        <v>8</v>
      </c>
      <c r="O89">
        <v>1198</v>
      </c>
    </row>
    <row r="90" spans="1:15" x14ac:dyDescent="0.35">
      <c r="A90" s="1">
        <v>1.5222222222222221</v>
      </c>
      <c r="B90">
        <v>21</v>
      </c>
      <c r="C90">
        <v>39</v>
      </c>
      <c r="D90">
        <v>33</v>
      </c>
      <c r="E90">
        <v>72</v>
      </c>
      <c r="F90">
        <v>114</v>
      </c>
      <c r="G90">
        <v>57</v>
      </c>
      <c r="H90">
        <v>62</v>
      </c>
      <c r="I90">
        <v>119</v>
      </c>
      <c r="J90">
        <v>101</v>
      </c>
      <c r="K90">
        <v>85</v>
      </c>
      <c r="L90">
        <v>27</v>
      </c>
      <c r="M90">
        <v>75</v>
      </c>
      <c r="N90">
        <v>86</v>
      </c>
      <c r="O90">
        <v>1199</v>
      </c>
    </row>
    <row r="91" spans="1:15" x14ac:dyDescent="0.35">
      <c r="A91" s="1">
        <v>1.5229166666666665</v>
      </c>
      <c r="B91">
        <v>103</v>
      </c>
      <c r="C91">
        <v>122</v>
      </c>
      <c r="D91">
        <v>18</v>
      </c>
      <c r="E91">
        <v>112</v>
      </c>
      <c r="F91">
        <v>19</v>
      </c>
      <c r="G91">
        <v>104</v>
      </c>
      <c r="H91">
        <v>97</v>
      </c>
      <c r="I91">
        <v>95</v>
      </c>
      <c r="J91">
        <v>126</v>
      </c>
      <c r="K91">
        <v>101</v>
      </c>
      <c r="L91">
        <v>89</v>
      </c>
      <c r="M91">
        <v>121</v>
      </c>
      <c r="N91">
        <v>138</v>
      </c>
      <c r="O91">
        <v>1200</v>
      </c>
    </row>
    <row r="92" spans="1:15" x14ac:dyDescent="0.35">
      <c r="A92" s="1">
        <v>1.5236111111111112</v>
      </c>
      <c r="B92">
        <v>65</v>
      </c>
      <c r="C92">
        <v>60</v>
      </c>
      <c r="D92">
        <v>55</v>
      </c>
      <c r="E92">
        <v>26</v>
      </c>
      <c r="F92">
        <v>81</v>
      </c>
      <c r="G92">
        <v>16</v>
      </c>
      <c r="H92">
        <v>112</v>
      </c>
      <c r="I92">
        <v>96</v>
      </c>
      <c r="J92">
        <v>116</v>
      </c>
      <c r="K92">
        <v>1</v>
      </c>
      <c r="L92">
        <v>44</v>
      </c>
      <c r="M92">
        <v>66</v>
      </c>
      <c r="N92">
        <v>67</v>
      </c>
      <c r="O92">
        <v>1201</v>
      </c>
    </row>
    <row r="93" spans="1:15" x14ac:dyDescent="0.35">
      <c r="A93" s="1">
        <v>1.5243055555555556</v>
      </c>
      <c r="B93">
        <v>23</v>
      </c>
      <c r="C93">
        <v>120</v>
      </c>
      <c r="D93">
        <v>122</v>
      </c>
      <c r="E93">
        <v>21</v>
      </c>
      <c r="F93">
        <v>40</v>
      </c>
      <c r="G93">
        <v>96</v>
      </c>
      <c r="H93">
        <v>135</v>
      </c>
      <c r="I93">
        <v>108</v>
      </c>
      <c r="J93">
        <v>109</v>
      </c>
      <c r="K93">
        <v>100</v>
      </c>
      <c r="L93">
        <v>116</v>
      </c>
      <c r="M93">
        <v>124</v>
      </c>
      <c r="N93">
        <v>13</v>
      </c>
      <c r="O93">
        <v>1202</v>
      </c>
    </row>
    <row r="94" spans="1:15" x14ac:dyDescent="0.35">
      <c r="A94" s="1">
        <v>1.5250000000000001</v>
      </c>
      <c r="B94">
        <v>56</v>
      </c>
      <c r="C94">
        <v>97</v>
      </c>
      <c r="D94">
        <v>51</v>
      </c>
      <c r="E94">
        <v>46</v>
      </c>
      <c r="F94">
        <v>98</v>
      </c>
      <c r="G94">
        <v>40</v>
      </c>
      <c r="H94">
        <v>15</v>
      </c>
      <c r="I94">
        <v>77</v>
      </c>
      <c r="J94">
        <v>3</v>
      </c>
      <c r="K94">
        <v>52</v>
      </c>
      <c r="L94">
        <v>71</v>
      </c>
      <c r="M94">
        <v>57</v>
      </c>
      <c r="N94">
        <v>96</v>
      </c>
      <c r="O94">
        <v>1203</v>
      </c>
    </row>
    <row r="95" spans="1:15" x14ac:dyDescent="0.35">
      <c r="A95" s="1">
        <v>1.5256944444444445</v>
      </c>
      <c r="B95">
        <v>43</v>
      </c>
      <c r="C95">
        <v>68</v>
      </c>
      <c r="D95">
        <v>141</v>
      </c>
      <c r="E95">
        <v>47</v>
      </c>
      <c r="F95">
        <v>36</v>
      </c>
      <c r="G95">
        <v>119</v>
      </c>
      <c r="H95">
        <v>84</v>
      </c>
      <c r="I95">
        <v>49</v>
      </c>
      <c r="J95">
        <v>30</v>
      </c>
      <c r="K95">
        <v>89</v>
      </c>
      <c r="L95">
        <v>49</v>
      </c>
      <c r="M95">
        <v>103</v>
      </c>
      <c r="N95">
        <v>11</v>
      </c>
      <c r="O95">
        <v>1204</v>
      </c>
    </row>
    <row r="96" spans="1:15" x14ac:dyDescent="0.35">
      <c r="A96" s="1">
        <v>1.5263888888888888</v>
      </c>
      <c r="B96">
        <v>105</v>
      </c>
      <c r="C96">
        <v>66</v>
      </c>
      <c r="D96">
        <v>139</v>
      </c>
      <c r="E96">
        <v>81</v>
      </c>
      <c r="F96">
        <v>111</v>
      </c>
      <c r="G96">
        <v>81</v>
      </c>
      <c r="H96">
        <v>133</v>
      </c>
      <c r="I96">
        <v>98</v>
      </c>
      <c r="J96">
        <v>79</v>
      </c>
      <c r="K96">
        <v>95</v>
      </c>
      <c r="L96">
        <v>132</v>
      </c>
      <c r="M96">
        <v>15</v>
      </c>
      <c r="N96">
        <v>65</v>
      </c>
      <c r="O96">
        <v>1205</v>
      </c>
    </row>
    <row r="97" spans="1:15" x14ac:dyDescent="0.35">
      <c r="A97" s="1">
        <v>1.5270833333333333</v>
      </c>
      <c r="B97">
        <v>59</v>
      </c>
      <c r="C97">
        <v>34</v>
      </c>
      <c r="D97">
        <v>128</v>
      </c>
      <c r="E97">
        <v>137</v>
      </c>
      <c r="F97">
        <v>109</v>
      </c>
      <c r="G97">
        <v>68</v>
      </c>
      <c r="H97">
        <v>118</v>
      </c>
      <c r="I97">
        <v>116</v>
      </c>
      <c r="J97">
        <v>102</v>
      </c>
      <c r="K97">
        <v>91</v>
      </c>
      <c r="L97">
        <v>124</v>
      </c>
      <c r="M97">
        <v>31</v>
      </c>
      <c r="N97">
        <v>34</v>
      </c>
      <c r="O97">
        <v>1206</v>
      </c>
    </row>
    <row r="98" spans="1:15" x14ac:dyDescent="0.35">
      <c r="A98" s="1">
        <v>1.5277777777777777</v>
      </c>
      <c r="B98">
        <v>111</v>
      </c>
      <c r="C98">
        <v>58</v>
      </c>
      <c r="D98">
        <v>28</v>
      </c>
      <c r="E98">
        <v>10</v>
      </c>
      <c r="F98">
        <v>15</v>
      </c>
      <c r="G98">
        <v>56</v>
      </c>
      <c r="H98">
        <v>94</v>
      </c>
      <c r="I98">
        <v>132</v>
      </c>
      <c r="J98">
        <v>69</v>
      </c>
      <c r="K98">
        <v>141</v>
      </c>
      <c r="L98">
        <v>86</v>
      </c>
      <c r="M98">
        <v>64</v>
      </c>
      <c r="N98">
        <v>92</v>
      </c>
      <c r="O98">
        <v>1207</v>
      </c>
    </row>
    <row r="99" spans="1:15" x14ac:dyDescent="0.35">
      <c r="A99" s="1">
        <v>1.528472222222222</v>
      </c>
      <c r="B99">
        <v>70</v>
      </c>
      <c r="C99">
        <v>76</v>
      </c>
      <c r="D99">
        <v>19</v>
      </c>
      <c r="E99">
        <v>100</v>
      </c>
      <c r="F99">
        <v>105</v>
      </c>
      <c r="G99">
        <v>28</v>
      </c>
      <c r="H99">
        <v>48</v>
      </c>
      <c r="I99">
        <v>30</v>
      </c>
      <c r="J99">
        <v>10</v>
      </c>
      <c r="K99">
        <v>136</v>
      </c>
      <c r="L99">
        <v>26</v>
      </c>
      <c r="M99">
        <v>37</v>
      </c>
      <c r="N99">
        <v>113</v>
      </c>
      <c r="O99">
        <v>1208</v>
      </c>
    </row>
    <row r="100" spans="1:15" x14ac:dyDescent="0.35">
      <c r="A100" s="1">
        <v>1.5291666666666668</v>
      </c>
      <c r="B100">
        <v>123</v>
      </c>
      <c r="C100">
        <v>111</v>
      </c>
      <c r="D100">
        <v>116</v>
      </c>
      <c r="E100">
        <v>62</v>
      </c>
      <c r="F100">
        <v>116</v>
      </c>
      <c r="G100">
        <v>86</v>
      </c>
      <c r="H100">
        <v>14</v>
      </c>
      <c r="I100">
        <v>11</v>
      </c>
      <c r="J100">
        <v>66</v>
      </c>
      <c r="K100">
        <v>132</v>
      </c>
      <c r="L100">
        <v>25</v>
      </c>
      <c r="M100">
        <v>77</v>
      </c>
      <c r="N100">
        <v>59</v>
      </c>
      <c r="O100">
        <v>1209</v>
      </c>
    </row>
    <row r="101" spans="1:15" x14ac:dyDescent="0.35">
      <c r="A101" s="1">
        <v>1.5298611111111111</v>
      </c>
      <c r="B101">
        <v>44</v>
      </c>
      <c r="C101">
        <v>43</v>
      </c>
      <c r="D101">
        <v>120</v>
      </c>
      <c r="E101">
        <v>39</v>
      </c>
      <c r="F101">
        <v>70</v>
      </c>
      <c r="G101">
        <v>24</v>
      </c>
      <c r="H101">
        <v>26</v>
      </c>
      <c r="I101">
        <v>24</v>
      </c>
      <c r="J101">
        <v>61</v>
      </c>
      <c r="K101">
        <v>20</v>
      </c>
      <c r="L101">
        <v>78</v>
      </c>
      <c r="M101">
        <v>101</v>
      </c>
      <c r="N101">
        <v>23</v>
      </c>
      <c r="O101">
        <v>1210</v>
      </c>
    </row>
    <row r="102" spans="1:15" x14ac:dyDescent="0.35">
      <c r="A102" s="1">
        <v>1.5305555555555557</v>
      </c>
      <c r="B102">
        <v>75</v>
      </c>
      <c r="C102">
        <v>107</v>
      </c>
      <c r="D102">
        <v>37</v>
      </c>
      <c r="E102">
        <v>20</v>
      </c>
      <c r="F102">
        <v>24</v>
      </c>
      <c r="G102">
        <v>102</v>
      </c>
      <c r="H102">
        <v>79</v>
      </c>
      <c r="I102">
        <v>84</v>
      </c>
      <c r="J102">
        <v>51</v>
      </c>
      <c r="K102">
        <v>19</v>
      </c>
      <c r="L102">
        <v>52</v>
      </c>
      <c r="M102">
        <v>95</v>
      </c>
      <c r="N102">
        <v>90</v>
      </c>
      <c r="O102">
        <v>1211</v>
      </c>
    </row>
    <row r="103" spans="1:15" x14ac:dyDescent="0.35">
      <c r="A103" s="1">
        <v>1.53125</v>
      </c>
      <c r="B103">
        <v>108</v>
      </c>
      <c r="C103">
        <v>127</v>
      </c>
      <c r="D103">
        <v>105</v>
      </c>
      <c r="E103">
        <v>116</v>
      </c>
      <c r="F103">
        <v>64</v>
      </c>
      <c r="G103">
        <v>97</v>
      </c>
      <c r="H103">
        <v>130</v>
      </c>
      <c r="I103">
        <v>115</v>
      </c>
      <c r="J103">
        <v>108</v>
      </c>
      <c r="K103">
        <v>67</v>
      </c>
      <c r="L103">
        <v>57</v>
      </c>
      <c r="M103">
        <v>133</v>
      </c>
      <c r="N103">
        <v>118</v>
      </c>
      <c r="O103">
        <v>1212</v>
      </c>
    </row>
    <row r="104" spans="1:15" x14ac:dyDescent="0.35">
      <c r="A104" s="1">
        <v>1.5319444444444443</v>
      </c>
      <c r="B104">
        <v>13</v>
      </c>
      <c r="C104">
        <v>67</v>
      </c>
      <c r="D104">
        <v>80</v>
      </c>
      <c r="E104">
        <v>23</v>
      </c>
      <c r="F104">
        <v>93</v>
      </c>
      <c r="G104">
        <v>82</v>
      </c>
      <c r="H104">
        <v>55</v>
      </c>
      <c r="I104">
        <v>8</v>
      </c>
      <c r="J104">
        <v>32</v>
      </c>
      <c r="K104">
        <v>65</v>
      </c>
      <c r="L104">
        <v>61</v>
      </c>
      <c r="M104">
        <v>9</v>
      </c>
      <c r="N104">
        <v>69</v>
      </c>
      <c r="O104">
        <v>1213</v>
      </c>
    </row>
    <row r="105" spans="1:15" x14ac:dyDescent="0.35">
      <c r="A105" s="1">
        <v>1.5326388888888889</v>
      </c>
      <c r="B105">
        <v>121</v>
      </c>
      <c r="C105">
        <v>87</v>
      </c>
      <c r="D105">
        <v>8</v>
      </c>
      <c r="E105">
        <v>53</v>
      </c>
      <c r="F105">
        <v>117</v>
      </c>
      <c r="G105">
        <v>79</v>
      </c>
      <c r="H105">
        <v>54</v>
      </c>
      <c r="I105">
        <v>63</v>
      </c>
      <c r="J105">
        <v>104</v>
      </c>
      <c r="K105">
        <v>129</v>
      </c>
      <c r="L105">
        <v>96</v>
      </c>
      <c r="M105">
        <v>34</v>
      </c>
      <c r="N105">
        <v>88</v>
      </c>
      <c r="O105">
        <v>1214</v>
      </c>
    </row>
    <row r="106" spans="1:15" x14ac:dyDescent="0.35">
      <c r="A106" s="1">
        <v>1.5333333333333332</v>
      </c>
      <c r="B106">
        <v>17</v>
      </c>
      <c r="C106">
        <v>63</v>
      </c>
      <c r="D106">
        <v>102</v>
      </c>
      <c r="E106">
        <v>106</v>
      </c>
      <c r="F106">
        <v>79</v>
      </c>
      <c r="G106">
        <v>106</v>
      </c>
      <c r="H106">
        <v>114</v>
      </c>
      <c r="I106">
        <v>127</v>
      </c>
      <c r="J106">
        <v>37</v>
      </c>
      <c r="K106">
        <v>24</v>
      </c>
      <c r="L106">
        <v>103</v>
      </c>
      <c r="M106">
        <v>68</v>
      </c>
      <c r="N106">
        <v>105</v>
      </c>
      <c r="O106">
        <v>1215</v>
      </c>
    </row>
    <row r="107" spans="1:15" x14ac:dyDescent="0.35">
      <c r="A107" s="1">
        <v>1.534027777777778</v>
      </c>
      <c r="B107">
        <v>104</v>
      </c>
      <c r="C107">
        <v>96</v>
      </c>
      <c r="D107">
        <v>65</v>
      </c>
      <c r="E107">
        <v>11</v>
      </c>
      <c r="F107">
        <v>65</v>
      </c>
      <c r="G107">
        <v>44</v>
      </c>
      <c r="H107">
        <v>45</v>
      </c>
      <c r="I107">
        <v>35</v>
      </c>
      <c r="J107">
        <v>21</v>
      </c>
      <c r="K107">
        <v>71</v>
      </c>
      <c r="L107">
        <v>91</v>
      </c>
      <c r="M107">
        <v>30</v>
      </c>
      <c r="N107">
        <v>24</v>
      </c>
      <c r="O107">
        <v>1216</v>
      </c>
    </row>
    <row r="108" spans="1:15" x14ac:dyDescent="0.35">
      <c r="A108" s="1">
        <v>1.5347222222222223</v>
      </c>
      <c r="B108">
        <v>99</v>
      </c>
      <c r="C108">
        <v>94</v>
      </c>
      <c r="D108">
        <v>108</v>
      </c>
      <c r="E108">
        <v>15</v>
      </c>
      <c r="F108">
        <v>18</v>
      </c>
      <c r="G108">
        <v>52</v>
      </c>
      <c r="H108">
        <v>30</v>
      </c>
      <c r="I108">
        <v>25</v>
      </c>
      <c r="J108">
        <v>4</v>
      </c>
      <c r="K108">
        <v>4</v>
      </c>
      <c r="L108">
        <v>94</v>
      </c>
      <c r="M108">
        <v>43</v>
      </c>
      <c r="N108">
        <v>48</v>
      </c>
      <c r="O108">
        <v>1217</v>
      </c>
    </row>
    <row r="109" spans="1:15" x14ac:dyDescent="0.35">
      <c r="A109" s="1">
        <v>1.5354166666666667</v>
      </c>
      <c r="B109">
        <v>120</v>
      </c>
      <c r="C109">
        <v>65</v>
      </c>
      <c r="D109">
        <v>97</v>
      </c>
      <c r="E109">
        <v>51</v>
      </c>
      <c r="F109">
        <v>66</v>
      </c>
      <c r="G109">
        <v>42</v>
      </c>
      <c r="H109">
        <v>12</v>
      </c>
      <c r="I109">
        <v>81</v>
      </c>
      <c r="J109">
        <v>125</v>
      </c>
      <c r="K109">
        <v>18</v>
      </c>
      <c r="L109">
        <v>93</v>
      </c>
      <c r="M109">
        <v>20</v>
      </c>
      <c r="N109">
        <v>117</v>
      </c>
      <c r="O109">
        <v>1218</v>
      </c>
    </row>
    <row r="110" spans="1:15" x14ac:dyDescent="0.35">
      <c r="A110" s="1">
        <v>1.5361111111111112</v>
      </c>
      <c r="B110">
        <v>38</v>
      </c>
      <c r="C110">
        <v>11</v>
      </c>
      <c r="D110">
        <v>57</v>
      </c>
      <c r="E110">
        <v>50</v>
      </c>
      <c r="F110">
        <v>31</v>
      </c>
      <c r="G110">
        <v>78</v>
      </c>
      <c r="H110">
        <v>117</v>
      </c>
      <c r="I110">
        <v>48</v>
      </c>
      <c r="J110">
        <v>76</v>
      </c>
      <c r="K110">
        <v>14</v>
      </c>
      <c r="L110">
        <v>75</v>
      </c>
      <c r="M110">
        <v>18</v>
      </c>
      <c r="N110">
        <v>82</v>
      </c>
      <c r="O110">
        <v>1219</v>
      </c>
    </row>
    <row r="111" spans="1:15" x14ac:dyDescent="0.35">
      <c r="A111" s="1">
        <v>1.5368055555555555</v>
      </c>
      <c r="B111">
        <v>63</v>
      </c>
      <c r="C111">
        <v>77</v>
      </c>
      <c r="D111">
        <v>76</v>
      </c>
      <c r="E111">
        <v>102</v>
      </c>
      <c r="F111">
        <v>74</v>
      </c>
      <c r="G111">
        <v>53</v>
      </c>
      <c r="H111">
        <v>44</v>
      </c>
      <c r="I111">
        <v>37</v>
      </c>
      <c r="J111">
        <v>95</v>
      </c>
      <c r="K111">
        <v>84</v>
      </c>
      <c r="L111">
        <v>68</v>
      </c>
      <c r="M111">
        <v>50</v>
      </c>
      <c r="N111">
        <v>20</v>
      </c>
      <c r="O111">
        <v>1220</v>
      </c>
    </row>
    <row r="112" spans="1:15" x14ac:dyDescent="0.35">
      <c r="A112" s="1">
        <v>1.5374999999999999</v>
      </c>
      <c r="B112">
        <v>34</v>
      </c>
      <c r="C112">
        <v>110</v>
      </c>
      <c r="D112">
        <v>39</v>
      </c>
      <c r="E112">
        <v>109</v>
      </c>
      <c r="F112">
        <v>84</v>
      </c>
      <c r="G112">
        <v>36</v>
      </c>
      <c r="H112">
        <v>67</v>
      </c>
      <c r="I112">
        <v>131</v>
      </c>
      <c r="J112">
        <v>34</v>
      </c>
      <c r="K112">
        <v>105</v>
      </c>
      <c r="L112">
        <v>22</v>
      </c>
      <c r="M112">
        <v>113</v>
      </c>
      <c r="N112">
        <v>39</v>
      </c>
      <c r="O112">
        <v>1221</v>
      </c>
    </row>
    <row r="113" spans="1:15" x14ac:dyDescent="0.35">
      <c r="A113" s="1">
        <v>1.5381944444444444</v>
      </c>
      <c r="B113">
        <v>124</v>
      </c>
      <c r="C113">
        <v>90</v>
      </c>
      <c r="D113">
        <v>86</v>
      </c>
      <c r="E113">
        <v>99</v>
      </c>
      <c r="F113">
        <v>72</v>
      </c>
      <c r="G113">
        <v>61</v>
      </c>
      <c r="H113">
        <v>95</v>
      </c>
      <c r="I113">
        <v>124</v>
      </c>
      <c r="J113">
        <v>98</v>
      </c>
      <c r="K113">
        <v>73</v>
      </c>
      <c r="L113">
        <v>100</v>
      </c>
      <c r="M113">
        <v>93</v>
      </c>
      <c r="N113">
        <v>123</v>
      </c>
      <c r="O113">
        <v>1222</v>
      </c>
    </row>
    <row r="114" spans="1:15" x14ac:dyDescent="0.35">
      <c r="A114" s="1">
        <v>1.5388888888888888</v>
      </c>
      <c r="B114">
        <v>72</v>
      </c>
      <c r="C114">
        <v>24</v>
      </c>
      <c r="D114">
        <v>89</v>
      </c>
      <c r="E114">
        <v>108</v>
      </c>
      <c r="F114">
        <v>126</v>
      </c>
      <c r="G114">
        <v>109</v>
      </c>
      <c r="H114">
        <v>120</v>
      </c>
      <c r="I114">
        <v>94</v>
      </c>
      <c r="J114">
        <v>54</v>
      </c>
      <c r="K114">
        <v>81</v>
      </c>
      <c r="L114">
        <v>48</v>
      </c>
      <c r="M114">
        <v>42</v>
      </c>
      <c r="N114">
        <v>111</v>
      </c>
      <c r="O114">
        <v>1223</v>
      </c>
    </row>
    <row r="115" spans="1:15" x14ac:dyDescent="0.35">
      <c r="A115" s="1">
        <v>1.5395833333333335</v>
      </c>
      <c r="B115">
        <v>57</v>
      </c>
      <c r="C115">
        <v>126</v>
      </c>
      <c r="D115">
        <v>79</v>
      </c>
      <c r="E115">
        <v>93</v>
      </c>
      <c r="F115">
        <v>33</v>
      </c>
      <c r="G115">
        <v>121</v>
      </c>
      <c r="H115">
        <v>66</v>
      </c>
      <c r="I115">
        <v>121</v>
      </c>
      <c r="J115">
        <v>112</v>
      </c>
      <c r="K115">
        <v>108</v>
      </c>
      <c r="L115">
        <v>60</v>
      </c>
      <c r="M115">
        <v>85</v>
      </c>
      <c r="N115">
        <v>12</v>
      </c>
      <c r="O115">
        <v>1224</v>
      </c>
    </row>
    <row r="116" spans="1:15" x14ac:dyDescent="0.35">
      <c r="A116" s="1">
        <v>1.5402777777777779</v>
      </c>
      <c r="B116">
        <v>113</v>
      </c>
      <c r="C116">
        <v>93</v>
      </c>
      <c r="D116">
        <v>16</v>
      </c>
      <c r="E116">
        <v>29</v>
      </c>
      <c r="F116">
        <v>102</v>
      </c>
      <c r="G116">
        <v>8</v>
      </c>
      <c r="H116">
        <v>38</v>
      </c>
      <c r="I116">
        <v>47</v>
      </c>
      <c r="J116">
        <v>106</v>
      </c>
      <c r="K116">
        <v>12</v>
      </c>
      <c r="L116">
        <v>16</v>
      </c>
      <c r="M116">
        <v>21</v>
      </c>
      <c r="N116">
        <v>1</v>
      </c>
      <c r="O116">
        <v>1225</v>
      </c>
    </row>
    <row r="117" spans="1:15" x14ac:dyDescent="0.35">
      <c r="A117" s="1">
        <v>1.5409722222222222</v>
      </c>
      <c r="B117">
        <v>77</v>
      </c>
      <c r="C117">
        <v>44</v>
      </c>
      <c r="D117">
        <v>72</v>
      </c>
      <c r="E117">
        <v>71</v>
      </c>
      <c r="F117">
        <v>113</v>
      </c>
      <c r="G117">
        <v>49</v>
      </c>
      <c r="H117">
        <v>21</v>
      </c>
      <c r="I117">
        <v>43</v>
      </c>
      <c r="J117">
        <v>94</v>
      </c>
      <c r="K117">
        <v>28</v>
      </c>
      <c r="L117">
        <v>47</v>
      </c>
      <c r="M117">
        <v>88</v>
      </c>
      <c r="N117">
        <v>68</v>
      </c>
      <c r="O117">
        <v>1226</v>
      </c>
    </row>
    <row r="118" spans="1:15" x14ac:dyDescent="0.35">
      <c r="A118" s="1">
        <v>1.5416666666666667</v>
      </c>
      <c r="B118">
        <v>135</v>
      </c>
      <c r="C118">
        <v>71</v>
      </c>
      <c r="D118">
        <v>130</v>
      </c>
      <c r="E118">
        <v>113</v>
      </c>
      <c r="F118">
        <v>73</v>
      </c>
      <c r="G118">
        <v>116</v>
      </c>
      <c r="H118">
        <v>58</v>
      </c>
      <c r="I118">
        <v>126</v>
      </c>
      <c r="J118">
        <v>91</v>
      </c>
      <c r="K118">
        <v>45</v>
      </c>
      <c r="L118">
        <v>120</v>
      </c>
      <c r="M118">
        <v>132</v>
      </c>
      <c r="N118">
        <v>121</v>
      </c>
      <c r="O118">
        <v>1227</v>
      </c>
    </row>
    <row r="119" spans="1:15" x14ac:dyDescent="0.35">
      <c r="A119" s="1">
        <v>1.5423611111111111</v>
      </c>
      <c r="B119">
        <v>86</v>
      </c>
      <c r="C119">
        <v>4</v>
      </c>
      <c r="D119">
        <v>31</v>
      </c>
      <c r="E119">
        <v>33</v>
      </c>
      <c r="F119">
        <v>121</v>
      </c>
      <c r="G119">
        <v>129</v>
      </c>
      <c r="H119">
        <v>134</v>
      </c>
      <c r="I119">
        <v>31</v>
      </c>
      <c r="J119">
        <v>39</v>
      </c>
      <c r="K119">
        <v>31</v>
      </c>
      <c r="L119">
        <v>111</v>
      </c>
      <c r="M119">
        <v>109</v>
      </c>
      <c r="N119">
        <v>129</v>
      </c>
      <c r="O119">
        <v>1228</v>
      </c>
    </row>
    <row r="120" spans="1:15" x14ac:dyDescent="0.35">
      <c r="A120" s="1">
        <v>1.5430555555555554</v>
      </c>
      <c r="B120">
        <v>6</v>
      </c>
      <c r="C120">
        <v>83</v>
      </c>
      <c r="D120">
        <v>135</v>
      </c>
      <c r="E120">
        <v>59</v>
      </c>
      <c r="F120">
        <v>125</v>
      </c>
      <c r="G120">
        <v>60</v>
      </c>
      <c r="H120">
        <v>105</v>
      </c>
      <c r="I120">
        <v>112</v>
      </c>
      <c r="J120">
        <v>38</v>
      </c>
      <c r="K120">
        <v>22</v>
      </c>
      <c r="L120">
        <v>110</v>
      </c>
      <c r="M120">
        <v>126</v>
      </c>
      <c r="N120">
        <v>87</v>
      </c>
      <c r="O120">
        <v>1229</v>
      </c>
    </row>
    <row r="121" spans="1:15" x14ac:dyDescent="0.35">
      <c r="A121" s="1">
        <v>1.54375</v>
      </c>
      <c r="B121">
        <v>18</v>
      </c>
      <c r="C121">
        <v>41</v>
      </c>
      <c r="D121">
        <v>49</v>
      </c>
      <c r="E121">
        <v>22</v>
      </c>
      <c r="F121">
        <v>27</v>
      </c>
      <c r="G121">
        <v>31</v>
      </c>
      <c r="H121">
        <v>59</v>
      </c>
      <c r="I121">
        <v>78</v>
      </c>
      <c r="J121">
        <v>50</v>
      </c>
      <c r="K121">
        <v>74</v>
      </c>
      <c r="L121">
        <v>109</v>
      </c>
      <c r="M121">
        <v>59</v>
      </c>
      <c r="N121">
        <v>85</v>
      </c>
      <c r="O121">
        <v>1230</v>
      </c>
    </row>
    <row r="122" spans="1:15" x14ac:dyDescent="0.35">
      <c r="A122" s="1">
        <v>1.5444444444444445</v>
      </c>
      <c r="B122">
        <v>26</v>
      </c>
      <c r="C122">
        <v>82</v>
      </c>
      <c r="D122">
        <v>47</v>
      </c>
      <c r="E122">
        <v>136</v>
      </c>
      <c r="F122">
        <v>67</v>
      </c>
      <c r="G122">
        <v>125</v>
      </c>
      <c r="H122">
        <v>123</v>
      </c>
      <c r="I122">
        <v>55</v>
      </c>
      <c r="J122">
        <v>86</v>
      </c>
      <c r="K122">
        <v>87</v>
      </c>
      <c r="L122">
        <v>113</v>
      </c>
      <c r="M122">
        <v>135</v>
      </c>
      <c r="N122">
        <v>26</v>
      </c>
      <c r="O122">
        <v>1231</v>
      </c>
    </row>
    <row r="123" spans="1:15" x14ac:dyDescent="0.35">
      <c r="A123" s="1">
        <v>1.5451388888888891</v>
      </c>
      <c r="B123">
        <v>100</v>
      </c>
      <c r="C123">
        <v>69</v>
      </c>
      <c r="D123">
        <v>82</v>
      </c>
      <c r="E123">
        <v>82</v>
      </c>
      <c r="F123">
        <v>62</v>
      </c>
      <c r="G123">
        <v>46</v>
      </c>
      <c r="H123">
        <v>104</v>
      </c>
      <c r="I123">
        <v>90</v>
      </c>
      <c r="J123">
        <v>71</v>
      </c>
      <c r="K123">
        <v>30</v>
      </c>
      <c r="L123">
        <v>73</v>
      </c>
      <c r="M123">
        <v>72</v>
      </c>
      <c r="N123">
        <v>33</v>
      </c>
      <c r="O123">
        <v>1232</v>
      </c>
    </row>
    <row r="124" spans="1:15" x14ac:dyDescent="0.35">
      <c r="A124" s="1">
        <v>1.5458333333333334</v>
      </c>
      <c r="B124">
        <v>2</v>
      </c>
      <c r="C124">
        <v>92</v>
      </c>
      <c r="D124">
        <v>50</v>
      </c>
      <c r="E124">
        <v>18</v>
      </c>
      <c r="F124">
        <v>10</v>
      </c>
      <c r="G124">
        <v>39</v>
      </c>
      <c r="H124">
        <v>108</v>
      </c>
      <c r="I124">
        <v>54</v>
      </c>
      <c r="J124">
        <v>14</v>
      </c>
      <c r="K124">
        <v>97</v>
      </c>
      <c r="L124">
        <v>29</v>
      </c>
      <c r="M124">
        <v>81</v>
      </c>
      <c r="N124">
        <v>101</v>
      </c>
      <c r="O124">
        <v>1233</v>
      </c>
    </row>
    <row r="125" spans="1:15" x14ac:dyDescent="0.35">
      <c r="A125" s="1">
        <v>1.5465277777777777</v>
      </c>
      <c r="B125">
        <v>98</v>
      </c>
      <c r="C125">
        <v>123</v>
      </c>
      <c r="D125">
        <v>129</v>
      </c>
      <c r="E125">
        <v>12</v>
      </c>
      <c r="F125">
        <v>112</v>
      </c>
      <c r="G125">
        <v>108</v>
      </c>
      <c r="H125">
        <v>85</v>
      </c>
      <c r="I125">
        <v>7</v>
      </c>
      <c r="J125">
        <v>5</v>
      </c>
      <c r="K125">
        <v>43</v>
      </c>
      <c r="L125">
        <v>45</v>
      </c>
      <c r="M125">
        <v>56</v>
      </c>
      <c r="N125">
        <v>83</v>
      </c>
      <c r="O125">
        <v>1234</v>
      </c>
    </row>
    <row r="126" spans="1:15" x14ac:dyDescent="0.35">
      <c r="A126" s="1">
        <v>1.5472222222222223</v>
      </c>
      <c r="B126">
        <v>126</v>
      </c>
      <c r="C126">
        <v>102</v>
      </c>
      <c r="D126">
        <v>70</v>
      </c>
      <c r="E126">
        <v>88</v>
      </c>
      <c r="F126">
        <v>120</v>
      </c>
      <c r="G126">
        <v>80</v>
      </c>
      <c r="H126">
        <v>136</v>
      </c>
      <c r="I126">
        <v>36</v>
      </c>
      <c r="J126">
        <v>65</v>
      </c>
      <c r="K126">
        <v>21</v>
      </c>
      <c r="L126">
        <v>88</v>
      </c>
      <c r="M126">
        <v>92</v>
      </c>
      <c r="N126">
        <v>55</v>
      </c>
      <c r="O126">
        <v>1235</v>
      </c>
    </row>
    <row r="127" spans="1:15" x14ac:dyDescent="0.35">
      <c r="A127" s="1">
        <v>1.5479166666666666</v>
      </c>
      <c r="B127">
        <v>28</v>
      </c>
      <c r="C127">
        <v>22</v>
      </c>
      <c r="D127">
        <v>59</v>
      </c>
      <c r="E127">
        <v>30</v>
      </c>
      <c r="F127">
        <v>49</v>
      </c>
      <c r="G127">
        <v>73</v>
      </c>
      <c r="H127">
        <v>102</v>
      </c>
      <c r="I127">
        <v>5</v>
      </c>
      <c r="J127">
        <v>2</v>
      </c>
      <c r="K127">
        <v>109</v>
      </c>
      <c r="L127">
        <v>43</v>
      </c>
      <c r="M127">
        <v>130</v>
      </c>
      <c r="N127">
        <v>45</v>
      </c>
      <c r="O127">
        <v>1236</v>
      </c>
    </row>
    <row r="128" spans="1:15" x14ac:dyDescent="0.35">
      <c r="A128" s="1">
        <v>1.5486111111111109</v>
      </c>
      <c r="B128">
        <v>42</v>
      </c>
      <c r="C128">
        <v>98</v>
      </c>
      <c r="D128">
        <v>3</v>
      </c>
      <c r="E128">
        <v>2</v>
      </c>
      <c r="F128">
        <v>95</v>
      </c>
      <c r="G128">
        <v>72</v>
      </c>
      <c r="H128">
        <v>76</v>
      </c>
      <c r="I128">
        <v>99</v>
      </c>
      <c r="J128">
        <v>113</v>
      </c>
      <c r="K128">
        <v>51</v>
      </c>
      <c r="L128">
        <v>80</v>
      </c>
      <c r="M128">
        <v>54</v>
      </c>
      <c r="N128">
        <v>134</v>
      </c>
      <c r="O128">
        <v>1237</v>
      </c>
    </row>
    <row r="129" spans="1:15" x14ac:dyDescent="0.35">
      <c r="A129" s="1">
        <v>1.5493055555555555</v>
      </c>
      <c r="B129">
        <v>31</v>
      </c>
      <c r="C129">
        <v>55</v>
      </c>
      <c r="D129">
        <v>17</v>
      </c>
      <c r="E129">
        <v>34</v>
      </c>
      <c r="F129">
        <v>8</v>
      </c>
      <c r="G129">
        <v>84</v>
      </c>
      <c r="H129">
        <v>99</v>
      </c>
      <c r="I129">
        <v>39</v>
      </c>
      <c r="J129">
        <v>17</v>
      </c>
      <c r="K129">
        <v>38</v>
      </c>
      <c r="L129">
        <v>21</v>
      </c>
      <c r="M129">
        <v>8</v>
      </c>
      <c r="N129">
        <v>91</v>
      </c>
      <c r="O129">
        <v>1238</v>
      </c>
    </row>
    <row r="130" spans="1:15" x14ac:dyDescent="0.35">
      <c r="A130" s="1">
        <v>1.55</v>
      </c>
      <c r="B130">
        <v>45</v>
      </c>
      <c r="C130">
        <v>61</v>
      </c>
      <c r="D130">
        <v>91</v>
      </c>
      <c r="E130">
        <v>132</v>
      </c>
      <c r="F130">
        <v>71</v>
      </c>
      <c r="G130">
        <v>43</v>
      </c>
      <c r="H130">
        <v>71</v>
      </c>
      <c r="I130">
        <v>135</v>
      </c>
      <c r="J130">
        <v>12</v>
      </c>
      <c r="K130">
        <v>131</v>
      </c>
      <c r="L130">
        <v>8</v>
      </c>
      <c r="M130">
        <v>12</v>
      </c>
      <c r="N130">
        <v>115</v>
      </c>
      <c r="O130">
        <v>1239</v>
      </c>
    </row>
    <row r="131" spans="1:15" x14ac:dyDescent="0.35">
      <c r="A131" s="1">
        <v>1.5506944444444446</v>
      </c>
      <c r="B131">
        <v>87</v>
      </c>
      <c r="C131">
        <v>31</v>
      </c>
      <c r="D131">
        <v>46</v>
      </c>
      <c r="E131">
        <v>57</v>
      </c>
      <c r="F131">
        <v>77</v>
      </c>
      <c r="G131">
        <v>29</v>
      </c>
      <c r="H131">
        <v>11</v>
      </c>
      <c r="I131">
        <v>88</v>
      </c>
      <c r="J131">
        <v>29</v>
      </c>
      <c r="K131">
        <v>34</v>
      </c>
      <c r="L131">
        <v>98</v>
      </c>
      <c r="M131">
        <v>105</v>
      </c>
      <c r="N131">
        <v>19</v>
      </c>
      <c r="O131">
        <v>1240</v>
      </c>
    </row>
    <row r="132" spans="1:15" x14ac:dyDescent="0.35">
      <c r="A132" s="1">
        <v>1.5513888888888889</v>
      </c>
      <c r="B132">
        <v>132</v>
      </c>
      <c r="C132">
        <v>116</v>
      </c>
      <c r="D132">
        <v>133</v>
      </c>
      <c r="E132">
        <v>94</v>
      </c>
      <c r="F132">
        <v>86</v>
      </c>
      <c r="G132">
        <v>112</v>
      </c>
      <c r="H132">
        <v>124</v>
      </c>
      <c r="I132">
        <v>79</v>
      </c>
      <c r="J132">
        <v>82</v>
      </c>
      <c r="K132">
        <v>80</v>
      </c>
      <c r="L132">
        <v>119</v>
      </c>
      <c r="M132">
        <v>128</v>
      </c>
      <c r="N132">
        <v>35</v>
      </c>
      <c r="O132">
        <v>1241</v>
      </c>
    </row>
    <row r="133" spans="1:15" x14ac:dyDescent="0.35">
      <c r="A133" s="1">
        <v>1.5520833333333333</v>
      </c>
      <c r="B133">
        <v>73</v>
      </c>
      <c r="C133">
        <v>46</v>
      </c>
      <c r="D133">
        <v>58</v>
      </c>
      <c r="E133">
        <v>67</v>
      </c>
      <c r="F133">
        <v>17</v>
      </c>
      <c r="G133">
        <v>71</v>
      </c>
      <c r="H133">
        <v>36</v>
      </c>
      <c r="I133">
        <v>56</v>
      </c>
      <c r="J133">
        <v>75</v>
      </c>
      <c r="K133">
        <v>59</v>
      </c>
      <c r="L133">
        <v>38</v>
      </c>
      <c r="M133">
        <v>98</v>
      </c>
      <c r="N133">
        <v>104</v>
      </c>
      <c r="O133">
        <v>1242</v>
      </c>
    </row>
    <row r="134" spans="1:15" x14ac:dyDescent="0.35">
      <c r="A134" s="1">
        <v>1.5527777777777778</v>
      </c>
      <c r="B134">
        <v>84</v>
      </c>
      <c r="C134">
        <v>13</v>
      </c>
      <c r="D134">
        <v>64</v>
      </c>
      <c r="E134">
        <v>40</v>
      </c>
      <c r="F134">
        <v>41</v>
      </c>
      <c r="G134">
        <v>55</v>
      </c>
      <c r="H134">
        <v>50</v>
      </c>
      <c r="I134">
        <v>53</v>
      </c>
      <c r="J134">
        <v>56</v>
      </c>
      <c r="K134">
        <v>50</v>
      </c>
      <c r="L134">
        <v>2</v>
      </c>
      <c r="M134">
        <v>10</v>
      </c>
      <c r="N134">
        <v>30</v>
      </c>
      <c r="O134">
        <v>1243</v>
      </c>
    </row>
    <row r="135" spans="1:15" x14ac:dyDescent="0.35">
      <c r="A135" s="1">
        <v>1.5534722222222221</v>
      </c>
      <c r="B135">
        <v>3</v>
      </c>
      <c r="C135">
        <v>103</v>
      </c>
      <c r="D135">
        <v>62</v>
      </c>
      <c r="E135">
        <v>105</v>
      </c>
      <c r="F135">
        <v>4</v>
      </c>
      <c r="G135">
        <v>26</v>
      </c>
      <c r="H135">
        <v>27</v>
      </c>
      <c r="I135">
        <v>2</v>
      </c>
      <c r="J135">
        <v>53</v>
      </c>
      <c r="K135">
        <v>102</v>
      </c>
      <c r="L135">
        <v>1</v>
      </c>
      <c r="M135">
        <v>89</v>
      </c>
      <c r="N135">
        <v>10</v>
      </c>
      <c r="O135">
        <v>1244</v>
      </c>
    </row>
    <row r="136" spans="1:15" x14ac:dyDescent="0.35">
      <c r="A136" s="1">
        <v>1.5541666666666665</v>
      </c>
      <c r="B136">
        <v>36</v>
      </c>
      <c r="C136">
        <v>78</v>
      </c>
      <c r="D136">
        <v>104</v>
      </c>
      <c r="E136">
        <v>56</v>
      </c>
      <c r="F136">
        <v>9</v>
      </c>
      <c r="G136">
        <v>9</v>
      </c>
      <c r="H136">
        <v>8</v>
      </c>
      <c r="I136">
        <v>86</v>
      </c>
      <c r="J136">
        <v>88</v>
      </c>
      <c r="K136">
        <v>54</v>
      </c>
      <c r="L136">
        <v>66</v>
      </c>
      <c r="M136">
        <v>82</v>
      </c>
      <c r="N136">
        <v>50</v>
      </c>
      <c r="O136">
        <v>1245</v>
      </c>
    </row>
    <row r="137" spans="1:15" x14ac:dyDescent="0.35">
      <c r="A137" s="1">
        <v>1.5548611111111112</v>
      </c>
      <c r="B137">
        <v>29</v>
      </c>
      <c r="C137">
        <v>17</v>
      </c>
      <c r="D137">
        <v>77</v>
      </c>
      <c r="E137">
        <v>118</v>
      </c>
      <c r="F137">
        <v>55</v>
      </c>
      <c r="G137">
        <v>32</v>
      </c>
      <c r="H137">
        <v>74</v>
      </c>
      <c r="I137">
        <v>85</v>
      </c>
      <c r="J137">
        <v>115</v>
      </c>
      <c r="K137">
        <v>47</v>
      </c>
      <c r="L137">
        <v>105</v>
      </c>
      <c r="M137">
        <v>116</v>
      </c>
      <c r="N137">
        <v>78</v>
      </c>
      <c r="O137">
        <v>1246</v>
      </c>
    </row>
    <row r="138" spans="1:15" x14ac:dyDescent="0.35">
      <c r="A138" s="1">
        <v>1.5555555555555556</v>
      </c>
      <c r="B138">
        <v>69</v>
      </c>
      <c r="C138">
        <v>101</v>
      </c>
      <c r="D138">
        <v>36</v>
      </c>
      <c r="E138">
        <v>60</v>
      </c>
      <c r="F138">
        <v>89</v>
      </c>
      <c r="G138">
        <v>136</v>
      </c>
      <c r="H138">
        <v>131</v>
      </c>
      <c r="I138">
        <v>59</v>
      </c>
      <c r="J138">
        <v>63</v>
      </c>
      <c r="K138">
        <v>123</v>
      </c>
      <c r="L138">
        <v>101</v>
      </c>
      <c r="M138">
        <v>106</v>
      </c>
      <c r="N138">
        <v>120</v>
      </c>
      <c r="O138">
        <v>1247</v>
      </c>
    </row>
    <row r="139" spans="1:15" x14ac:dyDescent="0.35">
      <c r="A139" s="1">
        <v>1.5562500000000001</v>
      </c>
      <c r="B139">
        <v>83</v>
      </c>
      <c r="C139">
        <v>81</v>
      </c>
      <c r="D139">
        <v>24</v>
      </c>
      <c r="E139">
        <v>55</v>
      </c>
      <c r="F139">
        <v>60</v>
      </c>
      <c r="G139">
        <v>7</v>
      </c>
      <c r="H139">
        <v>3</v>
      </c>
      <c r="I139">
        <v>109</v>
      </c>
      <c r="J139">
        <v>20</v>
      </c>
      <c r="K139">
        <v>32</v>
      </c>
      <c r="L139">
        <v>19</v>
      </c>
      <c r="M139">
        <v>11</v>
      </c>
      <c r="N139">
        <v>60</v>
      </c>
      <c r="O139">
        <v>1248</v>
      </c>
    </row>
    <row r="140" spans="1:15" x14ac:dyDescent="0.35">
      <c r="A140" s="1">
        <v>1.5569444444444445</v>
      </c>
      <c r="B140">
        <v>67</v>
      </c>
      <c r="C140">
        <v>104</v>
      </c>
      <c r="D140">
        <v>9</v>
      </c>
      <c r="E140">
        <v>78</v>
      </c>
      <c r="F140">
        <v>26</v>
      </c>
      <c r="G140">
        <v>63</v>
      </c>
      <c r="H140">
        <v>42</v>
      </c>
      <c r="I140">
        <v>42</v>
      </c>
      <c r="J140">
        <v>40</v>
      </c>
      <c r="K140">
        <v>48</v>
      </c>
      <c r="L140">
        <v>24</v>
      </c>
      <c r="M140">
        <v>60</v>
      </c>
      <c r="N140">
        <v>97</v>
      </c>
      <c r="O140">
        <v>1249</v>
      </c>
    </row>
    <row r="141" spans="1:15" x14ac:dyDescent="0.35">
      <c r="A141" s="1">
        <v>1.5576388888888888</v>
      </c>
      <c r="B141">
        <v>61</v>
      </c>
      <c r="C141">
        <v>80</v>
      </c>
      <c r="D141">
        <v>95</v>
      </c>
      <c r="E141">
        <v>28</v>
      </c>
      <c r="F141">
        <v>107</v>
      </c>
      <c r="G141">
        <v>58</v>
      </c>
      <c r="H141">
        <v>51</v>
      </c>
      <c r="I141">
        <v>134</v>
      </c>
      <c r="J141">
        <v>73</v>
      </c>
      <c r="K141">
        <v>53</v>
      </c>
      <c r="L141">
        <v>53</v>
      </c>
      <c r="M141">
        <v>123</v>
      </c>
      <c r="N141">
        <v>79</v>
      </c>
      <c r="O141">
        <v>1250</v>
      </c>
    </row>
    <row r="142" spans="1:15" x14ac:dyDescent="0.35">
      <c r="A142" s="1">
        <v>1.5583333333333333</v>
      </c>
      <c r="B142">
        <v>4</v>
      </c>
      <c r="C142">
        <v>70</v>
      </c>
      <c r="D142">
        <v>22</v>
      </c>
      <c r="E142">
        <v>48</v>
      </c>
      <c r="F142">
        <v>83</v>
      </c>
      <c r="G142">
        <v>37</v>
      </c>
      <c r="H142">
        <v>49</v>
      </c>
      <c r="I142">
        <v>66</v>
      </c>
      <c r="J142">
        <v>85</v>
      </c>
      <c r="K142">
        <v>27</v>
      </c>
      <c r="L142">
        <v>102</v>
      </c>
      <c r="M142">
        <v>80</v>
      </c>
      <c r="N142">
        <v>126</v>
      </c>
      <c r="O142">
        <v>1251</v>
      </c>
    </row>
    <row r="143" spans="1:15" x14ac:dyDescent="0.35">
      <c r="A143" s="1">
        <v>1.5590277777777777</v>
      </c>
      <c r="B143">
        <v>112</v>
      </c>
      <c r="C143">
        <v>109</v>
      </c>
      <c r="D143">
        <v>14</v>
      </c>
      <c r="E143">
        <v>95</v>
      </c>
      <c r="F143">
        <v>63</v>
      </c>
      <c r="G143">
        <v>117</v>
      </c>
      <c r="H143">
        <v>106</v>
      </c>
      <c r="I143">
        <v>103</v>
      </c>
      <c r="J143">
        <v>60</v>
      </c>
      <c r="K143">
        <v>25</v>
      </c>
      <c r="L143">
        <v>69</v>
      </c>
      <c r="M143">
        <v>47</v>
      </c>
      <c r="N143">
        <v>95</v>
      </c>
      <c r="O143">
        <v>1252</v>
      </c>
    </row>
    <row r="144" spans="1:15" x14ac:dyDescent="0.35">
      <c r="A144" s="1">
        <v>1.559722222222222</v>
      </c>
      <c r="B144">
        <v>54</v>
      </c>
      <c r="C144">
        <v>19</v>
      </c>
      <c r="D144">
        <v>74</v>
      </c>
      <c r="E144">
        <v>3</v>
      </c>
      <c r="F144">
        <v>108</v>
      </c>
      <c r="G144">
        <v>89</v>
      </c>
      <c r="H144">
        <v>29</v>
      </c>
      <c r="I144">
        <v>52</v>
      </c>
      <c r="J144">
        <v>41</v>
      </c>
      <c r="K144">
        <v>56</v>
      </c>
      <c r="L144">
        <v>46</v>
      </c>
      <c r="M144">
        <v>73</v>
      </c>
      <c r="N144">
        <v>31</v>
      </c>
      <c r="O144">
        <v>1253</v>
      </c>
    </row>
    <row r="145" spans="1:15" x14ac:dyDescent="0.35">
      <c r="A145" s="1">
        <v>1.5604166666666668</v>
      </c>
      <c r="B145">
        <v>129</v>
      </c>
      <c r="C145">
        <v>136</v>
      </c>
      <c r="D145">
        <v>26</v>
      </c>
      <c r="E145">
        <v>25</v>
      </c>
      <c r="F145">
        <v>46</v>
      </c>
      <c r="G145">
        <v>50</v>
      </c>
      <c r="H145">
        <v>110</v>
      </c>
      <c r="I145">
        <v>76</v>
      </c>
      <c r="J145">
        <v>90</v>
      </c>
      <c r="K145">
        <v>130</v>
      </c>
      <c r="L145">
        <v>13</v>
      </c>
      <c r="M145">
        <v>104</v>
      </c>
      <c r="N145">
        <v>125</v>
      </c>
      <c r="O145">
        <v>1254</v>
      </c>
    </row>
    <row r="146" spans="1:15" x14ac:dyDescent="0.35">
      <c r="A146" s="1">
        <v>1.5611111111111111</v>
      </c>
      <c r="B146">
        <v>97</v>
      </c>
      <c r="C146">
        <v>20</v>
      </c>
      <c r="D146">
        <v>103</v>
      </c>
      <c r="E146">
        <v>87</v>
      </c>
      <c r="F146">
        <v>44</v>
      </c>
      <c r="G146">
        <v>105</v>
      </c>
      <c r="H146">
        <v>107</v>
      </c>
      <c r="I146">
        <v>34</v>
      </c>
      <c r="J146">
        <v>15</v>
      </c>
      <c r="K146">
        <v>119</v>
      </c>
      <c r="L146">
        <v>65</v>
      </c>
      <c r="M146">
        <v>24</v>
      </c>
      <c r="N146">
        <v>70</v>
      </c>
      <c r="O146">
        <v>1255</v>
      </c>
    </row>
    <row r="147" spans="1:15" x14ac:dyDescent="0.35">
      <c r="A147" s="1">
        <v>1.5618055555555557</v>
      </c>
      <c r="B147">
        <v>1</v>
      </c>
      <c r="C147">
        <v>47</v>
      </c>
      <c r="D147">
        <v>52</v>
      </c>
      <c r="E147">
        <v>114</v>
      </c>
      <c r="F147">
        <v>57</v>
      </c>
      <c r="G147">
        <v>41</v>
      </c>
      <c r="H147">
        <v>23</v>
      </c>
      <c r="I147">
        <v>13</v>
      </c>
      <c r="J147">
        <v>16</v>
      </c>
      <c r="K147">
        <v>121</v>
      </c>
      <c r="L147">
        <v>35</v>
      </c>
      <c r="M147">
        <v>23</v>
      </c>
      <c r="N147">
        <v>89</v>
      </c>
      <c r="O147">
        <v>1256</v>
      </c>
    </row>
    <row r="148" spans="1:15" x14ac:dyDescent="0.35">
      <c r="A148" s="1">
        <v>1.5625</v>
      </c>
      <c r="B148">
        <v>118</v>
      </c>
      <c r="C148">
        <v>26</v>
      </c>
      <c r="D148">
        <v>118</v>
      </c>
      <c r="E148">
        <v>125</v>
      </c>
      <c r="F148">
        <v>88</v>
      </c>
      <c r="G148">
        <v>113</v>
      </c>
      <c r="H148">
        <v>70</v>
      </c>
      <c r="I148">
        <v>40</v>
      </c>
      <c r="J148">
        <v>83</v>
      </c>
      <c r="K148">
        <v>68</v>
      </c>
      <c r="L148">
        <v>79</v>
      </c>
      <c r="M148">
        <v>78</v>
      </c>
      <c r="N148">
        <v>106</v>
      </c>
      <c r="O148">
        <v>1257</v>
      </c>
    </row>
    <row r="149" spans="1:15" x14ac:dyDescent="0.35">
      <c r="A149" s="1">
        <v>1.5631944444444443</v>
      </c>
      <c r="B149">
        <v>20</v>
      </c>
      <c r="C149">
        <v>14</v>
      </c>
      <c r="D149">
        <v>114</v>
      </c>
      <c r="E149">
        <v>70</v>
      </c>
      <c r="F149">
        <v>2</v>
      </c>
      <c r="G149">
        <v>67</v>
      </c>
      <c r="H149">
        <v>57</v>
      </c>
      <c r="I149">
        <v>58</v>
      </c>
      <c r="J149">
        <v>31</v>
      </c>
      <c r="K149">
        <v>8</v>
      </c>
      <c r="L149">
        <v>18</v>
      </c>
      <c r="M149">
        <v>1</v>
      </c>
      <c r="N149">
        <v>3</v>
      </c>
      <c r="O149">
        <v>1258</v>
      </c>
    </row>
    <row r="150" spans="1:15" x14ac:dyDescent="0.35">
      <c r="A150" s="1">
        <v>1.5638888888888889</v>
      </c>
      <c r="B150">
        <v>141</v>
      </c>
      <c r="C150">
        <v>141</v>
      </c>
      <c r="D150">
        <v>98</v>
      </c>
      <c r="E150">
        <v>139</v>
      </c>
      <c r="F150">
        <v>123</v>
      </c>
      <c r="G150">
        <v>135</v>
      </c>
      <c r="H150">
        <v>132</v>
      </c>
      <c r="I150">
        <v>133</v>
      </c>
      <c r="J150">
        <v>84</v>
      </c>
      <c r="K150">
        <v>139</v>
      </c>
      <c r="L150">
        <v>135</v>
      </c>
      <c r="M150">
        <v>139</v>
      </c>
      <c r="N150">
        <v>128</v>
      </c>
      <c r="O150">
        <v>1259</v>
      </c>
    </row>
    <row r="151" spans="1:15" x14ac:dyDescent="0.35">
      <c r="A151" s="1">
        <v>1.5645833333333332</v>
      </c>
      <c r="B151">
        <v>90</v>
      </c>
      <c r="C151">
        <v>125</v>
      </c>
      <c r="D151">
        <v>115</v>
      </c>
      <c r="E151">
        <v>130</v>
      </c>
      <c r="F151">
        <v>12</v>
      </c>
      <c r="G151">
        <v>107</v>
      </c>
      <c r="H151">
        <v>81</v>
      </c>
      <c r="I151">
        <v>64</v>
      </c>
      <c r="J151">
        <v>67</v>
      </c>
      <c r="K151">
        <v>126</v>
      </c>
      <c r="L151">
        <v>133</v>
      </c>
      <c r="M151">
        <v>70</v>
      </c>
      <c r="N151">
        <v>136</v>
      </c>
      <c r="O151">
        <v>1260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2"/>
  <sheetViews>
    <sheetView topLeftCell="L610" zoomScale="80" zoomScaleNormal="80" workbookViewId="0">
      <selection activeCell="T615" sqref="T615"/>
    </sheetView>
  </sheetViews>
  <sheetFormatPr defaultRowHeight="14.5" x14ac:dyDescent="0.35"/>
  <cols>
    <col min="20" max="20" width="43.36328125" bestFit="1" customWidth="1"/>
    <col min="23" max="23" width="11.81640625" bestFit="1" customWidth="1"/>
  </cols>
  <sheetData>
    <row r="1" spans="1:15" ht="18" x14ac:dyDescent="0.35">
      <c r="A1" s="6"/>
    </row>
    <row r="2" spans="1:15" x14ac:dyDescent="0.35">
      <c r="A2" s="7"/>
    </row>
    <row r="5" spans="1:15" ht="15" x14ac:dyDescent="0.35">
      <c r="A5" s="8" t="s">
        <v>34</v>
      </c>
      <c r="B5" s="9">
        <v>1860255</v>
      </c>
      <c r="C5" s="8" t="s">
        <v>35</v>
      </c>
      <c r="D5" s="9">
        <v>150</v>
      </c>
      <c r="E5" s="8" t="s">
        <v>36</v>
      </c>
      <c r="F5" s="9">
        <v>13</v>
      </c>
      <c r="G5" s="8" t="s">
        <v>37</v>
      </c>
      <c r="H5" s="9">
        <v>150</v>
      </c>
      <c r="I5" s="8" t="s">
        <v>38</v>
      </c>
      <c r="J5" s="9">
        <v>0</v>
      </c>
      <c r="K5" s="8" t="s">
        <v>39</v>
      </c>
      <c r="L5" s="9" t="s">
        <v>40</v>
      </c>
    </row>
    <row r="6" spans="1:15" ht="18.5" thickBot="1" x14ac:dyDescent="0.4">
      <c r="A6" s="6"/>
    </row>
    <row r="7" spans="1:15" ht="15" thickBot="1" x14ac:dyDescent="0.4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53</v>
      </c>
      <c r="N7" s="10" t="s">
        <v>54</v>
      </c>
      <c r="O7" s="10" t="s">
        <v>55</v>
      </c>
    </row>
    <row r="8" spans="1:15" ht="15" thickBot="1" x14ac:dyDescent="0.4">
      <c r="A8" s="10" t="s">
        <v>56</v>
      </c>
      <c r="B8" s="11">
        <v>150</v>
      </c>
      <c r="C8" s="11">
        <v>150</v>
      </c>
      <c r="D8" s="11">
        <v>150</v>
      </c>
      <c r="E8" s="11">
        <v>150</v>
      </c>
      <c r="F8" s="11">
        <v>150</v>
      </c>
      <c r="G8" s="11">
        <v>150</v>
      </c>
      <c r="H8" s="11">
        <v>150</v>
      </c>
      <c r="I8" s="11">
        <v>150</v>
      </c>
      <c r="J8" s="11">
        <v>150</v>
      </c>
      <c r="K8" s="11">
        <v>150</v>
      </c>
      <c r="L8" s="11">
        <v>150</v>
      </c>
      <c r="M8" s="11">
        <v>150</v>
      </c>
      <c r="N8" s="11">
        <v>150</v>
      </c>
      <c r="O8" s="11">
        <v>1111</v>
      </c>
    </row>
    <row r="9" spans="1:15" ht="15" thickBot="1" x14ac:dyDescent="0.4">
      <c r="A9" s="10" t="s">
        <v>57</v>
      </c>
      <c r="B9" s="11">
        <v>149</v>
      </c>
      <c r="C9" s="11">
        <v>149</v>
      </c>
      <c r="D9" s="11">
        <v>149</v>
      </c>
      <c r="E9" s="11">
        <v>149</v>
      </c>
      <c r="F9" s="11">
        <v>149</v>
      </c>
      <c r="G9" s="11">
        <v>149</v>
      </c>
      <c r="H9" s="11">
        <v>149</v>
      </c>
      <c r="I9" s="11">
        <v>149</v>
      </c>
      <c r="J9" s="11">
        <v>149</v>
      </c>
      <c r="K9" s="11">
        <v>149</v>
      </c>
      <c r="L9" s="11">
        <v>149</v>
      </c>
      <c r="M9" s="11">
        <v>149</v>
      </c>
      <c r="N9" s="11">
        <v>149</v>
      </c>
      <c r="O9" s="11">
        <v>1112</v>
      </c>
    </row>
    <row r="10" spans="1:15" ht="15" thickBot="1" x14ac:dyDescent="0.4">
      <c r="A10" s="10" t="s">
        <v>58</v>
      </c>
      <c r="B10" s="11">
        <v>128</v>
      </c>
      <c r="C10" s="11">
        <v>128</v>
      </c>
      <c r="D10" s="11">
        <v>131</v>
      </c>
      <c r="E10" s="11">
        <v>138</v>
      </c>
      <c r="F10" s="11">
        <v>129</v>
      </c>
      <c r="G10" s="11">
        <v>139</v>
      </c>
      <c r="H10" s="11">
        <v>127</v>
      </c>
      <c r="I10" s="11">
        <v>123</v>
      </c>
      <c r="J10" s="11">
        <v>131</v>
      </c>
      <c r="K10" s="11">
        <v>117</v>
      </c>
      <c r="L10" s="11">
        <v>104</v>
      </c>
      <c r="M10" s="11">
        <v>131</v>
      </c>
      <c r="N10" s="11">
        <v>107</v>
      </c>
      <c r="O10" s="11">
        <v>1113</v>
      </c>
    </row>
    <row r="11" spans="1:15" ht="15" thickBot="1" x14ac:dyDescent="0.4">
      <c r="A11" s="10" t="s">
        <v>59</v>
      </c>
      <c r="B11" s="11">
        <v>48</v>
      </c>
      <c r="C11" s="11">
        <v>30</v>
      </c>
      <c r="D11" s="11">
        <v>7</v>
      </c>
      <c r="E11" s="11">
        <v>32</v>
      </c>
      <c r="F11" s="11">
        <v>124</v>
      </c>
      <c r="G11" s="11">
        <v>10</v>
      </c>
      <c r="H11" s="11">
        <v>41</v>
      </c>
      <c r="I11" s="11">
        <v>100</v>
      </c>
      <c r="J11" s="11">
        <v>58</v>
      </c>
      <c r="K11" s="11">
        <v>23</v>
      </c>
      <c r="L11" s="11">
        <v>83</v>
      </c>
      <c r="M11" s="11">
        <v>48</v>
      </c>
      <c r="N11" s="11">
        <v>53</v>
      </c>
      <c r="O11" s="11">
        <v>1114</v>
      </c>
    </row>
    <row r="12" spans="1:15" ht="15" thickBot="1" x14ac:dyDescent="0.4">
      <c r="A12" s="10" t="s">
        <v>60</v>
      </c>
      <c r="B12" s="11">
        <v>10</v>
      </c>
      <c r="C12" s="11">
        <v>135</v>
      </c>
      <c r="D12" s="11">
        <v>123</v>
      </c>
      <c r="E12" s="11">
        <v>80</v>
      </c>
      <c r="F12" s="11">
        <v>80</v>
      </c>
      <c r="G12" s="11">
        <v>134</v>
      </c>
      <c r="H12" s="11">
        <v>37</v>
      </c>
      <c r="I12" s="11">
        <v>107</v>
      </c>
      <c r="J12" s="11">
        <v>124</v>
      </c>
      <c r="K12" s="11">
        <v>114</v>
      </c>
      <c r="L12" s="11">
        <v>4</v>
      </c>
      <c r="M12" s="11">
        <v>46</v>
      </c>
      <c r="N12" s="11">
        <v>51</v>
      </c>
      <c r="O12" s="11">
        <v>1115</v>
      </c>
    </row>
    <row r="13" spans="1:15" ht="15" thickBot="1" x14ac:dyDescent="0.4">
      <c r="A13" s="10" t="s">
        <v>61</v>
      </c>
      <c r="B13" s="11">
        <v>122</v>
      </c>
      <c r="C13" s="11">
        <v>119</v>
      </c>
      <c r="D13" s="11">
        <v>109</v>
      </c>
      <c r="E13" s="11">
        <v>54</v>
      </c>
      <c r="F13" s="11">
        <v>59</v>
      </c>
      <c r="G13" s="11">
        <v>124</v>
      </c>
      <c r="H13" s="11">
        <v>89</v>
      </c>
      <c r="I13" s="11">
        <v>57</v>
      </c>
      <c r="J13" s="11">
        <v>135</v>
      </c>
      <c r="K13" s="11">
        <v>77</v>
      </c>
      <c r="L13" s="11">
        <v>90</v>
      </c>
      <c r="M13" s="11">
        <v>99</v>
      </c>
      <c r="N13" s="11">
        <v>94</v>
      </c>
      <c r="O13" s="11">
        <v>1116</v>
      </c>
    </row>
    <row r="14" spans="1:15" ht="15" thickBot="1" x14ac:dyDescent="0.4">
      <c r="A14" s="10" t="s">
        <v>62</v>
      </c>
      <c r="B14" s="11">
        <v>140</v>
      </c>
      <c r="C14" s="11">
        <v>117</v>
      </c>
      <c r="D14" s="11">
        <v>137</v>
      </c>
      <c r="E14" s="11">
        <v>134</v>
      </c>
      <c r="F14" s="11">
        <v>139</v>
      </c>
      <c r="G14" s="11">
        <v>77</v>
      </c>
      <c r="H14" s="11">
        <v>63</v>
      </c>
      <c r="I14" s="11">
        <v>113</v>
      </c>
      <c r="J14" s="11">
        <v>110</v>
      </c>
      <c r="K14" s="11">
        <v>127</v>
      </c>
      <c r="L14" s="11">
        <v>128</v>
      </c>
      <c r="M14" s="11">
        <v>117</v>
      </c>
      <c r="N14" s="11">
        <v>119</v>
      </c>
      <c r="O14" s="11">
        <v>1117</v>
      </c>
    </row>
    <row r="15" spans="1:15" ht="15" thickBot="1" x14ac:dyDescent="0.4">
      <c r="A15" s="10" t="s">
        <v>63</v>
      </c>
      <c r="B15" s="11">
        <v>79</v>
      </c>
      <c r="C15" s="11">
        <v>114</v>
      </c>
      <c r="D15" s="11">
        <v>112</v>
      </c>
      <c r="E15" s="11">
        <v>131</v>
      </c>
      <c r="F15" s="11">
        <v>136</v>
      </c>
      <c r="G15" s="11">
        <v>110</v>
      </c>
      <c r="H15" s="11">
        <v>115</v>
      </c>
      <c r="I15" s="11">
        <v>122</v>
      </c>
      <c r="J15" s="11">
        <v>122</v>
      </c>
      <c r="K15" s="11">
        <v>107</v>
      </c>
      <c r="L15" s="11">
        <v>125</v>
      </c>
      <c r="M15" s="11">
        <v>58</v>
      </c>
      <c r="N15" s="11">
        <v>73</v>
      </c>
      <c r="O15" s="11">
        <v>1118</v>
      </c>
    </row>
    <row r="16" spans="1:15" ht="15" thickBot="1" x14ac:dyDescent="0.4">
      <c r="A16" s="10" t="s">
        <v>64</v>
      </c>
      <c r="B16" s="11">
        <v>12</v>
      </c>
      <c r="C16" s="11">
        <v>9</v>
      </c>
      <c r="D16" s="11">
        <v>68</v>
      </c>
      <c r="E16" s="11">
        <v>75</v>
      </c>
      <c r="F16" s="11">
        <v>131</v>
      </c>
      <c r="G16" s="11">
        <v>101</v>
      </c>
      <c r="H16" s="11">
        <v>52</v>
      </c>
      <c r="I16" s="11">
        <v>111</v>
      </c>
      <c r="J16" s="11">
        <v>23</v>
      </c>
      <c r="K16" s="11">
        <v>13</v>
      </c>
      <c r="L16" s="11">
        <v>62</v>
      </c>
      <c r="M16" s="11">
        <v>76</v>
      </c>
      <c r="N16" s="11">
        <v>54</v>
      </c>
      <c r="O16" s="11">
        <v>1119</v>
      </c>
    </row>
    <row r="17" spans="1:15" ht="15" thickBot="1" x14ac:dyDescent="0.4">
      <c r="A17" s="10" t="s">
        <v>65</v>
      </c>
      <c r="B17" s="11">
        <v>95</v>
      </c>
      <c r="C17" s="11">
        <v>15</v>
      </c>
      <c r="D17" s="11">
        <v>71</v>
      </c>
      <c r="E17" s="11">
        <v>37</v>
      </c>
      <c r="F17" s="11">
        <v>137</v>
      </c>
      <c r="G17" s="11">
        <v>34</v>
      </c>
      <c r="H17" s="11">
        <v>17</v>
      </c>
      <c r="I17" s="11">
        <v>106</v>
      </c>
      <c r="J17" s="11">
        <v>57</v>
      </c>
      <c r="K17" s="11">
        <v>44</v>
      </c>
      <c r="L17" s="11">
        <v>106</v>
      </c>
      <c r="M17" s="11">
        <v>2</v>
      </c>
      <c r="N17" s="11">
        <v>25</v>
      </c>
      <c r="O17" s="11">
        <v>1120</v>
      </c>
    </row>
    <row r="18" spans="1:15" ht="15" thickBot="1" x14ac:dyDescent="0.4">
      <c r="A18" s="10" t="s">
        <v>66</v>
      </c>
      <c r="B18" s="11">
        <v>148</v>
      </c>
      <c r="C18" s="11">
        <v>148</v>
      </c>
      <c r="D18" s="11">
        <v>148</v>
      </c>
      <c r="E18" s="11">
        <v>148</v>
      </c>
      <c r="F18" s="11">
        <v>148</v>
      </c>
      <c r="G18" s="11">
        <v>148</v>
      </c>
      <c r="H18" s="11">
        <v>148</v>
      </c>
      <c r="I18" s="11">
        <v>148</v>
      </c>
      <c r="J18" s="11">
        <v>148</v>
      </c>
      <c r="K18" s="11">
        <v>148</v>
      </c>
      <c r="L18" s="11">
        <v>148</v>
      </c>
      <c r="M18" s="11">
        <v>148</v>
      </c>
      <c r="N18" s="11">
        <v>148</v>
      </c>
      <c r="O18" s="11">
        <v>1121</v>
      </c>
    </row>
    <row r="19" spans="1:15" ht="15" thickBot="1" x14ac:dyDescent="0.4">
      <c r="A19" s="10" t="s">
        <v>67</v>
      </c>
      <c r="B19" s="11">
        <v>147</v>
      </c>
      <c r="C19" s="11">
        <v>147</v>
      </c>
      <c r="D19" s="11">
        <v>147</v>
      </c>
      <c r="E19" s="11">
        <v>147</v>
      </c>
      <c r="F19" s="11">
        <v>147</v>
      </c>
      <c r="G19" s="11">
        <v>147</v>
      </c>
      <c r="H19" s="11">
        <v>147</v>
      </c>
      <c r="I19" s="11">
        <v>147</v>
      </c>
      <c r="J19" s="11">
        <v>147</v>
      </c>
      <c r="K19" s="11">
        <v>147</v>
      </c>
      <c r="L19" s="11">
        <v>147</v>
      </c>
      <c r="M19" s="11">
        <v>147</v>
      </c>
      <c r="N19" s="11">
        <v>147</v>
      </c>
      <c r="O19" s="11">
        <v>1122</v>
      </c>
    </row>
    <row r="20" spans="1:15" ht="15" thickBot="1" x14ac:dyDescent="0.4">
      <c r="A20" s="10" t="s">
        <v>68</v>
      </c>
      <c r="B20" s="11">
        <v>146</v>
      </c>
      <c r="C20" s="11">
        <v>146</v>
      </c>
      <c r="D20" s="11">
        <v>146</v>
      </c>
      <c r="E20" s="11">
        <v>146</v>
      </c>
      <c r="F20" s="11">
        <v>146</v>
      </c>
      <c r="G20" s="11">
        <v>146</v>
      </c>
      <c r="H20" s="11">
        <v>146</v>
      </c>
      <c r="I20" s="11">
        <v>146</v>
      </c>
      <c r="J20" s="11">
        <v>146</v>
      </c>
      <c r="K20" s="11">
        <v>146</v>
      </c>
      <c r="L20" s="11">
        <v>146</v>
      </c>
      <c r="M20" s="11">
        <v>146</v>
      </c>
      <c r="N20" s="11">
        <v>146</v>
      </c>
      <c r="O20" s="11">
        <v>1123</v>
      </c>
    </row>
    <row r="21" spans="1:15" ht="15" thickBot="1" x14ac:dyDescent="0.4">
      <c r="A21" s="10" t="s">
        <v>69</v>
      </c>
      <c r="B21" s="11">
        <v>52</v>
      </c>
      <c r="C21" s="11">
        <v>118</v>
      </c>
      <c r="D21" s="11">
        <v>34</v>
      </c>
      <c r="E21" s="11">
        <v>101</v>
      </c>
      <c r="F21" s="11">
        <v>69</v>
      </c>
      <c r="G21" s="11">
        <v>12</v>
      </c>
      <c r="H21" s="11">
        <v>33</v>
      </c>
      <c r="I21" s="11">
        <v>89</v>
      </c>
      <c r="J21" s="11">
        <v>36</v>
      </c>
      <c r="K21" s="11">
        <v>61</v>
      </c>
      <c r="L21" s="11">
        <v>23</v>
      </c>
      <c r="M21" s="11">
        <v>129</v>
      </c>
      <c r="N21" s="11">
        <v>74</v>
      </c>
      <c r="O21" s="11">
        <v>1124</v>
      </c>
    </row>
    <row r="22" spans="1:15" ht="15" thickBot="1" x14ac:dyDescent="0.4">
      <c r="A22" s="10" t="s">
        <v>70</v>
      </c>
      <c r="B22" s="11">
        <v>62</v>
      </c>
      <c r="C22" s="11">
        <v>86</v>
      </c>
      <c r="D22" s="11">
        <v>45</v>
      </c>
      <c r="E22" s="11">
        <v>129</v>
      </c>
      <c r="F22" s="11">
        <v>78</v>
      </c>
      <c r="G22" s="11">
        <v>45</v>
      </c>
      <c r="H22" s="11">
        <v>69</v>
      </c>
      <c r="I22" s="11">
        <v>101</v>
      </c>
      <c r="J22" s="11">
        <v>22</v>
      </c>
      <c r="K22" s="11">
        <v>36</v>
      </c>
      <c r="L22" s="11">
        <v>17</v>
      </c>
      <c r="M22" s="11">
        <v>83</v>
      </c>
      <c r="N22" s="11">
        <v>58</v>
      </c>
      <c r="O22" s="11">
        <v>1125</v>
      </c>
    </row>
    <row r="23" spans="1:15" ht="15" thickBot="1" x14ac:dyDescent="0.4">
      <c r="A23" s="10" t="s">
        <v>71</v>
      </c>
      <c r="B23" s="11">
        <v>142</v>
      </c>
      <c r="C23" s="11">
        <v>138</v>
      </c>
      <c r="D23" s="11">
        <v>127</v>
      </c>
      <c r="E23" s="11">
        <v>92</v>
      </c>
      <c r="F23" s="11">
        <v>133</v>
      </c>
      <c r="G23" s="11">
        <v>132</v>
      </c>
      <c r="H23" s="11">
        <v>126</v>
      </c>
      <c r="I23" s="11">
        <v>140</v>
      </c>
      <c r="J23" s="11">
        <v>142</v>
      </c>
      <c r="K23" s="11">
        <v>138</v>
      </c>
      <c r="L23" s="11">
        <v>137</v>
      </c>
      <c r="M23" s="11">
        <v>125</v>
      </c>
      <c r="N23" s="11">
        <v>133</v>
      </c>
      <c r="O23" s="11">
        <v>1126</v>
      </c>
    </row>
    <row r="24" spans="1:15" ht="15" thickBot="1" x14ac:dyDescent="0.4">
      <c r="A24" s="10" t="s">
        <v>72</v>
      </c>
      <c r="B24" s="11">
        <v>88</v>
      </c>
      <c r="C24" s="11">
        <v>121</v>
      </c>
      <c r="D24" s="11">
        <v>100</v>
      </c>
      <c r="E24" s="11">
        <v>135</v>
      </c>
      <c r="F24" s="11">
        <v>141</v>
      </c>
      <c r="G24" s="11">
        <v>141</v>
      </c>
      <c r="H24" s="11">
        <v>140</v>
      </c>
      <c r="I24" s="11">
        <v>142</v>
      </c>
      <c r="J24" s="11">
        <v>118</v>
      </c>
      <c r="K24" s="11">
        <v>137</v>
      </c>
      <c r="L24" s="11">
        <v>141</v>
      </c>
      <c r="M24" s="11">
        <v>134</v>
      </c>
      <c r="N24" s="11">
        <v>124</v>
      </c>
      <c r="O24" s="11">
        <v>1127</v>
      </c>
    </row>
    <row r="25" spans="1:15" ht="15" thickBot="1" x14ac:dyDescent="0.4">
      <c r="A25" s="10" t="s">
        <v>73</v>
      </c>
      <c r="B25" s="11">
        <v>125</v>
      </c>
      <c r="C25" s="11">
        <v>56</v>
      </c>
      <c r="D25" s="11">
        <v>42</v>
      </c>
      <c r="E25" s="11">
        <v>8</v>
      </c>
      <c r="F25" s="11">
        <v>140</v>
      </c>
      <c r="G25" s="11">
        <v>103</v>
      </c>
      <c r="H25" s="11">
        <v>72</v>
      </c>
      <c r="I25" s="11">
        <v>120</v>
      </c>
      <c r="J25" s="11">
        <v>6</v>
      </c>
      <c r="K25" s="11">
        <v>49</v>
      </c>
      <c r="L25" s="11">
        <v>87</v>
      </c>
      <c r="M25" s="11">
        <v>26</v>
      </c>
      <c r="N25" s="11">
        <v>80</v>
      </c>
      <c r="O25" s="11">
        <v>1128</v>
      </c>
    </row>
    <row r="26" spans="1:15" ht="15" thickBot="1" x14ac:dyDescent="0.4">
      <c r="A26" s="10" t="s">
        <v>74</v>
      </c>
      <c r="B26" s="11">
        <v>137</v>
      </c>
      <c r="C26" s="11">
        <v>139</v>
      </c>
      <c r="D26" s="11">
        <v>138</v>
      </c>
      <c r="E26" s="11">
        <v>127</v>
      </c>
      <c r="F26" s="11">
        <v>135</v>
      </c>
      <c r="G26" s="11">
        <v>142</v>
      </c>
      <c r="H26" s="11">
        <v>141</v>
      </c>
      <c r="I26" s="11">
        <v>139</v>
      </c>
      <c r="J26" s="11">
        <v>139</v>
      </c>
      <c r="K26" s="11">
        <v>110</v>
      </c>
      <c r="L26" s="11">
        <v>108</v>
      </c>
      <c r="M26" s="11">
        <v>142</v>
      </c>
      <c r="N26" s="11">
        <v>135</v>
      </c>
      <c r="O26" s="11">
        <v>1129</v>
      </c>
    </row>
    <row r="27" spans="1:15" ht="15" thickBot="1" x14ac:dyDescent="0.4">
      <c r="A27" s="10" t="s">
        <v>75</v>
      </c>
      <c r="B27" s="11">
        <v>71</v>
      </c>
      <c r="C27" s="11">
        <v>124</v>
      </c>
      <c r="D27" s="11">
        <v>75</v>
      </c>
      <c r="E27" s="11">
        <v>90</v>
      </c>
      <c r="F27" s="11">
        <v>115</v>
      </c>
      <c r="G27" s="11">
        <v>138</v>
      </c>
      <c r="H27" s="11">
        <v>125</v>
      </c>
      <c r="I27" s="11">
        <v>19</v>
      </c>
      <c r="J27" s="11">
        <v>141</v>
      </c>
      <c r="K27" s="11">
        <v>79</v>
      </c>
      <c r="L27" s="11">
        <v>5</v>
      </c>
      <c r="M27" s="11">
        <v>141</v>
      </c>
      <c r="N27" s="11">
        <v>84</v>
      </c>
      <c r="O27" s="11">
        <v>1130</v>
      </c>
    </row>
    <row r="28" spans="1:15" ht="15" thickBot="1" x14ac:dyDescent="0.4">
      <c r="A28" s="10" t="s">
        <v>76</v>
      </c>
      <c r="B28" s="11">
        <v>145</v>
      </c>
      <c r="C28" s="11">
        <v>145</v>
      </c>
      <c r="D28" s="11">
        <v>145</v>
      </c>
      <c r="E28" s="11">
        <v>145</v>
      </c>
      <c r="F28" s="11">
        <v>145</v>
      </c>
      <c r="G28" s="11">
        <v>145</v>
      </c>
      <c r="H28" s="11">
        <v>145</v>
      </c>
      <c r="I28" s="11">
        <v>145</v>
      </c>
      <c r="J28" s="11">
        <v>145</v>
      </c>
      <c r="K28" s="11">
        <v>145</v>
      </c>
      <c r="L28" s="11">
        <v>145</v>
      </c>
      <c r="M28" s="11">
        <v>145</v>
      </c>
      <c r="N28" s="11">
        <v>145</v>
      </c>
      <c r="O28" s="11">
        <v>1131</v>
      </c>
    </row>
    <row r="29" spans="1:15" ht="15" thickBot="1" x14ac:dyDescent="0.4">
      <c r="A29" s="10" t="s">
        <v>77</v>
      </c>
      <c r="B29" s="11">
        <v>101</v>
      </c>
      <c r="C29" s="11">
        <v>105</v>
      </c>
      <c r="D29" s="11">
        <v>125</v>
      </c>
      <c r="E29" s="11">
        <v>84</v>
      </c>
      <c r="F29" s="11">
        <v>25</v>
      </c>
      <c r="G29" s="11">
        <v>127</v>
      </c>
      <c r="H29" s="11">
        <v>103</v>
      </c>
      <c r="I29" s="11">
        <v>44</v>
      </c>
      <c r="J29" s="11">
        <v>121</v>
      </c>
      <c r="K29" s="11">
        <v>124</v>
      </c>
      <c r="L29" s="11">
        <v>64</v>
      </c>
      <c r="M29" s="11">
        <v>40</v>
      </c>
      <c r="N29" s="11">
        <v>137</v>
      </c>
      <c r="O29" s="11">
        <v>1132</v>
      </c>
    </row>
    <row r="30" spans="1:15" ht="15" thickBot="1" x14ac:dyDescent="0.4">
      <c r="A30" s="10" t="s">
        <v>78</v>
      </c>
      <c r="B30" s="11">
        <v>130</v>
      </c>
      <c r="C30" s="11">
        <v>140</v>
      </c>
      <c r="D30" s="11">
        <v>142</v>
      </c>
      <c r="E30" s="11">
        <v>142</v>
      </c>
      <c r="F30" s="11">
        <v>48</v>
      </c>
      <c r="G30" s="11">
        <v>140</v>
      </c>
      <c r="H30" s="11">
        <v>142</v>
      </c>
      <c r="I30" s="11">
        <v>136</v>
      </c>
      <c r="J30" s="11">
        <v>136</v>
      </c>
      <c r="K30" s="11">
        <v>142</v>
      </c>
      <c r="L30" s="11">
        <v>139</v>
      </c>
      <c r="M30" s="11">
        <v>137</v>
      </c>
      <c r="N30" s="11">
        <v>130</v>
      </c>
      <c r="O30" s="11">
        <v>1133</v>
      </c>
    </row>
    <row r="31" spans="1:15" ht="15" thickBot="1" x14ac:dyDescent="0.4">
      <c r="A31" s="10" t="s">
        <v>79</v>
      </c>
      <c r="B31" s="11">
        <v>144</v>
      </c>
      <c r="C31" s="11">
        <v>144</v>
      </c>
      <c r="D31" s="11">
        <v>144</v>
      </c>
      <c r="E31" s="11">
        <v>144</v>
      </c>
      <c r="F31" s="11">
        <v>144</v>
      </c>
      <c r="G31" s="11">
        <v>144</v>
      </c>
      <c r="H31" s="11">
        <v>144</v>
      </c>
      <c r="I31" s="11">
        <v>144</v>
      </c>
      <c r="J31" s="11">
        <v>144</v>
      </c>
      <c r="K31" s="11">
        <v>144</v>
      </c>
      <c r="L31" s="11">
        <v>144</v>
      </c>
      <c r="M31" s="11">
        <v>144</v>
      </c>
      <c r="N31" s="11">
        <v>144</v>
      </c>
      <c r="O31" s="11">
        <v>1134</v>
      </c>
    </row>
    <row r="32" spans="1:15" ht="15" thickBot="1" x14ac:dyDescent="0.4">
      <c r="A32" s="10" t="s">
        <v>80</v>
      </c>
      <c r="B32" s="11">
        <v>116</v>
      </c>
      <c r="C32" s="11">
        <v>84</v>
      </c>
      <c r="D32" s="11">
        <v>88</v>
      </c>
      <c r="E32" s="11">
        <v>74</v>
      </c>
      <c r="F32" s="11">
        <v>91</v>
      </c>
      <c r="G32" s="11">
        <v>54</v>
      </c>
      <c r="H32" s="11">
        <v>109</v>
      </c>
      <c r="I32" s="11">
        <v>41</v>
      </c>
      <c r="J32" s="11">
        <v>127</v>
      </c>
      <c r="K32" s="11">
        <v>46</v>
      </c>
      <c r="L32" s="11">
        <v>122</v>
      </c>
      <c r="M32" s="11">
        <v>102</v>
      </c>
      <c r="N32" s="11">
        <v>66</v>
      </c>
      <c r="O32" s="11">
        <v>1135</v>
      </c>
    </row>
    <row r="33" spans="1:15" ht="15" thickBot="1" x14ac:dyDescent="0.4">
      <c r="A33" s="10" t="s">
        <v>81</v>
      </c>
      <c r="B33" s="11">
        <v>7</v>
      </c>
      <c r="C33" s="11">
        <v>48</v>
      </c>
      <c r="D33" s="11">
        <v>132</v>
      </c>
      <c r="E33" s="11">
        <v>83</v>
      </c>
      <c r="F33" s="11">
        <v>92</v>
      </c>
      <c r="G33" s="11">
        <v>83</v>
      </c>
      <c r="H33" s="11">
        <v>116</v>
      </c>
      <c r="I33" s="11">
        <v>67</v>
      </c>
      <c r="J33" s="11">
        <v>46</v>
      </c>
      <c r="K33" s="11">
        <v>96</v>
      </c>
      <c r="L33" s="11">
        <v>70</v>
      </c>
      <c r="M33" s="11">
        <v>107</v>
      </c>
      <c r="N33" s="11">
        <v>44</v>
      </c>
      <c r="O33" s="11">
        <v>1136</v>
      </c>
    </row>
    <row r="34" spans="1:15" ht="15" thickBot="1" x14ac:dyDescent="0.4">
      <c r="A34" s="10" t="s">
        <v>82</v>
      </c>
      <c r="B34" s="11">
        <v>92</v>
      </c>
      <c r="C34" s="11">
        <v>137</v>
      </c>
      <c r="D34" s="11">
        <v>140</v>
      </c>
      <c r="E34" s="11">
        <v>126</v>
      </c>
      <c r="F34" s="11">
        <v>138</v>
      </c>
      <c r="G34" s="11">
        <v>137</v>
      </c>
      <c r="H34" s="11">
        <v>122</v>
      </c>
      <c r="I34" s="11">
        <v>129</v>
      </c>
      <c r="J34" s="11">
        <v>62</v>
      </c>
      <c r="K34" s="11">
        <v>125</v>
      </c>
      <c r="L34" s="11">
        <v>126</v>
      </c>
      <c r="M34" s="11">
        <v>100</v>
      </c>
      <c r="N34" s="11">
        <v>140</v>
      </c>
      <c r="O34" s="11">
        <v>1137</v>
      </c>
    </row>
    <row r="35" spans="1:15" ht="15" thickBot="1" x14ac:dyDescent="0.4">
      <c r="A35" s="10" t="s">
        <v>83</v>
      </c>
      <c r="B35" s="11">
        <v>133</v>
      </c>
      <c r="C35" s="11">
        <v>53</v>
      </c>
      <c r="D35" s="11">
        <v>83</v>
      </c>
      <c r="E35" s="11">
        <v>65</v>
      </c>
      <c r="F35" s="11">
        <v>103</v>
      </c>
      <c r="G35" s="11">
        <v>15</v>
      </c>
      <c r="H35" s="11">
        <v>32</v>
      </c>
      <c r="I35" s="11">
        <v>73</v>
      </c>
      <c r="J35" s="11">
        <v>117</v>
      </c>
      <c r="K35" s="11">
        <v>135</v>
      </c>
      <c r="L35" s="11">
        <v>121</v>
      </c>
      <c r="M35" s="11">
        <v>27</v>
      </c>
      <c r="N35" s="11">
        <v>5</v>
      </c>
      <c r="O35" s="11">
        <v>1138</v>
      </c>
    </row>
    <row r="36" spans="1:15" ht="15" thickBot="1" x14ac:dyDescent="0.4">
      <c r="A36" s="10" t="s">
        <v>84</v>
      </c>
      <c r="B36" s="11">
        <v>139</v>
      </c>
      <c r="C36" s="11">
        <v>131</v>
      </c>
      <c r="D36" s="11">
        <v>124</v>
      </c>
      <c r="E36" s="11">
        <v>133</v>
      </c>
      <c r="F36" s="11">
        <v>128</v>
      </c>
      <c r="G36" s="11">
        <v>91</v>
      </c>
      <c r="H36" s="11">
        <v>129</v>
      </c>
      <c r="I36" s="11">
        <v>141</v>
      </c>
      <c r="J36" s="11">
        <v>130</v>
      </c>
      <c r="K36" s="11">
        <v>140</v>
      </c>
      <c r="L36" s="11">
        <v>142</v>
      </c>
      <c r="M36" s="11">
        <v>118</v>
      </c>
      <c r="N36" s="11">
        <v>109</v>
      </c>
      <c r="O36" s="11">
        <v>1139</v>
      </c>
    </row>
    <row r="37" spans="1:15" ht="15" thickBot="1" x14ac:dyDescent="0.4">
      <c r="A37" s="10" t="s">
        <v>85</v>
      </c>
      <c r="B37" s="11">
        <v>81</v>
      </c>
      <c r="C37" s="11">
        <v>27</v>
      </c>
      <c r="D37" s="11">
        <v>106</v>
      </c>
      <c r="E37" s="11">
        <v>1</v>
      </c>
      <c r="F37" s="11">
        <v>47</v>
      </c>
      <c r="G37" s="11">
        <v>2</v>
      </c>
      <c r="H37" s="11">
        <v>1</v>
      </c>
      <c r="I37" s="11">
        <v>71</v>
      </c>
      <c r="J37" s="11">
        <v>27</v>
      </c>
      <c r="K37" s="11">
        <v>88</v>
      </c>
      <c r="L37" s="11">
        <v>41</v>
      </c>
      <c r="M37" s="11">
        <v>6</v>
      </c>
      <c r="N37" s="11">
        <v>56</v>
      </c>
      <c r="O37" s="11">
        <v>1140</v>
      </c>
    </row>
    <row r="38" spans="1:15" ht="15" thickBot="1" x14ac:dyDescent="0.4">
      <c r="A38" s="10" t="s">
        <v>86</v>
      </c>
      <c r="B38" s="11">
        <v>136</v>
      </c>
      <c r="C38" s="11">
        <v>79</v>
      </c>
      <c r="D38" s="11">
        <v>69</v>
      </c>
      <c r="E38" s="11">
        <v>128</v>
      </c>
      <c r="F38" s="11">
        <v>134</v>
      </c>
      <c r="G38" s="11">
        <v>118</v>
      </c>
      <c r="H38" s="11">
        <v>22</v>
      </c>
      <c r="I38" s="11">
        <v>118</v>
      </c>
      <c r="J38" s="11">
        <v>134</v>
      </c>
      <c r="K38" s="11">
        <v>90</v>
      </c>
      <c r="L38" s="11">
        <v>82</v>
      </c>
      <c r="M38" s="11">
        <v>140</v>
      </c>
      <c r="N38" s="11">
        <v>32</v>
      </c>
      <c r="O38" s="11">
        <v>1141</v>
      </c>
    </row>
    <row r="39" spans="1:15" ht="15" thickBot="1" x14ac:dyDescent="0.4">
      <c r="A39" s="10" t="s">
        <v>87</v>
      </c>
      <c r="B39" s="11">
        <v>15</v>
      </c>
      <c r="C39" s="11">
        <v>25</v>
      </c>
      <c r="D39" s="11">
        <v>66</v>
      </c>
      <c r="E39" s="11">
        <v>122</v>
      </c>
      <c r="F39" s="11">
        <v>68</v>
      </c>
      <c r="G39" s="11">
        <v>27</v>
      </c>
      <c r="H39" s="11">
        <v>18</v>
      </c>
      <c r="I39" s="11">
        <v>23</v>
      </c>
      <c r="J39" s="11">
        <v>49</v>
      </c>
      <c r="K39" s="11">
        <v>55</v>
      </c>
      <c r="L39" s="11">
        <v>74</v>
      </c>
      <c r="M39" s="11">
        <v>74</v>
      </c>
      <c r="N39" s="11">
        <v>64</v>
      </c>
      <c r="O39" s="11">
        <v>1142</v>
      </c>
    </row>
    <row r="40" spans="1:15" ht="15" thickBot="1" x14ac:dyDescent="0.4">
      <c r="A40" s="10" t="s">
        <v>88</v>
      </c>
      <c r="B40" s="11">
        <v>94</v>
      </c>
      <c r="C40" s="11">
        <v>32</v>
      </c>
      <c r="D40" s="11">
        <v>93</v>
      </c>
      <c r="E40" s="11">
        <v>85</v>
      </c>
      <c r="F40" s="11">
        <v>99</v>
      </c>
      <c r="G40" s="11">
        <v>126</v>
      </c>
      <c r="H40" s="11">
        <v>73</v>
      </c>
      <c r="I40" s="11">
        <v>83</v>
      </c>
      <c r="J40" s="11">
        <v>132</v>
      </c>
      <c r="K40" s="11">
        <v>111</v>
      </c>
      <c r="L40" s="11">
        <v>117</v>
      </c>
      <c r="M40" s="11">
        <v>108</v>
      </c>
      <c r="N40" s="11">
        <v>43</v>
      </c>
      <c r="O40" s="11">
        <v>1143</v>
      </c>
    </row>
    <row r="41" spans="1:15" ht="15" thickBot="1" x14ac:dyDescent="0.4">
      <c r="A41" s="10" t="s">
        <v>89</v>
      </c>
      <c r="B41" s="11">
        <v>102</v>
      </c>
      <c r="C41" s="11">
        <v>85</v>
      </c>
      <c r="D41" s="11">
        <v>110</v>
      </c>
      <c r="E41" s="11">
        <v>89</v>
      </c>
      <c r="F41" s="11">
        <v>37</v>
      </c>
      <c r="G41" s="11">
        <v>123</v>
      </c>
      <c r="H41" s="11">
        <v>25</v>
      </c>
      <c r="I41" s="11">
        <v>97</v>
      </c>
      <c r="J41" s="11">
        <v>47</v>
      </c>
      <c r="K41" s="11">
        <v>26</v>
      </c>
      <c r="L41" s="11">
        <v>51</v>
      </c>
      <c r="M41" s="11">
        <v>110</v>
      </c>
      <c r="N41" s="11">
        <v>131</v>
      </c>
      <c r="O41" s="11">
        <v>1144</v>
      </c>
    </row>
    <row r="42" spans="1:15" ht="15" thickBot="1" x14ac:dyDescent="0.4">
      <c r="A42" s="10" t="s">
        <v>90</v>
      </c>
      <c r="B42" s="11">
        <v>58</v>
      </c>
      <c r="C42" s="11">
        <v>130</v>
      </c>
      <c r="D42" s="11">
        <v>61</v>
      </c>
      <c r="E42" s="11">
        <v>96</v>
      </c>
      <c r="F42" s="11">
        <v>122</v>
      </c>
      <c r="G42" s="11">
        <v>85</v>
      </c>
      <c r="H42" s="11">
        <v>65</v>
      </c>
      <c r="I42" s="11">
        <v>104</v>
      </c>
      <c r="J42" s="11">
        <v>97</v>
      </c>
      <c r="K42" s="11">
        <v>75</v>
      </c>
      <c r="L42" s="11">
        <v>95</v>
      </c>
      <c r="M42" s="11">
        <v>33</v>
      </c>
      <c r="N42" s="11">
        <v>103</v>
      </c>
      <c r="O42" s="11">
        <v>1145</v>
      </c>
    </row>
    <row r="43" spans="1:15" ht="15" thickBot="1" x14ac:dyDescent="0.4">
      <c r="A43" s="10" t="s">
        <v>91</v>
      </c>
      <c r="B43" s="11">
        <v>107</v>
      </c>
      <c r="C43" s="11">
        <v>36</v>
      </c>
      <c r="D43" s="11">
        <v>54</v>
      </c>
      <c r="E43" s="11">
        <v>119</v>
      </c>
      <c r="F43" s="11">
        <v>82</v>
      </c>
      <c r="G43" s="11">
        <v>128</v>
      </c>
      <c r="H43" s="11">
        <v>96</v>
      </c>
      <c r="I43" s="11">
        <v>87</v>
      </c>
      <c r="J43" s="11">
        <v>13</v>
      </c>
      <c r="K43" s="11">
        <v>113</v>
      </c>
      <c r="L43" s="11">
        <v>138</v>
      </c>
      <c r="M43" s="11">
        <v>84</v>
      </c>
      <c r="N43" s="11">
        <v>72</v>
      </c>
      <c r="O43" s="11">
        <v>1146</v>
      </c>
    </row>
    <row r="44" spans="1:15" ht="15" thickBot="1" x14ac:dyDescent="0.4">
      <c r="A44" s="10" t="s">
        <v>92</v>
      </c>
      <c r="B44" s="11">
        <v>134</v>
      </c>
      <c r="C44" s="11">
        <v>88</v>
      </c>
      <c r="D44" s="11">
        <v>117</v>
      </c>
      <c r="E44" s="11">
        <v>123</v>
      </c>
      <c r="F44" s="11">
        <v>96</v>
      </c>
      <c r="G44" s="11">
        <v>99</v>
      </c>
      <c r="H44" s="11">
        <v>111</v>
      </c>
      <c r="I44" s="11">
        <v>92</v>
      </c>
      <c r="J44" s="11">
        <v>119</v>
      </c>
      <c r="K44" s="11">
        <v>106</v>
      </c>
      <c r="L44" s="11">
        <v>37</v>
      </c>
      <c r="M44" s="11">
        <v>36</v>
      </c>
      <c r="N44" s="11">
        <v>132</v>
      </c>
      <c r="O44" s="11">
        <v>1147</v>
      </c>
    </row>
    <row r="45" spans="1:15" ht="15" thickBot="1" x14ac:dyDescent="0.4">
      <c r="A45" s="10" t="s">
        <v>93</v>
      </c>
      <c r="B45" s="11">
        <v>33</v>
      </c>
      <c r="C45" s="11">
        <v>74</v>
      </c>
      <c r="D45" s="11">
        <v>53</v>
      </c>
      <c r="E45" s="11">
        <v>120</v>
      </c>
      <c r="F45" s="11">
        <v>1</v>
      </c>
      <c r="G45" s="11">
        <v>5</v>
      </c>
      <c r="H45" s="11">
        <v>20</v>
      </c>
      <c r="I45" s="11">
        <v>74</v>
      </c>
      <c r="J45" s="11">
        <v>105</v>
      </c>
      <c r="K45" s="11">
        <v>3</v>
      </c>
      <c r="L45" s="11">
        <v>28</v>
      </c>
      <c r="M45" s="11">
        <v>19</v>
      </c>
      <c r="N45" s="11">
        <v>15</v>
      </c>
      <c r="O45" s="11">
        <v>1148</v>
      </c>
    </row>
    <row r="46" spans="1:15" ht="15" thickBot="1" x14ac:dyDescent="0.4">
      <c r="A46" s="10" t="s">
        <v>94</v>
      </c>
      <c r="B46" s="11">
        <v>37</v>
      </c>
      <c r="C46" s="11">
        <v>57</v>
      </c>
      <c r="D46" s="11">
        <v>29</v>
      </c>
      <c r="E46" s="11">
        <v>58</v>
      </c>
      <c r="F46" s="11">
        <v>34</v>
      </c>
      <c r="G46" s="11">
        <v>17</v>
      </c>
      <c r="H46" s="11">
        <v>24</v>
      </c>
      <c r="I46" s="11">
        <v>20</v>
      </c>
      <c r="J46" s="11">
        <v>11</v>
      </c>
      <c r="K46" s="11">
        <v>76</v>
      </c>
      <c r="L46" s="11">
        <v>76</v>
      </c>
      <c r="M46" s="11">
        <v>16</v>
      </c>
      <c r="N46" s="11">
        <v>9</v>
      </c>
      <c r="O46" s="11">
        <v>1149</v>
      </c>
    </row>
    <row r="47" spans="1:15" ht="15" thickBot="1" x14ac:dyDescent="0.4">
      <c r="A47" s="10" t="s">
        <v>95</v>
      </c>
      <c r="B47" s="11">
        <v>82</v>
      </c>
      <c r="C47" s="11">
        <v>134</v>
      </c>
      <c r="D47" s="11">
        <v>134</v>
      </c>
      <c r="E47" s="11">
        <v>141</v>
      </c>
      <c r="F47" s="11">
        <v>142</v>
      </c>
      <c r="G47" s="11">
        <v>131</v>
      </c>
      <c r="H47" s="11">
        <v>138</v>
      </c>
      <c r="I47" s="11">
        <v>138</v>
      </c>
      <c r="J47" s="11">
        <v>138</v>
      </c>
      <c r="K47" s="11">
        <v>133</v>
      </c>
      <c r="L47" s="11">
        <v>140</v>
      </c>
      <c r="M47" s="11">
        <v>127</v>
      </c>
      <c r="N47" s="11">
        <v>141</v>
      </c>
      <c r="O47" s="11">
        <v>1150</v>
      </c>
    </row>
    <row r="48" spans="1:15" ht="15" thickBot="1" x14ac:dyDescent="0.4">
      <c r="A48" s="10" t="s">
        <v>96</v>
      </c>
      <c r="B48" s="11">
        <v>27</v>
      </c>
      <c r="C48" s="11">
        <v>73</v>
      </c>
      <c r="D48" s="11">
        <v>27</v>
      </c>
      <c r="E48" s="11">
        <v>121</v>
      </c>
      <c r="F48" s="11">
        <v>28</v>
      </c>
      <c r="G48" s="11">
        <v>23</v>
      </c>
      <c r="H48" s="11">
        <v>9</v>
      </c>
      <c r="I48" s="11">
        <v>10</v>
      </c>
      <c r="J48" s="11">
        <v>77</v>
      </c>
      <c r="K48" s="11">
        <v>6</v>
      </c>
      <c r="L48" s="11">
        <v>115</v>
      </c>
      <c r="M48" s="11">
        <v>44</v>
      </c>
      <c r="N48" s="11">
        <v>21</v>
      </c>
      <c r="O48" s="11">
        <v>1151</v>
      </c>
    </row>
    <row r="49" spans="1:15" ht="15" thickBot="1" x14ac:dyDescent="0.4">
      <c r="A49" s="10" t="s">
        <v>97</v>
      </c>
      <c r="B49" s="11">
        <v>5</v>
      </c>
      <c r="C49" s="11">
        <v>28</v>
      </c>
      <c r="D49" s="11">
        <v>84</v>
      </c>
      <c r="E49" s="11">
        <v>19</v>
      </c>
      <c r="F49" s="11">
        <v>106</v>
      </c>
      <c r="G49" s="11">
        <v>51</v>
      </c>
      <c r="H49" s="11">
        <v>92</v>
      </c>
      <c r="I49" s="11">
        <v>21</v>
      </c>
      <c r="J49" s="11">
        <v>72</v>
      </c>
      <c r="K49" s="11">
        <v>15</v>
      </c>
      <c r="L49" s="11">
        <v>114</v>
      </c>
      <c r="M49" s="11">
        <v>41</v>
      </c>
      <c r="N49" s="11">
        <v>71</v>
      </c>
      <c r="O49" s="11">
        <v>1152</v>
      </c>
    </row>
    <row r="50" spans="1:15" ht="15" thickBot="1" x14ac:dyDescent="0.4">
      <c r="A50" s="10" t="s">
        <v>98</v>
      </c>
      <c r="B50" s="11">
        <v>68</v>
      </c>
      <c r="C50" s="11">
        <v>64</v>
      </c>
      <c r="D50" s="11">
        <v>73</v>
      </c>
      <c r="E50" s="11">
        <v>107</v>
      </c>
      <c r="F50" s="11">
        <v>35</v>
      </c>
      <c r="G50" s="11">
        <v>20</v>
      </c>
      <c r="H50" s="11">
        <v>121</v>
      </c>
      <c r="I50" s="11">
        <v>33</v>
      </c>
      <c r="J50" s="11">
        <v>43</v>
      </c>
      <c r="K50" s="11">
        <v>58</v>
      </c>
      <c r="L50" s="11">
        <v>56</v>
      </c>
      <c r="M50" s="11">
        <v>4</v>
      </c>
      <c r="N50" s="11">
        <v>114</v>
      </c>
      <c r="O50" s="11">
        <v>1153</v>
      </c>
    </row>
    <row r="51" spans="1:15" ht="15" thickBot="1" x14ac:dyDescent="0.4">
      <c r="A51" s="10" t="s">
        <v>99</v>
      </c>
      <c r="B51" s="11">
        <v>143</v>
      </c>
      <c r="C51" s="11">
        <v>143</v>
      </c>
      <c r="D51" s="11">
        <v>143</v>
      </c>
      <c r="E51" s="11">
        <v>143</v>
      </c>
      <c r="F51" s="11">
        <v>143</v>
      </c>
      <c r="G51" s="11">
        <v>143</v>
      </c>
      <c r="H51" s="11">
        <v>143</v>
      </c>
      <c r="I51" s="11">
        <v>143</v>
      </c>
      <c r="J51" s="11">
        <v>143</v>
      </c>
      <c r="K51" s="11">
        <v>143</v>
      </c>
      <c r="L51" s="11">
        <v>143</v>
      </c>
      <c r="M51" s="11">
        <v>143</v>
      </c>
      <c r="N51" s="11">
        <v>143</v>
      </c>
      <c r="O51" s="11">
        <v>1154</v>
      </c>
    </row>
    <row r="52" spans="1:15" ht="15" thickBot="1" x14ac:dyDescent="0.4">
      <c r="A52" s="10" t="s">
        <v>100</v>
      </c>
      <c r="B52" s="11">
        <v>11</v>
      </c>
      <c r="C52" s="11">
        <v>8</v>
      </c>
      <c r="D52" s="11">
        <v>99</v>
      </c>
      <c r="E52" s="11">
        <v>35</v>
      </c>
      <c r="F52" s="11">
        <v>119</v>
      </c>
      <c r="G52" s="11">
        <v>76</v>
      </c>
      <c r="H52" s="11">
        <v>40</v>
      </c>
      <c r="I52" s="11">
        <v>137</v>
      </c>
      <c r="J52" s="11">
        <v>70</v>
      </c>
      <c r="K52" s="11">
        <v>118</v>
      </c>
      <c r="L52" s="11">
        <v>84</v>
      </c>
      <c r="M52" s="11">
        <v>115</v>
      </c>
      <c r="N52" s="11">
        <v>142</v>
      </c>
      <c r="O52" s="11">
        <v>1155</v>
      </c>
    </row>
    <row r="53" spans="1:15" ht="15" thickBot="1" x14ac:dyDescent="0.4">
      <c r="A53" s="10" t="s">
        <v>101</v>
      </c>
      <c r="B53" s="11">
        <v>19</v>
      </c>
      <c r="C53" s="11">
        <v>12</v>
      </c>
      <c r="D53" s="11">
        <v>107</v>
      </c>
      <c r="E53" s="11">
        <v>4</v>
      </c>
      <c r="F53" s="11">
        <v>104</v>
      </c>
      <c r="G53" s="11">
        <v>115</v>
      </c>
      <c r="H53" s="11">
        <v>56</v>
      </c>
      <c r="I53" s="11">
        <v>68</v>
      </c>
      <c r="J53" s="11">
        <v>68</v>
      </c>
      <c r="K53" s="11">
        <v>42</v>
      </c>
      <c r="L53" s="11">
        <v>32</v>
      </c>
      <c r="M53" s="11">
        <v>25</v>
      </c>
      <c r="N53" s="11">
        <v>93</v>
      </c>
      <c r="O53" s="11">
        <v>1156</v>
      </c>
    </row>
    <row r="54" spans="1:15" ht="15" thickBot="1" x14ac:dyDescent="0.4">
      <c r="A54" s="10" t="s">
        <v>102</v>
      </c>
      <c r="B54" s="11">
        <v>109</v>
      </c>
      <c r="C54" s="11">
        <v>99</v>
      </c>
      <c r="D54" s="11">
        <v>67</v>
      </c>
      <c r="E54" s="11">
        <v>43</v>
      </c>
      <c r="F54" s="11">
        <v>85</v>
      </c>
      <c r="G54" s="11">
        <v>130</v>
      </c>
      <c r="H54" s="11">
        <v>75</v>
      </c>
      <c r="I54" s="11">
        <v>4</v>
      </c>
      <c r="J54" s="11">
        <v>129</v>
      </c>
      <c r="K54" s="11">
        <v>70</v>
      </c>
      <c r="L54" s="11">
        <v>55</v>
      </c>
      <c r="M54" s="11">
        <v>111</v>
      </c>
      <c r="N54" s="11">
        <v>29</v>
      </c>
      <c r="O54" s="11">
        <v>1157</v>
      </c>
    </row>
    <row r="55" spans="1:15" ht="15" thickBot="1" x14ac:dyDescent="0.4">
      <c r="A55" s="10" t="s">
        <v>103</v>
      </c>
      <c r="B55" s="11">
        <v>47</v>
      </c>
      <c r="C55" s="11">
        <v>10</v>
      </c>
      <c r="D55" s="11">
        <v>119</v>
      </c>
      <c r="E55" s="11">
        <v>6</v>
      </c>
      <c r="F55" s="11">
        <v>11</v>
      </c>
      <c r="G55" s="11">
        <v>75</v>
      </c>
      <c r="H55" s="11">
        <v>93</v>
      </c>
      <c r="I55" s="11">
        <v>3</v>
      </c>
      <c r="J55" s="11">
        <v>1</v>
      </c>
      <c r="K55" s="11">
        <v>94</v>
      </c>
      <c r="L55" s="11">
        <v>31</v>
      </c>
      <c r="M55" s="11">
        <v>91</v>
      </c>
      <c r="N55" s="11">
        <v>52</v>
      </c>
      <c r="O55" s="11">
        <v>1158</v>
      </c>
    </row>
    <row r="56" spans="1:15" ht="15" thickBot="1" x14ac:dyDescent="0.4">
      <c r="A56" s="10" t="s">
        <v>104</v>
      </c>
      <c r="B56" s="11">
        <v>32</v>
      </c>
      <c r="C56" s="11">
        <v>3</v>
      </c>
      <c r="D56" s="11">
        <v>12</v>
      </c>
      <c r="E56" s="11">
        <v>63</v>
      </c>
      <c r="F56" s="11">
        <v>7</v>
      </c>
      <c r="G56" s="11">
        <v>11</v>
      </c>
      <c r="H56" s="11">
        <v>139</v>
      </c>
      <c r="I56" s="11">
        <v>12</v>
      </c>
      <c r="J56" s="11">
        <v>7</v>
      </c>
      <c r="K56" s="11">
        <v>63</v>
      </c>
      <c r="L56" s="11">
        <v>59</v>
      </c>
      <c r="M56" s="11">
        <v>97</v>
      </c>
      <c r="N56" s="11">
        <v>108</v>
      </c>
      <c r="O56" s="11">
        <v>1159</v>
      </c>
    </row>
    <row r="57" spans="1:15" ht="15" thickBot="1" x14ac:dyDescent="0.4">
      <c r="A57" s="10" t="s">
        <v>105</v>
      </c>
      <c r="B57" s="11">
        <v>40</v>
      </c>
      <c r="C57" s="11">
        <v>49</v>
      </c>
      <c r="D57" s="11">
        <v>101</v>
      </c>
      <c r="E57" s="11">
        <v>103</v>
      </c>
      <c r="F57" s="11">
        <v>94</v>
      </c>
      <c r="G57" s="11">
        <v>69</v>
      </c>
      <c r="H57" s="11">
        <v>82</v>
      </c>
      <c r="I57" s="11">
        <v>45</v>
      </c>
      <c r="J57" s="11">
        <v>93</v>
      </c>
      <c r="K57" s="11">
        <v>11</v>
      </c>
      <c r="L57" s="11">
        <v>123</v>
      </c>
      <c r="M57" s="11">
        <v>65</v>
      </c>
      <c r="N57" s="11">
        <v>139</v>
      </c>
      <c r="O57" s="11">
        <v>1160</v>
      </c>
    </row>
    <row r="58" spans="1:15" ht="15" thickBot="1" x14ac:dyDescent="0.4">
      <c r="A58" s="10" t="s">
        <v>106</v>
      </c>
      <c r="B58" s="11">
        <v>24</v>
      </c>
      <c r="C58" s="11">
        <v>23</v>
      </c>
      <c r="D58" s="11">
        <v>44</v>
      </c>
      <c r="E58" s="11">
        <v>49</v>
      </c>
      <c r="F58" s="11">
        <v>23</v>
      </c>
      <c r="G58" s="11">
        <v>38</v>
      </c>
      <c r="H58" s="11">
        <v>4</v>
      </c>
      <c r="I58" s="11">
        <v>17</v>
      </c>
      <c r="J58" s="11">
        <v>59</v>
      </c>
      <c r="K58" s="11">
        <v>10</v>
      </c>
      <c r="L58" s="11">
        <v>130</v>
      </c>
      <c r="M58" s="11">
        <v>17</v>
      </c>
      <c r="N58" s="11">
        <v>49</v>
      </c>
      <c r="O58" s="11">
        <v>1161</v>
      </c>
    </row>
    <row r="59" spans="1:15" ht="15" thickBot="1" x14ac:dyDescent="0.4">
      <c r="A59" s="10" t="s">
        <v>107</v>
      </c>
      <c r="B59" s="11">
        <v>16</v>
      </c>
      <c r="C59" s="11">
        <v>6</v>
      </c>
      <c r="D59" s="11">
        <v>25</v>
      </c>
      <c r="E59" s="11">
        <v>14</v>
      </c>
      <c r="F59" s="11">
        <v>76</v>
      </c>
      <c r="G59" s="11">
        <v>88</v>
      </c>
      <c r="H59" s="11">
        <v>31</v>
      </c>
      <c r="I59" s="11">
        <v>6</v>
      </c>
      <c r="J59" s="11">
        <v>28</v>
      </c>
      <c r="K59" s="11">
        <v>103</v>
      </c>
      <c r="L59" s="11">
        <v>81</v>
      </c>
      <c r="M59" s="11">
        <v>120</v>
      </c>
      <c r="N59" s="11">
        <v>100</v>
      </c>
      <c r="O59" s="11">
        <v>1162</v>
      </c>
    </row>
    <row r="60" spans="1:15" ht="15" thickBot="1" x14ac:dyDescent="0.4">
      <c r="A60" s="10" t="s">
        <v>108</v>
      </c>
      <c r="B60" s="11">
        <v>14</v>
      </c>
      <c r="C60" s="11">
        <v>38</v>
      </c>
      <c r="D60" s="11">
        <v>40</v>
      </c>
      <c r="E60" s="11">
        <v>61</v>
      </c>
      <c r="F60" s="11">
        <v>118</v>
      </c>
      <c r="G60" s="11">
        <v>62</v>
      </c>
      <c r="H60" s="11">
        <v>39</v>
      </c>
      <c r="I60" s="11">
        <v>28</v>
      </c>
      <c r="J60" s="11">
        <v>48</v>
      </c>
      <c r="K60" s="11">
        <v>86</v>
      </c>
      <c r="L60" s="11">
        <v>36</v>
      </c>
      <c r="M60" s="11">
        <v>7</v>
      </c>
      <c r="N60" s="11">
        <v>62</v>
      </c>
      <c r="O60" s="11">
        <v>1163</v>
      </c>
    </row>
    <row r="61" spans="1:15" ht="15" thickBot="1" x14ac:dyDescent="0.4">
      <c r="A61" s="10" t="s">
        <v>109</v>
      </c>
      <c r="B61" s="11">
        <v>60</v>
      </c>
      <c r="C61" s="11">
        <v>113</v>
      </c>
      <c r="D61" s="11">
        <v>81</v>
      </c>
      <c r="E61" s="11">
        <v>44</v>
      </c>
      <c r="F61" s="11">
        <v>90</v>
      </c>
      <c r="G61" s="11">
        <v>22</v>
      </c>
      <c r="H61" s="11">
        <v>46</v>
      </c>
      <c r="I61" s="11">
        <v>114</v>
      </c>
      <c r="J61" s="11">
        <v>9</v>
      </c>
      <c r="K61" s="11">
        <v>122</v>
      </c>
      <c r="L61" s="11">
        <v>97</v>
      </c>
      <c r="M61" s="11">
        <v>63</v>
      </c>
      <c r="N61" s="11">
        <v>46</v>
      </c>
      <c r="O61" s="11">
        <v>1164</v>
      </c>
    </row>
    <row r="62" spans="1:15" ht="15" thickBot="1" x14ac:dyDescent="0.4">
      <c r="A62" s="10" t="s">
        <v>110</v>
      </c>
      <c r="B62" s="11">
        <v>8</v>
      </c>
      <c r="C62" s="11">
        <v>95</v>
      </c>
      <c r="D62" s="11">
        <v>10</v>
      </c>
      <c r="E62" s="11">
        <v>41</v>
      </c>
      <c r="F62" s="11">
        <v>51</v>
      </c>
      <c r="G62" s="11">
        <v>66</v>
      </c>
      <c r="H62" s="11">
        <v>91</v>
      </c>
      <c r="I62" s="11">
        <v>93</v>
      </c>
      <c r="J62" s="11">
        <v>87</v>
      </c>
      <c r="K62" s="11">
        <v>9</v>
      </c>
      <c r="L62" s="11">
        <v>14</v>
      </c>
      <c r="M62" s="11">
        <v>38</v>
      </c>
      <c r="N62" s="11">
        <v>99</v>
      </c>
      <c r="O62" s="11">
        <v>1165</v>
      </c>
    </row>
    <row r="63" spans="1:15" ht="15" thickBot="1" x14ac:dyDescent="0.4">
      <c r="A63" s="10" t="s">
        <v>111</v>
      </c>
      <c r="B63" s="11">
        <v>110</v>
      </c>
      <c r="C63" s="11">
        <v>142</v>
      </c>
      <c r="D63" s="11">
        <v>136</v>
      </c>
      <c r="E63" s="11">
        <v>124</v>
      </c>
      <c r="F63" s="11">
        <v>132</v>
      </c>
      <c r="G63" s="11">
        <v>122</v>
      </c>
      <c r="H63" s="11">
        <v>137</v>
      </c>
      <c r="I63" s="11">
        <v>130</v>
      </c>
      <c r="J63" s="11">
        <v>123</v>
      </c>
      <c r="K63" s="11">
        <v>120</v>
      </c>
      <c r="L63" s="11">
        <v>112</v>
      </c>
      <c r="M63" s="11">
        <v>86</v>
      </c>
      <c r="N63" s="11">
        <v>77</v>
      </c>
      <c r="O63" s="11">
        <v>1166</v>
      </c>
    </row>
    <row r="64" spans="1:15" ht="15" thickBot="1" x14ac:dyDescent="0.4">
      <c r="A64" s="10" t="s">
        <v>112</v>
      </c>
      <c r="B64" s="11">
        <v>85</v>
      </c>
      <c r="C64" s="11">
        <v>5</v>
      </c>
      <c r="D64" s="11">
        <v>87</v>
      </c>
      <c r="E64" s="11">
        <v>69</v>
      </c>
      <c r="F64" s="11">
        <v>21</v>
      </c>
      <c r="G64" s="11">
        <v>6</v>
      </c>
      <c r="H64" s="11">
        <v>34</v>
      </c>
      <c r="I64" s="11">
        <v>22</v>
      </c>
      <c r="J64" s="11">
        <v>44</v>
      </c>
      <c r="K64" s="11">
        <v>16</v>
      </c>
      <c r="L64" s="11">
        <v>30</v>
      </c>
      <c r="M64" s="11">
        <v>90</v>
      </c>
      <c r="N64" s="11">
        <v>4</v>
      </c>
      <c r="O64" s="11">
        <v>1167</v>
      </c>
    </row>
    <row r="65" spans="1:15" ht="15" thickBot="1" x14ac:dyDescent="0.4">
      <c r="A65" s="10" t="s">
        <v>113</v>
      </c>
      <c r="B65" s="11">
        <v>9</v>
      </c>
      <c r="C65" s="11">
        <v>2</v>
      </c>
      <c r="D65" s="11">
        <v>4</v>
      </c>
      <c r="E65" s="11">
        <v>31</v>
      </c>
      <c r="F65" s="11">
        <v>87</v>
      </c>
      <c r="G65" s="11">
        <v>4</v>
      </c>
      <c r="H65" s="11">
        <v>64</v>
      </c>
      <c r="I65" s="11">
        <v>69</v>
      </c>
      <c r="J65" s="11">
        <v>89</v>
      </c>
      <c r="K65" s="11">
        <v>33</v>
      </c>
      <c r="L65" s="11">
        <v>99</v>
      </c>
      <c r="M65" s="11">
        <v>13</v>
      </c>
      <c r="N65" s="11">
        <v>47</v>
      </c>
      <c r="O65" s="11">
        <v>1168</v>
      </c>
    </row>
    <row r="66" spans="1:15" ht="15" thickBot="1" x14ac:dyDescent="0.4">
      <c r="A66" s="10" t="s">
        <v>114</v>
      </c>
      <c r="B66" s="11">
        <v>22</v>
      </c>
      <c r="C66" s="11">
        <v>91</v>
      </c>
      <c r="D66" s="11">
        <v>96</v>
      </c>
      <c r="E66" s="11">
        <v>52</v>
      </c>
      <c r="F66" s="11">
        <v>127</v>
      </c>
      <c r="G66" s="11">
        <v>13</v>
      </c>
      <c r="H66" s="11">
        <v>113</v>
      </c>
      <c r="I66" s="11">
        <v>38</v>
      </c>
      <c r="J66" s="11">
        <v>133</v>
      </c>
      <c r="K66" s="11">
        <v>92</v>
      </c>
      <c r="L66" s="11">
        <v>33</v>
      </c>
      <c r="M66" s="11">
        <v>136</v>
      </c>
      <c r="N66" s="11">
        <v>102</v>
      </c>
      <c r="O66" s="11">
        <v>1169</v>
      </c>
    </row>
    <row r="67" spans="1:15" ht="15" thickBot="1" x14ac:dyDescent="0.4">
      <c r="A67" s="10" t="s">
        <v>115</v>
      </c>
      <c r="B67" s="11">
        <v>25</v>
      </c>
      <c r="C67" s="11">
        <v>40</v>
      </c>
      <c r="D67" s="11">
        <v>94</v>
      </c>
      <c r="E67" s="11">
        <v>66</v>
      </c>
      <c r="F67" s="11">
        <v>13</v>
      </c>
      <c r="G67" s="11">
        <v>111</v>
      </c>
      <c r="H67" s="11">
        <v>100</v>
      </c>
      <c r="I67" s="11">
        <v>60</v>
      </c>
      <c r="J67" s="11">
        <v>24</v>
      </c>
      <c r="K67" s="11">
        <v>64</v>
      </c>
      <c r="L67" s="11">
        <v>63</v>
      </c>
      <c r="M67" s="11">
        <v>94</v>
      </c>
      <c r="N67" s="11">
        <v>14</v>
      </c>
      <c r="O67" s="11">
        <v>1170</v>
      </c>
    </row>
    <row r="68" spans="1:15" ht="15" thickBot="1" x14ac:dyDescent="0.4">
      <c r="A68" s="10" t="s">
        <v>116</v>
      </c>
      <c r="B68" s="11">
        <v>119</v>
      </c>
      <c r="C68" s="11">
        <v>59</v>
      </c>
      <c r="D68" s="11">
        <v>78</v>
      </c>
      <c r="E68" s="11">
        <v>140</v>
      </c>
      <c r="F68" s="11">
        <v>101</v>
      </c>
      <c r="G68" s="11">
        <v>98</v>
      </c>
      <c r="H68" s="11">
        <v>119</v>
      </c>
      <c r="I68" s="11">
        <v>80</v>
      </c>
      <c r="J68" s="11">
        <v>128</v>
      </c>
      <c r="K68" s="11">
        <v>98</v>
      </c>
      <c r="L68" s="11">
        <v>131</v>
      </c>
      <c r="M68" s="11">
        <v>138</v>
      </c>
      <c r="N68" s="11">
        <v>28</v>
      </c>
      <c r="O68" s="11">
        <v>1171</v>
      </c>
    </row>
    <row r="69" spans="1:15" ht="15" thickBot="1" x14ac:dyDescent="0.4">
      <c r="A69" s="10" t="s">
        <v>117</v>
      </c>
      <c r="B69" s="11">
        <v>117</v>
      </c>
      <c r="C69" s="11">
        <v>16</v>
      </c>
      <c r="D69" s="11">
        <v>56</v>
      </c>
      <c r="E69" s="11">
        <v>97</v>
      </c>
      <c r="F69" s="11">
        <v>6</v>
      </c>
      <c r="G69" s="11">
        <v>21</v>
      </c>
      <c r="H69" s="11">
        <v>53</v>
      </c>
      <c r="I69" s="11">
        <v>46</v>
      </c>
      <c r="J69" s="11">
        <v>74</v>
      </c>
      <c r="K69" s="11">
        <v>29</v>
      </c>
      <c r="L69" s="11">
        <v>72</v>
      </c>
      <c r="M69" s="11">
        <v>119</v>
      </c>
      <c r="N69" s="11">
        <v>7</v>
      </c>
      <c r="O69" s="11">
        <v>1172</v>
      </c>
    </row>
    <row r="70" spans="1:15" ht="15" thickBot="1" x14ac:dyDescent="0.4">
      <c r="A70" s="10" t="s">
        <v>118</v>
      </c>
      <c r="B70" s="11">
        <v>138</v>
      </c>
      <c r="C70" s="11">
        <v>133</v>
      </c>
      <c r="D70" s="11">
        <v>121</v>
      </c>
      <c r="E70" s="11">
        <v>76</v>
      </c>
      <c r="F70" s="11">
        <v>3</v>
      </c>
      <c r="G70" s="11">
        <v>74</v>
      </c>
      <c r="H70" s="11">
        <v>68</v>
      </c>
      <c r="I70" s="11">
        <v>61</v>
      </c>
      <c r="J70" s="11">
        <v>103</v>
      </c>
      <c r="K70" s="11">
        <v>99</v>
      </c>
      <c r="L70" s="11">
        <v>67</v>
      </c>
      <c r="M70" s="11">
        <v>122</v>
      </c>
      <c r="N70" s="11">
        <v>127</v>
      </c>
      <c r="O70" s="11">
        <v>1173</v>
      </c>
    </row>
    <row r="71" spans="1:15" ht="15" thickBot="1" x14ac:dyDescent="0.4">
      <c r="A71" s="10" t="s">
        <v>119</v>
      </c>
      <c r="B71" s="11">
        <v>131</v>
      </c>
      <c r="C71" s="11">
        <v>115</v>
      </c>
      <c r="D71" s="11">
        <v>85</v>
      </c>
      <c r="E71" s="11">
        <v>38</v>
      </c>
      <c r="F71" s="11">
        <v>38</v>
      </c>
      <c r="G71" s="11">
        <v>87</v>
      </c>
      <c r="H71" s="11">
        <v>10</v>
      </c>
      <c r="I71" s="11">
        <v>29</v>
      </c>
      <c r="J71" s="11">
        <v>78</v>
      </c>
      <c r="K71" s="11">
        <v>112</v>
      </c>
      <c r="L71" s="11">
        <v>40</v>
      </c>
      <c r="M71" s="11">
        <v>32</v>
      </c>
      <c r="N71" s="11">
        <v>122</v>
      </c>
      <c r="O71" s="11">
        <v>1174</v>
      </c>
    </row>
    <row r="72" spans="1:15" ht="15" thickBot="1" x14ac:dyDescent="0.4">
      <c r="A72" s="10" t="s">
        <v>120</v>
      </c>
      <c r="B72" s="11">
        <v>39</v>
      </c>
      <c r="C72" s="11">
        <v>1</v>
      </c>
      <c r="D72" s="11">
        <v>5</v>
      </c>
      <c r="E72" s="11">
        <v>16</v>
      </c>
      <c r="F72" s="11">
        <v>16</v>
      </c>
      <c r="G72" s="11">
        <v>35</v>
      </c>
      <c r="H72" s="11">
        <v>6</v>
      </c>
      <c r="I72" s="11">
        <v>16</v>
      </c>
      <c r="J72" s="11">
        <v>42</v>
      </c>
      <c r="K72" s="11">
        <v>134</v>
      </c>
      <c r="L72" s="11">
        <v>20</v>
      </c>
      <c r="M72" s="11">
        <v>51</v>
      </c>
      <c r="N72" s="11">
        <v>2</v>
      </c>
      <c r="O72" s="11">
        <v>1175</v>
      </c>
    </row>
    <row r="73" spans="1:15" ht="15" thickBot="1" x14ac:dyDescent="0.4">
      <c r="A73" s="10" t="s">
        <v>121</v>
      </c>
      <c r="B73" s="11">
        <v>35</v>
      </c>
      <c r="C73" s="11">
        <v>7</v>
      </c>
      <c r="D73" s="11">
        <v>15</v>
      </c>
      <c r="E73" s="11">
        <v>9</v>
      </c>
      <c r="F73" s="11">
        <v>50</v>
      </c>
      <c r="G73" s="11">
        <v>47</v>
      </c>
      <c r="H73" s="11">
        <v>19</v>
      </c>
      <c r="I73" s="11">
        <v>14</v>
      </c>
      <c r="J73" s="11">
        <v>26</v>
      </c>
      <c r="K73" s="11">
        <v>62</v>
      </c>
      <c r="L73" s="11">
        <v>3</v>
      </c>
      <c r="M73" s="11">
        <v>3</v>
      </c>
      <c r="N73" s="11">
        <v>38</v>
      </c>
      <c r="O73" s="11">
        <v>1176</v>
      </c>
    </row>
    <row r="74" spans="1:15" ht="15" thickBot="1" x14ac:dyDescent="0.4">
      <c r="A74" s="10" t="s">
        <v>122</v>
      </c>
      <c r="B74" s="11">
        <v>93</v>
      </c>
      <c r="C74" s="11">
        <v>112</v>
      </c>
      <c r="D74" s="11">
        <v>23</v>
      </c>
      <c r="E74" s="11">
        <v>64</v>
      </c>
      <c r="F74" s="11">
        <v>110</v>
      </c>
      <c r="G74" s="11">
        <v>114</v>
      </c>
      <c r="H74" s="11">
        <v>86</v>
      </c>
      <c r="I74" s="11">
        <v>51</v>
      </c>
      <c r="J74" s="11">
        <v>52</v>
      </c>
      <c r="K74" s="11">
        <v>115</v>
      </c>
      <c r="L74" s="11">
        <v>129</v>
      </c>
      <c r="M74" s="11">
        <v>14</v>
      </c>
      <c r="N74" s="11">
        <v>37</v>
      </c>
      <c r="O74" s="11">
        <v>1177</v>
      </c>
    </row>
    <row r="75" spans="1:15" ht="15" thickBot="1" x14ac:dyDescent="0.4">
      <c r="A75" s="10" t="s">
        <v>123</v>
      </c>
      <c r="B75" s="11">
        <v>50</v>
      </c>
      <c r="C75" s="11">
        <v>18</v>
      </c>
      <c r="D75" s="11">
        <v>11</v>
      </c>
      <c r="E75" s="11">
        <v>42</v>
      </c>
      <c r="F75" s="11">
        <v>14</v>
      </c>
      <c r="G75" s="11">
        <v>70</v>
      </c>
      <c r="H75" s="11">
        <v>28</v>
      </c>
      <c r="I75" s="11">
        <v>18</v>
      </c>
      <c r="J75" s="11">
        <v>111</v>
      </c>
      <c r="K75" s="11">
        <v>37</v>
      </c>
      <c r="L75" s="11">
        <v>77</v>
      </c>
      <c r="M75" s="11">
        <v>28</v>
      </c>
      <c r="N75" s="11">
        <v>112</v>
      </c>
      <c r="O75" s="11">
        <v>1178</v>
      </c>
    </row>
    <row r="76" spans="1:15" ht="15" thickBot="1" x14ac:dyDescent="0.4">
      <c r="A76" s="10" t="s">
        <v>124</v>
      </c>
      <c r="B76" s="11">
        <v>96</v>
      </c>
      <c r="C76" s="11">
        <v>50</v>
      </c>
      <c r="D76" s="11">
        <v>6</v>
      </c>
      <c r="E76" s="11">
        <v>110</v>
      </c>
      <c r="F76" s="11">
        <v>29</v>
      </c>
      <c r="G76" s="11">
        <v>33</v>
      </c>
      <c r="H76" s="11">
        <v>101</v>
      </c>
      <c r="I76" s="11">
        <v>26</v>
      </c>
      <c r="J76" s="11">
        <v>140</v>
      </c>
      <c r="K76" s="11">
        <v>5</v>
      </c>
      <c r="L76" s="11">
        <v>50</v>
      </c>
      <c r="M76" s="11">
        <v>45</v>
      </c>
      <c r="N76" s="11">
        <v>76</v>
      </c>
      <c r="O76" s="11">
        <v>1179</v>
      </c>
    </row>
    <row r="77" spans="1:15" ht="15" thickBot="1" x14ac:dyDescent="0.4">
      <c r="A77" s="10" t="s">
        <v>125</v>
      </c>
      <c r="B77" s="11">
        <v>91</v>
      </c>
      <c r="C77" s="11">
        <v>52</v>
      </c>
      <c r="D77" s="11">
        <v>21</v>
      </c>
      <c r="E77" s="11">
        <v>27</v>
      </c>
      <c r="F77" s="11">
        <v>54</v>
      </c>
      <c r="G77" s="11">
        <v>133</v>
      </c>
      <c r="H77" s="11">
        <v>77</v>
      </c>
      <c r="I77" s="11">
        <v>70</v>
      </c>
      <c r="J77" s="11">
        <v>120</v>
      </c>
      <c r="K77" s="11">
        <v>35</v>
      </c>
      <c r="L77" s="11">
        <v>6</v>
      </c>
      <c r="M77" s="11">
        <v>35</v>
      </c>
      <c r="N77" s="11">
        <v>16</v>
      </c>
      <c r="O77" s="11">
        <v>1180</v>
      </c>
    </row>
    <row r="78" spans="1:15" ht="15" thickBot="1" x14ac:dyDescent="0.4">
      <c r="A78" s="10" t="s">
        <v>126</v>
      </c>
      <c r="B78" s="11">
        <v>80</v>
      </c>
      <c r="C78" s="11">
        <v>21</v>
      </c>
      <c r="D78" s="11">
        <v>38</v>
      </c>
      <c r="E78" s="11">
        <v>7</v>
      </c>
      <c r="F78" s="11">
        <v>58</v>
      </c>
      <c r="G78" s="11">
        <v>19</v>
      </c>
      <c r="H78" s="11">
        <v>88</v>
      </c>
      <c r="I78" s="11">
        <v>65</v>
      </c>
      <c r="J78" s="11">
        <v>81</v>
      </c>
      <c r="K78" s="11">
        <v>40</v>
      </c>
      <c r="L78" s="11">
        <v>34</v>
      </c>
      <c r="M78" s="11">
        <v>49</v>
      </c>
      <c r="N78" s="11">
        <v>18</v>
      </c>
      <c r="O78" s="11">
        <v>1181</v>
      </c>
    </row>
    <row r="79" spans="1:15" ht="15" thickBot="1" x14ac:dyDescent="0.4">
      <c r="A79" s="10" t="s">
        <v>127</v>
      </c>
      <c r="B79" s="11">
        <v>115</v>
      </c>
      <c r="C79" s="11">
        <v>35</v>
      </c>
      <c r="D79" s="11">
        <v>1</v>
      </c>
      <c r="E79" s="11">
        <v>5</v>
      </c>
      <c r="F79" s="11">
        <v>43</v>
      </c>
      <c r="G79" s="11">
        <v>18</v>
      </c>
      <c r="H79" s="11">
        <v>47</v>
      </c>
      <c r="I79" s="11">
        <v>9</v>
      </c>
      <c r="J79" s="11">
        <v>18</v>
      </c>
      <c r="K79" s="11">
        <v>2</v>
      </c>
      <c r="L79" s="11">
        <v>7</v>
      </c>
      <c r="M79" s="11">
        <v>69</v>
      </c>
      <c r="N79" s="11">
        <v>57</v>
      </c>
      <c r="O79" s="11">
        <v>1182</v>
      </c>
    </row>
    <row r="80" spans="1:15" ht="15" thickBot="1" x14ac:dyDescent="0.4">
      <c r="A80" s="10" t="s">
        <v>128</v>
      </c>
      <c r="B80" s="11">
        <v>41</v>
      </c>
      <c r="C80" s="11">
        <v>72</v>
      </c>
      <c r="D80" s="11">
        <v>35</v>
      </c>
      <c r="E80" s="11">
        <v>77</v>
      </c>
      <c r="F80" s="11">
        <v>22</v>
      </c>
      <c r="G80" s="11">
        <v>90</v>
      </c>
      <c r="H80" s="11">
        <v>13</v>
      </c>
      <c r="I80" s="11">
        <v>27</v>
      </c>
      <c r="J80" s="11">
        <v>92</v>
      </c>
      <c r="K80" s="11">
        <v>57</v>
      </c>
      <c r="L80" s="11">
        <v>12</v>
      </c>
      <c r="M80" s="11">
        <v>52</v>
      </c>
      <c r="N80" s="11">
        <v>17</v>
      </c>
      <c r="O80" s="11">
        <v>1183</v>
      </c>
    </row>
    <row r="81" spans="1:15" ht="15" thickBot="1" x14ac:dyDescent="0.4">
      <c r="A81" s="10" t="s">
        <v>129</v>
      </c>
      <c r="B81" s="11">
        <v>89</v>
      </c>
      <c r="C81" s="11">
        <v>100</v>
      </c>
      <c r="D81" s="11">
        <v>41</v>
      </c>
      <c r="E81" s="11">
        <v>104</v>
      </c>
      <c r="F81" s="11">
        <v>53</v>
      </c>
      <c r="G81" s="11">
        <v>100</v>
      </c>
      <c r="H81" s="11">
        <v>35</v>
      </c>
      <c r="I81" s="11">
        <v>102</v>
      </c>
      <c r="J81" s="11">
        <v>80</v>
      </c>
      <c r="K81" s="11">
        <v>39</v>
      </c>
      <c r="L81" s="11">
        <v>134</v>
      </c>
      <c r="M81" s="11">
        <v>87</v>
      </c>
      <c r="N81" s="11">
        <v>61</v>
      </c>
      <c r="O81" s="11">
        <v>1184</v>
      </c>
    </row>
    <row r="82" spans="1:15" ht="15" thickBot="1" x14ac:dyDescent="0.4">
      <c r="A82" s="10" t="s">
        <v>130</v>
      </c>
      <c r="B82" s="11">
        <v>114</v>
      </c>
      <c r="C82" s="11">
        <v>37</v>
      </c>
      <c r="D82" s="11">
        <v>20</v>
      </c>
      <c r="E82" s="11">
        <v>86</v>
      </c>
      <c r="F82" s="11">
        <v>61</v>
      </c>
      <c r="G82" s="11">
        <v>94</v>
      </c>
      <c r="H82" s="11">
        <v>128</v>
      </c>
      <c r="I82" s="11">
        <v>105</v>
      </c>
      <c r="J82" s="11">
        <v>55</v>
      </c>
      <c r="K82" s="11">
        <v>69</v>
      </c>
      <c r="L82" s="11">
        <v>136</v>
      </c>
      <c r="M82" s="11">
        <v>62</v>
      </c>
      <c r="N82" s="11">
        <v>36</v>
      </c>
      <c r="O82" s="11">
        <v>1185</v>
      </c>
    </row>
    <row r="83" spans="1:15" ht="15" thickBot="1" x14ac:dyDescent="0.4">
      <c r="A83" s="10" t="s">
        <v>131</v>
      </c>
      <c r="B83" s="11">
        <v>49</v>
      </c>
      <c r="C83" s="11">
        <v>33</v>
      </c>
      <c r="D83" s="11">
        <v>60</v>
      </c>
      <c r="E83" s="11">
        <v>115</v>
      </c>
      <c r="F83" s="11">
        <v>56</v>
      </c>
      <c r="G83" s="11">
        <v>65</v>
      </c>
      <c r="H83" s="11">
        <v>78</v>
      </c>
      <c r="I83" s="11">
        <v>82</v>
      </c>
      <c r="J83" s="11">
        <v>137</v>
      </c>
      <c r="K83" s="11">
        <v>128</v>
      </c>
      <c r="L83" s="11">
        <v>42</v>
      </c>
      <c r="M83" s="11">
        <v>61</v>
      </c>
      <c r="N83" s="11">
        <v>75</v>
      </c>
      <c r="O83" s="11">
        <v>1186</v>
      </c>
    </row>
    <row r="84" spans="1:15" ht="15" thickBot="1" x14ac:dyDescent="0.4">
      <c r="A84" s="10" t="s">
        <v>132</v>
      </c>
      <c r="B84" s="11">
        <v>64</v>
      </c>
      <c r="C84" s="11">
        <v>62</v>
      </c>
      <c r="D84" s="11">
        <v>30</v>
      </c>
      <c r="E84" s="11">
        <v>36</v>
      </c>
      <c r="F84" s="11">
        <v>42</v>
      </c>
      <c r="G84" s="11">
        <v>92</v>
      </c>
      <c r="H84" s="11">
        <v>80</v>
      </c>
      <c r="I84" s="11">
        <v>62</v>
      </c>
      <c r="J84" s="11">
        <v>25</v>
      </c>
      <c r="K84" s="11">
        <v>93</v>
      </c>
      <c r="L84" s="11">
        <v>58</v>
      </c>
      <c r="M84" s="11">
        <v>67</v>
      </c>
      <c r="N84" s="11">
        <v>22</v>
      </c>
      <c r="O84" s="11">
        <v>1187</v>
      </c>
    </row>
    <row r="85" spans="1:15" ht="15" thickBot="1" x14ac:dyDescent="0.4">
      <c r="A85" s="10" t="s">
        <v>133</v>
      </c>
      <c r="B85" s="11">
        <v>46</v>
      </c>
      <c r="C85" s="11">
        <v>106</v>
      </c>
      <c r="D85" s="11">
        <v>32</v>
      </c>
      <c r="E85" s="11">
        <v>117</v>
      </c>
      <c r="F85" s="11">
        <v>100</v>
      </c>
      <c r="G85" s="11">
        <v>93</v>
      </c>
      <c r="H85" s="11">
        <v>90</v>
      </c>
      <c r="I85" s="11">
        <v>117</v>
      </c>
      <c r="J85" s="11">
        <v>114</v>
      </c>
      <c r="K85" s="11">
        <v>78</v>
      </c>
      <c r="L85" s="11">
        <v>118</v>
      </c>
      <c r="M85" s="11">
        <v>71</v>
      </c>
      <c r="N85" s="11">
        <v>40</v>
      </c>
      <c r="O85" s="11">
        <v>1188</v>
      </c>
    </row>
    <row r="86" spans="1:15" ht="15" thickBot="1" x14ac:dyDescent="0.4">
      <c r="A86" s="10" t="s">
        <v>134</v>
      </c>
      <c r="B86" s="11">
        <v>55</v>
      </c>
      <c r="C86" s="11">
        <v>54</v>
      </c>
      <c r="D86" s="11">
        <v>48</v>
      </c>
      <c r="E86" s="11">
        <v>111</v>
      </c>
      <c r="F86" s="11">
        <v>39</v>
      </c>
      <c r="G86" s="11">
        <v>14</v>
      </c>
      <c r="H86" s="11">
        <v>7</v>
      </c>
      <c r="I86" s="11">
        <v>72</v>
      </c>
      <c r="J86" s="11">
        <v>64</v>
      </c>
      <c r="K86" s="11">
        <v>72</v>
      </c>
      <c r="L86" s="11">
        <v>85</v>
      </c>
      <c r="M86" s="11">
        <v>5</v>
      </c>
      <c r="N86" s="11">
        <v>27</v>
      </c>
      <c r="O86" s="11">
        <v>1189</v>
      </c>
    </row>
    <row r="87" spans="1:15" ht="15" thickBot="1" x14ac:dyDescent="0.4">
      <c r="A87" s="10" t="s">
        <v>135</v>
      </c>
      <c r="B87" s="11">
        <v>76</v>
      </c>
      <c r="C87" s="11">
        <v>108</v>
      </c>
      <c r="D87" s="11">
        <v>126</v>
      </c>
      <c r="E87" s="11">
        <v>17</v>
      </c>
      <c r="F87" s="11">
        <v>97</v>
      </c>
      <c r="G87" s="11">
        <v>30</v>
      </c>
      <c r="H87" s="11">
        <v>43</v>
      </c>
      <c r="I87" s="11">
        <v>128</v>
      </c>
      <c r="J87" s="11">
        <v>8</v>
      </c>
      <c r="K87" s="11">
        <v>66</v>
      </c>
      <c r="L87" s="11">
        <v>127</v>
      </c>
      <c r="M87" s="11">
        <v>39</v>
      </c>
      <c r="N87" s="11">
        <v>42</v>
      </c>
      <c r="O87" s="11">
        <v>1190</v>
      </c>
    </row>
    <row r="88" spans="1:15" ht="15" thickBot="1" x14ac:dyDescent="0.4">
      <c r="A88" s="10" t="s">
        <v>136</v>
      </c>
      <c r="B88" s="11">
        <v>66</v>
      </c>
      <c r="C88" s="11">
        <v>89</v>
      </c>
      <c r="D88" s="11">
        <v>92</v>
      </c>
      <c r="E88" s="11">
        <v>24</v>
      </c>
      <c r="F88" s="11">
        <v>52</v>
      </c>
      <c r="G88" s="11">
        <v>95</v>
      </c>
      <c r="H88" s="11">
        <v>16</v>
      </c>
      <c r="I88" s="11">
        <v>32</v>
      </c>
      <c r="J88" s="11">
        <v>35</v>
      </c>
      <c r="K88" s="11">
        <v>7</v>
      </c>
      <c r="L88" s="11">
        <v>92</v>
      </c>
      <c r="M88" s="11">
        <v>114</v>
      </c>
      <c r="N88" s="11">
        <v>63</v>
      </c>
      <c r="O88" s="11">
        <v>1191</v>
      </c>
    </row>
    <row r="89" spans="1:15" ht="15" thickBot="1" x14ac:dyDescent="0.4">
      <c r="A89" s="10" t="s">
        <v>137</v>
      </c>
      <c r="B89" s="11">
        <v>106</v>
      </c>
      <c r="C89" s="11">
        <v>132</v>
      </c>
      <c r="D89" s="11">
        <v>63</v>
      </c>
      <c r="E89" s="11">
        <v>73</v>
      </c>
      <c r="F89" s="11">
        <v>5</v>
      </c>
      <c r="G89" s="11">
        <v>25</v>
      </c>
      <c r="H89" s="11">
        <v>83</v>
      </c>
      <c r="I89" s="11">
        <v>50</v>
      </c>
      <c r="J89" s="11">
        <v>107</v>
      </c>
      <c r="K89" s="11">
        <v>41</v>
      </c>
      <c r="L89" s="11">
        <v>107</v>
      </c>
      <c r="M89" s="11">
        <v>96</v>
      </c>
      <c r="N89" s="11">
        <v>81</v>
      </c>
      <c r="O89" s="11">
        <v>1192</v>
      </c>
    </row>
    <row r="90" spans="1:15" ht="15" thickBot="1" x14ac:dyDescent="0.4">
      <c r="A90" s="10" t="s">
        <v>138</v>
      </c>
      <c r="B90" s="11">
        <v>74</v>
      </c>
      <c r="C90" s="11">
        <v>29</v>
      </c>
      <c r="D90" s="11">
        <v>13</v>
      </c>
      <c r="E90" s="11">
        <v>45</v>
      </c>
      <c r="F90" s="11">
        <v>45</v>
      </c>
      <c r="G90" s="11">
        <v>64</v>
      </c>
      <c r="H90" s="11">
        <v>98</v>
      </c>
      <c r="I90" s="11">
        <v>125</v>
      </c>
      <c r="J90" s="11">
        <v>96</v>
      </c>
      <c r="K90" s="11">
        <v>116</v>
      </c>
      <c r="L90" s="11">
        <v>39</v>
      </c>
      <c r="M90" s="11">
        <v>79</v>
      </c>
      <c r="N90" s="11">
        <v>6</v>
      </c>
      <c r="O90" s="11">
        <v>1193</v>
      </c>
    </row>
    <row r="91" spans="1:15" ht="15" thickBot="1" x14ac:dyDescent="0.4">
      <c r="A91" s="10" t="s">
        <v>139</v>
      </c>
      <c r="B91" s="11">
        <v>51</v>
      </c>
      <c r="C91" s="11">
        <v>129</v>
      </c>
      <c r="D91" s="11">
        <v>113</v>
      </c>
      <c r="E91" s="11">
        <v>68</v>
      </c>
      <c r="F91" s="11">
        <v>32</v>
      </c>
      <c r="G91" s="11">
        <v>120</v>
      </c>
      <c r="H91" s="11">
        <v>60</v>
      </c>
      <c r="I91" s="11">
        <v>91</v>
      </c>
      <c r="J91" s="11">
        <v>100</v>
      </c>
      <c r="K91" s="11">
        <v>104</v>
      </c>
      <c r="L91" s="11">
        <v>54</v>
      </c>
      <c r="M91" s="11">
        <v>53</v>
      </c>
      <c r="N91" s="11">
        <v>98</v>
      </c>
      <c r="O91" s="11">
        <v>1194</v>
      </c>
    </row>
    <row r="92" spans="1:15" ht="15" thickBot="1" x14ac:dyDescent="0.4">
      <c r="A92" s="10" t="s">
        <v>140</v>
      </c>
      <c r="B92" s="11">
        <v>78</v>
      </c>
      <c r="C92" s="11">
        <v>75</v>
      </c>
      <c r="D92" s="11">
        <v>43</v>
      </c>
      <c r="E92" s="11">
        <v>98</v>
      </c>
      <c r="F92" s="11">
        <v>130</v>
      </c>
      <c r="G92" s="11">
        <v>59</v>
      </c>
      <c r="H92" s="11">
        <v>87</v>
      </c>
      <c r="I92" s="11">
        <v>110</v>
      </c>
      <c r="J92" s="11">
        <v>45</v>
      </c>
      <c r="K92" s="11">
        <v>83</v>
      </c>
      <c r="L92" s="11">
        <v>15</v>
      </c>
      <c r="M92" s="11">
        <v>112</v>
      </c>
      <c r="N92" s="11">
        <v>110</v>
      </c>
      <c r="O92" s="11">
        <v>1195</v>
      </c>
    </row>
    <row r="93" spans="1:15" ht="15" thickBot="1" x14ac:dyDescent="0.4">
      <c r="A93" s="10" t="s">
        <v>141</v>
      </c>
      <c r="B93" s="11">
        <v>127</v>
      </c>
      <c r="C93" s="11">
        <v>45</v>
      </c>
      <c r="D93" s="11">
        <v>90</v>
      </c>
      <c r="E93" s="11">
        <v>79</v>
      </c>
      <c r="F93" s="11">
        <v>30</v>
      </c>
      <c r="G93" s="11">
        <v>48</v>
      </c>
      <c r="H93" s="11">
        <v>61</v>
      </c>
      <c r="I93" s="11">
        <v>75</v>
      </c>
      <c r="J93" s="11">
        <v>33</v>
      </c>
      <c r="K93" s="11">
        <v>60</v>
      </c>
      <c r="L93" s="11">
        <v>10</v>
      </c>
      <c r="M93" s="11">
        <v>22</v>
      </c>
      <c r="N93" s="11">
        <v>116</v>
      </c>
      <c r="O93" s="11">
        <v>1196</v>
      </c>
    </row>
    <row r="94" spans="1:15" ht="15" thickBot="1" x14ac:dyDescent="0.4">
      <c r="A94" s="10" t="s">
        <v>142</v>
      </c>
      <c r="B94" s="11">
        <v>30</v>
      </c>
      <c r="C94" s="11">
        <v>51</v>
      </c>
      <c r="D94" s="11">
        <v>2</v>
      </c>
      <c r="E94" s="11">
        <v>13</v>
      </c>
      <c r="F94" s="11">
        <v>20</v>
      </c>
      <c r="G94" s="11">
        <v>3</v>
      </c>
      <c r="H94" s="11">
        <v>5</v>
      </c>
      <c r="I94" s="11">
        <v>1</v>
      </c>
      <c r="J94" s="11">
        <v>99</v>
      </c>
      <c r="K94" s="11">
        <v>17</v>
      </c>
      <c r="L94" s="11">
        <v>9</v>
      </c>
      <c r="M94" s="11">
        <v>55</v>
      </c>
      <c r="N94" s="11">
        <v>41</v>
      </c>
      <c r="O94" s="11">
        <v>1197</v>
      </c>
    </row>
    <row r="95" spans="1:15" ht="15" thickBot="1" x14ac:dyDescent="0.4">
      <c r="A95" s="10" t="s">
        <v>143</v>
      </c>
      <c r="B95" s="11">
        <v>53</v>
      </c>
      <c r="C95" s="11">
        <v>42</v>
      </c>
      <c r="D95" s="11">
        <v>111</v>
      </c>
      <c r="E95" s="11">
        <v>91</v>
      </c>
      <c r="F95" s="11">
        <v>75</v>
      </c>
      <c r="G95" s="11">
        <v>1</v>
      </c>
      <c r="H95" s="11">
        <v>2</v>
      </c>
      <c r="I95" s="11">
        <v>15</v>
      </c>
      <c r="J95" s="11">
        <v>19</v>
      </c>
      <c r="K95" s="11">
        <v>82</v>
      </c>
      <c r="L95" s="11">
        <v>11</v>
      </c>
      <c r="M95" s="11">
        <v>29</v>
      </c>
      <c r="N95" s="11">
        <v>8</v>
      </c>
      <c r="O95" s="11">
        <v>1198</v>
      </c>
    </row>
    <row r="96" spans="1:15" ht="15" thickBot="1" x14ac:dyDescent="0.4">
      <c r="A96" s="10" t="s">
        <v>144</v>
      </c>
      <c r="B96" s="11">
        <v>21</v>
      </c>
      <c r="C96" s="11">
        <v>39</v>
      </c>
      <c r="D96" s="11">
        <v>33</v>
      </c>
      <c r="E96" s="11">
        <v>72</v>
      </c>
      <c r="F96" s="11">
        <v>114</v>
      </c>
      <c r="G96" s="11">
        <v>57</v>
      </c>
      <c r="H96" s="11">
        <v>62</v>
      </c>
      <c r="I96" s="11">
        <v>119</v>
      </c>
      <c r="J96" s="11">
        <v>101</v>
      </c>
      <c r="K96" s="11">
        <v>85</v>
      </c>
      <c r="L96" s="11">
        <v>27</v>
      </c>
      <c r="M96" s="11">
        <v>75</v>
      </c>
      <c r="N96" s="11">
        <v>86</v>
      </c>
      <c r="O96" s="11">
        <v>1199</v>
      </c>
    </row>
    <row r="97" spans="1:15" ht="15" thickBot="1" x14ac:dyDescent="0.4">
      <c r="A97" s="10" t="s">
        <v>145</v>
      </c>
      <c r="B97" s="11">
        <v>103</v>
      </c>
      <c r="C97" s="11">
        <v>122</v>
      </c>
      <c r="D97" s="11">
        <v>18</v>
      </c>
      <c r="E97" s="11">
        <v>112</v>
      </c>
      <c r="F97" s="11">
        <v>19</v>
      </c>
      <c r="G97" s="11">
        <v>104</v>
      </c>
      <c r="H97" s="11">
        <v>97</v>
      </c>
      <c r="I97" s="11">
        <v>95</v>
      </c>
      <c r="J97" s="11">
        <v>126</v>
      </c>
      <c r="K97" s="11">
        <v>101</v>
      </c>
      <c r="L97" s="11">
        <v>89</v>
      </c>
      <c r="M97" s="11">
        <v>121</v>
      </c>
      <c r="N97" s="11">
        <v>138</v>
      </c>
      <c r="O97" s="11">
        <v>1200</v>
      </c>
    </row>
    <row r="98" spans="1:15" ht="15" thickBot="1" x14ac:dyDescent="0.4">
      <c r="A98" s="10" t="s">
        <v>146</v>
      </c>
      <c r="B98" s="11">
        <v>65</v>
      </c>
      <c r="C98" s="11">
        <v>60</v>
      </c>
      <c r="D98" s="11">
        <v>55</v>
      </c>
      <c r="E98" s="11">
        <v>26</v>
      </c>
      <c r="F98" s="11">
        <v>81</v>
      </c>
      <c r="G98" s="11">
        <v>16</v>
      </c>
      <c r="H98" s="11">
        <v>112</v>
      </c>
      <c r="I98" s="11">
        <v>96</v>
      </c>
      <c r="J98" s="11">
        <v>116</v>
      </c>
      <c r="K98" s="11">
        <v>1</v>
      </c>
      <c r="L98" s="11">
        <v>44</v>
      </c>
      <c r="M98" s="11">
        <v>66</v>
      </c>
      <c r="N98" s="11">
        <v>67</v>
      </c>
      <c r="O98" s="11">
        <v>1201</v>
      </c>
    </row>
    <row r="99" spans="1:15" ht="15" thickBot="1" x14ac:dyDescent="0.4">
      <c r="A99" s="10" t="s">
        <v>147</v>
      </c>
      <c r="B99" s="11">
        <v>23</v>
      </c>
      <c r="C99" s="11">
        <v>120</v>
      </c>
      <c r="D99" s="11">
        <v>122</v>
      </c>
      <c r="E99" s="11">
        <v>21</v>
      </c>
      <c r="F99" s="11">
        <v>40</v>
      </c>
      <c r="G99" s="11">
        <v>96</v>
      </c>
      <c r="H99" s="11">
        <v>135</v>
      </c>
      <c r="I99" s="11">
        <v>108</v>
      </c>
      <c r="J99" s="11">
        <v>109</v>
      </c>
      <c r="K99" s="11">
        <v>100</v>
      </c>
      <c r="L99" s="11">
        <v>116</v>
      </c>
      <c r="M99" s="11">
        <v>124</v>
      </c>
      <c r="N99" s="11">
        <v>13</v>
      </c>
      <c r="O99" s="11">
        <v>1202</v>
      </c>
    </row>
    <row r="100" spans="1:15" ht="15" thickBot="1" x14ac:dyDescent="0.4">
      <c r="A100" s="10" t="s">
        <v>148</v>
      </c>
      <c r="B100" s="11">
        <v>56</v>
      </c>
      <c r="C100" s="11">
        <v>97</v>
      </c>
      <c r="D100" s="11">
        <v>51</v>
      </c>
      <c r="E100" s="11">
        <v>46</v>
      </c>
      <c r="F100" s="11">
        <v>98</v>
      </c>
      <c r="G100" s="11">
        <v>40</v>
      </c>
      <c r="H100" s="11">
        <v>15</v>
      </c>
      <c r="I100" s="11">
        <v>77</v>
      </c>
      <c r="J100" s="11">
        <v>3</v>
      </c>
      <c r="K100" s="11">
        <v>52</v>
      </c>
      <c r="L100" s="11">
        <v>71</v>
      </c>
      <c r="M100" s="11">
        <v>57</v>
      </c>
      <c r="N100" s="11">
        <v>96</v>
      </c>
      <c r="O100" s="11">
        <v>1203</v>
      </c>
    </row>
    <row r="101" spans="1:15" ht="15" thickBot="1" x14ac:dyDescent="0.4">
      <c r="A101" s="10" t="s">
        <v>149</v>
      </c>
      <c r="B101" s="11">
        <v>43</v>
      </c>
      <c r="C101" s="11">
        <v>68</v>
      </c>
      <c r="D101" s="11">
        <v>141</v>
      </c>
      <c r="E101" s="11">
        <v>47</v>
      </c>
      <c r="F101" s="11">
        <v>36</v>
      </c>
      <c r="G101" s="11">
        <v>119</v>
      </c>
      <c r="H101" s="11">
        <v>84</v>
      </c>
      <c r="I101" s="11">
        <v>49</v>
      </c>
      <c r="J101" s="11">
        <v>30</v>
      </c>
      <c r="K101" s="11">
        <v>89</v>
      </c>
      <c r="L101" s="11">
        <v>49</v>
      </c>
      <c r="M101" s="11">
        <v>103</v>
      </c>
      <c r="N101" s="11">
        <v>11</v>
      </c>
      <c r="O101" s="11">
        <v>1204</v>
      </c>
    </row>
    <row r="102" spans="1:15" ht="15" thickBot="1" x14ac:dyDescent="0.4">
      <c r="A102" s="10" t="s">
        <v>150</v>
      </c>
      <c r="B102" s="11">
        <v>105</v>
      </c>
      <c r="C102" s="11">
        <v>66</v>
      </c>
      <c r="D102" s="11">
        <v>139</v>
      </c>
      <c r="E102" s="11">
        <v>81</v>
      </c>
      <c r="F102" s="11">
        <v>111</v>
      </c>
      <c r="G102" s="11">
        <v>81</v>
      </c>
      <c r="H102" s="11">
        <v>133</v>
      </c>
      <c r="I102" s="11">
        <v>98</v>
      </c>
      <c r="J102" s="11">
        <v>79</v>
      </c>
      <c r="K102" s="11">
        <v>95</v>
      </c>
      <c r="L102" s="11">
        <v>132</v>
      </c>
      <c r="M102" s="11">
        <v>15</v>
      </c>
      <c r="N102" s="11">
        <v>65</v>
      </c>
      <c r="O102" s="11">
        <v>1205</v>
      </c>
    </row>
    <row r="103" spans="1:15" ht="15" thickBot="1" x14ac:dyDescent="0.4">
      <c r="A103" s="10" t="s">
        <v>151</v>
      </c>
      <c r="B103" s="11">
        <v>59</v>
      </c>
      <c r="C103" s="11">
        <v>34</v>
      </c>
      <c r="D103" s="11">
        <v>128</v>
      </c>
      <c r="E103" s="11">
        <v>137</v>
      </c>
      <c r="F103" s="11">
        <v>109</v>
      </c>
      <c r="G103" s="11">
        <v>68</v>
      </c>
      <c r="H103" s="11">
        <v>118</v>
      </c>
      <c r="I103" s="11">
        <v>116</v>
      </c>
      <c r="J103" s="11">
        <v>102</v>
      </c>
      <c r="K103" s="11">
        <v>91</v>
      </c>
      <c r="L103" s="11">
        <v>124</v>
      </c>
      <c r="M103" s="11">
        <v>31</v>
      </c>
      <c r="N103" s="11">
        <v>34</v>
      </c>
      <c r="O103" s="11">
        <v>1206</v>
      </c>
    </row>
    <row r="104" spans="1:15" ht="15" thickBot="1" x14ac:dyDescent="0.4">
      <c r="A104" s="10" t="s">
        <v>152</v>
      </c>
      <c r="B104" s="11">
        <v>111</v>
      </c>
      <c r="C104" s="11">
        <v>58</v>
      </c>
      <c r="D104" s="11">
        <v>28</v>
      </c>
      <c r="E104" s="11">
        <v>10</v>
      </c>
      <c r="F104" s="11">
        <v>15</v>
      </c>
      <c r="G104" s="11">
        <v>56</v>
      </c>
      <c r="H104" s="11">
        <v>94</v>
      </c>
      <c r="I104" s="11">
        <v>132</v>
      </c>
      <c r="J104" s="11">
        <v>69</v>
      </c>
      <c r="K104" s="11">
        <v>141</v>
      </c>
      <c r="L104" s="11">
        <v>86</v>
      </c>
      <c r="M104" s="11">
        <v>64</v>
      </c>
      <c r="N104" s="11">
        <v>92</v>
      </c>
      <c r="O104" s="11">
        <v>1207</v>
      </c>
    </row>
    <row r="105" spans="1:15" ht="15" thickBot="1" x14ac:dyDescent="0.4">
      <c r="A105" s="10" t="s">
        <v>153</v>
      </c>
      <c r="B105" s="11">
        <v>70</v>
      </c>
      <c r="C105" s="11">
        <v>76</v>
      </c>
      <c r="D105" s="11">
        <v>19</v>
      </c>
      <c r="E105" s="11">
        <v>100</v>
      </c>
      <c r="F105" s="11">
        <v>105</v>
      </c>
      <c r="G105" s="11">
        <v>28</v>
      </c>
      <c r="H105" s="11">
        <v>48</v>
      </c>
      <c r="I105" s="11">
        <v>30</v>
      </c>
      <c r="J105" s="11">
        <v>10</v>
      </c>
      <c r="K105" s="11">
        <v>136</v>
      </c>
      <c r="L105" s="11">
        <v>26</v>
      </c>
      <c r="M105" s="11">
        <v>37</v>
      </c>
      <c r="N105" s="11">
        <v>113</v>
      </c>
      <c r="O105" s="11">
        <v>1208</v>
      </c>
    </row>
    <row r="106" spans="1:15" ht="15" thickBot="1" x14ac:dyDescent="0.4">
      <c r="A106" s="10" t="s">
        <v>154</v>
      </c>
      <c r="B106" s="11">
        <v>123</v>
      </c>
      <c r="C106" s="11">
        <v>111</v>
      </c>
      <c r="D106" s="11">
        <v>116</v>
      </c>
      <c r="E106" s="11">
        <v>62</v>
      </c>
      <c r="F106" s="11">
        <v>116</v>
      </c>
      <c r="G106" s="11">
        <v>86</v>
      </c>
      <c r="H106" s="11">
        <v>14</v>
      </c>
      <c r="I106" s="11">
        <v>11</v>
      </c>
      <c r="J106" s="11">
        <v>66</v>
      </c>
      <c r="K106" s="11">
        <v>132</v>
      </c>
      <c r="L106" s="11">
        <v>25</v>
      </c>
      <c r="M106" s="11">
        <v>77</v>
      </c>
      <c r="N106" s="11">
        <v>59</v>
      </c>
      <c r="O106" s="11">
        <v>1209</v>
      </c>
    </row>
    <row r="107" spans="1:15" ht="15" thickBot="1" x14ac:dyDescent="0.4">
      <c r="A107" s="10" t="s">
        <v>155</v>
      </c>
      <c r="B107" s="11">
        <v>44</v>
      </c>
      <c r="C107" s="11">
        <v>43</v>
      </c>
      <c r="D107" s="11">
        <v>120</v>
      </c>
      <c r="E107" s="11">
        <v>39</v>
      </c>
      <c r="F107" s="11">
        <v>70</v>
      </c>
      <c r="G107" s="11">
        <v>24</v>
      </c>
      <c r="H107" s="11">
        <v>26</v>
      </c>
      <c r="I107" s="11">
        <v>24</v>
      </c>
      <c r="J107" s="11">
        <v>61</v>
      </c>
      <c r="K107" s="11">
        <v>20</v>
      </c>
      <c r="L107" s="11">
        <v>78</v>
      </c>
      <c r="M107" s="11">
        <v>101</v>
      </c>
      <c r="N107" s="11">
        <v>23</v>
      </c>
      <c r="O107" s="11">
        <v>1210</v>
      </c>
    </row>
    <row r="108" spans="1:15" ht="15" thickBot="1" x14ac:dyDescent="0.4">
      <c r="A108" s="10" t="s">
        <v>156</v>
      </c>
      <c r="B108" s="11">
        <v>75</v>
      </c>
      <c r="C108" s="11">
        <v>107</v>
      </c>
      <c r="D108" s="11">
        <v>37</v>
      </c>
      <c r="E108" s="11">
        <v>20</v>
      </c>
      <c r="F108" s="11">
        <v>24</v>
      </c>
      <c r="G108" s="11">
        <v>102</v>
      </c>
      <c r="H108" s="11">
        <v>79</v>
      </c>
      <c r="I108" s="11">
        <v>84</v>
      </c>
      <c r="J108" s="11">
        <v>51</v>
      </c>
      <c r="K108" s="11">
        <v>19</v>
      </c>
      <c r="L108" s="11">
        <v>52</v>
      </c>
      <c r="M108" s="11">
        <v>95</v>
      </c>
      <c r="N108" s="11">
        <v>90</v>
      </c>
      <c r="O108" s="11">
        <v>1211</v>
      </c>
    </row>
    <row r="109" spans="1:15" ht="15" thickBot="1" x14ac:dyDescent="0.4">
      <c r="A109" s="10" t="s">
        <v>157</v>
      </c>
      <c r="B109" s="11">
        <v>108</v>
      </c>
      <c r="C109" s="11">
        <v>127</v>
      </c>
      <c r="D109" s="11">
        <v>105</v>
      </c>
      <c r="E109" s="11">
        <v>116</v>
      </c>
      <c r="F109" s="11">
        <v>64</v>
      </c>
      <c r="G109" s="11">
        <v>97</v>
      </c>
      <c r="H109" s="11">
        <v>130</v>
      </c>
      <c r="I109" s="11">
        <v>115</v>
      </c>
      <c r="J109" s="11">
        <v>108</v>
      </c>
      <c r="K109" s="11">
        <v>67</v>
      </c>
      <c r="L109" s="11">
        <v>57</v>
      </c>
      <c r="M109" s="11">
        <v>133</v>
      </c>
      <c r="N109" s="11">
        <v>118</v>
      </c>
      <c r="O109" s="11">
        <v>1212</v>
      </c>
    </row>
    <row r="110" spans="1:15" ht="15" thickBot="1" x14ac:dyDescent="0.4">
      <c r="A110" s="10" t="s">
        <v>158</v>
      </c>
      <c r="B110" s="11">
        <v>13</v>
      </c>
      <c r="C110" s="11">
        <v>67</v>
      </c>
      <c r="D110" s="11">
        <v>80</v>
      </c>
      <c r="E110" s="11">
        <v>23</v>
      </c>
      <c r="F110" s="11">
        <v>93</v>
      </c>
      <c r="G110" s="11">
        <v>82</v>
      </c>
      <c r="H110" s="11">
        <v>55</v>
      </c>
      <c r="I110" s="11">
        <v>8</v>
      </c>
      <c r="J110" s="11">
        <v>32</v>
      </c>
      <c r="K110" s="11">
        <v>65</v>
      </c>
      <c r="L110" s="11">
        <v>61</v>
      </c>
      <c r="M110" s="11">
        <v>9</v>
      </c>
      <c r="N110" s="11">
        <v>69</v>
      </c>
      <c r="O110" s="11">
        <v>1213</v>
      </c>
    </row>
    <row r="111" spans="1:15" ht="15" thickBot="1" x14ac:dyDescent="0.4">
      <c r="A111" s="10" t="s">
        <v>159</v>
      </c>
      <c r="B111" s="11">
        <v>121</v>
      </c>
      <c r="C111" s="11">
        <v>87</v>
      </c>
      <c r="D111" s="11">
        <v>8</v>
      </c>
      <c r="E111" s="11">
        <v>53</v>
      </c>
      <c r="F111" s="11">
        <v>117</v>
      </c>
      <c r="G111" s="11">
        <v>79</v>
      </c>
      <c r="H111" s="11">
        <v>54</v>
      </c>
      <c r="I111" s="11">
        <v>63</v>
      </c>
      <c r="J111" s="11">
        <v>104</v>
      </c>
      <c r="K111" s="11">
        <v>129</v>
      </c>
      <c r="L111" s="11">
        <v>96</v>
      </c>
      <c r="M111" s="11">
        <v>34</v>
      </c>
      <c r="N111" s="11">
        <v>88</v>
      </c>
      <c r="O111" s="11">
        <v>1214</v>
      </c>
    </row>
    <row r="112" spans="1:15" ht="15" thickBot="1" x14ac:dyDescent="0.4">
      <c r="A112" s="10" t="s">
        <v>160</v>
      </c>
      <c r="B112" s="11">
        <v>17</v>
      </c>
      <c r="C112" s="11">
        <v>63</v>
      </c>
      <c r="D112" s="11">
        <v>102</v>
      </c>
      <c r="E112" s="11">
        <v>106</v>
      </c>
      <c r="F112" s="11">
        <v>79</v>
      </c>
      <c r="G112" s="11">
        <v>106</v>
      </c>
      <c r="H112" s="11">
        <v>114</v>
      </c>
      <c r="I112" s="11">
        <v>127</v>
      </c>
      <c r="J112" s="11">
        <v>37</v>
      </c>
      <c r="K112" s="11">
        <v>24</v>
      </c>
      <c r="L112" s="11">
        <v>103</v>
      </c>
      <c r="M112" s="11">
        <v>68</v>
      </c>
      <c r="N112" s="11">
        <v>105</v>
      </c>
      <c r="O112" s="11">
        <v>1215</v>
      </c>
    </row>
    <row r="113" spans="1:15" ht="15" thickBot="1" x14ac:dyDescent="0.4">
      <c r="A113" s="10" t="s">
        <v>161</v>
      </c>
      <c r="B113" s="11">
        <v>104</v>
      </c>
      <c r="C113" s="11">
        <v>96</v>
      </c>
      <c r="D113" s="11">
        <v>65</v>
      </c>
      <c r="E113" s="11">
        <v>11</v>
      </c>
      <c r="F113" s="11">
        <v>65</v>
      </c>
      <c r="G113" s="11">
        <v>44</v>
      </c>
      <c r="H113" s="11">
        <v>45</v>
      </c>
      <c r="I113" s="11">
        <v>35</v>
      </c>
      <c r="J113" s="11">
        <v>21</v>
      </c>
      <c r="K113" s="11">
        <v>71</v>
      </c>
      <c r="L113" s="11">
        <v>91</v>
      </c>
      <c r="M113" s="11">
        <v>30</v>
      </c>
      <c r="N113" s="11">
        <v>24</v>
      </c>
      <c r="O113" s="11">
        <v>1216</v>
      </c>
    </row>
    <row r="114" spans="1:15" ht="15" thickBot="1" x14ac:dyDescent="0.4">
      <c r="A114" s="10" t="s">
        <v>162</v>
      </c>
      <c r="B114" s="11">
        <v>99</v>
      </c>
      <c r="C114" s="11">
        <v>94</v>
      </c>
      <c r="D114" s="11">
        <v>108</v>
      </c>
      <c r="E114" s="11">
        <v>15</v>
      </c>
      <c r="F114" s="11">
        <v>18</v>
      </c>
      <c r="G114" s="11">
        <v>52</v>
      </c>
      <c r="H114" s="11">
        <v>30</v>
      </c>
      <c r="I114" s="11">
        <v>25</v>
      </c>
      <c r="J114" s="11">
        <v>4</v>
      </c>
      <c r="K114" s="11">
        <v>4</v>
      </c>
      <c r="L114" s="11">
        <v>94</v>
      </c>
      <c r="M114" s="11">
        <v>43</v>
      </c>
      <c r="N114" s="11">
        <v>48</v>
      </c>
      <c r="O114" s="11">
        <v>1217</v>
      </c>
    </row>
    <row r="115" spans="1:15" ht="15" thickBot="1" x14ac:dyDescent="0.4">
      <c r="A115" s="10" t="s">
        <v>163</v>
      </c>
      <c r="B115" s="11">
        <v>120</v>
      </c>
      <c r="C115" s="11">
        <v>65</v>
      </c>
      <c r="D115" s="11">
        <v>97</v>
      </c>
      <c r="E115" s="11">
        <v>51</v>
      </c>
      <c r="F115" s="11">
        <v>66</v>
      </c>
      <c r="G115" s="11">
        <v>42</v>
      </c>
      <c r="H115" s="11">
        <v>12</v>
      </c>
      <c r="I115" s="11">
        <v>81</v>
      </c>
      <c r="J115" s="11">
        <v>125</v>
      </c>
      <c r="K115" s="11">
        <v>18</v>
      </c>
      <c r="L115" s="11">
        <v>93</v>
      </c>
      <c r="M115" s="11">
        <v>20</v>
      </c>
      <c r="N115" s="11">
        <v>117</v>
      </c>
      <c r="O115" s="11">
        <v>1218</v>
      </c>
    </row>
    <row r="116" spans="1:15" ht="15" thickBot="1" x14ac:dyDescent="0.4">
      <c r="A116" s="10" t="s">
        <v>164</v>
      </c>
      <c r="B116" s="11">
        <v>38</v>
      </c>
      <c r="C116" s="11">
        <v>11</v>
      </c>
      <c r="D116" s="11">
        <v>57</v>
      </c>
      <c r="E116" s="11">
        <v>50</v>
      </c>
      <c r="F116" s="11">
        <v>31</v>
      </c>
      <c r="G116" s="11">
        <v>78</v>
      </c>
      <c r="H116" s="11">
        <v>117</v>
      </c>
      <c r="I116" s="11">
        <v>48</v>
      </c>
      <c r="J116" s="11">
        <v>76</v>
      </c>
      <c r="K116" s="11">
        <v>14</v>
      </c>
      <c r="L116" s="11">
        <v>75</v>
      </c>
      <c r="M116" s="11">
        <v>18</v>
      </c>
      <c r="N116" s="11">
        <v>82</v>
      </c>
      <c r="O116" s="11">
        <v>1219</v>
      </c>
    </row>
    <row r="117" spans="1:15" ht="15" thickBot="1" x14ac:dyDescent="0.4">
      <c r="A117" s="10" t="s">
        <v>165</v>
      </c>
      <c r="B117" s="11">
        <v>63</v>
      </c>
      <c r="C117" s="11">
        <v>77</v>
      </c>
      <c r="D117" s="11">
        <v>76</v>
      </c>
      <c r="E117" s="11">
        <v>102</v>
      </c>
      <c r="F117" s="11">
        <v>74</v>
      </c>
      <c r="G117" s="11">
        <v>53</v>
      </c>
      <c r="H117" s="11">
        <v>44</v>
      </c>
      <c r="I117" s="11">
        <v>37</v>
      </c>
      <c r="J117" s="11">
        <v>95</v>
      </c>
      <c r="K117" s="11">
        <v>84</v>
      </c>
      <c r="L117" s="11">
        <v>68</v>
      </c>
      <c r="M117" s="11">
        <v>50</v>
      </c>
      <c r="N117" s="11">
        <v>20</v>
      </c>
      <c r="O117" s="11">
        <v>1220</v>
      </c>
    </row>
    <row r="118" spans="1:15" ht="15" thickBot="1" x14ac:dyDescent="0.4">
      <c r="A118" s="10" t="s">
        <v>166</v>
      </c>
      <c r="B118" s="11">
        <v>34</v>
      </c>
      <c r="C118" s="11">
        <v>110</v>
      </c>
      <c r="D118" s="11">
        <v>39</v>
      </c>
      <c r="E118" s="11">
        <v>109</v>
      </c>
      <c r="F118" s="11">
        <v>84</v>
      </c>
      <c r="G118" s="11">
        <v>36</v>
      </c>
      <c r="H118" s="11">
        <v>67</v>
      </c>
      <c r="I118" s="11">
        <v>131</v>
      </c>
      <c r="J118" s="11">
        <v>34</v>
      </c>
      <c r="K118" s="11">
        <v>105</v>
      </c>
      <c r="L118" s="11">
        <v>22</v>
      </c>
      <c r="M118" s="11">
        <v>113</v>
      </c>
      <c r="N118" s="11">
        <v>39</v>
      </c>
      <c r="O118" s="11">
        <v>1221</v>
      </c>
    </row>
    <row r="119" spans="1:15" ht="15" thickBot="1" x14ac:dyDescent="0.4">
      <c r="A119" s="10" t="s">
        <v>167</v>
      </c>
      <c r="B119" s="11">
        <v>124</v>
      </c>
      <c r="C119" s="11">
        <v>90</v>
      </c>
      <c r="D119" s="11">
        <v>86</v>
      </c>
      <c r="E119" s="11">
        <v>99</v>
      </c>
      <c r="F119" s="11">
        <v>72</v>
      </c>
      <c r="G119" s="11">
        <v>61</v>
      </c>
      <c r="H119" s="11">
        <v>95</v>
      </c>
      <c r="I119" s="11">
        <v>124</v>
      </c>
      <c r="J119" s="11">
        <v>98</v>
      </c>
      <c r="K119" s="11">
        <v>73</v>
      </c>
      <c r="L119" s="11">
        <v>100</v>
      </c>
      <c r="M119" s="11">
        <v>93</v>
      </c>
      <c r="N119" s="11">
        <v>123</v>
      </c>
      <c r="O119" s="11">
        <v>1222</v>
      </c>
    </row>
    <row r="120" spans="1:15" ht="15" thickBot="1" x14ac:dyDescent="0.4">
      <c r="A120" s="10" t="s">
        <v>168</v>
      </c>
      <c r="B120" s="11">
        <v>72</v>
      </c>
      <c r="C120" s="11">
        <v>24</v>
      </c>
      <c r="D120" s="11">
        <v>89</v>
      </c>
      <c r="E120" s="11">
        <v>108</v>
      </c>
      <c r="F120" s="11">
        <v>126</v>
      </c>
      <c r="G120" s="11">
        <v>109</v>
      </c>
      <c r="H120" s="11">
        <v>120</v>
      </c>
      <c r="I120" s="11">
        <v>94</v>
      </c>
      <c r="J120" s="11">
        <v>54</v>
      </c>
      <c r="K120" s="11">
        <v>81</v>
      </c>
      <c r="L120" s="11">
        <v>48</v>
      </c>
      <c r="M120" s="11">
        <v>42</v>
      </c>
      <c r="N120" s="11">
        <v>111</v>
      </c>
      <c r="O120" s="11">
        <v>1223</v>
      </c>
    </row>
    <row r="121" spans="1:15" ht="15" thickBot="1" x14ac:dyDescent="0.4">
      <c r="A121" s="10" t="s">
        <v>169</v>
      </c>
      <c r="B121" s="11">
        <v>57</v>
      </c>
      <c r="C121" s="11">
        <v>126</v>
      </c>
      <c r="D121" s="11">
        <v>79</v>
      </c>
      <c r="E121" s="11">
        <v>93</v>
      </c>
      <c r="F121" s="11">
        <v>33</v>
      </c>
      <c r="G121" s="11">
        <v>121</v>
      </c>
      <c r="H121" s="11">
        <v>66</v>
      </c>
      <c r="I121" s="11">
        <v>121</v>
      </c>
      <c r="J121" s="11">
        <v>112</v>
      </c>
      <c r="K121" s="11">
        <v>108</v>
      </c>
      <c r="L121" s="11">
        <v>60</v>
      </c>
      <c r="M121" s="11">
        <v>85</v>
      </c>
      <c r="N121" s="11">
        <v>12</v>
      </c>
      <c r="O121" s="11">
        <v>1224</v>
      </c>
    </row>
    <row r="122" spans="1:15" ht="15" thickBot="1" x14ac:dyDescent="0.4">
      <c r="A122" s="10" t="s">
        <v>170</v>
      </c>
      <c r="B122" s="11">
        <v>113</v>
      </c>
      <c r="C122" s="11">
        <v>93</v>
      </c>
      <c r="D122" s="11">
        <v>16</v>
      </c>
      <c r="E122" s="11">
        <v>29</v>
      </c>
      <c r="F122" s="11">
        <v>102</v>
      </c>
      <c r="G122" s="11">
        <v>8</v>
      </c>
      <c r="H122" s="11">
        <v>38</v>
      </c>
      <c r="I122" s="11">
        <v>47</v>
      </c>
      <c r="J122" s="11">
        <v>106</v>
      </c>
      <c r="K122" s="11">
        <v>12</v>
      </c>
      <c r="L122" s="11">
        <v>16</v>
      </c>
      <c r="M122" s="11">
        <v>21</v>
      </c>
      <c r="N122" s="11">
        <v>1</v>
      </c>
      <c r="O122" s="11">
        <v>1225</v>
      </c>
    </row>
    <row r="123" spans="1:15" ht="15" thickBot="1" x14ac:dyDescent="0.4">
      <c r="A123" s="10" t="s">
        <v>171</v>
      </c>
      <c r="B123" s="11">
        <v>77</v>
      </c>
      <c r="C123" s="11">
        <v>44</v>
      </c>
      <c r="D123" s="11">
        <v>72</v>
      </c>
      <c r="E123" s="11">
        <v>71</v>
      </c>
      <c r="F123" s="11">
        <v>113</v>
      </c>
      <c r="G123" s="11">
        <v>49</v>
      </c>
      <c r="H123" s="11">
        <v>21</v>
      </c>
      <c r="I123" s="11">
        <v>43</v>
      </c>
      <c r="J123" s="11">
        <v>94</v>
      </c>
      <c r="K123" s="11">
        <v>28</v>
      </c>
      <c r="L123" s="11">
        <v>47</v>
      </c>
      <c r="M123" s="11">
        <v>88</v>
      </c>
      <c r="N123" s="11">
        <v>68</v>
      </c>
      <c r="O123" s="11">
        <v>1226</v>
      </c>
    </row>
    <row r="124" spans="1:15" ht="15" thickBot="1" x14ac:dyDescent="0.4">
      <c r="A124" s="10" t="s">
        <v>172</v>
      </c>
      <c r="B124" s="11">
        <v>135</v>
      </c>
      <c r="C124" s="11">
        <v>71</v>
      </c>
      <c r="D124" s="11">
        <v>130</v>
      </c>
      <c r="E124" s="11">
        <v>113</v>
      </c>
      <c r="F124" s="11">
        <v>73</v>
      </c>
      <c r="G124" s="11">
        <v>116</v>
      </c>
      <c r="H124" s="11">
        <v>58</v>
      </c>
      <c r="I124" s="11">
        <v>126</v>
      </c>
      <c r="J124" s="11">
        <v>91</v>
      </c>
      <c r="K124" s="11">
        <v>45</v>
      </c>
      <c r="L124" s="11">
        <v>120</v>
      </c>
      <c r="M124" s="11">
        <v>132</v>
      </c>
      <c r="N124" s="11">
        <v>121</v>
      </c>
      <c r="O124" s="11">
        <v>1227</v>
      </c>
    </row>
    <row r="125" spans="1:15" ht="15" thickBot="1" x14ac:dyDescent="0.4">
      <c r="A125" s="10" t="s">
        <v>173</v>
      </c>
      <c r="B125" s="11">
        <v>86</v>
      </c>
      <c r="C125" s="11">
        <v>4</v>
      </c>
      <c r="D125" s="11">
        <v>31</v>
      </c>
      <c r="E125" s="11">
        <v>33</v>
      </c>
      <c r="F125" s="11">
        <v>121</v>
      </c>
      <c r="G125" s="11">
        <v>129</v>
      </c>
      <c r="H125" s="11">
        <v>134</v>
      </c>
      <c r="I125" s="11">
        <v>31</v>
      </c>
      <c r="J125" s="11">
        <v>39</v>
      </c>
      <c r="K125" s="11">
        <v>31</v>
      </c>
      <c r="L125" s="11">
        <v>111</v>
      </c>
      <c r="M125" s="11">
        <v>109</v>
      </c>
      <c r="N125" s="11">
        <v>129</v>
      </c>
      <c r="O125" s="11">
        <v>1228</v>
      </c>
    </row>
    <row r="126" spans="1:15" ht="15" thickBot="1" x14ac:dyDescent="0.4">
      <c r="A126" s="10" t="s">
        <v>174</v>
      </c>
      <c r="B126" s="11">
        <v>6</v>
      </c>
      <c r="C126" s="11">
        <v>83</v>
      </c>
      <c r="D126" s="11">
        <v>135</v>
      </c>
      <c r="E126" s="11">
        <v>59</v>
      </c>
      <c r="F126" s="11">
        <v>125</v>
      </c>
      <c r="G126" s="11">
        <v>60</v>
      </c>
      <c r="H126" s="11">
        <v>105</v>
      </c>
      <c r="I126" s="11">
        <v>112</v>
      </c>
      <c r="J126" s="11">
        <v>38</v>
      </c>
      <c r="K126" s="11">
        <v>22</v>
      </c>
      <c r="L126" s="11">
        <v>110</v>
      </c>
      <c r="M126" s="11">
        <v>126</v>
      </c>
      <c r="N126" s="11">
        <v>87</v>
      </c>
      <c r="O126" s="11">
        <v>1229</v>
      </c>
    </row>
    <row r="127" spans="1:15" ht="15" thickBot="1" x14ac:dyDescent="0.4">
      <c r="A127" s="10" t="s">
        <v>175</v>
      </c>
      <c r="B127" s="11">
        <v>18</v>
      </c>
      <c r="C127" s="11">
        <v>41</v>
      </c>
      <c r="D127" s="11">
        <v>49</v>
      </c>
      <c r="E127" s="11">
        <v>22</v>
      </c>
      <c r="F127" s="11">
        <v>27</v>
      </c>
      <c r="G127" s="11">
        <v>31</v>
      </c>
      <c r="H127" s="11">
        <v>59</v>
      </c>
      <c r="I127" s="11">
        <v>78</v>
      </c>
      <c r="J127" s="11">
        <v>50</v>
      </c>
      <c r="K127" s="11">
        <v>74</v>
      </c>
      <c r="L127" s="11">
        <v>109</v>
      </c>
      <c r="M127" s="11">
        <v>59</v>
      </c>
      <c r="N127" s="11">
        <v>85</v>
      </c>
      <c r="O127" s="11">
        <v>1230</v>
      </c>
    </row>
    <row r="128" spans="1:15" ht="15" thickBot="1" x14ac:dyDescent="0.4">
      <c r="A128" s="10" t="s">
        <v>176</v>
      </c>
      <c r="B128" s="11">
        <v>26</v>
      </c>
      <c r="C128" s="11">
        <v>82</v>
      </c>
      <c r="D128" s="11">
        <v>47</v>
      </c>
      <c r="E128" s="11">
        <v>136</v>
      </c>
      <c r="F128" s="11">
        <v>67</v>
      </c>
      <c r="G128" s="11">
        <v>125</v>
      </c>
      <c r="H128" s="11">
        <v>123</v>
      </c>
      <c r="I128" s="11">
        <v>55</v>
      </c>
      <c r="J128" s="11">
        <v>86</v>
      </c>
      <c r="K128" s="11">
        <v>87</v>
      </c>
      <c r="L128" s="11">
        <v>113</v>
      </c>
      <c r="M128" s="11">
        <v>135</v>
      </c>
      <c r="N128" s="11">
        <v>26</v>
      </c>
      <c r="O128" s="11">
        <v>1231</v>
      </c>
    </row>
    <row r="129" spans="1:15" ht="15" thickBot="1" x14ac:dyDescent="0.4">
      <c r="A129" s="10" t="s">
        <v>177</v>
      </c>
      <c r="B129" s="11">
        <v>100</v>
      </c>
      <c r="C129" s="11">
        <v>69</v>
      </c>
      <c r="D129" s="11">
        <v>82</v>
      </c>
      <c r="E129" s="11">
        <v>82</v>
      </c>
      <c r="F129" s="11">
        <v>62</v>
      </c>
      <c r="G129" s="11">
        <v>46</v>
      </c>
      <c r="H129" s="11">
        <v>104</v>
      </c>
      <c r="I129" s="11">
        <v>90</v>
      </c>
      <c r="J129" s="11">
        <v>71</v>
      </c>
      <c r="K129" s="11">
        <v>30</v>
      </c>
      <c r="L129" s="11">
        <v>73</v>
      </c>
      <c r="M129" s="11">
        <v>72</v>
      </c>
      <c r="N129" s="11">
        <v>33</v>
      </c>
      <c r="O129" s="11">
        <v>1232</v>
      </c>
    </row>
    <row r="130" spans="1:15" ht="15" thickBot="1" x14ac:dyDescent="0.4">
      <c r="A130" s="10" t="s">
        <v>178</v>
      </c>
      <c r="B130" s="11">
        <v>2</v>
      </c>
      <c r="C130" s="11">
        <v>92</v>
      </c>
      <c r="D130" s="11">
        <v>50</v>
      </c>
      <c r="E130" s="11">
        <v>18</v>
      </c>
      <c r="F130" s="11">
        <v>10</v>
      </c>
      <c r="G130" s="11">
        <v>39</v>
      </c>
      <c r="H130" s="11">
        <v>108</v>
      </c>
      <c r="I130" s="11">
        <v>54</v>
      </c>
      <c r="J130" s="11">
        <v>14</v>
      </c>
      <c r="K130" s="11">
        <v>97</v>
      </c>
      <c r="L130" s="11">
        <v>29</v>
      </c>
      <c r="M130" s="11">
        <v>81</v>
      </c>
      <c r="N130" s="11">
        <v>101</v>
      </c>
      <c r="O130" s="11">
        <v>1233</v>
      </c>
    </row>
    <row r="131" spans="1:15" ht="15" thickBot="1" x14ac:dyDescent="0.4">
      <c r="A131" s="10" t="s">
        <v>179</v>
      </c>
      <c r="B131" s="11">
        <v>98</v>
      </c>
      <c r="C131" s="11">
        <v>123</v>
      </c>
      <c r="D131" s="11">
        <v>129</v>
      </c>
      <c r="E131" s="11">
        <v>12</v>
      </c>
      <c r="F131" s="11">
        <v>112</v>
      </c>
      <c r="G131" s="11">
        <v>108</v>
      </c>
      <c r="H131" s="11">
        <v>85</v>
      </c>
      <c r="I131" s="11">
        <v>7</v>
      </c>
      <c r="J131" s="11">
        <v>5</v>
      </c>
      <c r="K131" s="11">
        <v>43</v>
      </c>
      <c r="L131" s="11">
        <v>45</v>
      </c>
      <c r="M131" s="11">
        <v>56</v>
      </c>
      <c r="N131" s="11">
        <v>83</v>
      </c>
      <c r="O131" s="11">
        <v>1234</v>
      </c>
    </row>
    <row r="132" spans="1:15" ht="15" thickBot="1" x14ac:dyDescent="0.4">
      <c r="A132" s="10" t="s">
        <v>180</v>
      </c>
      <c r="B132" s="11">
        <v>126</v>
      </c>
      <c r="C132" s="11">
        <v>102</v>
      </c>
      <c r="D132" s="11">
        <v>70</v>
      </c>
      <c r="E132" s="11">
        <v>88</v>
      </c>
      <c r="F132" s="11">
        <v>120</v>
      </c>
      <c r="G132" s="11">
        <v>80</v>
      </c>
      <c r="H132" s="11">
        <v>136</v>
      </c>
      <c r="I132" s="11">
        <v>36</v>
      </c>
      <c r="J132" s="11">
        <v>65</v>
      </c>
      <c r="K132" s="11">
        <v>21</v>
      </c>
      <c r="L132" s="11">
        <v>88</v>
      </c>
      <c r="M132" s="11">
        <v>92</v>
      </c>
      <c r="N132" s="11">
        <v>55</v>
      </c>
      <c r="O132" s="11">
        <v>1235</v>
      </c>
    </row>
    <row r="133" spans="1:15" ht="15" thickBot="1" x14ac:dyDescent="0.4">
      <c r="A133" s="10" t="s">
        <v>181</v>
      </c>
      <c r="B133" s="11">
        <v>28</v>
      </c>
      <c r="C133" s="11">
        <v>22</v>
      </c>
      <c r="D133" s="11">
        <v>59</v>
      </c>
      <c r="E133" s="11">
        <v>30</v>
      </c>
      <c r="F133" s="11">
        <v>49</v>
      </c>
      <c r="G133" s="11">
        <v>73</v>
      </c>
      <c r="H133" s="11">
        <v>102</v>
      </c>
      <c r="I133" s="11">
        <v>5</v>
      </c>
      <c r="J133" s="11">
        <v>2</v>
      </c>
      <c r="K133" s="11">
        <v>109</v>
      </c>
      <c r="L133" s="11">
        <v>43</v>
      </c>
      <c r="M133" s="11">
        <v>130</v>
      </c>
      <c r="N133" s="11">
        <v>45</v>
      </c>
      <c r="O133" s="11">
        <v>1236</v>
      </c>
    </row>
    <row r="134" spans="1:15" ht="15" thickBot="1" x14ac:dyDescent="0.4">
      <c r="A134" s="10" t="s">
        <v>182</v>
      </c>
      <c r="B134" s="11">
        <v>42</v>
      </c>
      <c r="C134" s="11">
        <v>98</v>
      </c>
      <c r="D134" s="11">
        <v>3</v>
      </c>
      <c r="E134" s="11">
        <v>2</v>
      </c>
      <c r="F134" s="11">
        <v>95</v>
      </c>
      <c r="G134" s="11">
        <v>72</v>
      </c>
      <c r="H134" s="11">
        <v>76</v>
      </c>
      <c r="I134" s="11">
        <v>99</v>
      </c>
      <c r="J134" s="11">
        <v>113</v>
      </c>
      <c r="K134" s="11">
        <v>51</v>
      </c>
      <c r="L134" s="11">
        <v>80</v>
      </c>
      <c r="M134" s="11">
        <v>54</v>
      </c>
      <c r="N134" s="11">
        <v>134</v>
      </c>
      <c r="O134" s="11">
        <v>1237</v>
      </c>
    </row>
    <row r="135" spans="1:15" ht="15" thickBot="1" x14ac:dyDescent="0.4">
      <c r="A135" s="10" t="s">
        <v>183</v>
      </c>
      <c r="B135" s="11">
        <v>31</v>
      </c>
      <c r="C135" s="11">
        <v>55</v>
      </c>
      <c r="D135" s="11">
        <v>17</v>
      </c>
      <c r="E135" s="11">
        <v>34</v>
      </c>
      <c r="F135" s="11">
        <v>8</v>
      </c>
      <c r="G135" s="11">
        <v>84</v>
      </c>
      <c r="H135" s="11">
        <v>99</v>
      </c>
      <c r="I135" s="11">
        <v>39</v>
      </c>
      <c r="J135" s="11">
        <v>17</v>
      </c>
      <c r="K135" s="11">
        <v>38</v>
      </c>
      <c r="L135" s="11">
        <v>21</v>
      </c>
      <c r="M135" s="11">
        <v>8</v>
      </c>
      <c r="N135" s="11">
        <v>91</v>
      </c>
      <c r="O135" s="11">
        <v>1238</v>
      </c>
    </row>
    <row r="136" spans="1:15" ht="15" thickBot="1" x14ac:dyDescent="0.4">
      <c r="A136" s="10" t="s">
        <v>184</v>
      </c>
      <c r="B136" s="11">
        <v>45</v>
      </c>
      <c r="C136" s="11">
        <v>61</v>
      </c>
      <c r="D136" s="11">
        <v>91</v>
      </c>
      <c r="E136" s="11">
        <v>132</v>
      </c>
      <c r="F136" s="11">
        <v>71</v>
      </c>
      <c r="G136" s="11">
        <v>43</v>
      </c>
      <c r="H136" s="11">
        <v>71</v>
      </c>
      <c r="I136" s="11">
        <v>135</v>
      </c>
      <c r="J136" s="11">
        <v>12</v>
      </c>
      <c r="K136" s="11">
        <v>131</v>
      </c>
      <c r="L136" s="11">
        <v>8</v>
      </c>
      <c r="M136" s="11">
        <v>12</v>
      </c>
      <c r="N136" s="11">
        <v>115</v>
      </c>
      <c r="O136" s="11">
        <v>1239</v>
      </c>
    </row>
    <row r="137" spans="1:15" ht="15" thickBot="1" x14ac:dyDescent="0.4">
      <c r="A137" s="10" t="s">
        <v>185</v>
      </c>
      <c r="B137" s="11">
        <v>87</v>
      </c>
      <c r="C137" s="11">
        <v>31</v>
      </c>
      <c r="D137" s="11">
        <v>46</v>
      </c>
      <c r="E137" s="11">
        <v>57</v>
      </c>
      <c r="F137" s="11">
        <v>77</v>
      </c>
      <c r="G137" s="11">
        <v>29</v>
      </c>
      <c r="H137" s="11">
        <v>11</v>
      </c>
      <c r="I137" s="11">
        <v>88</v>
      </c>
      <c r="J137" s="11">
        <v>29</v>
      </c>
      <c r="K137" s="11">
        <v>34</v>
      </c>
      <c r="L137" s="11">
        <v>98</v>
      </c>
      <c r="M137" s="11">
        <v>105</v>
      </c>
      <c r="N137" s="11">
        <v>19</v>
      </c>
      <c r="O137" s="11">
        <v>1240</v>
      </c>
    </row>
    <row r="138" spans="1:15" ht="15" thickBot="1" x14ac:dyDescent="0.4">
      <c r="A138" s="10" t="s">
        <v>186</v>
      </c>
      <c r="B138" s="11">
        <v>132</v>
      </c>
      <c r="C138" s="11">
        <v>116</v>
      </c>
      <c r="D138" s="11">
        <v>133</v>
      </c>
      <c r="E138" s="11">
        <v>94</v>
      </c>
      <c r="F138" s="11">
        <v>86</v>
      </c>
      <c r="G138" s="11">
        <v>112</v>
      </c>
      <c r="H138" s="11">
        <v>124</v>
      </c>
      <c r="I138" s="11">
        <v>79</v>
      </c>
      <c r="J138" s="11">
        <v>82</v>
      </c>
      <c r="K138" s="11">
        <v>80</v>
      </c>
      <c r="L138" s="11">
        <v>119</v>
      </c>
      <c r="M138" s="11">
        <v>128</v>
      </c>
      <c r="N138" s="11">
        <v>35</v>
      </c>
      <c r="O138" s="11">
        <v>1241</v>
      </c>
    </row>
    <row r="139" spans="1:15" ht="15" thickBot="1" x14ac:dyDescent="0.4">
      <c r="A139" s="10" t="s">
        <v>187</v>
      </c>
      <c r="B139" s="11">
        <v>73</v>
      </c>
      <c r="C139" s="11">
        <v>46</v>
      </c>
      <c r="D139" s="11">
        <v>58</v>
      </c>
      <c r="E139" s="11">
        <v>67</v>
      </c>
      <c r="F139" s="11">
        <v>17</v>
      </c>
      <c r="G139" s="11">
        <v>71</v>
      </c>
      <c r="H139" s="11">
        <v>36</v>
      </c>
      <c r="I139" s="11">
        <v>56</v>
      </c>
      <c r="J139" s="11">
        <v>75</v>
      </c>
      <c r="K139" s="11">
        <v>59</v>
      </c>
      <c r="L139" s="11">
        <v>38</v>
      </c>
      <c r="M139" s="11">
        <v>98</v>
      </c>
      <c r="N139" s="11">
        <v>104</v>
      </c>
      <c r="O139" s="11">
        <v>1242</v>
      </c>
    </row>
    <row r="140" spans="1:15" ht="15" thickBot="1" x14ac:dyDescent="0.4">
      <c r="A140" s="10" t="s">
        <v>188</v>
      </c>
      <c r="B140" s="11">
        <v>84</v>
      </c>
      <c r="C140" s="11">
        <v>13</v>
      </c>
      <c r="D140" s="11">
        <v>64</v>
      </c>
      <c r="E140" s="11">
        <v>40</v>
      </c>
      <c r="F140" s="11">
        <v>41</v>
      </c>
      <c r="G140" s="11">
        <v>55</v>
      </c>
      <c r="H140" s="11">
        <v>50</v>
      </c>
      <c r="I140" s="11">
        <v>53</v>
      </c>
      <c r="J140" s="11">
        <v>56</v>
      </c>
      <c r="K140" s="11">
        <v>50</v>
      </c>
      <c r="L140" s="11">
        <v>2</v>
      </c>
      <c r="M140" s="11">
        <v>10</v>
      </c>
      <c r="N140" s="11">
        <v>30</v>
      </c>
      <c r="O140" s="11">
        <v>1243</v>
      </c>
    </row>
    <row r="141" spans="1:15" ht="15" thickBot="1" x14ac:dyDescent="0.4">
      <c r="A141" s="10" t="s">
        <v>189</v>
      </c>
      <c r="B141" s="11">
        <v>3</v>
      </c>
      <c r="C141" s="11">
        <v>103</v>
      </c>
      <c r="D141" s="11">
        <v>62</v>
      </c>
      <c r="E141" s="11">
        <v>105</v>
      </c>
      <c r="F141" s="11">
        <v>4</v>
      </c>
      <c r="G141" s="11">
        <v>26</v>
      </c>
      <c r="H141" s="11">
        <v>27</v>
      </c>
      <c r="I141" s="11">
        <v>2</v>
      </c>
      <c r="J141" s="11">
        <v>53</v>
      </c>
      <c r="K141" s="11">
        <v>102</v>
      </c>
      <c r="L141" s="11">
        <v>1</v>
      </c>
      <c r="M141" s="11">
        <v>89</v>
      </c>
      <c r="N141" s="11">
        <v>10</v>
      </c>
      <c r="O141" s="11">
        <v>1244</v>
      </c>
    </row>
    <row r="142" spans="1:15" ht="15" thickBot="1" x14ac:dyDescent="0.4">
      <c r="A142" s="10" t="s">
        <v>190</v>
      </c>
      <c r="B142" s="11">
        <v>36</v>
      </c>
      <c r="C142" s="11">
        <v>78</v>
      </c>
      <c r="D142" s="11">
        <v>104</v>
      </c>
      <c r="E142" s="11">
        <v>56</v>
      </c>
      <c r="F142" s="11">
        <v>9</v>
      </c>
      <c r="G142" s="11">
        <v>9</v>
      </c>
      <c r="H142" s="11">
        <v>8</v>
      </c>
      <c r="I142" s="11">
        <v>86</v>
      </c>
      <c r="J142" s="11">
        <v>88</v>
      </c>
      <c r="K142" s="11">
        <v>54</v>
      </c>
      <c r="L142" s="11">
        <v>66</v>
      </c>
      <c r="M142" s="11">
        <v>82</v>
      </c>
      <c r="N142" s="11">
        <v>50</v>
      </c>
      <c r="O142" s="11">
        <v>1245</v>
      </c>
    </row>
    <row r="143" spans="1:15" ht="15" thickBot="1" x14ac:dyDescent="0.4">
      <c r="A143" s="10" t="s">
        <v>191</v>
      </c>
      <c r="B143" s="11">
        <v>29</v>
      </c>
      <c r="C143" s="11">
        <v>17</v>
      </c>
      <c r="D143" s="11">
        <v>77</v>
      </c>
      <c r="E143" s="11">
        <v>118</v>
      </c>
      <c r="F143" s="11">
        <v>55</v>
      </c>
      <c r="G143" s="11">
        <v>32</v>
      </c>
      <c r="H143" s="11">
        <v>74</v>
      </c>
      <c r="I143" s="11">
        <v>85</v>
      </c>
      <c r="J143" s="11">
        <v>115</v>
      </c>
      <c r="K143" s="11">
        <v>47</v>
      </c>
      <c r="L143" s="11">
        <v>105</v>
      </c>
      <c r="M143" s="11">
        <v>116</v>
      </c>
      <c r="N143" s="11">
        <v>78</v>
      </c>
      <c r="O143" s="11">
        <v>1246</v>
      </c>
    </row>
    <row r="144" spans="1:15" ht="15" thickBot="1" x14ac:dyDescent="0.4">
      <c r="A144" s="10" t="s">
        <v>192</v>
      </c>
      <c r="B144" s="11">
        <v>69</v>
      </c>
      <c r="C144" s="11">
        <v>101</v>
      </c>
      <c r="D144" s="11">
        <v>36</v>
      </c>
      <c r="E144" s="11">
        <v>60</v>
      </c>
      <c r="F144" s="11">
        <v>89</v>
      </c>
      <c r="G144" s="11">
        <v>136</v>
      </c>
      <c r="H144" s="11">
        <v>131</v>
      </c>
      <c r="I144" s="11">
        <v>59</v>
      </c>
      <c r="J144" s="11">
        <v>63</v>
      </c>
      <c r="K144" s="11">
        <v>123</v>
      </c>
      <c r="L144" s="11">
        <v>101</v>
      </c>
      <c r="M144" s="11">
        <v>106</v>
      </c>
      <c r="N144" s="11">
        <v>120</v>
      </c>
      <c r="O144" s="11">
        <v>1247</v>
      </c>
    </row>
    <row r="145" spans="1:15" ht="15" thickBot="1" x14ac:dyDescent="0.4">
      <c r="A145" s="10" t="s">
        <v>193</v>
      </c>
      <c r="B145" s="11">
        <v>83</v>
      </c>
      <c r="C145" s="11">
        <v>81</v>
      </c>
      <c r="D145" s="11">
        <v>24</v>
      </c>
      <c r="E145" s="11">
        <v>55</v>
      </c>
      <c r="F145" s="11">
        <v>60</v>
      </c>
      <c r="G145" s="11">
        <v>7</v>
      </c>
      <c r="H145" s="11">
        <v>3</v>
      </c>
      <c r="I145" s="11">
        <v>109</v>
      </c>
      <c r="J145" s="11">
        <v>20</v>
      </c>
      <c r="K145" s="11">
        <v>32</v>
      </c>
      <c r="L145" s="11">
        <v>19</v>
      </c>
      <c r="M145" s="11">
        <v>11</v>
      </c>
      <c r="N145" s="11">
        <v>60</v>
      </c>
      <c r="O145" s="11">
        <v>1248</v>
      </c>
    </row>
    <row r="146" spans="1:15" ht="15" thickBot="1" x14ac:dyDescent="0.4">
      <c r="A146" s="10" t="s">
        <v>194</v>
      </c>
      <c r="B146" s="11">
        <v>67</v>
      </c>
      <c r="C146" s="11">
        <v>104</v>
      </c>
      <c r="D146" s="11">
        <v>9</v>
      </c>
      <c r="E146" s="11">
        <v>78</v>
      </c>
      <c r="F146" s="11">
        <v>26</v>
      </c>
      <c r="G146" s="11">
        <v>63</v>
      </c>
      <c r="H146" s="11">
        <v>42</v>
      </c>
      <c r="I146" s="11">
        <v>42</v>
      </c>
      <c r="J146" s="11">
        <v>40</v>
      </c>
      <c r="K146" s="11">
        <v>48</v>
      </c>
      <c r="L146" s="11">
        <v>24</v>
      </c>
      <c r="M146" s="11">
        <v>60</v>
      </c>
      <c r="N146" s="11">
        <v>97</v>
      </c>
      <c r="O146" s="11">
        <v>1249</v>
      </c>
    </row>
    <row r="147" spans="1:15" ht="15" thickBot="1" x14ac:dyDescent="0.4">
      <c r="A147" s="10" t="s">
        <v>195</v>
      </c>
      <c r="B147" s="11">
        <v>61</v>
      </c>
      <c r="C147" s="11">
        <v>80</v>
      </c>
      <c r="D147" s="11">
        <v>95</v>
      </c>
      <c r="E147" s="11">
        <v>28</v>
      </c>
      <c r="F147" s="11">
        <v>107</v>
      </c>
      <c r="G147" s="11">
        <v>58</v>
      </c>
      <c r="H147" s="11">
        <v>51</v>
      </c>
      <c r="I147" s="11">
        <v>134</v>
      </c>
      <c r="J147" s="11">
        <v>73</v>
      </c>
      <c r="K147" s="11">
        <v>53</v>
      </c>
      <c r="L147" s="11">
        <v>53</v>
      </c>
      <c r="M147" s="11">
        <v>123</v>
      </c>
      <c r="N147" s="11">
        <v>79</v>
      </c>
      <c r="O147" s="11">
        <v>1250</v>
      </c>
    </row>
    <row r="148" spans="1:15" ht="15" thickBot="1" x14ac:dyDescent="0.4">
      <c r="A148" s="10" t="s">
        <v>196</v>
      </c>
      <c r="B148" s="11">
        <v>4</v>
      </c>
      <c r="C148" s="11">
        <v>70</v>
      </c>
      <c r="D148" s="11">
        <v>22</v>
      </c>
      <c r="E148" s="11">
        <v>48</v>
      </c>
      <c r="F148" s="11">
        <v>83</v>
      </c>
      <c r="G148" s="11">
        <v>37</v>
      </c>
      <c r="H148" s="11">
        <v>49</v>
      </c>
      <c r="I148" s="11">
        <v>66</v>
      </c>
      <c r="J148" s="11">
        <v>85</v>
      </c>
      <c r="K148" s="11">
        <v>27</v>
      </c>
      <c r="L148" s="11">
        <v>102</v>
      </c>
      <c r="M148" s="11">
        <v>80</v>
      </c>
      <c r="N148" s="11">
        <v>126</v>
      </c>
      <c r="O148" s="11">
        <v>1251</v>
      </c>
    </row>
    <row r="149" spans="1:15" ht="15" thickBot="1" x14ac:dyDescent="0.4">
      <c r="A149" s="10" t="s">
        <v>197</v>
      </c>
      <c r="B149" s="11">
        <v>112</v>
      </c>
      <c r="C149" s="11">
        <v>109</v>
      </c>
      <c r="D149" s="11">
        <v>14</v>
      </c>
      <c r="E149" s="11">
        <v>95</v>
      </c>
      <c r="F149" s="11">
        <v>63</v>
      </c>
      <c r="G149" s="11">
        <v>117</v>
      </c>
      <c r="H149" s="11">
        <v>106</v>
      </c>
      <c r="I149" s="11">
        <v>103</v>
      </c>
      <c r="J149" s="11">
        <v>60</v>
      </c>
      <c r="K149" s="11">
        <v>25</v>
      </c>
      <c r="L149" s="11">
        <v>69</v>
      </c>
      <c r="M149" s="11">
        <v>47</v>
      </c>
      <c r="N149" s="11">
        <v>95</v>
      </c>
      <c r="O149" s="11">
        <v>1252</v>
      </c>
    </row>
    <row r="150" spans="1:15" ht="15" thickBot="1" x14ac:dyDescent="0.4">
      <c r="A150" s="10" t="s">
        <v>198</v>
      </c>
      <c r="B150" s="11">
        <v>54</v>
      </c>
      <c r="C150" s="11">
        <v>19</v>
      </c>
      <c r="D150" s="11">
        <v>74</v>
      </c>
      <c r="E150" s="11">
        <v>3</v>
      </c>
      <c r="F150" s="11">
        <v>108</v>
      </c>
      <c r="G150" s="11">
        <v>89</v>
      </c>
      <c r="H150" s="11">
        <v>29</v>
      </c>
      <c r="I150" s="11">
        <v>52</v>
      </c>
      <c r="J150" s="11">
        <v>41</v>
      </c>
      <c r="K150" s="11">
        <v>56</v>
      </c>
      <c r="L150" s="11">
        <v>46</v>
      </c>
      <c r="M150" s="11">
        <v>73</v>
      </c>
      <c r="N150" s="11">
        <v>31</v>
      </c>
      <c r="O150" s="11">
        <v>1253</v>
      </c>
    </row>
    <row r="151" spans="1:15" ht="15" thickBot="1" x14ac:dyDescent="0.4">
      <c r="A151" s="10" t="s">
        <v>199</v>
      </c>
      <c r="B151" s="11">
        <v>129</v>
      </c>
      <c r="C151" s="11">
        <v>136</v>
      </c>
      <c r="D151" s="11">
        <v>26</v>
      </c>
      <c r="E151" s="11">
        <v>25</v>
      </c>
      <c r="F151" s="11">
        <v>46</v>
      </c>
      <c r="G151" s="11">
        <v>50</v>
      </c>
      <c r="H151" s="11">
        <v>110</v>
      </c>
      <c r="I151" s="11">
        <v>76</v>
      </c>
      <c r="J151" s="11">
        <v>90</v>
      </c>
      <c r="K151" s="11">
        <v>130</v>
      </c>
      <c r="L151" s="11">
        <v>13</v>
      </c>
      <c r="M151" s="11">
        <v>104</v>
      </c>
      <c r="N151" s="11">
        <v>125</v>
      </c>
      <c r="O151" s="11">
        <v>1254</v>
      </c>
    </row>
    <row r="152" spans="1:15" ht="15" thickBot="1" x14ac:dyDescent="0.4">
      <c r="A152" s="10" t="s">
        <v>200</v>
      </c>
      <c r="B152" s="11">
        <v>97</v>
      </c>
      <c r="C152" s="11">
        <v>20</v>
      </c>
      <c r="D152" s="11">
        <v>103</v>
      </c>
      <c r="E152" s="11">
        <v>87</v>
      </c>
      <c r="F152" s="11">
        <v>44</v>
      </c>
      <c r="G152" s="11">
        <v>105</v>
      </c>
      <c r="H152" s="11">
        <v>107</v>
      </c>
      <c r="I152" s="11">
        <v>34</v>
      </c>
      <c r="J152" s="11">
        <v>15</v>
      </c>
      <c r="K152" s="11">
        <v>119</v>
      </c>
      <c r="L152" s="11">
        <v>65</v>
      </c>
      <c r="M152" s="11">
        <v>24</v>
      </c>
      <c r="N152" s="11">
        <v>70</v>
      </c>
      <c r="O152" s="11">
        <v>1255</v>
      </c>
    </row>
    <row r="153" spans="1:15" ht="15" thickBot="1" x14ac:dyDescent="0.4">
      <c r="A153" s="10" t="s">
        <v>201</v>
      </c>
      <c r="B153" s="11">
        <v>1</v>
      </c>
      <c r="C153" s="11">
        <v>47</v>
      </c>
      <c r="D153" s="11">
        <v>52</v>
      </c>
      <c r="E153" s="11">
        <v>114</v>
      </c>
      <c r="F153" s="11">
        <v>57</v>
      </c>
      <c r="G153" s="11">
        <v>41</v>
      </c>
      <c r="H153" s="11">
        <v>23</v>
      </c>
      <c r="I153" s="11">
        <v>13</v>
      </c>
      <c r="J153" s="11">
        <v>16</v>
      </c>
      <c r="K153" s="11">
        <v>121</v>
      </c>
      <c r="L153" s="11">
        <v>35</v>
      </c>
      <c r="M153" s="11">
        <v>23</v>
      </c>
      <c r="N153" s="11">
        <v>89</v>
      </c>
      <c r="O153" s="11">
        <v>1256</v>
      </c>
    </row>
    <row r="154" spans="1:15" ht="15" thickBot="1" x14ac:dyDescent="0.4">
      <c r="A154" s="10" t="s">
        <v>202</v>
      </c>
      <c r="B154" s="11">
        <v>118</v>
      </c>
      <c r="C154" s="11">
        <v>26</v>
      </c>
      <c r="D154" s="11">
        <v>118</v>
      </c>
      <c r="E154" s="11">
        <v>125</v>
      </c>
      <c r="F154" s="11">
        <v>88</v>
      </c>
      <c r="G154" s="11">
        <v>113</v>
      </c>
      <c r="H154" s="11">
        <v>70</v>
      </c>
      <c r="I154" s="11">
        <v>40</v>
      </c>
      <c r="J154" s="11">
        <v>83</v>
      </c>
      <c r="K154" s="11">
        <v>68</v>
      </c>
      <c r="L154" s="11">
        <v>79</v>
      </c>
      <c r="M154" s="11">
        <v>78</v>
      </c>
      <c r="N154" s="11">
        <v>106</v>
      </c>
      <c r="O154" s="11">
        <v>1257</v>
      </c>
    </row>
    <row r="155" spans="1:15" ht="15" thickBot="1" x14ac:dyDescent="0.4">
      <c r="A155" s="10" t="s">
        <v>203</v>
      </c>
      <c r="B155" s="11">
        <v>20</v>
      </c>
      <c r="C155" s="11">
        <v>14</v>
      </c>
      <c r="D155" s="11">
        <v>114</v>
      </c>
      <c r="E155" s="11">
        <v>70</v>
      </c>
      <c r="F155" s="11">
        <v>2</v>
      </c>
      <c r="G155" s="11">
        <v>67</v>
      </c>
      <c r="H155" s="11">
        <v>57</v>
      </c>
      <c r="I155" s="11">
        <v>58</v>
      </c>
      <c r="J155" s="11">
        <v>31</v>
      </c>
      <c r="K155" s="11">
        <v>8</v>
      </c>
      <c r="L155" s="11">
        <v>18</v>
      </c>
      <c r="M155" s="11">
        <v>1</v>
      </c>
      <c r="N155" s="11">
        <v>3</v>
      </c>
      <c r="O155" s="11">
        <v>1258</v>
      </c>
    </row>
    <row r="156" spans="1:15" ht="15" thickBot="1" x14ac:dyDescent="0.4">
      <c r="A156" s="10" t="s">
        <v>204</v>
      </c>
      <c r="B156" s="11">
        <v>141</v>
      </c>
      <c r="C156" s="11">
        <v>141</v>
      </c>
      <c r="D156" s="11">
        <v>98</v>
      </c>
      <c r="E156" s="11">
        <v>139</v>
      </c>
      <c r="F156" s="11">
        <v>123</v>
      </c>
      <c r="G156" s="11">
        <v>135</v>
      </c>
      <c r="H156" s="11">
        <v>132</v>
      </c>
      <c r="I156" s="11">
        <v>133</v>
      </c>
      <c r="J156" s="11">
        <v>84</v>
      </c>
      <c r="K156" s="11">
        <v>139</v>
      </c>
      <c r="L156" s="11">
        <v>135</v>
      </c>
      <c r="M156" s="11">
        <v>139</v>
      </c>
      <c r="N156" s="11">
        <v>128</v>
      </c>
      <c r="O156" s="11">
        <v>1259</v>
      </c>
    </row>
    <row r="157" spans="1:15" ht="15" thickBot="1" x14ac:dyDescent="0.4">
      <c r="A157" s="10" t="s">
        <v>205</v>
      </c>
      <c r="B157" s="11">
        <v>90</v>
      </c>
      <c r="C157" s="11">
        <v>125</v>
      </c>
      <c r="D157" s="11">
        <v>115</v>
      </c>
      <c r="E157" s="11">
        <v>130</v>
      </c>
      <c r="F157" s="11">
        <v>12</v>
      </c>
      <c r="G157" s="11">
        <v>107</v>
      </c>
      <c r="H157" s="11">
        <v>81</v>
      </c>
      <c r="I157" s="11">
        <v>64</v>
      </c>
      <c r="J157" s="11">
        <v>67</v>
      </c>
      <c r="K157" s="11">
        <v>126</v>
      </c>
      <c r="L157" s="11">
        <v>133</v>
      </c>
      <c r="M157" s="11">
        <v>70</v>
      </c>
      <c r="N157" s="11">
        <v>136</v>
      </c>
      <c r="O157" s="11">
        <v>1260</v>
      </c>
    </row>
    <row r="158" spans="1:15" ht="18.5" thickBot="1" x14ac:dyDescent="0.4">
      <c r="A158" s="6"/>
    </row>
    <row r="159" spans="1:15" ht="15" thickBot="1" x14ac:dyDescent="0.4">
      <c r="A159" s="10" t="s">
        <v>206</v>
      </c>
      <c r="B159" s="10" t="s">
        <v>42</v>
      </c>
      <c r="C159" s="10" t="s">
        <v>43</v>
      </c>
      <c r="D159" s="10" t="s">
        <v>44</v>
      </c>
      <c r="E159" s="10" t="s">
        <v>45</v>
      </c>
      <c r="F159" s="10" t="s">
        <v>46</v>
      </c>
      <c r="G159" s="10" t="s">
        <v>47</v>
      </c>
      <c r="H159" s="10" t="s">
        <v>48</v>
      </c>
      <c r="I159" s="10" t="s">
        <v>49</v>
      </c>
      <c r="J159" s="10" t="s">
        <v>50</v>
      </c>
      <c r="K159" s="10" t="s">
        <v>51</v>
      </c>
      <c r="L159" s="10" t="s">
        <v>52</v>
      </c>
      <c r="M159" s="10" t="s">
        <v>53</v>
      </c>
      <c r="N159" s="10" t="s">
        <v>54</v>
      </c>
    </row>
    <row r="160" spans="1:15" ht="15" thickBot="1" x14ac:dyDescent="0.4">
      <c r="A160" s="10" t="s">
        <v>207</v>
      </c>
      <c r="B160" s="11" t="s">
        <v>208</v>
      </c>
      <c r="C160" s="11" t="s">
        <v>209</v>
      </c>
      <c r="D160" s="11" t="s">
        <v>210</v>
      </c>
      <c r="E160" s="11" t="s">
        <v>211</v>
      </c>
      <c r="F160" s="11" t="s">
        <v>212</v>
      </c>
      <c r="G160" s="11" t="s">
        <v>213</v>
      </c>
      <c r="H160" s="11" t="s">
        <v>214</v>
      </c>
      <c r="I160" s="11" t="s">
        <v>215</v>
      </c>
      <c r="J160" s="11" t="s">
        <v>216</v>
      </c>
      <c r="K160" s="11" t="s">
        <v>217</v>
      </c>
      <c r="L160" s="11" t="s">
        <v>218</v>
      </c>
      <c r="M160" s="11" t="s">
        <v>219</v>
      </c>
      <c r="N160" s="11" t="s">
        <v>220</v>
      </c>
    </row>
    <row r="161" spans="1:14" ht="15" thickBot="1" x14ac:dyDescent="0.4">
      <c r="A161" s="10" t="s">
        <v>221</v>
      </c>
      <c r="B161" s="11" t="s">
        <v>222</v>
      </c>
      <c r="C161" s="11" t="s">
        <v>209</v>
      </c>
      <c r="D161" s="11" t="s">
        <v>210</v>
      </c>
      <c r="E161" s="11" t="s">
        <v>211</v>
      </c>
      <c r="F161" s="11" t="s">
        <v>212</v>
      </c>
      <c r="G161" s="11" t="s">
        <v>223</v>
      </c>
      <c r="H161" s="11" t="s">
        <v>214</v>
      </c>
      <c r="I161" s="11" t="s">
        <v>224</v>
      </c>
      <c r="J161" s="11" t="s">
        <v>216</v>
      </c>
      <c r="K161" s="11" t="s">
        <v>214</v>
      </c>
      <c r="L161" s="11" t="s">
        <v>218</v>
      </c>
      <c r="M161" s="11" t="s">
        <v>214</v>
      </c>
      <c r="N161" s="11" t="s">
        <v>225</v>
      </c>
    </row>
    <row r="162" spans="1:14" ht="15" thickBot="1" x14ac:dyDescent="0.4">
      <c r="A162" s="10" t="s">
        <v>226</v>
      </c>
      <c r="B162" s="11" t="s">
        <v>227</v>
      </c>
      <c r="C162" s="11" t="s">
        <v>209</v>
      </c>
      <c r="D162" s="11" t="s">
        <v>210</v>
      </c>
      <c r="E162" s="11" t="s">
        <v>228</v>
      </c>
      <c r="F162" s="11" t="s">
        <v>212</v>
      </c>
      <c r="G162" s="11" t="s">
        <v>223</v>
      </c>
      <c r="H162" s="11" t="s">
        <v>214</v>
      </c>
      <c r="I162" s="11" t="s">
        <v>224</v>
      </c>
      <c r="J162" s="11" t="s">
        <v>216</v>
      </c>
      <c r="K162" s="11" t="s">
        <v>214</v>
      </c>
      <c r="L162" s="11" t="s">
        <v>229</v>
      </c>
      <c r="M162" s="11" t="s">
        <v>214</v>
      </c>
      <c r="N162" s="11" t="s">
        <v>225</v>
      </c>
    </row>
    <row r="163" spans="1:14" ht="15" thickBot="1" x14ac:dyDescent="0.4">
      <c r="A163" s="10" t="s">
        <v>230</v>
      </c>
      <c r="B163" s="11" t="s">
        <v>227</v>
      </c>
      <c r="C163" s="11" t="s">
        <v>209</v>
      </c>
      <c r="D163" s="11" t="s">
        <v>231</v>
      </c>
      <c r="E163" s="11" t="s">
        <v>228</v>
      </c>
      <c r="F163" s="11" t="s">
        <v>212</v>
      </c>
      <c r="G163" s="11" t="s">
        <v>223</v>
      </c>
      <c r="H163" s="11" t="s">
        <v>214</v>
      </c>
      <c r="I163" s="11" t="s">
        <v>224</v>
      </c>
      <c r="J163" s="11" t="s">
        <v>216</v>
      </c>
      <c r="K163" s="11" t="s">
        <v>214</v>
      </c>
      <c r="L163" s="11" t="s">
        <v>232</v>
      </c>
      <c r="M163" s="11" t="s">
        <v>214</v>
      </c>
      <c r="N163" s="11" t="s">
        <v>225</v>
      </c>
    </row>
    <row r="164" spans="1:14" ht="15" thickBot="1" x14ac:dyDescent="0.4">
      <c r="A164" s="10" t="s">
        <v>233</v>
      </c>
      <c r="B164" s="11" t="s">
        <v>227</v>
      </c>
      <c r="C164" s="11" t="s">
        <v>209</v>
      </c>
      <c r="D164" s="11" t="s">
        <v>234</v>
      </c>
      <c r="E164" s="11" t="s">
        <v>228</v>
      </c>
      <c r="F164" s="11" t="s">
        <v>212</v>
      </c>
      <c r="G164" s="11" t="s">
        <v>223</v>
      </c>
      <c r="H164" s="11" t="s">
        <v>214</v>
      </c>
      <c r="I164" s="11" t="s">
        <v>224</v>
      </c>
      <c r="J164" s="11" t="s">
        <v>216</v>
      </c>
      <c r="K164" s="11" t="s">
        <v>214</v>
      </c>
      <c r="L164" s="11" t="s">
        <v>232</v>
      </c>
      <c r="M164" s="11" t="s">
        <v>214</v>
      </c>
      <c r="N164" s="11" t="s">
        <v>225</v>
      </c>
    </row>
    <row r="165" spans="1:14" ht="15" thickBot="1" x14ac:dyDescent="0.4">
      <c r="A165" s="10" t="s">
        <v>235</v>
      </c>
      <c r="B165" s="11" t="s">
        <v>227</v>
      </c>
      <c r="C165" s="11" t="s">
        <v>209</v>
      </c>
      <c r="D165" s="11" t="s">
        <v>234</v>
      </c>
      <c r="E165" s="11" t="s">
        <v>228</v>
      </c>
      <c r="F165" s="11" t="s">
        <v>212</v>
      </c>
      <c r="G165" s="11" t="s">
        <v>223</v>
      </c>
      <c r="H165" s="11" t="s">
        <v>214</v>
      </c>
      <c r="I165" s="11" t="s">
        <v>224</v>
      </c>
      <c r="J165" s="11" t="s">
        <v>216</v>
      </c>
      <c r="K165" s="11" t="s">
        <v>214</v>
      </c>
      <c r="L165" s="11" t="s">
        <v>232</v>
      </c>
      <c r="M165" s="11" t="s">
        <v>214</v>
      </c>
      <c r="N165" s="11" t="s">
        <v>225</v>
      </c>
    </row>
    <row r="166" spans="1:14" ht="15" thickBot="1" x14ac:dyDescent="0.4">
      <c r="A166" s="10" t="s">
        <v>236</v>
      </c>
      <c r="B166" s="11" t="s">
        <v>227</v>
      </c>
      <c r="C166" s="11" t="s">
        <v>209</v>
      </c>
      <c r="D166" s="11" t="s">
        <v>234</v>
      </c>
      <c r="E166" s="11" t="s">
        <v>228</v>
      </c>
      <c r="F166" s="11" t="s">
        <v>212</v>
      </c>
      <c r="G166" s="11" t="s">
        <v>223</v>
      </c>
      <c r="H166" s="11" t="s">
        <v>214</v>
      </c>
      <c r="I166" s="11" t="s">
        <v>224</v>
      </c>
      <c r="J166" s="11" t="s">
        <v>216</v>
      </c>
      <c r="K166" s="11" t="s">
        <v>214</v>
      </c>
      <c r="L166" s="11" t="s">
        <v>232</v>
      </c>
      <c r="M166" s="11" t="s">
        <v>214</v>
      </c>
      <c r="N166" s="11" t="s">
        <v>225</v>
      </c>
    </row>
    <row r="167" spans="1:14" ht="15" thickBot="1" x14ac:dyDescent="0.4">
      <c r="A167" s="10" t="s">
        <v>237</v>
      </c>
      <c r="B167" s="11" t="s">
        <v>227</v>
      </c>
      <c r="C167" s="11" t="s">
        <v>209</v>
      </c>
      <c r="D167" s="11" t="s">
        <v>234</v>
      </c>
      <c r="E167" s="11" t="s">
        <v>228</v>
      </c>
      <c r="F167" s="11" t="s">
        <v>212</v>
      </c>
      <c r="G167" s="11" t="s">
        <v>223</v>
      </c>
      <c r="H167" s="11" t="s">
        <v>214</v>
      </c>
      <c r="I167" s="11" t="s">
        <v>224</v>
      </c>
      <c r="J167" s="11" t="s">
        <v>216</v>
      </c>
      <c r="K167" s="11" t="s">
        <v>214</v>
      </c>
      <c r="L167" s="11" t="s">
        <v>232</v>
      </c>
      <c r="M167" s="11" t="s">
        <v>214</v>
      </c>
      <c r="N167" s="11" t="s">
        <v>238</v>
      </c>
    </row>
    <row r="168" spans="1:14" ht="15" thickBot="1" x14ac:dyDescent="0.4">
      <c r="A168" s="10" t="s">
        <v>239</v>
      </c>
      <c r="B168" s="11" t="s">
        <v>227</v>
      </c>
      <c r="C168" s="11" t="s">
        <v>240</v>
      </c>
      <c r="D168" s="11" t="s">
        <v>234</v>
      </c>
      <c r="E168" s="11" t="s">
        <v>228</v>
      </c>
      <c r="F168" s="11" t="s">
        <v>212</v>
      </c>
      <c r="G168" s="11" t="s">
        <v>223</v>
      </c>
      <c r="H168" s="11" t="s">
        <v>214</v>
      </c>
      <c r="I168" s="11" t="s">
        <v>224</v>
      </c>
      <c r="J168" s="11" t="s">
        <v>216</v>
      </c>
      <c r="K168" s="11" t="s">
        <v>214</v>
      </c>
      <c r="L168" s="11" t="s">
        <v>232</v>
      </c>
      <c r="M168" s="11" t="s">
        <v>214</v>
      </c>
      <c r="N168" s="11" t="s">
        <v>238</v>
      </c>
    </row>
    <row r="169" spans="1:14" ht="15" thickBot="1" x14ac:dyDescent="0.4">
      <c r="A169" s="10" t="s">
        <v>241</v>
      </c>
      <c r="B169" s="11" t="s">
        <v>227</v>
      </c>
      <c r="C169" s="11" t="s">
        <v>242</v>
      </c>
      <c r="D169" s="11" t="s">
        <v>234</v>
      </c>
      <c r="E169" s="11" t="s">
        <v>228</v>
      </c>
      <c r="F169" s="11" t="s">
        <v>212</v>
      </c>
      <c r="G169" s="11" t="s">
        <v>223</v>
      </c>
      <c r="H169" s="11" t="s">
        <v>214</v>
      </c>
      <c r="I169" s="11" t="s">
        <v>224</v>
      </c>
      <c r="J169" s="11" t="s">
        <v>216</v>
      </c>
      <c r="K169" s="11" t="s">
        <v>214</v>
      </c>
      <c r="L169" s="11" t="s">
        <v>232</v>
      </c>
      <c r="M169" s="11" t="s">
        <v>214</v>
      </c>
      <c r="N169" s="11" t="s">
        <v>238</v>
      </c>
    </row>
    <row r="170" spans="1:14" ht="15" thickBot="1" x14ac:dyDescent="0.4">
      <c r="A170" s="10" t="s">
        <v>243</v>
      </c>
      <c r="B170" s="11" t="s">
        <v>227</v>
      </c>
      <c r="C170" s="11" t="s">
        <v>242</v>
      </c>
      <c r="D170" s="11" t="s">
        <v>234</v>
      </c>
      <c r="E170" s="11" t="s">
        <v>228</v>
      </c>
      <c r="F170" s="11" t="s">
        <v>212</v>
      </c>
      <c r="G170" s="11" t="s">
        <v>223</v>
      </c>
      <c r="H170" s="11" t="s">
        <v>214</v>
      </c>
      <c r="I170" s="11" t="s">
        <v>224</v>
      </c>
      <c r="J170" s="11" t="s">
        <v>244</v>
      </c>
      <c r="K170" s="11" t="s">
        <v>214</v>
      </c>
      <c r="L170" s="11" t="s">
        <v>232</v>
      </c>
      <c r="M170" s="11" t="s">
        <v>214</v>
      </c>
      <c r="N170" s="11" t="s">
        <v>238</v>
      </c>
    </row>
    <row r="171" spans="1:14" ht="15" thickBot="1" x14ac:dyDescent="0.4">
      <c r="A171" s="10" t="s">
        <v>245</v>
      </c>
      <c r="B171" s="11" t="s">
        <v>227</v>
      </c>
      <c r="C171" s="11" t="s">
        <v>242</v>
      </c>
      <c r="D171" s="11" t="s">
        <v>234</v>
      </c>
      <c r="E171" s="11" t="s">
        <v>228</v>
      </c>
      <c r="F171" s="11" t="s">
        <v>212</v>
      </c>
      <c r="G171" s="11" t="s">
        <v>223</v>
      </c>
      <c r="H171" s="11" t="s">
        <v>214</v>
      </c>
      <c r="I171" s="11" t="s">
        <v>224</v>
      </c>
      <c r="J171" s="11" t="s">
        <v>244</v>
      </c>
      <c r="K171" s="11" t="s">
        <v>214</v>
      </c>
      <c r="L171" s="11" t="s">
        <v>232</v>
      </c>
      <c r="M171" s="11" t="s">
        <v>214</v>
      </c>
      <c r="N171" s="11" t="s">
        <v>238</v>
      </c>
    </row>
    <row r="172" spans="1:14" ht="15" thickBot="1" x14ac:dyDescent="0.4">
      <c r="A172" s="10" t="s">
        <v>246</v>
      </c>
      <c r="B172" s="11" t="s">
        <v>227</v>
      </c>
      <c r="C172" s="11" t="s">
        <v>242</v>
      </c>
      <c r="D172" s="11" t="s">
        <v>234</v>
      </c>
      <c r="E172" s="11" t="s">
        <v>228</v>
      </c>
      <c r="F172" s="11" t="s">
        <v>247</v>
      </c>
      <c r="G172" s="11" t="s">
        <v>223</v>
      </c>
      <c r="H172" s="11" t="s">
        <v>214</v>
      </c>
      <c r="I172" s="11" t="s">
        <v>224</v>
      </c>
      <c r="J172" s="11" t="s">
        <v>244</v>
      </c>
      <c r="K172" s="11" t="s">
        <v>214</v>
      </c>
      <c r="L172" s="11" t="s">
        <v>232</v>
      </c>
      <c r="M172" s="11" t="s">
        <v>214</v>
      </c>
      <c r="N172" s="11" t="s">
        <v>238</v>
      </c>
    </row>
    <row r="173" spans="1:14" ht="15" thickBot="1" x14ac:dyDescent="0.4">
      <c r="A173" s="10" t="s">
        <v>248</v>
      </c>
      <c r="B173" s="11" t="s">
        <v>227</v>
      </c>
      <c r="C173" s="11" t="s">
        <v>242</v>
      </c>
      <c r="D173" s="11" t="s">
        <v>234</v>
      </c>
      <c r="E173" s="11" t="s">
        <v>228</v>
      </c>
      <c r="F173" s="11" t="s">
        <v>247</v>
      </c>
      <c r="G173" s="11" t="s">
        <v>223</v>
      </c>
      <c r="H173" s="11" t="s">
        <v>214</v>
      </c>
      <c r="I173" s="11" t="s">
        <v>224</v>
      </c>
      <c r="J173" s="11" t="s">
        <v>244</v>
      </c>
      <c r="K173" s="11" t="s">
        <v>214</v>
      </c>
      <c r="L173" s="11" t="s">
        <v>232</v>
      </c>
      <c r="M173" s="11" t="s">
        <v>214</v>
      </c>
      <c r="N173" s="11" t="s">
        <v>238</v>
      </c>
    </row>
    <row r="174" spans="1:14" ht="15" thickBot="1" x14ac:dyDescent="0.4">
      <c r="A174" s="10" t="s">
        <v>249</v>
      </c>
      <c r="B174" s="11" t="s">
        <v>227</v>
      </c>
      <c r="C174" s="11" t="s">
        <v>242</v>
      </c>
      <c r="D174" s="11" t="s">
        <v>234</v>
      </c>
      <c r="E174" s="11" t="s">
        <v>228</v>
      </c>
      <c r="F174" s="11" t="s">
        <v>247</v>
      </c>
      <c r="G174" s="11" t="s">
        <v>223</v>
      </c>
      <c r="H174" s="11" t="s">
        <v>214</v>
      </c>
      <c r="I174" s="11" t="s">
        <v>224</v>
      </c>
      <c r="J174" s="11" t="s">
        <v>244</v>
      </c>
      <c r="K174" s="11" t="s">
        <v>214</v>
      </c>
      <c r="L174" s="11" t="s">
        <v>232</v>
      </c>
      <c r="M174" s="11" t="s">
        <v>214</v>
      </c>
      <c r="N174" s="11" t="s">
        <v>238</v>
      </c>
    </row>
    <row r="175" spans="1:14" ht="15" thickBot="1" x14ac:dyDescent="0.4">
      <c r="A175" s="10" t="s">
        <v>250</v>
      </c>
      <c r="B175" s="11" t="s">
        <v>227</v>
      </c>
      <c r="C175" s="11" t="s">
        <v>242</v>
      </c>
      <c r="D175" s="11" t="s">
        <v>234</v>
      </c>
      <c r="E175" s="11" t="s">
        <v>228</v>
      </c>
      <c r="F175" s="11" t="s">
        <v>247</v>
      </c>
      <c r="G175" s="11" t="s">
        <v>223</v>
      </c>
      <c r="H175" s="11" t="s">
        <v>214</v>
      </c>
      <c r="I175" s="11" t="s">
        <v>224</v>
      </c>
      <c r="J175" s="11" t="s">
        <v>244</v>
      </c>
      <c r="K175" s="11" t="s">
        <v>214</v>
      </c>
      <c r="L175" s="11" t="s">
        <v>232</v>
      </c>
      <c r="M175" s="11" t="s">
        <v>214</v>
      </c>
      <c r="N175" s="11" t="s">
        <v>238</v>
      </c>
    </row>
    <row r="176" spans="1:14" ht="15" thickBot="1" x14ac:dyDescent="0.4">
      <c r="A176" s="10" t="s">
        <v>251</v>
      </c>
      <c r="B176" s="11" t="s">
        <v>227</v>
      </c>
      <c r="C176" s="11" t="s">
        <v>242</v>
      </c>
      <c r="D176" s="11" t="s">
        <v>234</v>
      </c>
      <c r="E176" s="11" t="s">
        <v>228</v>
      </c>
      <c r="F176" s="11" t="s">
        <v>247</v>
      </c>
      <c r="G176" s="11" t="s">
        <v>223</v>
      </c>
      <c r="H176" s="11" t="s">
        <v>214</v>
      </c>
      <c r="I176" s="11" t="s">
        <v>224</v>
      </c>
      <c r="J176" s="11" t="s">
        <v>244</v>
      </c>
      <c r="K176" s="11" t="s">
        <v>214</v>
      </c>
      <c r="L176" s="11" t="s">
        <v>232</v>
      </c>
      <c r="M176" s="11" t="s">
        <v>214</v>
      </c>
      <c r="N176" s="11" t="s">
        <v>238</v>
      </c>
    </row>
    <row r="177" spans="1:14" ht="15" thickBot="1" x14ac:dyDescent="0.4">
      <c r="A177" s="10" t="s">
        <v>252</v>
      </c>
      <c r="B177" s="11" t="s">
        <v>227</v>
      </c>
      <c r="C177" s="11" t="s">
        <v>253</v>
      </c>
      <c r="D177" s="11" t="s">
        <v>234</v>
      </c>
      <c r="E177" s="11" t="s">
        <v>228</v>
      </c>
      <c r="F177" s="11" t="s">
        <v>247</v>
      </c>
      <c r="G177" s="11" t="s">
        <v>223</v>
      </c>
      <c r="H177" s="11" t="s">
        <v>214</v>
      </c>
      <c r="I177" s="11" t="s">
        <v>224</v>
      </c>
      <c r="J177" s="11" t="s">
        <v>244</v>
      </c>
      <c r="K177" s="11" t="s">
        <v>214</v>
      </c>
      <c r="L177" s="11" t="s">
        <v>232</v>
      </c>
      <c r="M177" s="11" t="s">
        <v>214</v>
      </c>
      <c r="N177" s="11" t="s">
        <v>238</v>
      </c>
    </row>
    <row r="178" spans="1:14" ht="15" thickBot="1" x14ac:dyDescent="0.4">
      <c r="A178" s="10" t="s">
        <v>254</v>
      </c>
      <c r="B178" s="11" t="s">
        <v>227</v>
      </c>
      <c r="C178" s="11" t="s">
        <v>253</v>
      </c>
      <c r="D178" s="11" t="s">
        <v>234</v>
      </c>
      <c r="E178" s="11" t="s">
        <v>228</v>
      </c>
      <c r="F178" s="11" t="s">
        <v>247</v>
      </c>
      <c r="G178" s="11" t="s">
        <v>223</v>
      </c>
      <c r="H178" s="11" t="s">
        <v>214</v>
      </c>
      <c r="I178" s="11" t="s">
        <v>224</v>
      </c>
      <c r="J178" s="11" t="s">
        <v>244</v>
      </c>
      <c r="K178" s="11" t="s">
        <v>214</v>
      </c>
      <c r="L178" s="11" t="s">
        <v>232</v>
      </c>
      <c r="M178" s="11" t="s">
        <v>214</v>
      </c>
      <c r="N178" s="11" t="s">
        <v>238</v>
      </c>
    </row>
    <row r="179" spans="1:14" ht="15" thickBot="1" x14ac:dyDescent="0.4">
      <c r="A179" s="10" t="s">
        <v>255</v>
      </c>
      <c r="B179" s="11" t="s">
        <v>227</v>
      </c>
      <c r="C179" s="11" t="s">
        <v>253</v>
      </c>
      <c r="D179" s="11" t="s">
        <v>234</v>
      </c>
      <c r="E179" s="11" t="s">
        <v>228</v>
      </c>
      <c r="F179" s="11" t="s">
        <v>247</v>
      </c>
      <c r="G179" s="11" t="s">
        <v>223</v>
      </c>
      <c r="H179" s="11" t="s">
        <v>214</v>
      </c>
      <c r="I179" s="11" t="s">
        <v>224</v>
      </c>
      <c r="J179" s="11" t="s">
        <v>244</v>
      </c>
      <c r="K179" s="11" t="s">
        <v>214</v>
      </c>
      <c r="L179" s="11" t="s">
        <v>232</v>
      </c>
      <c r="M179" s="11" t="s">
        <v>214</v>
      </c>
      <c r="N179" s="11" t="s">
        <v>238</v>
      </c>
    </row>
    <row r="180" spans="1:14" ht="15" thickBot="1" x14ac:dyDescent="0.4">
      <c r="A180" s="10" t="s">
        <v>256</v>
      </c>
      <c r="B180" s="11" t="s">
        <v>227</v>
      </c>
      <c r="C180" s="11" t="s">
        <v>253</v>
      </c>
      <c r="D180" s="11" t="s">
        <v>234</v>
      </c>
      <c r="E180" s="11" t="s">
        <v>228</v>
      </c>
      <c r="F180" s="11" t="s">
        <v>247</v>
      </c>
      <c r="G180" s="11" t="s">
        <v>223</v>
      </c>
      <c r="H180" s="11" t="s">
        <v>214</v>
      </c>
      <c r="I180" s="11" t="s">
        <v>224</v>
      </c>
      <c r="J180" s="11" t="s">
        <v>244</v>
      </c>
      <c r="K180" s="11" t="s">
        <v>214</v>
      </c>
      <c r="L180" s="11" t="s">
        <v>232</v>
      </c>
      <c r="M180" s="11" t="s">
        <v>214</v>
      </c>
      <c r="N180" s="11" t="s">
        <v>238</v>
      </c>
    </row>
    <row r="181" spans="1:14" ht="15" thickBot="1" x14ac:dyDescent="0.4">
      <c r="A181" s="10" t="s">
        <v>257</v>
      </c>
      <c r="B181" s="11" t="s">
        <v>227</v>
      </c>
      <c r="C181" s="11" t="s">
        <v>253</v>
      </c>
      <c r="D181" s="11" t="s">
        <v>234</v>
      </c>
      <c r="E181" s="11" t="s">
        <v>228</v>
      </c>
      <c r="F181" s="11" t="s">
        <v>247</v>
      </c>
      <c r="G181" s="11" t="s">
        <v>223</v>
      </c>
      <c r="H181" s="11" t="s">
        <v>214</v>
      </c>
      <c r="I181" s="11" t="s">
        <v>224</v>
      </c>
      <c r="J181" s="11" t="s">
        <v>244</v>
      </c>
      <c r="K181" s="11" t="s">
        <v>214</v>
      </c>
      <c r="L181" s="11" t="s">
        <v>232</v>
      </c>
      <c r="M181" s="11" t="s">
        <v>214</v>
      </c>
      <c r="N181" s="11" t="s">
        <v>238</v>
      </c>
    </row>
    <row r="182" spans="1:14" ht="15" thickBot="1" x14ac:dyDescent="0.4">
      <c r="A182" s="10" t="s">
        <v>258</v>
      </c>
      <c r="B182" s="11" t="s">
        <v>227</v>
      </c>
      <c r="C182" s="11" t="s">
        <v>253</v>
      </c>
      <c r="D182" s="11" t="s">
        <v>234</v>
      </c>
      <c r="E182" s="11" t="s">
        <v>228</v>
      </c>
      <c r="F182" s="11" t="s">
        <v>247</v>
      </c>
      <c r="G182" s="11" t="s">
        <v>223</v>
      </c>
      <c r="H182" s="11" t="s">
        <v>214</v>
      </c>
      <c r="I182" s="11" t="s">
        <v>224</v>
      </c>
      <c r="J182" s="11" t="s">
        <v>244</v>
      </c>
      <c r="K182" s="11" t="s">
        <v>214</v>
      </c>
      <c r="L182" s="11" t="s">
        <v>232</v>
      </c>
      <c r="M182" s="11" t="s">
        <v>214</v>
      </c>
      <c r="N182" s="11" t="s">
        <v>238</v>
      </c>
    </row>
    <row r="183" spans="1:14" ht="15" thickBot="1" x14ac:dyDescent="0.4">
      <c r="A183" s="10" t="s">
        <v>259</v>
      </c>
      <c r="B183" s="11" t="s">
        <v>227</v>
      </c>
      <c r="C183" s="11" t="s">
        <v>253</v>
      </c>
      <c r="D183" s="11" t="s">
        <v>234</v>
      </c>
      <c r="E183" s="11" t="s">
        <v>228</v>
      </c>
      <c r="F183" s="11" t="s">
        <v>247</v>
      </c>
      <c r="G183" s="11" t="s">
        <v>223</v>
      </c>
      <c r="H183" s="11" t="s">
        <v>214</v>
      </c>
      <c r="I183" s="11" t="s">
        <v>224</v>
      </c>
      <c r="J183" s="11" t="s">
        <v>244</v>
      </c>
      <c r="K183" s="11" t="s">
        <v>214</v>
      </c>
      <c r="L183" s="11" t="s">
        <v>232</v>
      </c>
      <c r="M183" s="11" t="s">
        <v>214</v>
      </c>
      <c r="N183" s="11" t="s">
        <v>238</v>
      </c>
    </row>
    <row r="184" spans="1:14" ht="15" thickBot="1" x14ac:dyDescent="0.4">
      <c r="A184" s="10" t="s">
        <v>260</v>
      </c>
      <c r="B184" s="11" t="s">
        <v>227</v>
      </c>
      <c r="C184" s="11" t="s">
        <v>253</v>
      </c>
      <c r="D184" s="11" t="s">
        <v>234</v>
      </c>
      <c r="E184" s="11" t="s">
        <v>228</v>
      </c>
      <c r="F184" s="11" t="s">
        <v>261</v>
      </c>
      <c r="G184" s="11" t="s">
        <v>223</v>
      </c>
      <c r="H184" s="11" t="s">
        <v>214</v>
      </c>
      <c r="I184" s="11" t="s">
        <v>224</v>
      </c>
      <c r="J184" s="11" t="s">
        <v>244</v>
      </c>
      <c r="K184" s="11" t="s">
        <v>214</v>
      </c>
      <c r="L184" s="11" t="s">
        <v>232</v>
      </c>
      <c r="M184" s="11" t="s">
        <v>214</v>
      </c>
      <c r="N184" s="11" t="s">
        <v>238</v>
      </c>
    </row>
    <row r="185" spans="1:14" ht="15" thickBot="1" x14ac:dyDescent="0.4">
      <c r="A185" s="10" t="s">
        <v>262</v>
      </c>
      <c r="B185" s="11" t="s">
        <v>227</v>
      </c>
      <c r="C185" s="11" t="s">
        <v>253</v>
      </c>
      <c r="D185" s="11" t="s">
        <v>234</v>
      </c>
      <c r="E185" s="11" t="s">
        <v>228</v>
      </c>
      <c r="F185" s="11" t="s">
        <v>261</v>
      </c>
      <c r="G185" s="11" t="s">
        <v>223</v>
      </c>
      <c r="H185" s="11" t="s">
        <v>214</v>
      </c>
      <c r="I185" s="11" t="s">
        <v>224</v>
      </c>
      <c r="J185" s="11" t="s">
        <v>244</v>
      </c>
      <c r="K185" s="11" t="s">
        <v>214</v>
      </c>
      <c r="L185" s="11" t="s">
        <v>232</v>
      </c>
      <c r="M185" s="11" t="s">
        <v>214</v>
      </c>
      <c r="N185" s="11" t="s">
        <v>238</v>
      </c>
    </row>
    <row r="186" spans="1:14" ht="15" thickBot="1" x14ac:dyDescent="0.4">
      <c r="A186" s="10" t="s">
        <v>263</v>
      </c>
      <c r="B186" s="11" t="s">
        <v>214</v>
      </c>
      <c r="C186" s="11" t="s">
        <v>253</v>
      </c>
      <c r="D186" s="11" t="s">
        <v>264</v>
      </c>
      <c r="E186" s="11" t="s">
        <v>228</v>
      </c>
      <c r="F186" s="11" t="s">
        <v>261</v>
      </c>
      <c r="G186" s="11" t="s">
        <v>223</v>
      </c>
      <c r="H186" s="11" t="s">
        <v>214</v>
      </c>
      <c r="I186" s="11" t="s">
        <v>224</v>
      </c>
      <c r="J186" s="11" t="s">
        <v>244</v>
      </c>
      <c r="K186" s="11" t="s">
        <v>214</v>
      </c>
      <c r="L186" s="11" t="s">
        <v>232</v>
      </c>
      <c r="M186" s="11" t="s">
        <v>214</v>
      </c>
      <c r="N186" s="11" t="s">
        <v>238</v>
      </c>
    </row>
    <row r="187" spans="1:14" ht="15" thickBot="1" x14ac:dyDescent="0.4">
      <c r="A187" s="10" t="s">
        <v>265</v>
      </c>
      <c r="B187" s="11" t="s">
        <v>214</v>
      </c>
      <c r="C187" s="11" t="s">
        <v>253</v>
      </c>
      <c r="D187" s="11" t="s">
        <v>264</v>
      </c>
      <c r="E187" s="11" t="s">
        <v>228</v>
      </c>
      <c r="F187" s="11" t="s">
        <v>261</v>
      </c>
      <c r="G187" s="11" t="s">
        <v>223</v>
      </c>
      <c r="H187" s="11" t="s">
        <v>214</v>
      </c>
      <c r="I187" s="11" t="s">
        <v>224</v>
      </c>
      <c r="J187" s="11" t="s">
        <v>244</v>
      </c>
      <c r="K187" s="11" t="s">
        <v>214</v>
      </c>
      <c r="L187" s="11" t="s">
        <v>232</v>
      </c>
      <c r="M187" s="11" t="s">
        <v>214</v>
      </c>
      <c r="N187" s="11" t="s">
        <v>238</v>
      </c>
    </row>
    <row r="188" spans="1:14" ht="15" thickBot="1" x14ac:dyDescent="0.4">
      <c r="A188" s="10" t="s">
        <v>266</v>
      </c>
      <c r="B188" s="11" t="s">
        <v>214</v>
      </c>
      <c r="C188" s="11" t="s">
        <v>253</v>
      </c>
      <c r="D188" s="11" t="s">
        <v>264</v>
      </c>
      <c r="E188" s="11" t="s">
        <v>228</v>
      </c>
      <c r="F188" s="11" t="s">
        <v>261</v>
      </c>
      <c r="G188" s="11" t="s">
        <v>223</v>
      </c>
      <c r="H188" s="11" t="s">
        <v>214</v>
      </c>
      <c r="I188" s="11" t="s">
        <v>224</v>
      </c>
      <c r="J188" s="11" t="s">
        <v>244</v>
      </c>
      <c r="K188" s="11" t="s">
        <v>214</v>
      </c>
      <c r="L188" s="11" t="s">
        <v>232</v>
      </c>
      <c r="M188" s="11" t="s">
        <v>214</v>
      </c>
      <c r="N188" s="11" t="s">
        <v>238</v>
      </c>
    </row>
    <row r="189" spans="1:14" ht="15" thickBot="1" x14ac:dyDescent="0.4">
      <c r="A189" s="10" t="s">
        <v>267</v>
      </c>
      <c r="B189" s="11" t="s">
        <v>214</v>
      </c>
      <c r="C189" s="11" t="s">
        <v>253</v>
      </c>
      <c r="D189" s="11" t="s">
        <v>264</v>
      </c>
      <c r="E189" s="11" t="s">
        <v>228</v>
      </c>
      <c r="F189" s="11" t="s">
        <v>261</v>
      </c>
      <c r="G189" s="11" t="s">
        <v>223</v>
      </c>
      <c r="H189" s="11" t="s">
        <v>214</v>
      </c>
      <c r="I189" s="11" t="s">
        <v>224</v>
      </c>
      <c r="J189" s="11" t="s">
        <v>244</v>
      </c>
      <c r="K189" s="11" t="s">
        <v>214</v>
      </c>
      <c r="L189" s="11" t="s">
        <v>232</v>
      </c>
      <c r="M189" s="11" t="s">
        <v>214</v>
      </c>
      <c r="N189" s="11" t="s">
        <v>238</v>
      </c>
    </row>
    <row r="190" spans="1:14" ht="15" thickBot="1" x14ac:dyDescent="0.4">
      <c r="A190" s="10" t="s">
        <v>268</v>
      </c>
      <c r="B190" s="11" t="s">
        <v>214</v>
      </c>
      <c r="C190" s="11" t="s">
        <v>253</v>
      </c>
      <c r="D190" s="11" t="s">
        <v>264</v>
      </c>
      <c r="E190" s="11" t="s">
        <v>228</v>
      </c>
      <c r="F190" s="11" t="s">
        <v>261</v>
      </c>
      <c r="G190" s="11" t="s">
        <v>223</v>
      </c>
      <c r="H190" s="11" t="s">
        <v>214</v>
      </c>
      <c r="I190" s="11" t="s">
        <v>224</v>
      </c>
      <c r="J190" s="11" t="s">
        <v>244</v>
      </c>
      <c r="K190" s="11" t="s">
        <v>214</v>
      </c>
      <c r="L190" s="11" t="s">
        <v>232</v>
      </c>
      <c r="M190" s="11" t="s">
        <v>214</v>
      </c>
      <c r="N190" s="11" t="s">
        <v>238</v>
      </c>
    </row>
    <row r="191" spans="1:14" ht="15" thickBot="1" x14ac:dyDescent="0.4">
      <c r="A191" s="10" t="s">
        <v>269</v>
      </c>
      <c r="B191" s="11" t="s">
        <v>214</v>
      </c>
      <c r="C191" s="11" t="s">
        <v>253</v>
      </c>
      <c r="D191" s="11" t="s">
        <v>264</v>
      </c>
      <c r="E191" s="11" t="s">
        <v>214</v>
      </c>
      <c r="F191" s="11" t="s">
        <v>261</v>
      </c>
      <c r="G191" s="11" t="s">
        <v>223</v>
      </c>
      <c r="H191" s="11" t="s">
        <v>214</v>
      </c>
      <c r="I191" s="11" t="s">
        <v>224</v>
      </c>
      <c r="J191" s="11" t="s">
        <v>244</v>
      </c>
      <c r="K191" s="11" t="s">
        <v>214</v>
      </c>
      <c r="L191" s="11" t="s">
        <v>232</v>
      </c>
      <c r="M191" s="11" t="s">
        <v>214</v>
      </c>
      <c r="N191" s="11" t="s">
        <v>238</v>
      </c>
    </row>
    <row r="192" spans="1:14" ht="15" thickBot="1" x14ac:dyDescent="0.4">
      <c r="A192" s="10" t="s">
        <v>270</v>
      </c>
      <c r="B192" s="11" t="s">
        <v>214</v>
      </c>
      <c r="C192" s="11" t="s">
        <v>253</v>
      </c>
      <c r="D192" s="11" t="s">
        <v>264</v>
      </c>
      <c r="E192" s="11" t="s">
        <v>214</v>
      </c>
      <c r="F192" s="11" t="s">
        <v>261</v>
      </c>
      <c r="G192" s="11" t="s">
        <v>223</v>
      </c>
      <c r="H192" s="11" t="s">
        <v>214</v>
      </c>
      <c r="I192" s="11" t="s">
        <v>224</v>
      </c>
      <c r="J192" s="11" t="s">
        <v>244</v>
      </c>
      <c r="K192" s="11" t="s">
        <v>214</v>
      </c>
      <c r="L192" s="11" t="s">
        <v>232</v>
      </c>
      <c r="M192" s="11" t="s">
        <v>214</v>
      </c>
      <c r="N192" s="11" t="s">
        <v>238</v>
      </c>
    </row>
    <row r="193" spans="1:14" ht="15" thickBot="1" x14ac:dyDescent="0.4">
      <c r="A193" s="10" t="s">
        <v>271</v>
      </c>
      <c r="B193" s="11" t="s">
        <v>214</v>
      </c>
      <c r="C193" s="11" t="s">
        <v>253</v>
      </c>
      <c r="D193" s="11" t="s">
        <v>264</v>
      </c>
      <c r="E193" s="11" t="s">
        <v>214</v>
      </c>
      <c r="F193" s="11" t="s">
        <v>272</v>
      </c>
      <c r="G193" s="11" t="s">
        <v>223</v>
      </c>
      <c r="H193" s="11" t="s">
        <v>214</v>
      </c>
      <c r="I193" s="11" t="s">
        <v>224</v>
      </c>
      <c r="J193" s="11" t="s">
        <v>244</v>
      </c>
      <c r="K193" s="11" t="s">
        <v>214</v>
      </c>
      <c r="L193" s="11" t="s">
        <v>232</v>
      </c>
      <c r="M193" s="11" t="s">
        <v>214</v>
      </c>
      <c r="N193" s="11" t="s">
        <v>238</v>
      </c>
    </row>
    <row r="194" spans="1:14" ht="15" thickBot="1" x14ac:dyDescent="0.4">
      <c r="A194" s="10" t="s">
        <v>273</v>
      </c>
      <c r="B194" s="11" t="s">
        <v>214</v>
      </c>
      <c r="C194" s="11" t="s">
        <v>253</v>
      </c>
      <c r="D194" s="11" t="s">
        <v>264</v>
      </c>
      <c r="E194" s="11" t="s">
        <v>214</v>
      </c>
      <c r="F194" s="11" t="s">
        <v>272</v>
      </c>
      <c r="G194" s="11" t="s">
        <v>223</v>
      </c>
      <c r="H194" s="11" t="s">
        <v>214</v>
      </c>
      <c r="I194" s="11" t="s">
        <v>224</v>
      </c>
      <c r="J194" s="11" t="s">
        <v>244</v>
      </c>
      <c r="K194" s="11" t="s">
        <v>214</v>
      </c>
      <c r="L194" s="11" t="s">
        <v>232</v>
      </c>
      <c r="M194" s="11" t="s">
        <v>214</v>
      </c>
      <c r="N194" s="11" t="s">
        <v>238</v>
      </c>
    </row>
    <row r="195" spans="1:14" ht="15" thickBot="1" x14ac:dyDescent="0.4">
      <c r="A195" s="10" t="s">
        <v>274</v>
      </c>
      <c r="B195" s="11" t="s">
        <v>214</v>
      </c>
      <c r="C195" s="11" t="s">
        <v>253</v>
      </c>
      <c r="D195" s="11" t="s">
        <v>264</v>
      </c>
      <c r="E195" s="11" t="s">
        <v>214</v>
      </c>
      <c r="F195" s="11" t="s">
        <v>272</v>
      </c>
      <c r="G195" s="11" t="s">
        <v>223</v>
      </c>
      <c r="H195" s="11" t="s">
        <v>214</v>
      </c>
      <c r="I195" s="11" t="s">
        <v>224</v>
      </c>
      <c r="J195" s="11" t="s">
        <v>244</v>
      </c>
      <c r="K195" s="11" t="s">
        <v>214</v>
      </c>
      <c r="L195" s="11" t="s">
        <v>232</v>
      </c>
      <c r="M195" s="11" t="s">
        <v>214</v>
      </c>
      <c r="N195" s="11" t="s">
        <v>238</v>
      </c>
    </row>
    <row r="196" spans="1:14" ht="15" thickBot="1" x14ac:dyDescent="0.4">
      <c r="A196" s="10" t="s">
        <v>275</v>
      </c>
      <c r="B196" s="11" t="s">
        <v>214</v>
      </c>
      <c r="C196" s="11" t="s">
        <v>253</v>
      </c>
      <c r="D196" s="11" t="s">
        <v>264</v>
      </c>
      <c r="E196" s="11" t="s">
        <v>214</v>
      </c>
      <c r="F196" s="11" t="s">
        <v>272</v>
      </c>
      <c r="G196" s="11" t="s">
        <v>223</v>
      </c>
      <c r="H196" s="11" t="s">
        <v>214</v>
      </c>
      <c r="I196" s="11" t="s">
        <v>224</v>
      </c>
      <c r="J196" s="11" t="s">
        <v>244</v>
      </c>
      <c r="K196" s="11" t="s">
        <v>214</v>
      </c>
      <c r="L196" s="11" t="s">
        <v>232</v>
      </c>
      <c r="M196" s="11" t="s">
        <v>214</v>
      </c>
      <c r="N196" s="11" t="s">
        <v>238</v>
      </c>
    </row>
    <row r="197" spans="1:14" ht="15" thickBot="1" x14ac:dyDescent="0.4">
      <c r="A197" s="10" t="s">
        <v>276</v>
      </c>
      <c r="B197" s="11" t="s">
        <v>214</v>
      </c>
      <c r="C197" s="11" t="s">
        <v>253</v>
      </c>
      <c r="D197" s="11" t="s">
        <v>264</v>
      </c>
      <c r="E197" s="11" t="s">
        <v>214</v>
      </c>
      <c r="F197" s="11" t="s">
        <v>272</v>
      </c>
      <c r="G197" s="11" t="s">
        <v>223</v>
      </c>
      <c r="H197" s="11" t="s">
        <v>214</v>
      </c>
      <c r="I197" s="11" t="s">
        <v>224</v>
      </c>
      <c r="J197" s="11" t="s">
        <v>244</v>
      </c>
      <c r="K197" s="11" t="s">
        <v>214</v>
      </c>
      <c r="L197" s="11" t="s">
        <v>232</v>
      </c>
      <c r="M197" s="11" t="s">
        <v>214</v>
      </c>
      <c r="N197" s="11" t="s">
        <v>238</v>
      </c>
    </row>
    <row r="198" spans="1:14" ht="15" thickBot="1" x14ac:dyDescent="0.4">
      <c r="A198" s="10" t="s">
        <v>277</v>
      </c>
      <c r="B198" s="11" t="s">
        <v>214</v>
      </c>
      <c r="C198" s="11" t="s">
        <v>253</v>
      </c>
      <c r="D198" s="11" t="s">
        <v>264</v>
      </c>
      <c r="E198" s="11" t="s">
        <v>214</v>
      </c>
      <c r="F198" s="11" t="s">
        <v>272</v>
      </c>
      <c r="G198" s="11" t="s">
        <v>223</v>
      </c>
      <c r="H198" s="11" t="s">
        <v>214</v>
      </c>
      <c r="I198" s="11" t="s">
        <v>224</v>
      </c>
      <c r="J198" s="11" t="s">
        <v>244</v>
      </c>
      <c r="K198" s="11" t="s">
        <v>214</v>
      </c>
      <c r="L198" s="11" t="s">
        <v>232</v>
      </c>
      <c r="M198" s="11" t="s">
        <v>214</v>
      </c>
      <c r="N198" s="11" t="s">
        <v>238</v>
      </c>
    </row>
    <row r="199" spans="1:14" ht="15" thickBot="1" x14ac:dyDescent="0.4">
      <c r="A199" s="10" t="s">
        <v>278</v>
      </c>
      <c r="B199" s="11" t="s">
        <v>214</v>
      </c>
      <c r="C199" s="11" t="s">
        <v>253</v>
      </c>
      <c r="D199" s="11" t="s">
        <v>264</v>
      </c>
      <c r="E199" s="11" t="s">
        <v>214</v>
      </c>
      <c r="F199" s="11" t="s">
        <v>272</v>
      </c>
      <c r="G199" s="11" t="s">
        <v>223</v>
      </c>
      <c r="H199" s="11" t="s">
        <v>214</v>
      </c>
      <c r="I199" s="11" t="s">
        <v>224</v>
      </c>
      <c r="J199" s="11" t="s">
        <v>244</v>
      </c>
      <c r="K199" s="11" t="s">
        <v>214</v>
      </c>
      <c r="L199" s="11" t="s">
        <v>232</v>
      </c>
      <c r="M199" s="11" t="s">
        <v>214</v>
      </c>
      <c r="N199" s="11" t="s">
        <v>238</v>
      </c>
    </row>
    <row r="200" spans="1:14" ht="15" thickBot="1" x14ac:dyDescent="0.4">
      <c r="A200" s="10" t="s">
        <v>279</v>
      </c>
      <c r="B200" s="11" t="s">
        <v>214</v>
      </c>
      <c r="C200" s="11" t="s">
        <v>253</v>
      </c>
      <c r="D200" s="11" t="s">
        <v>264</v>
      </c>
      <c r="E200" s="11" t="s">
        <v>214</v>
      </c>
      <c r="F200" s="11" t="s">
        <v>272</v>
      </c>
      <c r="G200" s="11" t="s">
        <v>223</v>
      </c>
      <c r="H200" s="11" t="s">
        <v>214</v>
      </c>
      <c r="I200" s="11" t="s">
        <v>224</v>
      </c>
      <c r="J200" s="11" t="s">
        <v>244</v>
      </c>
      <c r="K200" s="11" t="s">
        <v>214</v>
      </c>
      <c r="L200" s="11" t="s">
        <v>232</v>
      </c>
      <c r="M200" s="11" t="s">
        <v>214</v>
      </c>
      <c r="N200" s="11" t="s">
        <v>238</v>
      </c>
    </row>
    <row r="201" spans="1:14" ht="15" thickBot="1" x14ac:dyDescent="0.4">
      <c r="A201" s="10" t="s">
        <v>280</v>
      </c>
      <c r="B201" s="11" t="s">
        <v>214</v>
      </c>
      <c r="C201" s="11" t="s">
        <v>253</v>
      </c>
      <c r="D201" s="11" t="s">
        <v>264</v>
      </c>
      <c r="E201" s="11" t="s">
        <v>214</v>
      </c>
      <c r="F201" s="11" t="s">
        <v>272</v>
      </c>
      <c r="G201" s="11" t="s">
        <v>223</v>
      </c>
      <c r="H201" s="11" t="s">
        <v>214</v>
      </c>
      <c r="I201" s="11" t="s">
        <v>224</v>
      </c>
      <c r="J201" s="11" t="s">
        <v>244</v>
      </c>
      <c r="K201" s="11" t="s">
        <v>214</v>
      </c>
      <c r="L201" s="11" t="s">
        <v>232</v>
      </c>
      <c r="M201" s="11" t="s">
        <v>214</v>
      </c>
      <c r="N201" s="11" t="s">
        <v>238</v>
      </c>
    </row>
    <row r="202" spans="1:14" ht="15" thickBot="1" x14ac:dyDescent="0.4">
      <c r="A202" s="10" t="s">
        <v>281</v>
      </c>
      <c r="B202" s="11" t="s">
        <v>214</v>
      </c>
      <c r="C202" s="11" t="s">
        <v>253</v>
      </c>
      <c r="D202" s="11" t="s">
        <v>264</v>
      </c>
      <c r="E202" s="11" t="s">
        <v>214</v>
      </c>
      <c r="F202" s="11" t="s">
        <v>272</v>
      </c>
      <c r="G202" s="11" t="s">
        <v>223</v>
      </c>
      <c r="H202" s="11" t="s">
        <v>214</v>
      </c>
      <c r="I202" s="11" t="s">
        <v>224</v>
      </c>
      <c r="J202" s="11" t="s">
        <v>244</v>
      </c>
      <c r="K202" s="11" t="s">
        <v>214</v>
      </c>
      <c r="L202" s="11" t="s">
        <v>232</v>
      </c>
      <c r="M202" s="11" t="s">
        <v>214</v>
      </c>
      <c r="N202" s="11" t="s">
        <v>238</v>
      </c>
    </row>
    <row r="203" spans="1:14" ht="15" thickBot="1" x14ac:dyDescent="0.4">
      <c r="A203" s="10" t="s">
        <v>282</v>
      </c>
      <c r="B203" s="11" t="s">
        <v>214</v>
      </c>
      <c r="C203" s="11" t="s">
        <v>253</v>
      </c>
      <c r="D203" s="11" t="s">
        <v>264</v>
      </c>
      <c r="E203" s="11" t="s">
        <v>214</v>
      </c>
      <c r="F203" s="11" t="s">
        <v>272</v>
      </c>
      <c r="G203" s="11" t="s">
        <v>223</v>
      </c>
      <c r="H203" s="11" t="s">
        <v>214</v>
      </c>
      <c r="I203" s="11" t="s">
        <v>224</v>
      </c>
      <c r="J203" s="11" t="s">
        <v>244</v>
      </c>
      <c r="K203" s="11" t="s">
        <v>214</v>
      </c>
      <c r="L203" s="11" t="s">
        <v>232</v>
      </c>
      <c r="M203" s="11" t="s">
        <v>214</v>
      </c>
      <c r="N203" s="11" t="s">
        <v>238</v>
      </c>
    </row>
    <row r="204" spans="1:14" ht="15" thickBot="1" x14ac:dyDescent="0.4">
      <c r="A204" s="10" t="s">
        <v>283</v>
      </c>
      <c r="B204" s="11" t="s">
        <v>214</v>
      </c>
      <c r="C204" s="11" t="s">
        <v>253</v>
      </c>
      <c r="D204" s="11" t="s">
        <v>264</v>
      </c>
      <c r="E204" s="11" t="s">
        <v>214</v>
      </c>
      <c r="F204" s="11" t="s">
        <v>272</v>
      </c>
      <c r="G204" s="11" t="s">
        <v>223</v>
      </c>
      <c r="H204" s="11" t="s">
        <v>214</v>
      </c>
      <c r="I204" s="11" t="s">
        <v>224</v>
      </c>
      <c r="J204" s="11" t="s">
        <v>244</v>
      </c>
      <c r="K204" s="11" t="s">
        <v>214</v>
      </c>
      <c r="L204" s="11" t="s">
        <v>232</v>
      </c>
      <c r="M204" s="11" t="s">
        <v>214</v>
      </c>
      <c r="N204" s="11" t="s">
        <v>238</v>
      </c>
    </row>
    <row r="205" spans="1:14" ht="15" thickBot="1" x14ac:dyDescent="0.4">
      <c r="A205" s="10" t="s">
        <v>284</v>
      </c>
      <c r="B205" s="11" t="s">
        <v>214</v>
      </c>
      <c r="C205" s="11" t="s">
        <v>253</v>
      </c>
      <c r="D205" s="11" t="s">
        <v>264</v>
      </c>
      <c r="E205" s="11" t="s">
        <v>214</v>
      </c>
      <c r="F205" s="11" t="s">
        <v>272</v>
      </c>
      <c r="G205" s="11" t="s">
        <v>223</v>
      </c>
      <c r="H205" s="11" t="s">
        <v>214</v>
      </c>
      <c r="I205" s="11" t="s">
        <v>224</v>
      </c>
      <c r="J205" s="11" t="s">
        <v>244</v>
      </c>
      <c r="K205" s="11" t="s">
        <v>214</v>
      </c>
      <c r="L205" s="11" t="s">
        <v>232</v>
      </c>
      <c r="M205" s="11" t="s">
        <v>214</v>
      </c>
      <c r="N205" s="11" t="s">
        <v>238</v>
      </c>
    </row>
    <row r="206" spans="1:14" ht="15" thickBot="1" x14ac:dyDescent="0.4">
      <c r="A206" s="10" t="s">
        <v>285</v>
      </c>
      <c r="B206" s="11" t="s">
        <v>214</v>
      </c>
      <c r="C206" s="11" t="s">
        <v>253</v>
      </c>
      <c r="D206" s="11" t="s">
        <v>264</v>
      </c>
      <c r="E206" s="11" t="s">
        <v>214</v>
      </c>
      <c r="F206" s="11" t="s">
        <v>272</v>
      </c>
      <c r="G206" s="11" t="s">
        <v>223</v>
      </c>
      <c r="H206" s="11" t="s">
        <v>214</v>
      </c>
      <c r="I206" s="11" t="s">
        <v>224</v>
      </c>
      <c r="J206" s="11" t="s">
        <v>244</v>
      </c>
      <c r="K206" s="11" t="s">
        <v>214</v>
      </c>
      <c r="L206" s="11" t="s">
        <v>232</v>
      </c>
      <c r="M206" s="11" t="s">
        <v>214</v>
      </c>
      <c r="N206" s="11" t="s">
        <v>238</v>
      </c>
    </row>
    <row r="207" spans="1:14" ht="15" thickBot="1" x14ac:dyDescent="0.4">
      <c r="A207" s="10" t="s">
        <v>286</v>
      </c>
      <c r="B207" s="11" t="s">
        <v>214</v>
      </c>
      <c r="C207" s="11" t="s">
        <v>253</v>
      </c>
      <c r="D207" s="11" t="s">
        <v>264</v>
      </c>
      <c r="E207" s="11" t="s">
        <v>214</v>
      </c>
      <c r="F207" s="11" t="s">
        <v>272</v>
      </c>
      <c r="G207" s="11" t="s">
        <v>223</v>
      </c>
      <c r="H207" s="11" t="s">
        <v>214</v>
      </c>
      <c r="I207" s="11" t="s">
        <v>224</v>
      </c>
      <c r="J207" s="11" t="s">
        <v>244</v>
      </c>
      <c r="K207" s="11" t="s">
        <v>214</v>
      </c>
      <c r="L207" s="11" t="s">
        <v>232</v>
      </c>
      <c r="M207" s="11" t="s">
        <v>214</v>
      </c>
      <c r="N207" s="11" t="s">
        <v>238</v>
      </c>
    </row>
    <row r="208" spans="1:14" ht="15" thickBot="1" x14ac:dyDescent="0.4">
      <c r="A208" s="10" t="s">
        <v>287</v>
      </c>
      <c r="B208" s="11" t="s">
        <v>214</v>
      </c>
      <c r="C208" s="11" t="s">
        <v>253</v>
      </c>
      <c r="D208" s="11" t="s">
        <v>264</v>
      </c>
      <c r="E208" s="11" t="s">
        <v>214</v>
      </c>
      <c r="F208" s="11" t="s">
        <v>272</v>
      </c>
      <c r="G208" s="11" t="s">
        <v>223</v>
      </c>
      <c r="H208" s="11" t="s">
        <v>214</v>
      </c>
      <c r="I208" s="11" t="s">
        <v>224</v>
      </c>
      <c r="J208" s="11" t="s">
        <v>244</v>
      </c>
      <c r="K208" s="11" t="s">
        <v>214</v>
      </c>
      <c r="L208" s="11" t="s">
        <v>232</v>
      </c>
      <c r="M208" s="11" t="s">
        <v>214</v>
      </c>
      <c r="N208" s="11" t="s">
        <v>238</v>
      </c>
    </row>
    <row r="209" spans="1:14" ht="15" thickBot="1" x14ac:dyDescent="0.4">
      <c r="A209" s="10" t="s">
        <v>288</v>
      </c>
      <c r="B209" s="11" t="s">
        <v>214</v>
      </c>
      <c r="C209" s="11" t="s">
        <v>253</v>
      </c>
      <c r="D209" s="11" t="s">
        <v>264</v>
      </c>
      <c r="E209" s="11" t="s">
        <v>214</v>
      </c>
      <c r="F209" s="11" t="s">
        <v>272</v>
      </c>
      <c r="G209" s="11" t="s">
        <v>223</v>
      </c>
      <c r="H209" s="11" t="s">
        <v>214</v>
      </c>
      <c r="I209" s="11" t="s">
        <v>224</v>
      </c>
      <c r="J209" s="11" t="s">
        <v>244</v>
      </c>
      <c r="K209" s="11" t="s">
        <v>214</v>
      </c>
      <c r="L209" s="11" t="s">
        <v>232</v>
      </c>
      <c r="M209" s="11" t="s">
        <v>214</v>
      </c>
      <c r="N209" s="11" t="s">
        <v>238</v>
      </c>
    </row>
    <row r="210" spans="1:14" ht="15" thickBot="1" x14ac:dyDescent="0.4">
      <c r="A210" s="10" t="s">
        <v>289</v>
      </c>
      <c r="B210" s="11" t="s">
        <v>214</v>
      </c>
      <c r="C210" s="11" t="s">
        <v>253</v>
      </c>
      <c r="D210" s="11" t="s">
        <v>264</v>
      </c>
      <c r="E210" s="11" t="s">
        <v>214</v>
      </c>
      <c r="F210" s="11" t="s">
        <v>272</v>
      </c>
      <c r="G210" s="11" t="s">
        <v>223</v>
      </c>
      <c r="H210" s="11" t="s">
        <v>214</v>
      </c>
      <c r="I210" s="11" t="s">
        <v>224</v>
      </c>
      <c r="J210" s="11" t="s">
        <v>244</v>
      </c>
      <c r="K210" s="11" t="s">
        <v>214</v>
      </c>
      <c r="L210" s="11" t="s">
        <v>232</v>
      </c>
      <c r="M210" s="11" t="s">
        <v>214</v>
      </c>
      <c r="N210" s="11" t="s">
        <v>290</v>
      </c>
    </row>
    <row r="211" spans="1:14" ht="15" thickBot="1" x14ac:dyDescent="0.4">
      <c r="A211" s="10" t="s">
        <v>291</v>
      </c>
      <c r="B211" s="11" t="s">
        <v>214</v>
      </c>
      <c r="C211" s="11" t="s">
        <v>253</v>
      </c>
      <c r="D211" s="11" t="s">
        <v>264</v>
      </c>
      <c r="E211" s="11" t="s">
        <v>214</v>
      </c>
      <c r="F211" s="11" t="s">
        <v>272</v>
      </c>
      <c r="G211" s="11" t="s">
        <v>223</v>
      </c>
      <c r="H211" s="11" t="s">
        <v>214</v>
      </c>
      <c r="I211" s="11" t="s">
        <v>224</v>
      </c>
      <c r="J211" s="11" t="s">
        <v>244</v>
      </c>
      <c r="K211" s="11" t="s">
        <v>214</v>
      </c>
      <c r="L211" s="11" t="s">
        <v>232</v>
      </c>
      <c r="M211" s="11" t="s">
        <v>214</v>
      </c>
      <c r="N211" s="11" t="s">
        <v>290</v>
      </c>
    </row>
    <row r="212" spans="1:14" ht="15" thickBot="1" x14ac:dyDescent="0.4">
      <c r="A212" s="10" t="s">
        <v>292</v>
      </c>
      <c r="B212" s="11" t="s">
        <v>214</v>
      </c>
      <c r="C212" s="11" t="s">
        <v>253</v>
      </c>
      <c r="D212" s="11" t="s">
        <v>264</v>
      </c>
      <c r="E212" s="11" t="s">
        <v>214</v>
      </c>
      <c r="F212" s="11" t="s">
        <v>272</v>
      </c>
      <c r="G212" s="11" t="s">
        <v>223</v>
      </c>
      <c r="H212" s="11" t="s">
        <v>214</v>
      </c>
      <c r="I212" s="11" t="s">
        <v>224</v>
      </c>
      <c r="J212" s="11" t="s">
        <v>244</v>
      </c>
      <c r="K212" s="11" t="s">
        <v>214</v>
      </c>
      <c r="L212" s="11" t="s">
        <v>232</v>
      </c>
      <c r="M212" s="11" t="s">
        <v>214</v>
      </c>
      <c r="N212" s="11" t="s">
        <v>290</v>
      </c>
    </row>
    <row r="213" spans="1:14" ht="15" thickBot="1" x14ac:dyDescent="0.4">
      <c r="A213" s="10" t="s">
        <v>293</v>
      </c>
      <c r="B213" s="11" t="s">
        <v>214</v>
      </c>
      <c r="C213" s="11" t="s">
        <v>253</v>
      </c>
      <c r="D213" s="11" t="s">
        <v>264</v>
      </c>
      <c r="E213" s="11" t="s">
        <v>214</v>
      </c>
      <c r="F213" s="11" t="s">
        <v>272</v>
      </c>
      <c r="G213" s="11" t="s">
        <v>223</v>
      </c>
      <c r="H213" s="11" t="s">
        <v>214</v>
      </c>
      <c r="I213" s="11" t="s">
        <v>224</v>
      </c>
      <c r="J213" s="11" t="s">
        <v>244</v>
      </c>
      <c r="K213" s="11" t="s">
        <v>214</v>
      </c>
      <c r="L213" s="11" t="s">
        <v>232</v>
      </c>
      <c r="M213" s="11" t="s">
        <v>214</v>
      </c>
      <c r="N213" s="11" t="s">
        <v>290</v>
      </c>
    </row>
    <row r="214" spans="1:14" ht="15" thickBot="1" x14ac:dyDescent="0.4">
      <c r="A214" s="10" t="s">
        <v>294</v>
      </c>
      <c r="B214" s="11" t="s">
        <v>214</v>
      </c>
      <c r="C214" s="11" t="s">
        <v>253</v>
      </c>
      <c r="D214" s="11" t="s">
        <v>264</v>
      </c>
      <c r="E214" s="11" t="s">
        <v>214</v>
      </c>
      <c r="F214" s="11" t="s">
        <v>272</v>
      </c>
      <c r="G214" s="11" t="s">
        <v>223</v>
      </c>
      <c r="H214" s="11" t="s">
        <v>214</v>
      </c>
      <c r="I214" s="11" t="s">
        <v>224</v>
      </c>
      <c r="J214" s="11" t="s">
        <v>244</v>
      </c>
      <c r="K214" s="11" t="s">
        <v>214</v>
      </c>
      <c r="L214" s="11" t="s">
        <v>232</v>
      </c>
      <c r="M214" s="11" t="s">
        <v>214</v>
      </c>
      <c r="N214" s="11" t="s">
        <v>290</v>
      </c>
    </row>
    <row r="215" spans="1:14" ht="15" thickBot="1" x14ac:dyDescent="0.4">
      <c r="A215" s="10" t="s">
        <v>295</v>
      </c>
      <c r="B215" s="11" t="s">
        <v>214</v>
      </c>
      <c r="C215" s="11" t="s">
        <v>253</v>
      </c>
      <c r="D215" s="11" t="s">
        <v>264</v>
      </c>
      <c r="E215" s="11" t="s">
        <v>214</v>
      </c>
      <c r="F215" s="11" t="s">
        <v>272</v>
      </c>
      <c r="G215" s="11" t="s">
        <v>223</v>
      </c>
      <c r="H215" s="11" t="s">
        <v>214</v>
      </c>
      <c r="I215" s="11" t="s">
        <v>224</v>
      </c>
      <c r="J215" s="11" t="s">
        <v>244</v>
      </c>
      <c r="K215" s="11" t="s">
        <v>214</v>
      </c>
      <c r="L215" s="11" t="s">
        <v>232</v>
      </c>
      <c r="M215" s="11" t="s">
        <v>214</v>
      </c>
      <c r="N215" s="11" t="s">
        <v>290</v>
      </c>
    </row>
    <row r="216" spans="1:14" ht="15" thickBot="1" x14ac:dyDescent="0.4">
      <c r="A216" s="10" t="s">
        <v>296</v>
      </c>
      <c r="B216" s="11" t="s">
        <v>214</v>
      </c>
      <c r="C216" s="11" t="s">
        <v>253</v>
      </c>
      <c r="D216" s="11" t="s">
        <v>264</v>
      </c>
      <c r="E216" s="11" t="s">
        <v>214</v>
      </c>
      <c r="F216" s="11" t="s">
        <v>272</v>
      </c>
      <c r="G216" s="11" t="s">
        <v>223</v>
      </c>
      <c r="H216" s="11" t="s">
        <v>214</v>
      </c>
      <c r="I216" s="11" t="s">
        <v>223</v>
      </c>
      <c r="J216" s="11" t="s">
        <v>244</v>
      </c>
      <c r="K216" s="11" t="s">
        <v>214</v>
      </c>
      <c r="L216" s="11" t="s">
        <v>232</v>
      </c>
      <c r="M216" s="11" t="s">
        <v>214</v>
      </c>
      <c r="N216" s="11" t="s">
        <v>290</v>
      </c>
    </row>
    <row r="217" spans="1:14" ht="15" thickBot="1" x14ac:dyDescent="0.4">
      <c r="A217" s="10" t="s">
        <v>297</v>
      </c>
      <c r="B217" s="11" t="s">
        <v>214</v>
      </c>
      <c r="C217" s="11" t="s">
        <v>253</v>
      </c>
      <c r="D217" s="11" t="s">
        <v>264</v>
      </c>
      <c r="E217" s="11" t="s">
        <v>214</v>
      </c>
      <c r="F217" s="11" t="s">
        <v>272</v>
      </c>
      <c r="G217" s="11" t="s">
        <v>223</v>
      </c>
      <c r="H217" s="11" t="s">
        <v>214</v>
      </c>
      <c r="I217" s="11" t="s">
        <v>223</v>
      </c>
      <c r="J217" s="11" t="s">
        <v>244</v>
      </c>
      <c r="K217" s="11" t="s">
        <v>214</v>
      </c>
      <c r="L217" s="11" t="s">
        <v>232</v>
      </c>
      <c r="M217" s="11" t="s">
        <v>214</v>
      </c>
      <c r="N217" s="11" t="s">
        <v>290</v>
      </c>
    </row>
    <row r="218" spans="1:14" ht="15" thickBot="1" x14ac:dyDescent="0.4">
      <c r="A218" s="10" t="s">
        <v>298</v>
      </c>
      <c r="B218" s="11" t="s">
        <v>214</v>
      </c>
      <c r="C218" s="11" t="s">
        <v>253</v>
      </c>
      <c r="D218" s="11" t="s">
        <v>264</v>
      </c>
      <c r="E218" s="11" t="s">
        <v>214</v>
      </c>
      <c r="F218" s="11" t="s">
        <v>299</v>
      </c>
      <c r="G218" s="11" t="s">
        <v>223</v>
      </c>
      <c r="H218" s="11" t="s">
        <v>214</v>
      </c>
      <c r="I218" s="11" t="s">
        <v>223</v>
      </c>
      <c r="J218" s="11" t="s">
        <v>244</v>
      </c>
      <c r="K218" s="11" t="s">
        <v>214</v>
      </c>
      <c r="L218" s="11" t="s">
        <v>232</v>
      </c>
      <c r="M218" s="11" t="s">
        <v>214</v>
      </c>
      <c r="N218" s="11" t="s">
        <v>290</v>
      </c>
    </row>
    <row r="219" spans="1:14" ht="15" thickBot="1" x14ac:dyDescent="0.4">
      <c r="A219" s="10" t="s">
        <v>300</v>
      </c>
      <c r="B219" s="11" t="s">
        <v>214</v>
      </c>
      <c r="C219" s="11" t="s">
        <v>253</v>
      </c>
      <c r="D219" s="11" t="s">
        <v>264</v>
      </c>
      <c r="E219" s="11" t="s">
        <v>214</v>
      </c>
      <c r="F219" s="11" t="s">
        <v>299</v>
      </c>
      <c r="G219" s="11" t="s">
        <v>223</v>
      </c>
      <c r="H219" s="11" t="s">
        <v>214</v>
      </c>
      <c r="I219" s="11" t="s">
        <v>223</v>
      </c>
      <c r="J219" s="11" t="s">
        <v>244</v>
      </c>
      <c r="K219" s="11" t="s">
        <v>214</v>
      </c>
      <c r="L219" s="11" t="s">
        <v>232</v>
      </c>
      <c r="M219" s="11" t="s">
        <v>214</v>
      </c>
      <c r="N219" s="11" t="s">
        <v>290</v>
      </c>
    </row>
    <row r="220" spans="1:14" ht="15" thickBot="1" x14ac:dyDescent="0.4">
      <c r="A220" s="10" t="s">
        <v>301</v>
      </c>
      <c r="B220" s="11" t="s">
        <v>214</v>
      </c>
      <c r="C220" s="11" t="s">
        <v>253</v>
      </c>
      <c r="D220" s="11" t="s">
        <v>264</v>
      </c>
      <c r="E220" s="11" t="s">
        <v>214</v>
      </c>
      <c r="F220" s="11" t="s">
        <v>299</v>
      </c>
      <c r="G220" s="11" t="s">
        <v>223</v>
      </c>
      <c r="H220" s="11" t="s">
        <v>214</v>
      </c>
      <c r="I220" s="11" t="s">
        <v>223</v>
      </c>
      <c r="J220" s="11" t="s">
        <v>244</v>
      </c>
      <c r="K220" s="11" t="s">
        <v>214</v>
      </c>
      <c r="L220" s="11" t="s">
        <v>232</v>
      </c>
      <c r="M220" s="11" t="s">
        <v>214</v>
      </c>
      <c r="N220" s="11" t="s">
        <v>290</v>
      </c>
    </row>
    <row r="221" spans="1:14" ht="15" thickBot="1" x14ac:dyDescent="0.4">
      <c r="A221" s="10" t="s">
        <v>302</v>
      </c>
      <c r="B221" s="11" t="s">
        <v>214</v>
      </c>
      <c r="C221" s="11" t="s">
        <v>253</v>
      </c>
      <c r="D221" s="11" t="s">
        <v>264</v>
      </c>
      <c r="E221" s="11" t="s">
        <v>214</v>
      </c>
      <c r="F221" s="11" t="s">
        <v>299</v>
      </c>
      <c r="G221" s="11" t="s">
        <v>223</v>
      </c>
      <c r="H221" s="11" t="s">
        <v>214</v>
      </c>
      <c r="I221" s="11" t="s">
        <v>223</v>
      </c>
      <c r="J221" s="11" t="s">
        <v>244</v>
      </c>
      <c r="K221" s="11" t="s">
        <v>214</v>
      </c>
      <c r="L221" s="11" t="s">
        <v>232</v>
      </c>
      <c r="M221" s="11" t="s">
        <v>214</v>
      </c>
      <c r="N221" s="11" t="s">
        <v>290</v>
      </c>
    </row>
    <row r="222" spans="1:14" ht="15" thickBot="1" x14ac:dyDescent="0.4">
      <c r="A222" s="10" t="s">
        <v>303</v>
      </c>
      <c r="B222" s="11" t="s">
        <v>214</v>
      </c>
      <c r="C222" s="11" t="s">
        <v>253</v>
      </c>
      <c r="D222" s="11" t="s">
        <v>264</v>
      </c>
      <c r="E222" s="11" t="s">
        <v>214</v>
      </c>
      <c r="F222" s="11" t="s">
        <v>299</v>
      </c>
      <c r="G222" s="11" t="s">
        <v>223</v>
      </c>
      <c r="H222" s="11" t="s">
        <v>214</v>
      </c>
      <c r="I222" s="11" t="s">
        <v>223</v>
      </c>
      <c r="J222" s="11" t="s">
        <v>244</v>
      </c>
      <c r="K222" s="11" t="s">
        <v>214</v>
      </c>
      <c r="L222" s="11" t="s">
        <v>232</v>
      </c>
      <c r="M222" s="11" t="s">
        <v>214</v>
      </c>
      <c r="N222" s="11" t="s">
        <v>290</v>
      </c>
    </row>
    <row r="223" spans="1:14" ht="15" thickBot="1" x14ac:dyDescent="0.4">
      <c r="A223" s="10" t="s">
        <v>304</v>
      </c>
      <c r="B223" s="11" t="s">
        <v>214</v>
      </c>
      <c r="C223" s="11" t="s">
        <v>253</v>
      </c>
      <c r="D223" s="11" t="s">
        <v>264</v>
      </c>
      <c r="E223" s="11" t="s">
        <v>214</v>
      </c>
      <c r="F223" s="11" t="s">
        <v>299</v>
      </c>
      <c r="G223" s="11" t="s">
        <v>223</v>
      </c>
      <c r="H223" s="11" t="s">
        <v>214</v>
      </c>
      <c r="I223" s="11" t="s">
        <v>223</v>
      </c>
      <c r="J223" s="11" t="s">
        <v>244</v>
      </c>
      <c r="K223" s="11" t="s">
        <v>214</v>
      </c>
      <c r="L223" s="11" t="s">
        <v>232</v>
      </c>
      <c r="M223" s="11" t="s">
        <v>214</v>
      </c>
      <c r="N223" s="11" t="s">
        <v>290</v>
      </c>
    </row>
    <row r="224" spans="1:14" ht="15" thickBot="1" x14ac:dyDescent="0.4">
      <c r="A224" s="10" t="s">
        <v>305</v>
      </c>
      <c r="B224" s="11" t="s">
        <v>214</v>
      </c>
      <c r="C224" s="11" t="s">
        <v>253</v>
      </c>
      <c r="D224" s="11" t="s">
        <v>264</v>
      </c>
      <c r="E224" s="11" t="s">
        <v>214</v>
      </c>
      <c r="F224" s="11" t="s">
        <v>299</v>
      </c>
      <c r="G224" s="11" t="s">
        <v>223</v>
      </c>
      <c r="H224" s="11" t="s">
        <v>214</v>
      </c>
      <c r="I224" s="11" t="s">
        <v>223</v>
      </c>
      <c r="J224" s="11" t="s">
        <v>244</v>
      </c>
      <c r="K224" s="11" t="s">
        <v>214</v>
      </c>
      <c r="L224" s="11" t="s">
        <v>232</v>
      </c>
      <c r="M224" s="11" t="s">
        <v>214</v>
      </c>
      <c r="N224" s="11" t="s">
        <v>290</v>
      </c>
    </row>
    <row r="225" spans="1:14" ht="15" thickBot="1" x14ac:dyDescent="0.4">
      <c r="A225" s="10" t="s">
        <v>306</v>
      </c>
      <c r="B225" s="11" t="s">
        <v>214</v>
      </c>
      <c r="C225" s="11" t="s">
        <v>253</v>
      </c>
      <c r="D225" s="11" t="s">
        <v>264</v>
      </c>
      <c r="E225" s="11" t="s">
        <v>214</v>
      </c>
      <c r="F225" s="11" t="s">
        <v>299</v>
      </c>
      <c r="G225" s="11" t="s">
        <v>223</v>
      </c>
      <c r="H225" s="11" t="s">
        <v>214</v>
      </c>
      <c r="I225" s="11" t="s">
        <v>223</v>
      </c>
      <c r="J225" s="11" t="s">
        <v>244</v>
      </c>
      <c r="K225" s="11" t="s">
        <v>214</v>
      </c>
      <c r="L225" s="11" t="s">
        <v>232</v>
      </c>
      <c r="M225" s="11" t="s">
        <v>214</v>
      </c>
      <c r="N225" s="11" t="s">
        <v>290</v>
      </c>
    </row>
    <row r="226" spans="1:14" ht="15" thickBot="1" x14ac:dyDescent="0.4">
      <c r="A226" s="10" t="s">
        <v>307</v>
      </c>
      <c r="B226" s="11" t="s">
        <v>214</v>
      </c>
      <c r="C226" s="11" t="s">
        <v>253</v>
      </c>
      <c r="D226" s="11" t="s">
        <v>264</v>
      </c>
      <c r="E226" s="11" t="s">
        <v>214</v>
      </c>
      <c r="F226" s="11" t="s">
        <v>299</v>
      </c>
      <c r="G226" s="11" t="s">
        <v>223</v>
      </c>
      <c r="H226" s="11" t="s">
        <v>214</v>
      </c>
      <c r="I226" s="11" t="s">
        <v>223</v>
      </c>
      <c r="J226" s="11" t="s">
        <v>244</v>
      </c>
      <c r="K226" s="11" t="s">
        <v>214</v>
      </c>
      <c r="L226" s="11" t="s">
        <v>232</v>
      </c>
      <c r="M226" s="11" t="s">
        <v>214</v>
      </c>
      <c r="N226" s="11" t="s">
        <v>290</v>
      </c>
    </row>
    <row r="227" spans="1:14" ht="15" thickBot="1" x14ac:dyDescent="0.4">
      <c r="A227" s="10" t="s">
        <v>308</v>
      </c>
      <c r="B227" s="11" t="s">
        <v>214</v>
      </c>
      <c r="C227" s="11" t="s">
        <v>253</v>
      </c>
      <c r="D227" s="11" t="s">
        <v>264</v>
      </c>
      <c r="E227" s="11" t="s">
        <v>214</v>
      </c>
      <c r="F227" s="11" t="s">
        <v>299</v>
      </c>
      <c r="G227" s="11" t="s">
        <v>223</v>
      </c>
      <c r="H227" s="11" t="s">
        <v>214</v>
      </c>
      <c r="I227" s="11" t="s">
        <v>223</v>
      </c>
      <c r="J227" s="11" t="s">
        <v>244</v>
      </c>
      <c r="K227" s="11" t="s">
        <v>214</v>
      </c>
      <c r="L227" s="11" t="s">
        <v>232</v>
      </c>
      <c r="M227" s="11" t="s">
        <v>214</v>
      </c>
      <c r="N227" s="11" t="s">
        <v>290</v>
      </c>
    </row>
    <row r="228" spans="1:14" ht="15" thickBot="1" x14ac:dyDescent="0.4">
      <c r="A228" s="10" t="s">
        <v>309</v>
      </c>
      <c r="B228" s="11" t="s">
        <v>214</v>
      </c>
      <c r="C228" s="11" t="s">
        <v>253</v>
      </c>
      <c r="D228" s="11" t="s">
        <v>264</v>
      </c>
      <c r="E228" s="11" t="s">
        <v>214</v>
      </c>
      <c r="F228" s="11" t="s">
        <v>299</v>
      </c>
      <c r="G228" s="11" t="s">
        <v>223</v>
      </c>
      <c r="H228" s="11" t="s">
        <v>214</v>
      </c>
      <c r="I228" s="11" t="s">
        <v>223</v>
      </c>
      <c r="J228" s="11" t="s">
        <v>244</v>
      </c>
      <c r="K228" s="11" t="s">
        <v>214</v>
      </c>
      <c r="L228" s="11" t="s">
        <v>232</v>
      </c>
      <c r="M228" s="11" t="s">
        <v>214</v>
      </c>
      <c r="N228" s="11" t="s">
        <v>290</v>
      </c>
    </row>
    <row r="229" spans="1:14" ht="15" thickBot="1" x14ac:dyDescent="0.4">
      <c r="A229" s="10" t="s">
        <v>310</v>
      </c>
      <c r="B229" s="11" t="s">
        <v>214</v>
      </c>
      <c r="C229" s="11" t="s">
        <v>253</v>
      </c>
      <c r="D229" s="11" t="s">
        <v>264</v>
      </c>
      <c r="E229" s="11" t="s">
        <v>214</v>
      </c>
      <c r="F229" s="11" t="s">
        <v>299</v>
      </c>
      <c r="G229" s="11" t="s">
        <v>223</v>
      </c>
      <c r="H229" s="11" t="s">
        <v>214</v>
      </c>
      <c r="I229" s="11" t="s">
        <v>223</v>
      </c>
      <c r="J229" s="11" t="s">
        <v>244</v>
      </c>
      <c r="K229" s="11" t="s">
        <v>214</v>
      </c>
      <c r="L229" s="11" t="s">
        <v>232</v>
      </c>
      <c r="M229" s="11" t="s">
        <v>214</v>
      </c>
      <c r="N229" s="11" t="s">
        <v>290</v>
      </c>
    </row>
    <row r="230" spans="1:14" ht="15" thickBot="1" x14ac:dyDescent="0.4">
      <c r="A230" s="10" t="s">
        <v>311</v>
      </c>
      <c r="B230" s="11" t="s">
        <v>214</v>
      </c>
      <c r="C230" s="11" t="s">
        <v>253</v>
      </c>
      <c r="D230" s="11" t="s">
        <v>264</v>
      </c>
      <c r="E230" s="11" t="s">
        <v>214</v>
      </c>
      <c r="F230" s="11" t="s">
        <v>299</v>
      </c>
      <c r="G230" s="11" t="s">
        <v>223</v>
      </c>
      <c r="H230" s="11" t="s">
        <v>214</v>
      </c>
      <c r="I230" s="11" t="s">
        <v>223</v>
      </c>
      <c r="J230" s="11" t="s">
        <v>244</v>
      </c>
      <c r="K230" s="11" t="s">
        <v>214</v>
      </c>
      <c r="L230" s="11" t="s">
        <v>232</v>
      </c>
      <c r="M230" s="11" t="s">
        <v>214</v>
      </c>
      <c r="N230" s="11" t="s">
        <v>290</v>
      </c>
    </row>
    <row r="231" spans="1:14" ht="15" thickBot="1" x14ac:dyDescent="0.4">
      <c r="A231" s="10" t="s">
        <v>312</v>
      </c>
      <c r="B231" s="11" t="s">
        <v>214</v>
      </c>
      <c r="C231" s="11" t="s">
        <v>253</v>
      </c>
      <c r="D231" s="11" t="s">
        <v>264</v>
      </c>
      <c r="E231" s="11" t="s">
        <v>214</v>
      </c>
      <c r="F231" s="11" t="s">
        <v>299</v>
      </c>
      <c r="G231" s="11" t="s">
        <v>223</v>
      </c>
      <c r="H231" s="11" t="s">
        <v>214</v>
      </c>
      <c r="I231" s="11" t="s">
        <v>223</v>
      </c>
      <c r="J231" s="11" t="s">
        <v>244</v>
      </c>
      <c r="K231" s="11" t="s">
        <v>214</v>
      </c>
      <c r="L231" s="11" t="s">
        <v>232</v>
      </c>
      <c r="M231" s="11" t="s">
        <v>214</v>
      </c>
      <c r="N231" s="11" t="s">
        <v>290</v>
      </c>
    </row>
    <row r="232" spans="1:14" ht="15" thickBot="1" x14ac:dyDescent="0.4">
      <c r="A232" s="10" t="s">
        <v>313</v>
      </c>
      <c r="B232" s="11" t="s">
        <v>214</v>
      </c>
      <c r="C232" s="11" t="s">
        <v>253</v>
      </c>
      <c r="D232" s="11" t="s">
        <v>264</v>
      </c>
      <c r="E232" s="11" t="s">
        <v>214</v>
      </c>
      <c r="F232" s="11" t="s">
        <v>299</v>
      </c>
      <c r="G232" s="11" t="s">
        <v>223</v>
      </c>
      <c r="H232" s="11" t="s">
        <v>214</v>
      </c>
      <c r="I232" s="11" t="s">
        <v>223</v>
      </c>
      <c r="J232" s="11" t="s">
        <v>244</v>
      </c>
      <c r="K232" s="11" t="s">
        <v>214</v>
      </c>
      <c r="L232" s="11" t="s">
        <v>232</v>
      </c>
      <c r="M232" s="11" t="s">
        <v>214</v>
      </c>
      <c r="N232" s="11" t="s">
        <v>290</v>
      </c>
    </row>
    <row r="233" spans="1:14" ht="15" thickBot="1" x14ac:dyDescent="0.4">
      <c r="A233" s="10" t="s">
        <v>314</v>
      </c>
      <c r="B233" s="11" t="s">
        <v>214</v>
      </c>
      <c r="C233" s="11" t="s">
        <v>253</v>
      </c>
      <c r="D233" s="11" t="s">
        <v>264</v>
      </c>
      <c r="E233" s="11" t="s">
        <v>214</v>
      </c>
      <c r="F233" s="11" t="s">
        <v>299</v>
      </c>
      <c r="G233" s="11" t="s">
        <v>223</v>
      </c>
      <c r="H233" s="11" t="s">
        <v>214</v>
      </c>
      <c r="I233" s="11" t="s">
        <v>223</v>
      </c>
      <c r="J233" s="11" t="s">
        <v>244</v>
      </c>
      <c r="K233" s="11" t="s">
        <v>214</v>
      </c>
      <c r="L233" s="11" t="s">
        <v>232</v>
      </c>
      <c r="M233" s="11" t="s">
        <v>214</v>
      </c>
      <c r="N233" s="11" t="s">
        <v>290</v>
      </c>
    </row>
    <row r="234" spans="1:14" ht="15" thickBot="1" x14ac:dyDescent="0.4">
      <c r="A234" s="10" t="s">
        <v>315</v>
      </c>
      <c r="B234" s="11" t="s">
        <v>214</v>
      </c>
      <c r="C234" s="11" t="s">
        <v>253</v>
      </c>
      <c r="D234" s="11" t="s">
        <v>264</v>
      </c>
      <c r="E234" s="11" t="s">
        <v>214</v>
      </c>
      <c r="F234" s="11" t="s">
        <v>299</v>
      </c>
      <c r="G234" s="11" t="s">
        <v>223</v>
      </c>
      <c r="H234" s="11" t="s">
        <v>214</v>
      </c>
      <c r="I234" s="11" t="s">
        <v>223</v>
      </c>
      <c r="J234" s="11" t="s">
        <v>244</v>
      </c>
      <c r="K234" s="11" t="s">
        <v>214</v>
      </c>
      <c r="L234" s="11" t="s">
        <v>232</v>
      </c>
      <c r="M234" s="11" t="s">
        <v>214</v>
      </c>
      <c r="N234" s="11" t="s">
        <v>290</v>
      </c>
    </row>
    <row r="235" spans="1:14" ht="15" thickBot="1" x14ac:dyDescent="0.4">
      <c r="A235" s="10" t="s">
        <v>316</v>
      </c>
      <c r="B235" s="11" t="s">
        <v>214</v>
      </c>
      <c r="C235" s="11" t="s">
        <v>253</v>
      </c>
      <c r="D235" s="11" t="s">
        <v>264</v>
      </c>
      <c r="E235" s="11" t="s">
        <v>214</v>
      </c>
      <c r="F235" s="11" t="s">
        <v>299</v>
      </c>
      <c r="G235" s="11" t="s">
        <v>223</v>
      </c>
      <c r="H235" s="11" t="s">
        <v>214</v>
      </c>
      <c r="I235" s="11" t="s">
        <v>223</v>
      </c>
      <c r="J235" s="11" t="s">
        <v>244</v>
      </c>
      <c r="K235" s="11" t="s">
        <v>214</v>
      </c>
      <c r="L235" s="11" t="s">
        <v>232</v>
      </c>
      <c r="M235" s="11" t="s">
        <v>214</v>
      </c>
      <c r="N235" s="11" t="s">
        <v>290</v>
      </c>
    </row>
    <row r="236" spans="1:14" ht="15" thickBot="1" x14ac:dyDescent="0.4">
      <c r="A236" s="10" t="s">
        <v>317</v>
      </c>
      <c r="B236" s="11" t="s">
        <v>214</v>
      </c>
      <c r="C236" s="11" t="s">
        <v>253</v>
      </c>
      <c r="D236" s="11" t="s">
        <v>264</v>
      </c>
      <c r="E236" s="11" t="s">
        <v>214</v>
      </c>
      <c r="F236" s="11" t="s">
        <v>299</v>
      </c>
      <c r="G236" s="11" t="s">
        <v>223</v>
      </c>
      <c r="H236" s="11" t="s">
        <v>214</v>
      </c>
      <c r="I236" s="11" t="s">
        <v>223</v>
      </c>
      <c r="J236" s="11" t="s">
        <v>244</v>
      </c>
      <c r="K236" s="11" t="s">
        <v>214</v>
      </c>
      <c r="L236" s="11" t="s">
        <v>232</v>
      </c>
      <c r="M236" s="11" t="s">
        <v>214</v>
      </c>
      <c r="N236" s="11" t="s">
        <v>290</v>
      </c>
    </row>
    <row r="237" spans="1:14" ht="15" thickBot="1" x14ac:dyDescent="0.4">
      <c r="A237" s="10" t="s">
        <v>318</v>
      </c>
      <c r="B237" s="11" t="s">
        <v>214</v>
      </c>
      <c r="C237" s="11" t="s">
        <v>253</v>
      </c>
      <c r="D237" s="11" t="s">
        <v>264</v>
      </c>
      <c r="E237" s="11" t="s">
        <v>214</v>
      </c>
      <c r="F237" s="11" t="s">
        <v>299</v>
      </c>
      <c r="G237" s="11" t="s">
        <v>223</v>
      </c>
      <c r="H237" s="11" t="s">
        <v>214</v>
      </c>
      <c r="I237" s="11" t="s">
        <v>223</v>
      </c>
      <c r="J237" s="11" t="s">
        <v>244</v>
      </c>
      <c r="K237" s="11" t="s">
        <v>214</v>
      </c>
      <c r="L237" s="11" t="s">
        <v>232</v>
      </c>
      <c r="M237" s="11" t="s">
        <v>214</v>
      </c>
      <c r="N237" s="11" t="s">
        <v>290</v>
      </c>
    </row>
    <row r="238" spans="1:14" ht="15" thickBot="1" x14ac:dyDescent="0.4">
      <c r="A238" s="10" t="s">
        <v>319</v>
      </c>
      <c r="B238" s="11" t="s">
        <v>214</v>
      </c>
      <c r="C238" s="11" t="s">
        <v>253</v>
      </c>
      <c r="D238" s="11" t="s">
        <v>264</v>
      </c>
      <c r="E238" s="11" t="s">
        <v>214</v>
      </c>
      <c r="F238" s="11" t="s">
        <v>299</v>
      </c>
      <c r="G238" s="11" t="s">
        <v>223</v>
      </c>
      <c r="H238" s="11" t="s">
        <v>214</v>
      </c>
      <c r="I238" s="11" t="s">
        <v>223</v>
      </c>
      <c r="J238" s="11" t="s">
        <v>244</v>
      </c>
      <c r="K238" s="11" t="s">
        <v>214</v>
      </c>
      <c r="L238" s="11" t="s">
        <v>232</v>
      </c>
      <c r="M238" s="11" t="s">
        <v>214</v>
      </c>
      <c r="N238" s="11" t="s">
        <v>290</v>
      </c>
    </row>
    <row r="239" spans="1:14" ht="15" thickBot="1" x14ac:dyDescent="0.4">
      <c r="A239" s="10" t="s">
        <v>320</v>
      </c>
      <c r="B239" s="11" t="s">
        <v>214</v>
      </c>
      <c r="C239" s="11" t="s">
        <v>253</v>
      </c>
      <c r="D239" s="11" t="s">
        <v>264</v>
      </c>
      <c r="E239" s="11" t="s">
        <v>214</v>
      </c>
      <c r="F239" s="11" t="s">
        <v>299</v>
      </c>
      <c r="G239" s="11" t="s">
        <v>223</v>
      </c>
      <c r="H239" s="11" t="s">
        <v>214</v>
      </c>
      <c r="I239" s="11" t="s">
        <v>223</v>
      </c>
      <c r="J239" s="11" t="s">
        <v>244</v>
      </c>
      <c r="K239" s="11" t="s">
        <v>214</v>
      </c>
      <c r="L239" s="11" t="s">
        <v>232</v>
      </c>
      <c r="M239" s="11" t="s">
        <v>214</v>
      </c>
      <c r="N239" s="11" t="s">
        <v>290</v>
      </c>
    </row>
    <row r="240" spans="1:14" ht="15" thickBot="1" x14ac:dyDescent="0.4">
      <c r="A240" s="10" t="s">
        <v>321</v>
      </c>
      <c r="B240" s="11" t="s">
        <v>214</v>
      </c>
      <c r="C240" s="11" t="s">
        <v>253</v>
      </c>
      <c r="D240" s="11" t="s">
        <v>264</v>
      </c>
      <c r="E240" s="11" t="s">
        <v>214</v>
      </c>
      <c r="F240" s="11" t="s">
        <v>299</v>
      </c>
      <c r="G240" s="11" t="s">
        <v>223</v>
      </c>
      <c r="H240" s="11" t="s">
        <v>214</v>
      </c>
      <c r="I240" s="11" t="s">
        <v>223</v>
      </c>
      <c r="J240" s="11" t="s">
        <v>244</v>
      </c>
      <c r="K240" s="11" t="s">
        <v>214</v>
      </c>
      <c r="L240" s="11" t="s">
        <v>232</v>
      </c>
      <c r="M240" s="11" t="s">
        <v>214</v>
      </c>
      <c r="N240" s="11" t="s">
        <v>290</v>
      </c>
    </row>
    <row r="241" spans="1:14" ht="15" thickBot="1" x14ac:dyDescent="0.4">
      <c r="A241" s="10" t="s">
        <v>322</v>
      </c>
      <c r="B241" s="11" t="s">
        <v>214</v>
      </c>
      <c r="C241" s="11" t="s">
        <v>253</v>
      </c>
      <c r="D241" s="11" t="s">
        <v>264</v>
      </c>
      <c r="E241" s="11" t="s">
        <v>214</v>
      </c>
      <c r="F241" s="11" t="s">
        <v>299</v>
      </c>
      <c r="G241" s="11" t="s">
        <v>223</v>
      </c>
      <c r="H241" s="11" t="s">
        <v>214</v>
      </c>
      <c r="I241" s="11" t="s">
        <v>223</v>
      </c>
      <c r="J241" s="11" t="s">
        <v>244</v>
      </c>
      <c r="K241" s="11" t="s">
        <v>214</v>
      </c>
      <c r="L241" s="11" t="s">
        <v>232</v>
      </c>
      <c r="M241" s="11" t="s">
        <v>214</v>
      </c>
      <c r="N241" s="11" t="s">
        <v>290</v>
      </c>
    </row>
    <row r="242" spans="1:14" ht="15" thickBot="1" x14ac:dyDescent="0.4">
      <c r="A242" s="10" t="s">
        <v>323</v>
      </c>
      <c r="B242" s="11" t="s">
        <v>214</v>
      </c>
      <c r="C242" s="11" t="s">
        <v>253</v>
      </c>
      <c r="D242" s="11" t="s">
        <v>264</v>
      </c>
      <c r="E242" s="11" t="s">
        <v>214</v>
      </c>
      <c r="F242" s="11" t="s">
        <v>299</v>
      </c>
      <c r="G242" s="11" t="s">
        <v>223</v>
      </c>
      <c r="H242" s="11" t="s">
        <v>214</v>
      </c>
      <c r="I242" s="11" t="s">
        <v>223</v>
      </c>
      <c r="J242" s="11" t="s">
        <v>244</v>
      </c>
      <c r="K242" s="11" t="s">
        <v>214</v>
      </c>
      <c r="L242" s="11" t="s">
        <v>232</v>
      </c>
      <c r="M242" s="11" t="s">
        <v>214</v>
      </c>
      <c r="N242" s="11" t="s">
        <v>290</v>
      </c>
    </row>
    <row r="243" spans="1:14" ht="15" thickBot="1" x14ac:dyDescent="0.4">
      <c r="A243" s="10" t="s">
        <v>324</v>
      </c>
      <c r="B243" s="11" t="s">
        <v>214</v>
      </c>
      <c r="C243" s="11" t="s">
        <v>253</v>
      </c>
      <c r="D243" s="11" t="s">
        <v>264</v>
      </c>
      <c r="E243" s="11" t="s">
        <v>214</v>
      </c>
      <c r="F243" s="11" t="s">
        <v>299</v>
      </c>
      <c r="G243" s="11" t="s">
        <v>223</v>
      </c>
      <c r="H243" s="11" t="s">
        <v>214</v>
      </c>
      <c r="I243" s="11" t="s">
        <v>223</v>
      </c>
      <c r="J243" s="11" t="s">
        <v>244</v>
      </c>
      <c r="K243" s="11" t="s">
        <v>214</v>
      </c>
      <c r="L243" s="11" t="s">
        <v>232</v>
      </c>
      <c r="M243" s="11" t="s">
        <v>214</v>
      </c>
      <c r="N243" s="11" t="s">
        <v>290</v>
      </c>
    </row>
    <row r="244" spans="1:14" ht="15" thickBot="1" x14ac:dyDescent="0.4">
      <c r="A244" s="10" t="s">
        <v>325</v>
      </c>
      <c r="B244" s="11" t="s">
        <v>214</v>
      </c>
      <c r="C244" s="11" t="s">
        <v>253</v>
      </c>
      <c r="D244" s="11" t="s">
        <v>264</v>
      </c>
      <c r="E244" s="11" t="s">
        <v>214</v>
      </c>
      <c r="F244" s="11" t="s">
        <v>299</v>
      </c>
      <c r="G244" s="11" t="s">
        <v>223</v>
      </c>
      <c r="H244" s="11" t="s">
        <v>214</v>
      </c>
      <c r="I244" s="11" t="s">
        <v>223</v>
      </c>
      <c r="J244" s="11" t="s">
        <v>326</v>
      </c>
      <c r="K244" s="11" t="s">
        <v>214</v>
      </c>
      <c r="L244" s="11" t="s">
        <v>232</v>
      </c>
      <c r="M244" s="11" t="s">
        <v>214</v>
      </c>
      <c r="N244" s="11" t="s">
        <v>290</v>
      </c>
    </row>
    <row r="245" spans="1:14" ht="15" thickBot="1" x14ac:dyDescent="0.4">
      <c r="A245" s="10" t="s">
        <v>327</v>
      </c>
      <c r="B245" s="11" t="s">
        <v>214</v>
      </c>
      <c r="C245" s="11" t="s">
        <v>253</v>
      </c>
      <c r="D245" s="11" t="s">
        <v>264</v>
      </c>
      <c r="E245" s="11" t="s">
        <v>214</v>
      </c>
      <c r="F245" s="11" t="s">
        <v>299</v>
      </c>
      <c r="G245" s="11" t="s">
        <v>223</v>
      </c>
      <c r="H245" s="11" t="s">
        <v>214</v>
      </c>
      <c r="I245" s="11" t="s">
        <v>223</v>
      </c>
      <c r="J245" s="11" t="s">
        <v>326</v>
      </c>
      <c r="K245" s="11" t="s">
        <v>214</v>
      </c>
      <c r="L245" s="11" t="s">
        <v>232</v>
      </c>
      <c r="M245" s="11" t="s">
        <v>214</v>
      </c>
      <c r="N245" s="11" t="s">
        <v>290</v>
      </c>
    </row>
    <row r="246" spans="1:14" ht="15" thickBot="1" x14ac:dyDescent="0.4">
      <c r="A246" s="10" t="s">
        <v>328</v>
      </c>
      <c r="B246" s="11" t="s">
        <v>214</v>
      </c>
      <c r="C246" s="11" t="s">
        <v>253</v>
      </c>
      <c r="D246" s="11" t="s">
        <v>264</v>
      </c>
      <c r="E246" s="11" t="s">
        <v>214</v>
      </c>
      <c r="F246" s="11" t="s">
        <v>299</v>
      </c>
      <c r="G246" s="11" t="s">
        <v>223</v>
      </c>
      <c r="H246" s="11" t="s">
        <v>214</v>
      </c>
      <c r="I246" s="11" t="s">
        <v>223</v>
      </c>
      <c r="J246" s="11" t="s">
        <v>326</v>
      </c>
      <c r="K246" s="11" t="s">
        <v>214</v>
      </c>
      <c r="L246" s="11" t="s">
        <v>232</v>
      </c>
      <c r="M246" s="11" t="s">
        <v>214</v>
      </c>
      <c r="N246" s="11" t="s">
        <v>290</v>
      </c>
    </row>
    <row r="247" spans="1:14" ht="15" thickBot="1" x14ac:dyDescent="0.4">
      <c r="A247" s="10" t="s">
        <v>329</v>
      </c>
      <c r="B247" s="11" t="s">
        <v>214</v>
      </c>
      <c r="C247" s="11" t="s">
        <v>253</v>
      </c>
      <c r="D247" s="11" t="s">
        <v>264</v>
      </c>
      <c r="E247" s="11" t="s">
        <v>214</v>
      </c>
      <c r="F247" s="11" t="s">
        <v>299</v>
      </c>
      <c r="G247" s="11" t="s">
        <v>223</v>
      </c>
      <c r="H247" s="11" t="s">
        <v>214</v>
      </c>
      <c r="I247" s="11" t="s">
        <v>223</v>
      </c>
      <c r="J247" s="11" t="s">
        <v>326</v>
      </c>
      <c r="K247" s="11" t="s">
        <v>214</v>
      </c>
      <c r="L247" s="11" t="s">
        <v>232</v>
      </c>
      <c r="M247" s="11" t="s">
        <v>214</v>
      </c>
      <c r="N247" s="11" t="s">
        <v>290</v>
      </c>
    </row>
    <row r="248" spans="1:14" ht="15" thickBot="1" x14ac:dyDescent="0.4">
      <c r="A248" s="10" t="s">
        <v>330</v>
      </c>
      <c r="B248" s="11" t="s">
        <v>214</v>
      </c>
      <c r="C248" s="11" t="s">
        <v>253</v>
      </c>
      <c r="D248" s="11" t="s">
        <v>264</v>
      </c>
      <c r="E248" s="11" t="s">
        <v>214</v>
      </c>
      <c r="F248" s="11" t="s">
        <v>299</v>
      </c>
      <c r="G248" s="11" t="s">
        <v>223</v>
      </c>
      <c r="H248" s="11" t="s">
        <v>214</v>
      </c>
      <c r="I248" s="11" t="s">
        <v>214</v>
      </c>
      <c r="J248" s="11" t="s">
        <v>326</v>
      </c>
      <c r="K248" s="11" t="s">
        <v>214</v>
      </c>
      <c r="L248" s="11" t="s">
        <v>232</v>
      </c>
      <c r="M248" s="11" t="s">
        <v>214</v>
      </c>
      <c r="N248" s="11" t="s">
        <v>290</v>
      </c>
    </row>
    <row r="249" spans="1:14" ht="15" thickBot="1" x14ac:dyDescent="0.4">
      <c r="A249" s="10" t="s">
        <v>331</v>
      </c>
      <c r="B249" s="11" t="s">
        <v>214</v>
      </c>
      <c r="C249" s="11" t="s">
        <v>253</v>
      </c>
      <c r="D249" s="11" t="s">
        <v>264</v>
      </c>
      <c r="E249" s="11" t="s">
        <v>214</v>
      </c>
      <c r="F249" s="11" t="s">
        <v>299</v>
      </c>
      <c r="G249" s="11" t="s">
        <v>223</v>
      </c>
      <c r="H249" s="11" t="s">
        <v>214</v>
      </c>
      <c r="I249" s="11" t="s">
        <v>214</v>
      </c>
      <c r="J249" s="11" t="s">
        <v>326</v>
      </c>
      <c r="K249" s="11" t="s">
        <v>214</v>
      </c>
      <c r="L249" s="11" t="s">
        <v>232</v>
      </c>
      <c r="M249" s="11" t="s">
        <v>214</v>
      </c>
      <c r="N249" s="11" t="s">
        <v>290</v>
      </c>
    </row>
    <row r="250" spans="1:14" ht="15" thickBot="1" x14ac:dyDescent="0.4">
      <c r="A250" s="10" t="s">
        <v>332</v>
      </c>
      <c r="B250" s="11" t="s">
        <v>214</v>
      </c>
      <c r="C250" s="11" t="s">
        <v>253</v>
      </c>
      <c r="D250" s="11" t="s">
        <v>264</v>
      </c>
      <c r="E250" s="11" t="s">
        <v>214</v>
      </c>
      <c r="F250" s="11" t="s">
        <v>299</v>
      </c>
      <c r="G250" s="11" t="s">
        <v>223</v>
      </c>
      <c r="H250" s="11" t="s">
        <v>214</v>
      </c>
      <c r="I250" s="11" t="s">
        <v>214</v>
      </c>
      <c r="J250" s="11" t="s">
        <v>333</v>
      </c>
      <c r="K250" s="11" t="s">
        <v>214</v>
      </c>
      <c r="L250" s="11" t="s">
        <v>232</v>
      </c>
      <c r="M250" s="11" t="s">
        <v>214</v>
      </c>
      <c r="N250" s="11" t="s">
        <v>290</v>
      </c>
    </row>
    <row r="251" spans="1:14" ht="15" thickBot="1" x14ac:dyDescent="0.4">
      <c r="A251" s="10" t="s">
        <v>334</v>
      </c>
      <c r="B251" s="11" t="s">
        <v>214</v>
      </c>
      <c r="C251" s="11" t="s">
        <v>253</v>
      </c>
      <c r="D251" s="11" t="s">
        <v>264</v>
      </c>
      <c r="E251" s="11" t="s">
        <v>214</v>
      </c>
      <c r="F251" s="11" t="s">
        <v>299</v>
      </c>
      <c r="G251" s="11" t="s">
        <v>223</v>
      </c>
      <c r="H251" s="11" t="s">
        <v>214</v>
      </c>
      <c r="I251" s="11" t="s">
        <v>214</v>
      </c>
      <c r="J251" s="11" t="s">
        <v>335</v>
      </c>
      <c r="K251" s="11" t="s">
        <v>214</v>
      </c>
      <c r="L251" s="11" t="s">
        <v>232</v>
      </c>
      <c r="M251" s="11" t="s">
        <v>214</v>
      </c>
      <c r="N251" s="11" t="s">
        <v>290</v>
      </c>
    </row>
    <row r="252" spans="1:14" ht="15" thickBot="1" x14ac:dyDescent="0.4">
      <c r="A252" s="10" t="s">
        <v>336</v>
      </c>
      <c r="B252" s="11" t="s">
        <v>214</v>
      </c>
      <c r="C252" s="11" t="s">
        <v>253</v>
      </c>
      <c r="D252" s="11" t="s">
        <v>264</v>
      </c>
      <c r="E252" s="11" t="s">
        <v>214</v>
      </c>
      <c r="F252" s="11" t="s">
        <v>299</v>
      </c>
      <c r="G252" s="11" t="s">
        <v>223</v>
      </c>
      <c r="H252" s="11" t="s">
        <v>214</v>
      </c>
      <c r="I252" s="11" t="s">
        <v>214</v>
      </c>
      <c r="J252" s="11" t="s">
        <v>335</v>
      </c>
      <c r="K252" s="11" t="s">
        <v>214</v>
      </c>
      <c r="L252" s="11" t="s">
        <v>232</v>
      </c>
      <c r="M252" s="11" t="s">
        <v>214</v>
      </c>
      <c r="N252" s="11" t="s">
        <v>290</v>
      </c>
    </row>
    <row r="253" spans="1:14" ht="15" thickBot="1" x14ac:dyDescent="0.4">
      <c r="A253" s="10" t="s">
        <v>337</v>
      </c>
      <c r="B253" s="11" t="s">
        <v>214</v>
      </c>
      <c r="C253" s="11" t="s">
        <v>253</v>
      </c>
      <c r="D253" s="11" t="s">
        <v>264</v>
      </c>
      <c r="E253" s="11" t="s">
        <v>214</v>
      </c>
      <c r="F253" s="11" t="s">
        <v>299</v>
      </c>
      <c r="G253" s="11" t="s">
        <v>223</v>
      </c>
      <c r="H253" s="11" t="s">
        <v>214</v>
      </c>
      <c r="I253" s="11" t="s">
        <v>214</v>
      </c>
      <c r="J253" s="11" t="s">
        <v>335</v>
      </c>
      <c r="K253" s="11" t="s">
        <v>214</v>
      </c>
      <c r="L253" s="11" t="s">
        <v>232</v>
      </c>
      <c r="M253" s="11" t="s">
        <v>214</v>
      </c>
      <c r="N253" s="11" t="s">
        <v>290</v>
      </c>
    </row>
    <row r="254" spans="1:14" ht="15" thickBot="1" x14ac:dyDescent="0.4">
      <c r="A254" s="10" t="s">
        <v>338</v>
      </c>
      <c r="B254" s="11" t="s">
        <v>214</v>
      </c>
      <c r="C254" s="11" t="s">
        <v>253</v>
      </c>
      <c r="D254" s="11" t="s">
        <v>264</v>
      </c>
      <c r="E254" s="11" t="s">
        <v>214</v>
      </c>
      <c r="F254" s="11" t="s">
        <v>299</v>
      </c>
      <c r="G254" s="11" t="s">
        <v>223</v>
      </c>
      <c r="H254" s="11" t="s">
        <v>214</v>
      </c>
      <c r="I254" s="11" t="s">
        <v>214</v>
      </c>
      <c r="J254" s="11" t="s">
        <v>339</v>
      </c>
      <c r="K254" s="11" t="s">
        <v>214</v>
      </c>
      <c r="L254" s="11" t="s">
        <v>232</v>
      </c>
      <c r="M254" s="11" t="s">
        <v>214</v>
      </c>
      <c r="N254" s="11" t="s">
        <v>290</v>
      </c>
    </row>
    <row r="255" spans="1:14" ht="15" thickBot="1" x14ac:dyDescent="0.4">
      <c r="A255" s="10" t="s">
        <v>340</v>
      </c>
      <c r="B255" s="11" t="s">
        <v>214</v>
      </c>
      <c r="C255" s="11" t="s">
        <v>253</v>
      </c>
      <c r="D255" s="11" t="s">
        <v>264</v>
      </c>
      <c r="E255" s="11" t="s">
        <v>214</v>
      </c>
      <c r="F255" s="11" t="s">
        <v>299</v>
      </c>
      <c r="G255" s="11" t="s">
        <v>223</v>
      </c>
      <c r="H255" s="11" t="s">
        <v>214</v>
      </c>
      <c r="I255" s="11" t="s">
        <v>214</v>
      </c>
      <c r="J255" s="11" t="s">
        <v>339</v>
      </c>
      <c r="K255" s="11" t="s">
        <v>214</v>
      </c>
      <c r="L255" s="11" t="s">
        <v>232</v>
      </c>
      <c r="M255" s="11" t="s">
        <v>214</v>
      </c>
      <c r="N255" s="11" t="s">
        <v>290</v>
      </c>
    </row>
    <row r="256" spans="1:14" ht="15" thickBot="1" x14ac:dyDescent="0.4">
      <c r="A256" s="10" t="s">
        <v>341</v>
      </c>
      <c r="B256" s="11" t="s">
        <v>214</v>
      </c>
      <c r="C256" s="11" t="s">
        <v>253</v>
      </c>
      <c r="D256" s="11" t="s">
        <v>264</v>
      </c>
      <c r="E256" s="11" t="s">
        <v>214</v>
      </c>
      <c r="F256" s="11" t="s">
        <v>299</v>
      </c>
      <c r="G256" s="11" t="s">
        <v>223</v>
      </c>
      <c r="H256" s="11" t="s">
        <v>214</v>
      </c>
      <c r="I256" s="11" t="s">
        <v>214</v>
      </c>
      <c r="J256" s="11" t="s">
        <v>339</v>
      </c>
      <c r="K256" s="11" t="s">
        <v>214</v>
      </c>
      <c r="L256" s="11" t="s">
        <v>232</v>
      </c>
      <c r="M256" s="11" t="s">
        <v>214</v>
      </c>
      <c r="N256" s="11" t="s">
        <v>290</v>
      </c>
    </row>
    <row r="257" spans="1:14" ht="15" thickBot="1" x14ac:dyDescent="0.4">
      <c r="A257" s="10" t="s">
        <v>342</v>
      </c>
      <c r="B257" s="11" t="s">
        <v>214</v>
      </c>
      <c r="C257" s="11" t="s">
        <v>253</v>
      </c>
      <c r="D257" s="11" t="s">
        <v>264</v>
      </c>
      <c r="E257" s="11" t="s">
        <v>214</v>
      </c>
      <c r="F257" s="11" t="s">
        <v>299</v>
      </c>
      <c r="G257" s="11" t="s">
        <v>223</v>
      </c>
      <c r="H257" s="11" t="s">
        <v>214</v>
      </c>
      <c r="I257" s="11" t="s">
        <v>214</v>
      </c>
      <c r="J257" s="11" t="s">
        <v>339</v>
      </c>
      <c r="K257" s="11" t="s">
        <v>214</v>
      </c>
      <c r="L257" s="11" t="s">
        <v>232</v>
      </c>
      <c r="M257" s="11" t="s">
        <v>214</v>
      </c>
      <c r="N257" s="11" t="s">
        <v>290</v>
      </c>
    </row>
    <row r="258" spans="1:14" ht="15" thickBot="1" x14ac:dyDescent="0.4">
      <c r="A258" s="10" t="s">
        <v>343</v>
      </c>
      <c r="B258" s="11" t="s">
        <v>214</v>
      </c>
      <c r="C258" s="11" t="s">
        <v>253</v>
      </c>
      <c r="D258" s="11" t="s">
        <v>344</v>
      </c>
      <c r="E258" s="11" t="s">
        <v>214</v>
      </c>
      <c r="F258" s="11" t="s">
        <v>299</v>
      </c>
      <c r="G258" s="11" t="s">
        <v>223</v>
      </c>
      <c r="H258" s="11" t="s">
        <v>214</v>
      </c>
      <c r="I258" s="11" t="s">
        <v>214</v>
      </c>
      <c r="J258" s="11" t="s">
        <v>339</v>
      </c>
      <c r="K258" s="11" t="s">
        <v>214</v>
      </c>
      <c r="L258" s="11" t="s">
        <v>232</v>
      </c>
      <c r="M258" s="11" t="s">
        <v>214</v>
      </c>
      <c r="N258" s="11" t="s">
        <v>290</v>
      </c>
    </row>
    <row r="259" spans="1:14" ht="15" thickBot="1" x14ac:dyDescent="0.4">
      <c r="A259" s="10" t="s">
        <v>345</v>
      </c>
      <c r="B259" s="11" t="s">
        <v>214</v>
      </c>
      <c r="C259" s="11" t="s">
        <v>253</v>
      </c>
      <c r="D259" s="11" t="s">
        <v>344</v>
      </c>
      <c r="E259" s="11" t="s">
        <v>214</v>
      </c>
      <c r="F259" s="11" t="s">
        <v>299</v>
      </c>
      <c r="G259" s="11" t="s">
        <v>223</v>
      </c>
      <c r="H259" s="11" t="s">
        <v>214</v>
      </c>
      <c r="I259" s="11" t="s">
        <v>214</v>
      </c>
      <c r="J259" s="11" t="s">
        <v>339</v>
      </c>
      <c r="K259" s="11" t="s">
        <v>214</v>
      </c>
      <c r="L259" s="11" t="s">
        <v>232</v>
      </c>
      <c r="M259" s="11" t="s">
        <v>214</v>
      </c>
      <c r="N259" s="11" t="s">
        <v>290</v>
      </c>
    </row>
    <row r="260" spans="1:14" ht="15" thickBot="1" x14ac:dyDescent="0.4">
      <c r="A260" s="10" t="s">
        <v>346</v>
      </c>
      <c r="B260" s="11" t="s">
        <v>214</v>
      </c>
      <c r="C260" s="11" t="s">
        <v>253</v>
      </c>
      <c r="D260" s="11" t="s">
        <v>344</v>
      </c>
      <c r="E260" s="11" t="s">
        <v>214</v>
      </c>
      <c r="F260" s="11" t="s">
        <v>299</v>
      </c>
      <c r="G260" s="11" t="s">
        <v>223</v>
      </c>
      <c r="H260" s="11" t="s">
        <v>214</v>
      </c>
      <c r="I260" s="11" t="s">
        <v>214</v>
      </c>
      <c r="J260" s="11" t="s">
        <v>339</v>
      </c>
      <c r="K260" s="11" t="s">
        <v>214</v>
      </c>
      <c r="L260" s="11" t="s">
        <v>232</v>
      </c>
      <c r="M260" s="11" t="s">
        <v>214</v>
      </c>
      <c r="N260" s="11" t="s">
        <v>290</v>
      </c>
    </row>
    <row r="261" spans="1:14" ht="15" thickBot="1" x14ac:dyDescent="0.4">
      <c r="A261" s="10" t="s">
        <v>347</v>
      </c>
      <c r="B261" s="11" t="s">
        <v>214</v>
      </c>
      <c r="C261" s="11" t="s">
        <v>253</v>
      </c>
      <c r="D261" s="11" t="s">
        <v>344</v>
      </c>
      <c r="E261" s="11" t="s">
        <v>214</v>
      </c>
      <c r="F261" s="11" t="s">
        <v>299</v>
      </c>
      <c r="G261" s="11" t="s">
        <v>223</v>
      </c>
      <c r="H261" s="11" t="s">
        <v>214</v>
      </c>
      <c r="I261" s="11" t="s">
        <v>214</v>
      </c>
      <c r="J261" s="11" t="s">
        <v>339</v>
      </c>
      <c r="K261" s="11" t="s">
        <v>214</v>
      </c>
      <c r="L261" s="11" t="s">
        <v>232</v>
      </c>
      <c r="M261" s="11" t="s">
        <v>214</v>
      </c>
      <c r="N261" s="11" t="s">
        <v>290</v>
      </c>
    </row>
    <row r="262" spans="1:14" ht="15" thickBot="1" x14ac:dyDescent="0.4">
      <c r="A262" s="10" t="s">
        <v>348</v>
      </c>
      <c r="B262" s="11" t="s">
        <v>214</v>
      </c>
      <c r="C262" s="11" t="s">
        <v>253</v>
      </c>
      <c r="D262" s="11" t="s">
        <v>344</v>
      </c>
      <c r="E262" s="11" t="s">
        <v>214</v>
      </c>
      <c r="F262" s="11" t="s">
        <v>299</v>
      </c>
      <c r="G262" s="11" t="s">
        <v>223</v>
      </c>
      <c r="H262" s="11" t="s">
        <v>214</v>
      </c>
      <c r="I262" s="11" t="s">
        <v>214</v>
      </c>
      <c r="J262" s="11" t="s">
        <v>339</v>
      </c>
      <c r="K262" s="11" t="s">
        <v>214</v>
      </c>
      <c r="L262" s="11" t="s">
        <v>232</v>
      </c>
      <c r="M262" s="11" t="s">
        <v>214</v>
      </c>
      <c r="N262" s="11" t="s">
        <v>290</v>
      </c>
    </row>
    <row r="263" spans="1:14" ht="15" thickBot="1" x14ac:dyDescent="0.4">
      <c r="A263" s="10" t="s">
        <v>349</v>
      </c>
      <c r="B263" s="11" t="s">
        <v>214</v>
      </c>
      <c r="C263" s="11" t="s">
        <v>253</v>
      </c>
      <c r="D263" s="11" t="s">
        <v>344</v>
      </c>
      <c r="E263" s="11" t="s">
        <v>214</v>
      </c>
      <c r="F263" s="11" t="s">
        <v>299</v>
      </c>
      <c r="G263" s="11" t="s">
        <v>223</v>
      </c>
      <c r="H263" s="11" t="s">
        <v>214</v>
      </c>
      <c r="I263" s="11" t="s">
        <v>214</v>
      </c>
      <c r="J263" s="11" t="s">
        <v>339</v>
      </c>
      <c r="K263" s="11" t="s">
        <v>214</v>
      </c>
      <c r="L263" s="11" t="s">
        <v>232</v>
      </c>
      <c r="M263" s="11" t="s">
        <v>214</v>
      </c>
      <c r="N263" s="11" t="s">
        <v>290</v>
      </c>
    </row>
    <row r="264" spans="1:14" ht="15" thickBot="1" x14ac:dyDescent="0.4">
      <c r="A264" s="10" t="s">
        <v>350</v>
      </c>
      <c r="B264" s="11" t="s">
        <v>214</v>
      </c>
      <c r="C264" s="11" t="s">
        <v>253</v>
      </c>
      <c r="D264" s="11" t="s">
        <v>344</v>
      </c>
      <c r="E264" s="11" t="s">
        <v>214</v>
      </c>
      <c r="F264" s="11" t="s">
        <v>299</v>
      </c>
      <c r="G264" s="11" t="s">
        <v>223</v>
      </c>
      <c r="H264" s="11" t="s">
        <v>214</v>
      </c>
      <c r="I264" s="11" t="s">
        <v>214</v>
      </c>
      <c r="J264" s="11" t="s">
        <v>339</v>
      </c>
      <c r="K264" s="11" t="s">
        <v>214</v>
      </c>
      <c r="L264" s="11" t="s">
        <v>232</v>
      </c>
      <c r="M264" s="11" t="s">
        <v>214</v>
      </c>
      <c r="N264" s="11" t="s">
        <v>290</v>
      </c>
    </row>
    <row r="265" spans="1:14" ht="15" thickBot="1" x14ac:dyDescent="0.4">
      <c r="A265" s="10" t="s">
        <v>351</v>
      </c>
      <c r="B265" s="11" t="s">
        <v>214</v>
      </c>
      <c r="C265" s="11" t="s">
        <v>253</v>
      </c>
      <c r="D265" s="11" t="s">
        <v>352</v>
      </c>
      <c r="E265" s="11" t="s">
        <v>214</v>
      </c>
      <c r="F265" s="11" t="s">
        <v>299</v>
      </c>
      <c r="G265" s="11" t="s">
        <v>223</v>
      </c>
      <c r="H265" s="11" t="s">
        <v>214</v>
      </c>
      <c r="I265" s="11" t="s">
        <v>214</v>
      </c>
      <c r="J265" s="11" t="s">
        <v>339</v>
      </c>
      <c r="K265" s="11" t="s">
        <v>214</v>
      </c>
      <c r="L265" s="11" t="s">
        <v>232</v>
      </c>
      <c r="M265" s="11" t="s">
        <v>214</v>
      </c>
      <c r="N265" s="11" t="s">
        <v>290</v>
      </c>
    </row>
    <row r="266" spans="1:14" ht="15" thickBot="1" x14ac:dyDescent="0.4">
      <c r="A266" s="10" t="s">
        <v>353</v>
      </c>
      <c r="B266" s="11" t="s">
        <v>214</v>
      </c>
      <c r="C266" s="11" t="s">
        <v>253</v>
      </c>
      <c r="D266" s="11" t="s">
        <v>352</v>
      </c>
      <c r="E266" s="11" t="s">
        <v>214</v>
      </c>
      <c r="F266" s="11" t="s">
        <v>299</v>
      </c>
      <c r="G266" s="11" t="s">
        <v>223</v>
      </c>
      <c r="H266" s="11" t="s">
        <v>214</v>
      </c>
      <c r="I266" s="11" t="s">
        <v>214</v>
      </c>
      <c r="J266" s="11" t="s">
        <v>339</v>
      </c>
      <c r="K266" s="11" t="s">
        <v>214</v>
      </c>
      <c r="L266" s="11" t="s">
        <v>232</v>
      </c>
      <c r="M266" s="11" t="s">
        <v>214</v>
      </c>
      <c r="N266" s="11" t="s">
        <v>290</v>
      </c>
    </row>
    <row r="267" spans="1:14" ht="15" thickBot="1" x14ac:dyDescent="0.4">
      <c r="A267" s="10" t="s">
        <v>354</v>
      </c>
      <c r="B267" s="11" t="s">
        <v>214</v>
      </c>
      <c r="C267" s="11" t="s">
        <v>253</v>
      </c>
      <c r="D267" s="11" t="s">
        <v>352</v>
      </c>
      <c r="E267" s="11" t="s">
        <v>214</v>
      </c>
      <c r="F267" s="11" t="s">
        <v>299</v>
      </c>
      <c r="G267" s="11" t="s">
        <v>223</v>
      </c>
      <c r="H267" s="11" t="s">
        <v>214</v>
      </c>
      <c r="I267" s="11" t="s">
        <v>214</v>
      </c>
      <c r="J267" s="11" t="s">
        <v>339</v>
      </c>
      <c r="K267" s="11" t="s">
        <v>214</v>
      </c>
      <c r="L267" s="11" t="s">
        <v>232</v>
      </c>
      <c r="M267" s="11" t="s">
        <v>214</v>
      </c>
      <c r="N267" s="11" t="s">
        <v>290</v>
      </c>
    </row>
    <row r="268" spans="1:14" ht="15" thickBot="1" x14ac:dyDescent="0.4">
      <c r="A268" s="10" t="s">
        <v>355</v>
      </c>
      <c r="B268" s="11" t="s">
        <v>214</v>
      </c>
      <c r="C268" s="11" t="s">
        <v>253</v>
      </c>
      <c r="D268" s="11" t="s">
        <v>352</v>
      </c>
      <c r="E268" s="11" t="s">
        <v>214</v>
      </c>
      <c r="F268" s="11" t="s">
        <v>299</v>
      </c>
      <c r="G268" s="11" t="s">
        <v>223</v>
      </c>
      <c r="H268" s="11" t="s">
        <v>214</v>
      </c>
      <c r="I268" s="11" t="s">
        <v>214</v>
      </c>
      <c r="J268" s="11" t="s">
        <v>339</v>
      </c>
      <c r="K268" s="11" t="s">
        <v>214</v>
      </c>
      <c r="L268" s="11" t="s">
        <v>232</v>
      </c>
      <c r="M268" s="11" t="s">
        <v>214</v>
      </c>
      <c r="N268" s="11" t="s">
        <v>290</v>
      </c>
    </row>
    <row r="269" spans="1:14" ht="15" thickBot="1" x14ac:dyDescent="0.4">
      <c r="A269" s="10" t="s">
        <v>356</v>
      </c>
      <c r="B269" s="11" t="s">
        <v>214</v>
      </c>
      <c r="C269" s="11" t="s">
        <v>253</v>
      </c>
      <c r="D269" s="11" t="s">
        <v>352</v>
      </c>
      <c r="E269" s="11" t="s">
        <v>214</v>
      </c>
      <c r="F269" s="11" t="s">
        <v>299</v>
      </c>
      <c r="G269" s="11" t="s">
        <v>223</v>
      </c>
      <c r="H269" s="11" t="s">
        <v>214</v>
      </c>
      <c r="I269" s="11" t="s">
        <v>214</v>
      </c>
      <c r="J269" s="11" t="s">
        <v>339</v>
      </c>
      <c r="K269" s="11" t="s">
        <v>214</v>
      </c>
      <c r="L269" s="11" t="s">
        <v>232</v>
      </c>
      <c r="M269" s="11" t="s">
        <v>214</v>
      </c>
      <c r="N269" s="11" t="s">
        <v>290</v>
      </c>
    </row>
    <row r="270" spans="1:14" ht="15" thickBot="1" x14ac:dyDescent="0.4">
      <c r="A270" s="10" t="s">
        <v>357</v>
      </c>
      <c r="B270" s="11" t="s">
        <v>214</v>
      </c>
      <c r="C270" s="11" t="s">
        <v>253</v>
      </c>
      <c r="D270" s="11" t="s">
        <v>352</v>
      </c>
      <c r="E270" s="11" t="s">
        <v>214</v>
      </c>
      <c r="F270" s="11" t="s">
        <v>299</v>
      </c>
      <c r="G270" s="11" t="s">
        <v>223</v>
      </c>
      <c r="H270" s="11" t="s">
        <v>214</v>
      </c>
      <c r="I270" s="11" t="s">
        <v>214</v>
      </c>
      <c r="J270" s="11" t="s">
        <v>339</v>
      </c>
      <c r="K270" s="11" t="s">
        <v>214</v>
      </c>
      <c r="L270" s="11" t="s">
        <v>232</v>
      </c>
      <c r="M270" s="11" t="s">
        <v>214</v>
      </c>
      <c r="N270" s="11" t="s">
        <v>290</v>
      </c>
    </row>
    <row r="271" spans="1:14" ht="15" thickBot="1" x14ac:dyDescent="0.4">
      <c r="A271" s="10" t="s">
        <v>358</v>
      </c>
      <c r="B271" s="11" t="s">
        <v>214</v>
      </c>
      <c r="C271" s="11" t="s">
        <v>253</v>
      </c>
      <c r="D271" s="11" t="s">
        <v>352</v>
      </c>
      <c r="E271" s="11" t="s">
        <v>214</v>
      </c>
      <c r="F271" s="11" t="s">
        <v>299</v>
      </c>
      <c r="G271" s="11" t="s">
        <v>223</v>
      </c>
      <c r="H271" s="11" t="s">
        <v>214</v>
      </c>
      <c r="I271" s="11" t="s">
        <v>214</v>
      </c>
      <c r="J271" s="11" t="s">
        <v>339</v>
      </c>
      <c r="K271" s="11" t="s">
        <v>214</v>
      </c>
      <c r="L271" s="11" t="s">
        <v>232</v>
      </c>
      <c r="M271" s="11" t="s">
        <v>214</v>
      </c>
      <c r="N271" s="11" t="s">
        <v>290</v>
      </c>
    </row>
    <row r="272" spans="1:14" ht="15" thickBot="1" x14ac:dyDescent="0.4">
      <c r="A272" s="10" t="s">
        <v>359</v>
      </c>
      <c r="B272" s="11" t="s">
        <v>214</v>
      </c>
      <c r="C272" s="11" t="s">
        <v>253</v>
      </c>
      <c r="D272" s="11" t="s">
        <v>352</v>
      </c>
      <c r="E272" s="11" t="s">
        <v>214</v>
      </c>
      <c r="F272" s="11" t="s">
        <v>299</v>
      </c>
      <c r="G272" s="11" t="s">
        <v>223</v>
      </c>
      <c r="H272" s="11" t="s">
        <v>214</v>
      </c>
      <c r="I272" s="11" t="s">
        <v>214</v>
      </c>
      <c r="J272" s="11" t="s">
        <v>339</v>
      </c>
      <c r="K272" s="11" t="s">
        <v>214</v>
      </c>
      <c r="L272" s="11" t="s">
        <v>232</v>
      </c>
      <c r="M272" s="11" t="s">
        <v>214</v>
      </c>
      <c r="N272" s="11" t="s">
        <v>290</v>
      </c>
    </row>
    <row r="273" spans="1:14" ht="15" thickBot="1" x14ac:dyDescent="0.4">
      <c r="A273" s="10" t="s">
        <v>360</v>
      </c>
      <c r="B273" s="11" t="s">
        <v>214</v>
      </c>
      <c r="C273" s="11" t="s">
        <v>253</v>
      </c>
      <c r="D273" s="11" t="s">
        <v>352</v>
      </c>
      <c r="E273" s="11" t="s">
        <v>214</v>
      </c>
      <c r="F273" s="11" t="s">
        <v>299</v>
      </c>
      <c r="G273" s="11" t="s">
        <v>223</v>
      </c>
      <c r="H273" s="11" t="s">
        <v>214</v>
      </c>
      <c r="I273" s="11" t="s">
        <v>214</v>
      </c>
      <c r="J273" s="11" t="s">
        <v>339</v>
      </c>
      <c r="K273" s="11" t="s">
        <v>214</v>
      </c>
      <c r="L273" s="11" t="s">
        <v>232</v>
      </c>
      <c r="M273" s="11" t="s">
        <v>214</v>
      </c>
      <c r="N273" s="11" t="s">
        <v>290</v>
      </c>
    </row>
    <row r="274" spans="1:14" ht="15" thickBot="1" x14ac:dyDescent="0.4">
      <c r="A274" s="10" t="s">
        <v>361</v>
      </c>
      <c r="B274" s="11" t="s">
        <v>214</v>
      </c>
      <c r="C274" s="11" t="s">
        <v>253</v>
      </c>
      <c r="D274" s="11" t="s">
        <v>352</v>
      </c>
      <c r="E274" s="11" t="s">
        <v>214</v>
      </c>
      <c r="F274" s="11" t="s">
        <v>299</v>
      </c>
      <c r="G274" s="11" t="s">
        <v>223</v>
      </c>
      <c r="H274" s="11" t="s">
        <v>214</v>
      </c>
      <c r="I274" s="11" t="s">
        <v>214</v>
      </c>
      <c r="J274" s="11" t="s">
        <v>339</v>
      </c>
      <c r="K274" s="11" t="s">
        <v>214</v>
      </c>
      <c r="L274" s="11" t="s">
        <v>232</v>
      </c>
      <c r="M274" s="11" t="s">
        <v>214</v>
      </c>
      <c r="N274" s="11" t="s">
        <v>290</v>
      </c>
    </row>
    <row r="275" spans="1:14" ht="15" thickBot="1" x14ac:dyDescent="0.4">
      <c r="A275" s="10" t="s">
        <v>362</v>
      </c>
      <c r="B275" s="11" t="s">
        <v>214</v>
      </c>
      <c r="C275" s="11" t="s">
        <v>253</v>
      </c>
      <c r="D275" s="11" t="s">
        <v>352</v>
      </c>
      <c r="E275" s="11" t="s">
        <v>214</v>
      </c>
      <c r="F275" s="11" t="s">
        <v>299</v>
      </c>
      <c r="G275" s="11" t="s">
        <v>223</v>
      </c>
      <c r="H275" s="11" t="s">
        <v>214</v>
      </c>
      <c r="I275" s="11" t="s">
        <v>214</v>
      </c>
      <c r="J275" s="11" t="s">
        <v>363</v>
      </c>
      <c r="K275" s="11" t="s">
        <v>214</v>
      </c>
      <c r="L275" s="11" t="s">
        <v>232</v>
      </c>
      <c r="M275" s="11" t="s">
        <v>214</v>
      </c>
      <c r="N275" s="11" t="s">
        <v>290</v>
      </c>
    </row>
    <row r="276" spans="1:14" ht="15" thickBot="1" x14ac:dyDescent="0.4">
      <c r="A276" s="10" t="s">
        <v>364</v>
      </c>
      <c r="B276" s="11" t="s">
        <v>214</v>
      </c>
      <c r="C276" s="11" t="s">
        <v>253</v>
      </c>
      <c r="D276" s="11" t="s">
        <v>352</v>
      </c>
      <c r="E276" s="11" t="s">
        <v>214</v>
      </c>
      <c r="F276" s="11" t="s">
        <v>299</v>
      </c>
      <c r="G276" s="11" t="s">
        <v>223</v>
      </c>
      <c r="H276" s="11" t="s">
        <v>214</v>
      </c>
      <c r="I276" s="11" t="s">
        <v>214</v>
      </c>
      <c r="J276" s="11" t="s">
        <v>363</v>
      </c>
      <c r="K276" s="11" t="s">
        <v>214</v>
      </c>
      <c r="L276" s="11" t="s">
        <v>232</v>
      </c>
      <c r="M276" s="11" t="s">
        <v>214</v>
      </c>
      <c r="N276" s="11" t="s">
        <v>290</v>
      </c>
    </row>
    <row r="277" spans="1:14" ht="15" thickBot="1" x14ac:dyDescent="0.4">
      <c r="A277" s="10" t="s">
        <v>365</v>
      </c>
      <c r="B277" s="11" t="s">
        <v>214</v>
      </c>
      <c r="C277" s="11" t="s">
        <v>214</v>
      </c>
      <c r="D277" s="11" t="s">
        <v>352</v>
      </c>
      <c r="E277" s="11" t="s">
        <v>214</v>
      </c>
      <c r="F277" s="11" t="s">
        <v>299</v>
      </c>
      <c r="G277" s="11" t="s">
        <v>223</v>
      </c>
      <c r="H277" s="11" t="s">
        <v>214</v>
      </c>
      <c r="I277" s="11" t="s">
        <v>214</v>
      </c>
      <c r="J277" s="11" t="s">
        <v>363</v>
      </c>
      <c r="K277" s="11" t="s">
        <v>214</v>
      </c>
      <c r="L277" s="11" t="s">
        <v>232</v>
      </c>
      <c r="M277" s="11" t="s">
        <v>214</v>
      </c>
      <c r="N277" s="11" t="s">
        <v>290</v>
      </c>
    </row>
    <row r="278" spans="1:14" ht="15" thickBot="1" x14ac:dyDescent="0.4">
      <c r="A278" s="10" t="s">
        <v>366</v>
      </c>
      <c r="B278" s="11" t="s">
        <v>214</v>
      </c>
      <c r="C278" s="11" t="s">
        <v>214</v>
      </c>
      <c r="D278" s="11" t="s">
        <v>214</v>
      </c>
      <c r="E278" s="11" t="s">
        <v>214</v>
      </c>
      <c r="F278" s="11" t="s">
        <v>299</v>
      </c>
      <c r="G278" s="11" t="s">
        <v>223</v>
      </c>
      <c r="H278" s="11" t="s">
        <v>214</v>
      </c>
      <c r="I278" s="11" t="s">
        <v>214</v>
      </c>
      <c r="J278" s="11" t="s">
        <v>363</v>
      </c>
      <c r="K278" s="11" t="s">
        <v>214</v>
      </c>
      <c r="L278" s="11" t="s">
        <v>232</v>
      </c>
      <c r="M278" s="11" t="s">
        <v>214</v>
      </c>
      <c r="N278" s="11" t="s">
        <v>290</v>
      </c>
    </row>
    <row r="279" spans="1:14" ht="15" thickBot="1" x14ac:dyDescent="0.4">
      <c r="A279" s="10" t="s">
        <v>367</v>
      </c>
      <c r="B279" s="11" t="s">
        <v>214</v>
      </c>
      <c r="C279" s="11" t="s">
        <v>214</v>
      </c>
      <c r="D279" s="11" t="s">
        <v>214</v>
      </c>
      <c r="E279" s="11" t="s">
        <v>214</v>
      </c>
      <c r="F279" s="11" t="s">
        <v>299</v>
      </c>
      <c r="G279" s="11" t="s">
        <v>223</v>
      </c>
      <c r="H279" s="11" t="s">
        <v>214</v>
      </c>
      <c r="I279" s="11" t="s">
        <v>214</v>
      </c>
      <c r="J279" s="11" t="s">
        <v>363</v>
      </c>
      <c r="K279" s="11" t="s">
        <v>214</v>
      </c>
      <c r="L279" s="11" t="s">
        <v>232</v>
      </c>
      <c r="M279" s="11" t="s">
        <v>214</v>
      </c>
      <c r="N279" s="11" t="s">
        <v>290</v>
      </c>
    </row>
    <row r="280" spans="1:14" ht="15" thickBot="1" x14ac:dyDescent="0.4">
      <c r="A280" s="10" t="s">
        <v>368</v>
      </c>
      <c r="B280" s="11" t="s">
        <v>214</v>
      </c>
      <c r="C280" s="11" t="s">
        <v>214</v>
      </c>
      <c r="D280" s="11" t="s">
        <v>214</v>
      </c>
      <c r="E280" s="11" t="s">
        <v>214</v>
      </c>
      <c r="F280" s="11" t="s">
        <v>299</v>
      </c>
      <c r="G280" s="11" t="s">
        <v>223</v>
      </c>
      <c r="H280" s="11" t="s">
        <v>214</v>
      </c>
      <c r="I280" s="11" t="s">
        <v>214</v>
      </c>
      <c r="J280" s="11" t="s">
        <v>369</v>
      </c>
      <c r="K280" s="11" t="s">
        <v>214</v>
      </c>
      <c r="L280" s="11" t="s">
        <v>232</v>
      </c>
      <c r="M280" s="11" t="s">
        <v>214</v>
      </c>
      <c r="N280" s="11" t="s">
        <v>290</v>
      </c>
    </row>
    <row r="281" spans="1:14" ht="15" thickBot="1" x14ac:dyDescent="0.4">
      <c r="A281" s="10" t="s">
        <v>370</v>
      </c>
      <c r="B281" s="11" t="s">
        <v>214</v>
      </c>
      <c r="C281" s="11" t="s">
        <v>214</v>
      </c>
      <c r="D281" s="11" t="s">
        <v>214</v>
      </c>
      <c r="E281" s="11" t="s">
        <v>214</v>
      </c>
      <c r="F281" s="11" t="s">
        <v>299</v>
      </c>
      <c r="G281" s="11" t="s">
        <v>223</v>
      </c>
      <c r="H281" s="11" t="s">
        <v>214</v>
      </c>
      <c r="I281" s="11" t="s">
        <v>214</v>
      </c>
      <c r="J281" s="11" t="s">
        <v>369</v>
      </c>
      <c r="K281" s="11" t="s">
        <v>214</v>
      </c>
      <c r="L281" s="11" t="s">
        <v>232</v>
      </c>
      <c r="M281" s="11" t="s">
        <v>214</v>
      </c>
      <c r="N281" s="11" t="s">
        <v>290</v>
      </c>
    </row>
    <row r="282" spans="1:14" ht="15" thickBot="1" x14ac:dyDescent="0.4">
      <c r="A282" s="10" t="s">
        <v>371</v>
      </c>
      <c r="B282" s="11" t="s">
        <v>214</v>
      </c>
      <c r="C282" s="11" t="s">
        <v>214</v>
      </c>
      <c r="D282" s="11" t="s">
        <v>214</v>
      </c>
      <c r="E282" s="11" t="s">
        <v>214</v>
      </c>
      <c r="F282" s="11" t="s">
        <v>299</v>
      </c>
      <c r="G282" s="11" t="s">
        <v>223</v>
      </c>
      <c r="H282" s="11" t="s">
        <v>214</v>
      </c>
      <c r="I282" s="11" t="s">
        <v>214</v>
      </c>
      <c r="J282" s="11" t="s">
        <v>369</v>
      </c>
      <c r="K282" s="11" t="s">
        <v>214</v>
      </c>
      <c r="L282" s="11" t="s">
        <v>232</v>
      </c>
      <c r="M282" s="11" t="s">
        <v>214</v>
      </c>
      <c r="N282" s="11" t="s">
        <v>290</v>
      </c>
    </row>
    <row r="283" spans="1:14" ht="15" thickBot="1" x14ac:dyDescent="0.4">
      <c r="A283" s="10" t="s">
        <v>372</v>
      </c>
      <c r="B283" s="11" t="s">
        <v>214</v>
      </c>
      <c r="C283" s="11" t="s">
        <v>214</v>
      </c>
      <c r="D283" s="11" t="s">
        <v>214</v>
      </c>
      <c r="E283" s="11" t="s">
        <v>214</v>
      </c>
      <c r="F283" s="11" t="s">
        <v>352</v>
      </c>
      <c r="G283" s="11" t="s">
        <v>214</v>
      </c>
      <c r="H283" s="11" t="s">
        <v>214</v>
      </c>
      <c r="I283" s="11" t="s">
        <v>214</v>
      </c>
      <c r="J283" s="11" t="s">
        <v>369</v>
      </c>
      <c r="K283" s="11" t="s">
        <v>214</v>
      </c>
      <c r="L283" s="11" t="s">
        <v>232</v>
      </c>
      <c r="M283" s="11" t="s">
        <v>214</v>
      </c>
      <c r="N283" s="11" t="s">
        <v>290</v>
      </c>
    </row>
    <row r="284" spans="1:14" ht="15" thickBot="1" x14ac:dyDescent="0.4">
      <c r="A284" s="10" t="s">
        <v>373</v>
      </c>
      <c r="B284" s="11" t="s">
        <v>214</v>
      </c>
      <c r="C284" s="11" t="s">
        <v>214</v>
      </c>
      <c r="D284" s="11" t="s">
        <v>214</v>
      </c>
      <c r="E284" s="11" t="s">
        <v>214</v>
      </c>
      <c r="F284" s="11" t="s">
        <v>352</v>
      </c>
      <c r="G284" s="11" t="s">
        <v>214</v>
      </c>
      <c r="H284" s="11" t="s">
        <v>214</v>
      </c>
      <c r="I284" s="11" t="s">
        <v>214</v>
      </c>
      <c r="J284" s="11" t="s">
        <v>369</v>
      </c>
      <c r="K284" s="11" t="s">
        <v>214</v>
      </c>
      <c r="L284" s="11" t="s">
        <v>232</v>
      </c>
      <c r="M284" s="11" t="s">
        <v>214</v>
      </c>
      <c r="N284" s="11" t="s">
        <v>290</v>
      </c>
    </row>
    <row r="285" spans="1:14" ht="15" thickBot="1" x14ac:dyDescent="0.4">
      <c r="A285" s="10" t="s">
        <v>374</v>
      </c>
      <c r="B285" s="11" t="s">
        <v>214</v>
      </c>
      <c r="C285" s="11" t="s">
        <v>214</v>
      </c>
      <c r="D285" s="11" t="s">
        <v>214</v>
      </c>
      <c r="E285" s="11" t="s">
        <v>214</v>
      </c>
      <c r="F285" s="11" t="s">
        <v>214</v>
      </c>
      <c r="G285" s="11" t="s">
        <v>214</v>
      </c>
      <c r="H285" s="11" t="s">
        <v>214</v>
      </c>
      <c r="I285" s="11" t="s">
        <v>214</v>
      </c>
      <c r="J285" s="11" t="s">
        <v>214</v>
      </c>
      <c r="K285" s="11" t="s">
        <v>214</v>
      </c>
      <c r="L285" s="11" t="s">
        <v>232</v>
      </c>
      <c r="M285" s="11" t="s">
        <v>214</v>
      </c>
      <c r="N285" s="11" t="s">
        <v>290</v>
      </c>
    </row>
    <row r="286" spans="1:14" ht="15" thickBot="1" x14ac:dyDescent="0.4">
      <c r="A286" s="10" t="s">
        <v>375</v>
      </c>
      <c r="B286" s="11" t="s">
        <v>214</v>
      </c>
      <c r="C286" s="11" t="s">
        <v>214</v>
      </c>
      <c r="D286" s="11" t="s">
        <v>214</v>
      </c>
      <c r="E286" s="11" t="s">
        <v>214</v>
      </c>
      <c r="F286" s="11" t="s">
        <v>214</v>
      </c>
      <c r="G286" s="11" t="s">
        <v>214</v>
      </c>
      <c r="H286" s="11" t="s">
        <v>214</v>
      </c>
      <c r="I286" s="11" t="s">
        <v>214</v>
      </c>
      <c r="J286" s="11" t="s">
        <v>214</v>
      </c>
      <c r="K286" s="11" t="s">
        <v>214</v>
      </c>
      <c r="L286" s="11" t="s">
        <v>232</v>
      </c>
      <c r="M286" s="11" t="s">
        <v>214</v>
      </c>
      <c r="N286" s="11" t="s">
        <v>290</v>
      </c>
    </row>
    <row r="287" spans="1:14" ht="15" thickBot="1" x14ac:dyDescent="0.4">
      <c r="A287" s="10" t="s">
        <v>376</v>
      </c>
      <c r="B287" s="11" t="s">
        <v>214</v>
      </c>
      <c r="C287" s="11" t="s">
        <v>214</v>
      </c>
      <c r="D287" s="11" t="s">
        <v>214</v>
      </c>
      <c r="E287" s="11" t="s">
        <v>214</v>
      </c>
      <c r="F287" s="11" t="s">
        <v>214</v>
      </c>
      <c r="G287" s="11" t="s">
        <v>214</v>
      </c>
      <c r="H287" s="11" t="s">
        <v>214</v>
      </c>
      <c r="I287" s="11" t="s">
        <v>214</v>
      </c>
      <c r="J287" s="11" t="s">
        <v>214</v>
      </c>
      <c r="K287" s="11" t="s">
        <v>214</v>
      </c>
      <c r="L287" s="11" t="s">
        <v>232</v>
      </c>
      <c r="M287" s="11" t="s">
        <v>214</v>
      </c>
      <c r="N287" s="11" t="s">
        <v>290</v>
      </c>
    </row>
    <row r="288" spans="1:14" ht="15" thickBot="1" x14ac:dyDescent="0.4">
      <c r="A288" s="10" t="s">
        <v>377</v>
      </c>
      <c r="B288" s="11" t="s">
        <v>214</v>
      </c>
      <c r="C288" s="11" t="s">
        <v>214</v>
      </c>
      <c r="D288" s="11" t="s">
        <v>214</v>
      </c>
      <c r="E288" s="11" t="s">
        <v>214</v>
      </c>
      <c r="F288" s="11" t="s">
        <v>214</v>
      </c>
      <c r="G288" s="11" t="s">
        <v>214</v>
      </c>
      <c r="H288" s="11" t="s">
        <v>214</v>
      </c>
      <c r="I288" s="11" t="s">
        <v>214</v>
      </c>
      <c r="J288" s="11" t="s">
        <v>214</v>
      </c>
      <c r="K288" s="11" t="s">
        <v>214</v>
      </c>
      <c r="L288" s="11" t="s">
        <v>232</v>
      </c>
      <c r="M288" s="11" t="s">
        <v>214</v>
      </c>
      <c r="N288" s="11" t="s">
        <v>290</v>
      </c>
    </row>
    <row r="289" spans="1:14" ht="15" thickBot="1" x14ac:dyDescent="0.4">
      <c r="A289" s="10" t="s">
        <v>378</v>
      </c>
      <c r="B289" s="11" t="s">
        <v>214</v>
      </c>
      <c r="C289" s="11" t="s">
        <v>214</v>
      </c>
      <c r="D289" s="11" t="s">
        <v>214</v>
      </c>
      <c r="E289" s="11" t="s">
        <v>214</v>
      </c>
      <c r="F289" s="11" t="s">
        <v>214</v>
      </c>
      <c r="G289" s="11" t="s">
        <v>214</v>
      </c>
      <c r="H289" s="11" t="s">
        <v>214</v>
      </c>
      <c r="I289" s="11" t="s">
        <v>214</v>
      </c>
      <c r="J289" s="11" t="s">
        <v>214</v>
      </c>
      <c r="K289" s="11" t="s">
        <v>214</v>
      </c>
      <c r="L289" s="11" t="s">
        <v>232</v>
      </c>
      <c r="M289" s="11" t="s">
        <v>214</v>
      </c>
      <c r="N289" s="11" t="s">
        <v>290</v>
      </c>
    </row>
    <row r="290" spans="1:14" ht="15" thickBot="1" x14ac:dyDescent="0.4">
      <c r="A290" s="10" t="s">
        <v>379</v>
      </c>
      <c r="B290" s="11" t="s">
        <v>214</v>
      </c>
      <c r="C290" s="11" t="s">
        <v>214</v>
      </c>
      <c r="D290" s="11" t="s">
        <v>214</v>
      </c>
      <c r="E290" s="11" t="s">
        <v>214</v>
      </c>
      <c r="F290" s="11" t="s">
        <v>214</v>
      </c>
      <c r="G290" s="11" t="s">
        <v>214</v>
      </c>
      <c r="H290" s="11" t="s">
        <v>214</v>
      </c>
      <c r="I290" s="11" t="s">
        <v>214</v>
      </c>
      <c r="J290" s="11" t="s">
        <v>214</v>
      </c>
      <c r="K290" s="11" t="s">
        <v>214</v>
      </c>
      <c r="L290" s="11" t="s">
        <v>232</v>
      </c>
      <c r="M290" s="11" t="s">
        <v>214</v>
      </c>
      <c r="N290" s="11" t="s">
        <v>290</v>
      </c>
    </row>
    <row r="291" spans="1:14" ht="15" thickBot="1" x14ac:dyDescent="0.4">
      <c r="A291" s="10" t="s">
        <v>380</v>
      </c>
      <c r="B291" s="11" t="s">
        <v>214</v>
      </c>
      <c r="C291" s="11" t="s">
        <v>214</v>
      </c>
      <c r="D291" s="11" t="s">
        <v>214</v>
      </c>
      <c r="E291" s="11" t="s">
        <v>214</v>
      </c>
      <c r="F291" s="11" t="s">
        <v>214</v>
      </c>
      <c r="G291" s="11" t="s">
        <v>214</v>
      </c>
      <c r="H291" s="11" t="s">
        <v>214</v>
      </c>
      <c r="I291" s="11" t="s">
        <v>214</v>
      </c>
      <c r="J291" s="11" t="s">
        <v>214</v>
      </c>
      <c r="K291" s="11" t="s">
        <v>214</v>
      </c>
      <c r="L291" s="11" t="s">
        <v>232</v>
      </c>
      <c r="M291" s="11" t="s">
        <v>214</v>
      </c>
      <c r="N291" s="11" t="s">
        <v>290</v>
      </c>
    </row>
    <row r="292" spans="1:14" ht="15" thickBot="1" x14ac:dyDescent="0.4">
      <c r="A292" s="10" t="s">
        <v>381</v>
      </c>
      <c r="B292" s="11" t="s">
        <v>214</v>
      </c>
      <c r="C292" s="11" t="s">
        <v>214</v>
      </c>
      <c r="D292" s="11" t="s">
        <v>214</v>
      </c>
      <c r="E292" s="11" t="s">
        <v>214</v>
      </c>
      <c r="F292" s="11" t="s">
        <v>214</v>
      </c>
      <c r="G292" s="11" t="s">
        <v>214</v>
      </c>
      <c r="H292" s="11" t="s">
        <v>214</v>
      </c>
      <c r="I292" s="11" t="s">
        <v>214</v>
      </c>
      <c r="J292" s="11" t="s">
        <v>214</v>
      </c>
      <c r="K292" s="11" t="s">
        <v>214</v>
      </c>
      <c r="L292" s="11" t="s">
        <v>232</v>
      </c>
      <c r="M292" s="11" t="s">
        <v>214</v>
      </c>
      <c r="N292" s="11" t="s">
        <v>290</v>
      </c>
    </row>
    <row r="293" spans="1:14" ht="15" thickBot="1" x14ac:dyDescent="0.4">
      <c r="A293" s="10" t="s">
        <v>382</v>
      </c>
      <c r="B293" s="11" t="s">
        <v>214</v>
      </c>
      <c r="C293" s="11" t="s">
        <v>214</v>
      </c>
      <c r="D293" s="11" t="s">
        <v>214</v>
      </c>
      <c r="E293" s="11" t="s">
        <v>214</v>
      </c>
      <c r="F293" s="11" t="s">
        <v>214</v>
      </c>
      <c r="G293" s="11" t="s">
        <v>214</v>
      </c>
      <c r="H293" s="11" t="s">
        <v>214</v>
      </c>
      <c r="I293" s="11" t="s">
        <v>214</v>
      </c>
      <c r="J293" s="11" t="s">
        <v>214</v>
      </c>
      <c r="K293" s="11" t="s">
        <v>214</v>
      </c>
      <c r="L293" s="11" t="s">
        <v>232</v>
      </c>
      <c r="M293" s="11" t="s">
        <v>214</v>
      </c>
      <c r="N293" s="11" t="s">
        <v>290</v>
      </c>
    </row>
    <row r="294" spans="1:14" ht="15" thickBot="1" x14ac:dyDescent="0.4">
      <c r="A294" s="10" t="s">
        <v>383</v>
      </c>
      <c r="B294" s="11" t="s">
        <v>214</v>
      </c>
      <c r="C294" s="11" t="s">
        <v>214</v>
      </c>
      <c r="D294" s="11" t="s">
        <v>214</v>
      </c>
      <c r="E294" s="11" t="s">
        <v>214</v>
      </c>
      <c r="F294" s="11" t="s">
        <v>214</v>
      </c>
      <c r="G294" s="11" t="s">
        <v>214</v>
      </c>
      <c r="H294" s="11" t="s">
        <v>214</v>
      </c>
      <c r="I294" s="11" t="s">
        <v>214</v>
      </c>
      <c r="J294" s="11" t="s">
        <v>214</v>
      </c>
      <c r="K294" s="11" t="s">
        <v>214</v>
      </c>
      <c r="L294" s="11" t="s">
        <v>232</v>
      </c>
      <c r="M294" s="11" t="s">
        <v>214</v>
      </c>
      <c r="N294" s="11" t="s">
        <v>290</v>
      </c>
    </row>
    <row r="295" spans="1:14" ht="15" thickBot="1" x14ac:dyDescent="0.4">
      <c r="A295" s="10" t="s">
        <v>384</v>
      </c>
      <c r="B295" s="11" t="s">
        <v>214</v>
      </c>
      <c r="C295" s="11" t="s">
        <v>214</v>
      </c>
      <c r="D295" s="11" t="s">
        <v>214</v>
      </c>
      <c r="E295" s="11" t="s">
        <v>214</v>
      </c>
      <c r="F295" s="11" t="s">
        <v>214</v>
      </c>
      <c r="G295" s="11" t="s">
        <v>214</v>
      </c>
      <c r="H295" s="11" t="s">
        <v>214</v>
      </c>
      <c r="I295" s="11" t="s">
        <v>214</v>
      </c>
      <c r="J295" s="11" t="s">
        <v>214</v>
      </c>
      <c r="K295" s="11" t="s">
        <v>214</v>
      </c>
      <c r="L295" s="11" t="s">
        <v>232</v>
      </c>
      <c r="M295" s="11" t="s">
        <v>214</v>
      </c>
      <c r="N295" s="11" t="s">
        <v>290</v>
      </c>
    </row>
    <row r="296" spans="1:14" ht="15" thickBot="1" x14ac:dyDescent="0.4">
      <c r="A296" s="10" t="s">
        <v>385</v>
      </c>
      <c r="B296" s="11" t="s">
        <v>214</v>
      </c>
      <c r="C296" s="11" t="s">
        <v>214</v>
      </c>
      <c r="D296" s="11" t="s">
        <v>214</v>
      </c>
      <c r="E296" s="11" t="s">
        <v>214</v>
      </c>
      <c r="F296" s="11" t="s">
        <v>214</v>
      </c>
      <c r="G296" s="11" t="s">
        <v>214</v>
      </c>
      <c r="H296" s="11" t="s">
        <v>214</v>
      </c>
      <c r="I296" s="11" t="s">
        <v>214</v>
      </c>
      <c r="J296" s="11" t="s">
        <v>214</v>
      </c>
      <c r="K296" s="11" t="s">
        <v>214</v>
      </c>
      <c r="L296" s="11" t="s">
        <v>232</v>
      </c>
      <c r="M296" s="11" t="s">
        <v>214</v>
      </c>
      <c r="N296" s="11" t="s">
        <v>290</v>
      </c>
    </row>
    <row r="297" spans="1:14" ht="15" thickBot="1" x14ac:dyDescent="0.4">
      <c r="A297" s="10" t="s">
        <v>386</v>
      </c>
      <c r="B297" s="11" t="s">
        <v>214</v>
      </c>
      <c r="C297" s="11" t="s">
        <v>214</v>
      </c>
      <c r="D297" s="11" t="s">
        <v>214</v>
      </c>
      <c r="E297" s="11" t="s">
        <v>214</v>
      </c>
      <c r="F297" s="11" t="s">
        <v>214</v>
      </c>
      <c r="G297" s="11" t="s">
        <v>214</v>
      </c>
      <c r="H297" s="11" t="s">
        <v>214</v>
      </c>
      <c r="I297" s="11" t="s">
        <v>214</v>
      </c>
      <c r="J297" s="11" t="s">
        <v>214</v>
      </c>
      <c r="K297" s="11" t="s">
        <v>214</v>
      </c>
      <c r="L297" s="11" t="s">
        <v>232</v>
      </c>
      <c r="M297" s="11" t="s">
        <v>214</v>
      </c>
      <c r="N297" s="11" t="s">
        <v>290</v>
      </c>
    </row>
    <row r="298" spans="1:14" ht="15" thickBot="1" x14ac:dyDescent="0.4">
      <c r="A298" s="10" t="s">
        <v>387</v>
      </c>
      <c r="B298" s="11" t="s">
        <v>214</v>
      </c>
      <c r="C298" s="11" t="s">
        <v>214</v>
      </c>
      <c r="D298" s="11" t="s">
        <v>214</v>
      </c>
      <c r="E298" s="11" t="s">
        <v>214</v>
      </c>
      <c r="F298" s="11" t="s">
        <v>214</v>
      </c>
      <c r="G298" s="11" t="s">
        <v>214</v>
      </c>
      <c r="H298" s="11" t="s">
        <v>214</v>
      </c>
      <c r="I298" s="11" t="s">
        <v>214</v>
      </c>
      <c r="J298" s="11" t="s">
        <v>214</v>
      </c>
      <c r="K298" s="11" t="s">
        <v>214</v>
      </c>
      <c r="L298" s="11" t="s">
        <v>232</v>
      </c>
      <c r="M298" s="11" t="s">
        <v>214</v>
      </c>
      <c r="N298" s="11" t="s">
        <v>290</v>
      </c>
    </row>
    <row r="299" spans="1:14" ht="15" thickBot="1" x14ac:dyDescent="0.4">
      <c r="A299" s="10" t="s">
        <v>388</v>
      </c>
      <c r="B299" s="11" t="s">
        <v>214</v>
      </c>
      <c r="C299" s="11" t="s">
        <v>214</v>
      </c>
      <c r="D299" s="11" t="s">
        <v>214</v>
      </c>
      <c r="E299" s="11" t="s">
        <v>214</v>
      </c>
      <c r="F299" s="11" t="s">
        <v>214</v>
      </c>
      <c r="G299" s="11" t="s">
        <v>214</v>
      </c>
      <c r="H299" s="11" t="s">
        <v>214</v>
      </c>
      <c r="I299" s="11" t="s">
        <v>214</v>
      </c>
      <c r="J299" s="11" t="s">
        <v>214</v>
      </c>
      <c r="K299" s="11" t="s">
        <v>214</v>
      </c>
      <c r="L299" s="11" t="s">
        <v>232</v>
      </c>
      <c r="M299" s="11" t="s">
        <v>214</v>
      </c>
      <c r="N299" s="11" t="s">
        <v>290</v>
      </c>
    </row>
    <row r="300" spans="1:14" ht="15" thickBot="1" x14ac:dyDescent="0.4">
      <c r="A300" s="10" t="s">
        <v>389</v>
      </c>
      <c r="B300" s="11" t="s">
        <v>214</v>
      </c>
      <c r="C300" s="11" t="s">
        <v>214</v>
      </c>
      <c r="D300" s="11" t="s">
        <v>214</v>
      </c>
      <c r="E300" s="11" t="s">
        <v>214</v>
      </c>
      <c r="F300" s="11" t="s">
        <v>214</v>
      </c>
      <c r="G300" s="11" t="s">
        <v>214</v>
      </c>
      <c r="H300" s="11" t="s">
        <v>214</v>
      </c>
      <c r="I300" s="11" t="s">
        <v>214</v>
      </c>
      <c r="J300" s="11" t="s">
        <v>214</v>
      </c>
      <c r="K300" s="11" t="s">
        <v>214</v>
      </c>
      <c r="L300" s="11" t="s">
        <v>232</v>
      </c>
      <c r="M300" s="11" t="s">
        <v>214</v>
      </c>
      <c r="N300" s="11" t="s">
        <v>290</v>
      </c>
    </row>
    <row r="301" spans="1:14" ht="15" thickBot="1" x14ac:dyDescent="0.4">
      <c r="A301" s="10" t="s">
        <v>390</v>
      </c>
      <c r="B301" s="11" t="s">
        <v>214</v>
      </c>
      <c r="C301" s="11" t="s">
        <v>214</v>
      </c>
      <c r="D301" s="11" t="s">
        <v>214</v>
      </c>
      <c r="E301" s="11" t="s">
        <v>214</v>
      </c>
      <c r="F301" s="11" t="s">
        <v>214</v>
      </c>
      <c r="G301" s="11" t="s">
        <v>214</v>
      </c>
      <c r="H301" s="11" t="s">
        <v>214</v>
      </c>
      <c r="I301" s="11" t="s">
        <v>214</v>
      </c>
      <c r="J301" s="11" t="s">
        <v>214</v>
      </c>
      <c r="K301" s="11" t="s">
        <v>214</v>
      </c>
      <c r="L301" s="11" t="s">
        <v>232</v>
      </c>
      <c r="M301" s="11" t="s">
        <v>214</v>
      </c>
      <c r="N301" s="11" t="s">
        <v>290</v>
      </c>
    </row>
    <row r="302" spans="1:14" ht="15" thickBot="1" x14ac:dyDescent="0.4">
      <c r="A302" s="10" t="s">
        <v>391</v>
      </c>
      <c r="B302" s="11" t="s">
        <v>214</v>
      </c>
      <c r="C302" s="11" t="s">
        <v>214</v>
      </c>
      <c r="D302" s="11" t="s">
        <v>214</v>
      </c>
      <c r="E302" s="11" t="s">
        <v>214</v>
      </c>
      <c r="F302" s="11" t="s">
        <v>214</v>
      </c>
      <c r="G302" s="11" t="s">
        <v>214</v>
      </c>
      <c r="H302" s="11" t="s">
        <v>214</v>
      </c>
      <c r="I302" s="11" t="s">
        <v>214</v>
      </c>
      <c r="J302" s="11" t="s">
        <v>214</v>
      </c>
      <c r="K302" s="11" t="s">
        <v>214</v>
      </c>
      <c r="L302" s="11" t="s">
        <v>232</v>
      </c>
      <c r="M302" s="11" t="s">
        <v>214</v>
      </c>
      <c r="N302" s="11" t="s">
        <v>290</v>
      </c>
    </row>
    <row r="303" spans="1:14" ht="15" thickBot="1" x14ac:dyDescent="0.4">
      <c r="A303" s="10" t="s">
        <v>392</v>
      </c>
      <c r="B303" s="11" t="s">
        <v>214</v>
      </c>
      <c r="C303" s="11" t="s">
        <v>214</v>
      </c>
      <c r="D303" s="11" t="s">
        <v>214</v>
      </c>
      <c r="E303" s="11" t="s">
        <v>214</v>
      </c>
      <c r="F303" s="11" t="s">
        <v>214</v>
      </c>
      <c r="G303" s="11" t="s">
        <v>214</v>
      </c>
      <c r="H303" s="11" t="s">
        <v>214</v>
      </c>
      <c r="I303" s="11" t="s">
        <v>214</v>
      </c>
      <c r="J303" s="11" t="s">
        <v>214</v>
      </c>
      <c r="K303" s="11" t="s">
        <v>214</v>
      </c>
      <c r="L303" s="11" t="s">
        <v>393</v>
      </c>
      <c r="M303" s="11" t="s">
        <v>214</v>
      </c>
      <c r="N303" s="11" t="s">
        <v>290</v>
      </c>
    </row>
    <row r="304" spans="1:14" ht="15" thickBot="1" x14ac:dyDescent="0.4">
      <c r="A304" s="10" t="s">
        <v>394</v>
      </c>
      <c r="B304" s="11" t="s">
        <v>214</v>
      </c>
      <c r="C304" s="11" t="s">
        <v>214</v>
      </c>
      <c r="D304" s="11" t="s">
        <v>214</v>
      </c>
      <c r="E304" s="11" t="s">
        <v>214</v>
      </c>
      <c r="F304" s="11" t="s">
        <v>214</v>
      </c>
      <c r="G304" s="11" t="s">
        <v>214</v>
      </c>
      <c r="H304" s="11" t="s">
        <v>214</v>
      </c>
      <c r="I304" s="11" t="s">
        <v>214</v>
      </c>
      <c r="J304" s="11" t="s">
        <v>214</v>
      </c>
      <c r="K304" s="11" t="s">
        <v>214</v>
      </c>
      <c r="L304" s="11" t="s">
        <v>395</v>
      </c>
      <c r="M304" s="11" t="s">
        <v>214</v>
      </c>
      <c r="N304" s="11" t="s">
        <v>290</v>
      </c>
    </row>
    <row r="305" spans="1:14" ht="15" thickBot="1" x14ac:dyDescent="0.4">
      <c r="A305" s="10" t="s">
        <v>396</v>
      </c>
      <c r="B305" s="11" t="s">
        <v>214</v>
      </c>
      <c r="C305" s="11" t="s">
        <v>214</v>
      </c>
      <c r="D305" s="11" t="s">
        <v>214</v>
      </c>
      <c r="E305" s="11" t="s">
        <v>214</v>
      </c>
      <c r="F305" s="11" t="s">
        <v>214</v>
      </c>
      <c r="G305" s="11" t="s">
        <v>214</v>
      </c>
      <c r="H305" s="11" t="s">
        <v>214</v>
      </c>
      <c r="I305" s="11" t="s">
        <v>214</v>
      </c>
      <c r="J305" s="11" t="s">
        <v>214</v>
      </c>
      <c r="K305" s="11" t="s">
        <v>214</v>
      </c>
      <c r="L305" s="11" t="s">
        <v>397</v>
      </c>
      <c r="M305" s="11" t="s">
        <v>214</v>
      </c>
      <c r="N305" s="11" t="s">
        <v>290</v>
      </c>
    </row>
    <row r="306" spans="1:14" ht="15" thickBot="1" x14ac:dyDescent="0.4">
      <c r="A306" s="10" t="s">
        <v>398</v>
      </c>
      <c r="B306" s="11" t="s">
        <v>214</v>
      </c>
      <c r="C306" s="11" t="s">
        <v>214</v>
      </c>
      <c r="D306" s="11" t="s">
        <v>214</v>
      </c>
      <c r="E306" s="11" t="s">
        <v>214</v>
      </c>
      <c r="F306" s="11" t="s">
        <v>214</v>
      </c>
      <c r="G306" s="11" t="s">
        <v>214</v>
      </c>
      <c r="H306" s="11" t="s">
        <v>214</v>
      </c>
      <c r="I306" s="11" t="s">
        <v>214</v>
      </c>
      <c r="J306" s="11" t="s">
        <v>214</v>
      </c>
      <c r="K306" s="11" t="s">
        <v>214</v>
      </c>
      <c r="L306" s="11" t="s">
        <v>399</v>
      </c>
      <c r="M306" s="11" t="s">
        <v>214</v>
      </c>
      <c r="N306" s="11" t="s">
        <v>290</v>
      </c>
    </row>
    <row r="307" spans="1:14" ht="15" thickBot="1" x14ac:dyDescent="0.4">
      <c r="A307" s="10" t="s">
        <v>400</v>
      </c>
      <c r="B307" s="11" t="s">
        <v>214</v>
      </c>
      <c r="C307" s="11" t="s">
        <v>214</v>
      </c>
      <c r="D307" s="11" t="s">
        <v>214</v>
      </c>
      <c r="E307" s="11" t="s">
        <v>214</v>
      </c>
      <c r="F307" s="11" t="s">
        <v>214</v>
      </c>
      <c r="G307" s="11" t="s">
        <v>214</v>
      </c>
      <c r="H307" s="11" t="s">
        <v>214</v>
      </c>
      <c r="I307" s="11" t="s">
        <v>214</v>
      </c>
      <c r="J307" s="11" t="s">
        <v>214</v>
      </c>
      <c r="K307" s="11" t="s">
        <v>214</v>
      </c>
      <c r="L307" s="11" t="s">
        <v>401</v>
      </c>
      <c r="M307" s="11" t="s">
        <v>214</v>
      </c>
      <c r="N307" s="11" t="s">
        <v>290</v>
      </c>
    </row>
    <row r="308" spans="1:14" ht="15" thickBot="1" x14ac:dyDescent="0.4">
      <c r="A308" s="10" t="s">
        <v>402</v>
      </c>
      <c r="B308" s="11" t="s">
        <v>214</v>
      </c>
      <c r="C308" s="11" t="s">
        <v>214</v>
      </c>
      <c r="D308" s="11" t="s">
        <v>214</v>
      </c>
      <c r="E308" s="11" t="s">
        <v>214</v>
      </c>
      <c r="F308" s="11" t="s">
        <v>214</v>
      </c>
      <c r="G308" s="11" t="s">
        <v>214</v>
      </c>
      <c r="H308" s="11" t="s">
        <v>214</v>
      </c>
      <c r="I308" s="11" t="s">
        <v>214</v>
      </c>
      <c r="J308" s="11" t="s">
        <v>214</v>
      </c>
      <c r="K308" s="11" t="s">
        <v>214</v>
      </c>
      <c r="L308" s="11" t="s">
        <v>403</v>
      </c>
      <c r="M308" s="11" t="s">
        <v>214</v>
      </c>
      <c r="N308" s="11" t="s">
        <v>290</v>
      </c>
    </row>
    <row r="309" spans="1:14" ht="15" thickBot="1" x14ac:dyDescent="0.4">
      <c r="A309" s="10" t="s">
        <v>404</v>
      </c>
      <c r="B309" s="11" t="s">
        <v>214</v>
      </c>
      <c r="C309" s="11" t="s">
        <v>214</v>
      </c>
      <c r="D309" s="11" t="s">
        <v>214</v>
      </c>
      <c r="E309" s="11" t="s">
        <v>214</v>
      </c>
      <c r="F309" s="11" t="s">
        <v>214</v>
      </c>
      <c r="G309" s="11" t="s">
        <v>214</v>
      </c>
      <c r="H309" s="11" t="s">
        <v>214</v>
      </c>
      <c r="I309" s="11" t="s">
        <v>214</v>
      </c>
      <c r="J309" s="11" t="s">
        <v>214</v>
      </c>
      <c r="K309" s="11" t="s">
        <v>214</v>
      </c>
      <c r="L309" s="11" t="s">
        <v>405</v>
      </c>
      <c r="M309" s="11" t="s">
        <v>214</v>
      </c>
      <c r="N309" s="11" t="s">
        <v>290</v>
      </c>
    </row>
    <row r="310" spans="1:14" ht="18.5" thickBot="1" x14ac:dyDescent="0.4">
      <c r="A310" s="6"/>
    </row>
    <row r="311" spans="1:14" ht="15" thickBot="1" x14ac:dyDescent="0.4">
      <c r="A311" s="10" t="s">
        <v>406</v>
      </c>
      <c r="B311" s="10" t="s">
        <v>42</v>
      </c>
      <c r="C311" s="10" t="s">
        <v>43</v>
      </c>
      <c r="D311" s="10" t="s">
        <v>44</v>
      </c>
      <c r="E311" s="10" t="s">
        <v>45</v>
      </c>
      <c r="F311" s="10" t="s">
        <v>46</v>
      </c>
      <c r="G311" s="10" t="s">
        <v>47</v>
      </c>
      <c r="H311" s="10" t="s">
        <v>48</v>
      </c>
      <c r="I311" s="10" t="s">
        <v>49</v>
      </c>
      <c r="J311" s="10" t="s">
        <v>50</v>
      </c>
      <c r="K311" s="10" t="s">
        <v>51</v>
      </c>
      <c r="L311" s="10" t="s">
        <v>52</v>
      </c>
      <c r="M311" s="10" t="s">
        <v>53</v>
      </c>
      <c r="N311" s="10" t="s">
        <v>54</v>
      </c>
    </row>
    <row r="312" spans="1:14" ht="15" thickBot="1" x14ac:dyDescent="0.4">
      <c r="A312" s="10" t="s">
        <v>207</v>
      </c>
      <c r="B312" s="11">
        <v>57</v>
      </c>
      <c r="C312" s="11">
        <v>15</v>
      </c>
      <c r="D312" s="11">
        <v>26</v>
      </c>
      <c r="E312" s="11">
        <v>11.5</v>
      </c>
      <c r="F312" s="11">
        <v>27</v>
      </c>
      <c r="G312" s="11">
        <v>31.5</v>
      </c>
      <c r="H312" s="11">
        <v>0</v>
      </c>
      <c r="I312" s="11">
        <v>7</v>
      </c>
      <c r="J312" s="11">
        <v>32</v>
      </c>
      <c r="K312" s="11">
        <v>33</v>
      </c>
      <c r="L312" s="11">
        <v>618.70000000000005</v>
      </c>
      <c r="M312" s="11">
        <v>54.5</v>
      </c>
      <c r="N312" s="11">
        <v>588.20000000000005</v>
      </c>
    </row>
    <row r="313" spans="1:14" ht="15" thickBot="1" x14ac:dyDescent="0.4">
      <c r="A313" s="10" t="s">
        <v>221</v>
      </c>
      <c r="B313" s="11">
        <v>36.5</v>
      </c>
      <c r="C313" s="11">
        <v>15</v>
      </c>
      <c r="D313" s="11">
        <v>26</v>
      </c>
      <c r="E313" s="11">
        <v>11.5</v>
      </c>
      <c r="F313" s="11">
        <v>27</v>
      </c>
      <c r="G313" s="11">
        <v>2.5</v>
      </c>
      <c r="H313" s="11">
        <v>0</v>
      </c>
      <c r="I313" s="11">
        <v>6.5</v>
      </c>
      <c r="J313" s="11">
        <v>32</v>
      </c>
      <c r="K313" s="11">
        <v>0</v>
      </c>
      <c r="L313" s="11">
        <v>618.70000000000005</v>
      </c>
      <c r="M313" s="11">
        <v>0</v>
      </c>
      <c r="N313" s="11">
        <v>553.70000000000005</v>
      </c>
    </row>
    <row r="314" spans="1:14" ht="15" thickBot="1" x14ac:dyDescent="0.4">
      <c r="A314" s="10" t="s">
        <v>226</v>
      </c>
      <c r="B314" s="11">
        <v>2</v>
      </c>
      <c r="C314" s="11">
        <v>15</v>
      </c>
      <c r="D314" s="11">
        <v>26</v>
      </c>
      <c r="E314" s="11">
        <v>5</v>
      </c>
      <c r="F314" s="11">
        <v>27</v>
      </c>
      <c r="G314" s="11">
        <v>2.5</v>
      </c>
      <c r="H314" s="11">
        <v>0</v>
      </c>
      <c r="I314" s="11">
        <v>6.5</v>
      </c>
      <c r="J314" s="11">
        <v>32</v>
      </c>
      <c r="K314" s="11">
        <v>0</v>
      </c>
      <c r="L314" s="11">
        <v>581.70000000000005</v>
      </c>
      <c r="M314" s="11">
        <v>0</v>
      </c>
      <c r="N314" s="11">
        <v>553.70000000000005</v>
      </c>
    </row>
    <row r="315" spans="1:14" ht="15" thickBot="1" x14ac:dyDescent="0.4">
      <c r="A315" s="10" t="s">
        <v>230</v>
      </c>
      <c r="B315" s="11">
        <v>2</v>
      </c>
      <c r="C315" s="11">
        <v>15</v>
      </c>
      <c r="D315" s="11">
        <v>17</v>
      </c>
      <c r="E315" s="11">
        <v>5</v>
      </c>
      <c r="F315" s="11">
        <v>27</v>
      </c>
      <c r="G315" s="11">
        <v>2.5</v>
      </c>
      <c r="H315" s="11">
        <v>0</v>
      </c>
      <c r="I315" s="11">
        <v>6.5</v>
      </c>
      <c r="J315" s="11">
        <v>32</v>
      </c>
      <c r="K315" s="11">
        <v>0</v>
      </c>
      <c r="L315" s="11">
        <v>576.70000000000005</v>
      </c>
      <c r="M315" s="11">
        <v>0</v>
      </c>
      <c r="N315" s="11">
        <v>553.70000000000005</v>
      </c>
    </row>
    <row r="316" spans="1:14" ht="15" thickBot="1" x14ac:dyDescent="0.4">
      <c r="A316" s="10" t="s">
        <v>233</v>
      </c>
      <c r="B316" s="11">
        <v>2</v>
      </c>
      <c r="C316" s="11">
        <v>15</v>
      </c>
      <c r="D316" s="11">
        <v>11.5</v>
      </c>
      <c r="E316" s="11">
        <v>5</v>
      </c>
      <c r="F316" s="11">
        <v>27</v>
      </c>
      <c r="G316" s="11">
        <v>2.5</v>
      </c>
      <c r="H316" s="11">
        <v>0</v>
      </c>
      <c r="I316" s="11">
        <v>6.5</v>
      </c>
      <c r="J316" s="11">
        <v>32</v>
      </c>
      <c r="K316" s="11">
        <v>0</v>
      </c>
      <c r="L316" s="11">
        <v>576.70000000000005</v>
      </c>
      <c r="M316" s="11">
        <v>0</v>
      </c>
      <c r="N316" s="11">
        <v>553.70000000000005</v>
      </c>
    </row>
    <row r="317" spans="1:14" ht="15" thickBot="1" x14ac:dyDescent="0.4">
      <c r="A317" s="10" t="s">
        <v>235</v>
      </c>
      <c r="B317" s="11">
        <v>2</v>
      </c>
      <c r="C317" s="11">
        <v>15</v>
      </c>
      <c r="D317" s="11">
        <v>11.5</v>
      </c>
      <c r="E317" s="11">
        <v>5</v>
      </c>
      <c r="F317" s="11">
        <v>27</v>
      </c>
      <c r="G317" s="11">
        <v>2.5</v>
      </c>
      <c r="H317" s="11">
        <v>0</v>
      </c>
      <c r="I317" s="11">
        <v>6.5</v>
      </c>
      <c r="J317" s="11">
        <v>32</v>
      </c>
      <c r="K317" s="11">
        <v>0</v>
      </c>
      <c r="L317" s="11">
        <v>576.70000000000005</v>
      </c>
      <c r="M317" s="11">
        <v>0</v>
      </c>
      <c r="N317" s="11">
        <v>553.70000000000005</v>
      </c>
    </row>
    <row r="318" spans="1:14" ht="15" thickBot="1" x14ac:dyDescent="0.4">
      <c r="A318" s="10" t="s">
        <v>236</v>
      </c>
      <c r="B318" s="11">
        <v>2</v>
      </c>
      <c r="C318" s="11">
        <v>15</v>
      </c>
      <c r="D318" s="11">
        <v>11.5</v>
      </c>
      <c r="E318" s="11">
        <v>5</v>
      </c>
      <c r="F318" s="11">
        <v>27</v>
      </c>
      <c r="G318" s="11">
        <v>2.5</v>
      </c>
      <c r="H318" s="11">
        <v>0</v>
      </c>
      <c r="I318" s="11">
        <v>6.5</v>
      </c>
      <c r="J318" s="11">
        <v>32</v>
      </c>
      <c r="K318" s="11">
        <v>0</v>
      </c>
      <c r="L318" s="11">
        <v>576.70000000000005</v>
      </c>
      <c r="M318" s="11">
        <v>0</v>
      </c>
      <c r="N318" s="11">
        <v>553.70000000000005</v>
      </c>
    </row>
    <row r="319" spans="1:14" ht="15" thickBot="1" x14ac:dyDescent="0.4">
      <c r="A319" s="10" t="s">
        <v>237</v>
      </c>
      <c r="B319" s="11">
        <v>2</v>
      </c>
      <c r="C319" s="11">
        <v>15</v>
      </c>
      <c r="D319" s="11">
        <v>11.5</v>
      </c>
      <c r="E319" s="11">
        <v>5</v>
      </c>
      <c r="F319" s="11">
        <v>27</v>
      </c>
      <c r="G319" s="11">
        <v>2.5</v>
      </c>
      <c r="H319" s="11">
        <v>0</v>
      </c>
      <c r="I319" s="11">
        <v>6.5</v>
      </c>
      <c r="J319" s="11">
        <v>32</v>
      </c>
      <c r="K319" s="11">
        <v>0</v>
      </c>
      <c r="L319" s="11">
        <v>576.70000000000005</v>
      </c>
      <c r="M319" s="11">
        <v>0</v>
      </c>
      <c r="N319" s="11">
        <v>552.70000000000005</v>
      </c>
    </row>
    <row r="320" spans="1:14" ht="15" thickBot="1" x14ac:dyDescent="0.4">
      <c r="A320" s="10" t="s">
        <v>239</v>
      </c>
      <c r="B320" s="11">
        <v>2</v>
      </c>
      <c r="C320" s="11">
        <v>12.5</v>
      </c>
      <c r="D320" s="11">
        <v>11.5</v>
      </c>
      <c r="E320" s="11">
        <v>5</v>
      </c>
      <c r="F320" s="11">
        <v>27</v>
      </c>
      <c r="G320" s="11">
        <v>2.5</v>
      </c>
      <c r="H320" s="11">
        <v>0</v>
      </c>
      <c r="I320" s="11">
        <v>6.5</v>
      </c>
      <c r="J320" s="11">
        <v>32</v>
      </c>
      <c r="K320" s="11">
        <v>0</v>
      </c>
      <c r="L320" s="11">
        <v>576.70000000000005</v>
      </c>
      <c r="M320" s="11">
        <v>0</v>
      </c>
      <c r="N320" s="11">
        <v>552.70000000000005</v>
      </c>
    </row>
    <row r="321" spans="1:14" ht="15" thickBot="1" x14ac:dyDescent="0.4">
      <c r="A321" s="10" t="s">
        <v>241</v>
      </c>
      <c r="B321" s="11">
        <v>2</v>
      </c>
      <c r="C321" s="11">
        <v>11.5</v>
      </c>
      <c r="D321" s="11">
        <v>11.5</v>
      </c>
      <c r="E321" s="11">
        <v>5</v>
      </c>
      <c r="F321" s="11">
        <v>27</v>
      </c>
      <c r="G321" s="11">
        <v>2.5</v>
      </c>
      <c r="H321" s="11">
        <v>0</v>
      </c>
      <c r="I321" s="11">
        <v>6.5</v>
      </c>
      <c r="J321" s="11">
        <v>32</v>
      </c>
      <c r="K321" s="11">
        <v>0</v>
      </c>
      <c r="L321" s="11">
        <v>576.70000000000005</v>
      </c>
      <c r="M321" s="11">
        <v>0</v>
      </c>
      <c r="N321" s="11">
        <v>552.70000000000005</v>
      </c>
    </row>
    <row r="322" spans="1:14" ht="15" thickBot="1" x14ac:dyDescent="0.4">
      <c r="A322" s="10" t="s">
        <v>243</v>
      </c>
      <c r="B322" s="11">
        <v>2</v>
      </c>
      <c r="C322" s="11">
        <v>11.5</v>
      </c>
      <c r="D322" s="11">
        <v>11.5</v>
      </c>
      <c r="E322" s="11">
        <v>5</v>
      </c>
      <c r="F322" s="11">
        <v>27</v>
      </c>
      <c r="G322" s="11">
        <v>2.5</v>
      </c>
      <c r="H322" s="11">
        <v>0</v>
      </c>
      <c r="I322" s="11">
        <v>6.5</v>
      </c>
      <c r="J322" s="11">
        <v>31</v>
      </c>
      <c r="K322" s="11">
        <v>0</v>
      </c>
      <c r="L322" s="11">
        <v>576.70000000000005</v>
      </c>
      <c r="M322" s="11">
        <v>0</v>
      </c>
      <c r="N322" s="11">
        <v>552.70000000000005</v>
      </c>
    </row>
    <row r="323" spans="1:14" ht="15" thickBot="1" x14ac:dyDescent="0.4">
      <c r="A323" s="10" t="s">
        <v>245</v>
      </c>
      <c r="B323" s="11">
        <v>2</v>
      </c>
      <c r="C323" s="11">
        <v>11.5</v>
      </c>
      <c r="D323" s="11">
        <v>11.5</v>
      </c>
      <c r="E323" s="11">
        <v>5</v>
      </c>
      <c r="F323" s="11">
        <v>27</v>
      </c>
      <c r="G323" s="11">
        <v>2.5</v>
      </c>
      <c r="H323" s="11">
        <v>0</v>
      </c>
      <c r="I323" s="11">
        <v>6.5</v>
      </c>
      <c r="J323" s="11">
        <v>31</v>
      </c>
      <c r="K323" s="11">
        <v>0</v>
      </c>
      <c r="L323" s="11">
        <v>576.70000000000005</v>
      </c>
      <c r="M323" s="11">
        <v>0</v>
      </c>
      <c r="N323" s="11">
        <v>552.70000000000005</v>
      </c>
    </row>
    <row r="324" spans="1:14" ht="15" thickBot="1" x14ac:dyDescent="0.4">
      <c r="A324" s="10" t="s">
        <v>246</v>
      </c>
      <c r="B324" s="11">
        <v>2</v>
      </c>
      <c r="C324" s="11">
        <v>11.5</v>
      </c>
      <c r="D324" s="11">
        <v>11.5</v>
      </c>
      <c r="E324" s="11">
        <v>5</v>
      </c>
      <c r="F324" s="11">
        <v>25.5</v>
      </c>
      <c r="G324" s="11">
        <v>2.5</v>
      </c>
      <c r="H324" s="11">
        <v>0</v>
      </c>
      <c r="I324" s="11">
        <v>6.5</v>
      </c>
      <c r="J324" s="11">
        <v>31</v>
      </c>
      <c r="K324" s="11">
        <v>0</v>
      </c>
      <c r="L324" s="11">
        <v>576.70000000000005</v>
      </c>
      <c r="M324" s="11">
        <v>0</v>
      </c>
      <c r="N324" s="11">
        <v>552.70000000000005</v>
      </c>
    </row>
    <row r="325" spans="1:14" ht="15" thickBot="1" x14ac:dyDescent="0.4">
      <c r="A325" s="10" t="s">
        <v>248</v>
      </c>
      <c r="B325" s="11">
        <v>2</v>
      </c>
      <c r="C325" s="11">
        <v>11.5</v>
      </c>
      <c r="D325" s="11">
        <v>11.5</v>
      </c>
      <c r="E325" s="11">
        <v>5</v>
      </c>
      <c r="F325" s="11">
        <v>25.5</v>
      </c>
      <c r="G325" s="11">
        <v>2.5</v>
      </c>
      <c r="H325" s="11">
        <v>0</v>
      </c>
      <c r="I325" s="11">
        <v>6.5</v>
      </c>
      <c r="J325" s="11">
        <v>31</v>
      </c>
      <c r="K325" s="11">
        <v>0</v>
      </c>
      <c r="L325" s="11">
        <v>576.70000000000005</v>
      </c>
      <c r="M325" s="11">
        <v>0</v>
      </c>
      <c r="N325" s="11">
        <v>552.70000000000005</v>
      </c>
    </row>
    <row r="326" spans="1:14" ht="15" thickBot="1" x14ac:dyDescent="0.4">
      <c r="A326" s="10" t="s">
        <v>249</v>
      </c>
      <c r="B326" s="11">
        <v>2</v>
      </c>
      <c r="C326" s="11">
        <v>11.5</v>
      </c>
      <c r="D326" s="11">
        <v>11.5</v>
      </c>
      <c r="E326" s="11">
        <v>5</v>
      </c>
      <c r="F326" s="11">
        <v>25.5</v>
      </c>
      <c r="G326" s="11">
        <v>2.5</v>
      </c>
      <c r="H326" s="11">
        <v>0</v>
      </c>
      <c r="I326" s="11">
        <v>6.5</v>
      </c>
      <c r="J326" s="11">
        <v>31</v>
      </c>
      <c r="K326" s="11">
        <v>0</v>
      </c>
      <c r="L326" s="11">
        <v>576.70000000000005</v>
      </c>
      <c r="M326" s="11">
        <v>0</v>
      </c>
      <c r="N326" s="11">
        <v>552.70000000000005</v>
      </c>
    </row>
    <row r="327" spans="1:14" ht="15" thickBot="1" x14ac:dyDescent="0.4">
      <c r="A327" s="10" t="s">
        <v>250</v>
      </c>
      <c r="B327" s="11">
        <v>2</v>
      </c>
      <c r="C327" s="11">
        <v>11.5</v>
      </c>
      <c r="D327" s="11">
        <v>11.5</v>
      </c>
      <c r="E327" s="11">
        <v>5</v>
      </c>
      <c r="F327" s="11">
        <v>25.5</v>
      </c>
      <c r="G327" s="11">
        <v>2.5</v>
      </c>
      <c r="H327" s="11">
        <v>0</v>
      </c>
      <c r="I327" s="11">
        <v>6.5</v>
      </c>
      <c r="J327" s="11">
        <v>31</v>
      </c>
      <c r="K327" s="11">
        <v>0</v>
      </c>
      <c r="L327" s="11">
        <v>576.70000000000005</v>
      </c>
      <c r="M327" s="11">
        <v>0</v>
      </c>
      <c r="N327" s="11">
        <v>552.70000000000005</v>
      </c>
    </row>
    <row r="328" spans="1:14" ht="15" thickBot="1" x14ac:dyDescent="0.4">
      <c r="A328" s="10" t="s">
        <v>251</v>
      </c>
      <c r="B328" s="11">
        <v>2</v>
      </c>
      <c r="C328" s="11">
        <v>11.5</v>
      </c>
      <c r="D328" s="11">
        <v>11.5</v>
      </c>
      <c r="E328" s="11">
        <v>5</v>
      </c>
      <c r="F328" s="11">
        <v>25.5</v>
      </c>
      <c r="G328" s="11">
        <v>2.5</v>
      </c>
      <c r="H328" s="11">
        <v>0</v>
      </c>
      <c r="I328" s="11">
        <v>6.5</v>
      </c>
      <c r="J328" s="11">
        <v>31</v>
      </c>
      <c r="K328" s="11">
        <v>0</v>
      </c>
      <c r="L328" s="11">
        <v>576.70000000000005</v>
      </c>
      <c r="M328" s="11">
        <v>0</v>
      </c>
      <c r="N328" s="11">
        <v>552.70000000000005</v>
      </c>
    </row>
    <row r="329" spans="1:14" ht="15" thickBot="1" x14ac:dyDescent="0.4">
      <c r="A329" s="10" t="s">
        <v>252</v>
      </c>
      <c r="B329" s="11">
        <v>2</v>
      </c>
      <c r="C329" s="11">
        <v>0.5</v>
      </c>
      <c r="D329" s="11">
        <v>11.5</v>
      </c>
      <c r="E329" s="11">
        <v>5</v>
      </c>
      <c r="F329" s="11">
        <v>25.5</v>
      </c>
      <c r="G329" s="11">
        <v>2.5</v>
      </c>
      <c r="H329" s="11">
        <v>0</v>
      </c>
      <c r="I329" s="11">
        <v>6.5</v>
      </c>
      <c r="J329" s="11">
        <v>31</v>
      </c>
      <c r="K329" s="11">
        <v>0</v>
      </c>
      <c r="L329" s="11">
        <v>576.70000000000005</v>
      </c>
      <c r="M329" s="11">
        <v>0</v>
      </c>
      <c r="N329" s="11">
        <v>552.70000000000005</v>
      </c>
    </row>
    <row r="330" spans="1:14" ht="15" thickBot="1" x14ac:dyDescent="0.4">
      <c r="A330" s="10" t="s">
        <v>254</v>
      </c>
      <c r="B330" s="11">
        <v>2</v>
      </c>
      <c r="C330" s="11">
        <v>0.5</v>
      </c>
      <c r="D330" s="11">
        <v>11.5</v>
      </c>
      <c r="E330" s="11">
        <v>5</v>
      </c>
      <c r="F330" s="11">
        <v>25.5</v>
      </c>
      <c r="G330" s="11">
        <v>2.5</v>
      </c>
      <c r="H330" s="11">
        <v>0</v>
      </c>
      <c r="I330" s="11">
        <v>6.5</v>
      </c>
      <c r="J330" s="11">
        <v>31</v>
      </c>
      <c r="K330" s="11">
        <v>0</v>
      </c>
      <c r="L330" s="11">
        <v>576.70000000000005</v>
      </c>
      <c r="M330" s="11">
        <v>0</v>
      </c>
      <c r="N330" s="11">
        <v>552.70000000000005</v>
      </c>
    </row>
    <row r="331" spans="1:14" ht="15" thickBot="1" x14ac:dyDescent="0.4">
      <c r="A331" s="10" t="s">
        <v>255</v>
      </c>
      <c r="B331" s="11">
        <v>2</v>
      </c>
      <c r="C331" s="11">
        <v>0.5</v>
      </c>
      <c r="D331" s="11">
        <v>11.5</v>
      </c>
      <c r="E331" s="11">
        <v>5</v>
      </c>
      <c r="F331" s="11">
        <v>25.5</v>
      </c>
      <c r="G331" s="11">
        <v>2.5</v>
      </c>
      <c r="H331" s="11">
        <v>0</v>
      </c>
      <c r="I331" s="11">
        <v>6.5</v>
      </c>
      <c r="J331" s="11">
        <v>31</v>
      </c>
      <c r="K331" s="11">
        <v>0</v>
      </c>
      <c r="L331" s="11">
        <v>576.70000000000005</v>
      </c>
      <c r="M331" s="11">
        <v>0</v>
      </c>
      <c r="N331" s="11">
        <v>552.70000000000005</v>
      </c>
    </row>
    <row r="332" spans="1:14" ht="15" thickBot="1" x14ac:dyDescent="0.4">
      <c r="A332" s="10" t="s">
        <v>256</v>
      </c>
      <c r="B332" s="11">
        <v>2</v>
      </c>
      <c r="C332" s="11">
        <v>0.5</v>
      </c>
      <c r="D332" s="11">
        <v>11.5</v>
      </c>
      <c r="E332" s="11">
        <v>5</v>
      </c>
      <c r="F332" s="11">
        <v>25.5</v>
      </c>
      <c r="G332" s="11">
        <v>2.5</v>
      </c>
      <c r="H332" s="11">
        <v>0</v>
      </c>
      <c r="I332" s="11">
        <v>6.5</v>
      </c>
      <c r="J332" s="11">
        <v>31</v>
      </c>
      <c r="K332" s="11">
        <v>0</v>
      </c>
      <c r="L332" s="11">
        <v>576.70000000000005</v>
      </c>
      <c r="M332" s="11">
        <v>0</v>
      </c>
      <c r="N332" s="11">
        <v>552.70000000000005</v>
      </c>
    </row>
    <row r="333" spans="1:14" ht="15" thickBot="1" x14ac:dyDescent="0.4">
      <c r="A333" s="10" t="s">
        <v>257</v>
      </c>
      <c r="B333" s="11">
        <v>2</v>
      </c>
      <c r="C333" s="11">
        <v>0.5</v>
      </c>
      <c r="D333" s="11">
        <v>11.5</v>
      </c>
      <c r="E333" s="11">
        <v>5</v>
      </c>
      <c r="F333" s="11">
        <v>25.5</v>
      </c>
      <c r="G333" s="11">
        <v>2.5</v>
      </c>
      <c r="H333" s="11">
        <v>0</v>
      </c>
      <c r="I333" s="11">
        <v>6.5</v>
      </c>
      <c r="J333" s="11">
        <v>31</v>
      </c>
      <c r="K333" s="11">
        <v>0</v>
      </c>
      <c r="L333" s="11">
        <v>576.70000000000005</v>
      </c>
      <c r="M333" s="11">
        <v>0</v>
      </c>
      <c r="N333" s="11">
        <v>552.70000000000005</v>
      </c>
    </row>
    <row r="334" spans="1:14" ht="15" thickBot="1" x14ac:dyDescent="0.4">
      <c r="A334" s="10" t="s">
        <v>258</v>
      </c>
      <c r="B334" s="11">
        <v>2</v>
      </c>
      <c r="C334" s="11">
        <v>0.5</v>
      </c>
      <c r="D334" s="11">
        <v>11.5</v>
      </c>
      <c r="E334" s="11">
        <v>5</v>
      </c>
      <c r="F334" s="11">
        <v>25.5</v>
      </c>
      <c r="G334" s="11">
        <v>2.5</v>
      </c>
      <c r="H334" s="11">
        <v>0</v>
      </c>
      <c r="I334" s="11">
        <v>6.5</v>
      </c>
      <c r="J334" s="11">
        <v>31</v>
      </c>
      <c r="K334" s="11">
        <v>0</v>
      </c>
      <c r="L334" s="11">
        <v>576.70000000000005</v>
      </c>
      <c r="M334" s="11">
        <v>0</v>
      </c>
      <c r="N334" s="11">
        <v>552.70000000000005</v>
      </c>
    </row>
    <row r="335" spans="1:14" ht="15" thickBot="1" x14ac:dyDescent="0.4">
      <c r="A335" s="10" t="s">
        <v>259</v>
      </c>
      <c r="B335" s="11">
        <v>2</v>
      </c>
      <c r="C335" s="11">
        <v>0.5</v>
      </c>
      <c r="D335" s="11">
        <v>11.5</v>
      </c>
      <c r="E335" s="11">
        <v>5</v>
      </c>
      <c r="F335" s="11">
        <v>25.5</v>
      </c>
      <c r="G335" s="11">
        <v>2.5</v>
      </c>
      <c r="H335" s="11">
        <v>0</v>
      </c>
      <c r="I335" s="11">
        <v>6.5</v>
      </c>
      <c r="J335" s="11">
        <v>31</v>
      </c>
      <c r="K335" s="11">
        <v>0</v>
      </c>
      <c r="L335" s="11">
        <v>576.70000000000005</v>
      </c>
      <c r="M335" s="11">
        <v>0</v>
      </c>
      <c r="N335" s="11">
        <v>552.70000000000005</v>
      </c>
    </row>
    <row r="336" spans="1:14" ht="15" thickBot="1" x14ac:dyDescent="0.4">
      <c r="A336" s="10" t="s">
        <v>260</v>
      </c>
      <c r="B336" s="11">
        <v>2</v>
      </c>
      <c r="C336" s="11">
        <v>0.5</v>
      </c>
      <c r="D336" s="11">
        <v>11.5</v>
      </c>
      <c r="E336" s="11">
        <v>5</v>
      </c>
      <c r="F336" s="11">
        <v>23</v>
      </c>
      <c r="G336" s="11">
        <v>2.5</v>
      </c>
      <c r="H336" s="11">
        <v>0</v>
      </c>
      <c r="I336" s="11">
        <v>6.5</v>
      </c>
      <c r="J336" s="11">
        <v>31</v>
      </c>
      <c r="K336" s="11">
        <v>0</v>
      </c>
      <c r="L336" s="11">
        <v>576.70000000000005</v>
      </c>
      <c r="M336" s="11">
        <v>0</v>
      </c>
      <c r="N336" s="11">
        <v>552.70000000000005</v>
      </c>
    </row>
    <row r="337" spans="1:14" ht="15" thickBot="1" x14ac:dyDescent="0.4">
      <c r="A337" s="10" t="s">
        <v>262</v>
      </c>
      <c r="B337" s="11">
        <v>2</v>
      </c>
      <c r="C337" s="11">
        <v>0.5</v>
      </c>
      <c r="D337" s="11">
        <v>11.5</v>
      </c>
      <c r="E337" s="11">
        <v>5</v>
      </c>
      <c r="F337" s="11">
        <v>23</v>
      </c>
      <c r="G337" s="11">
        <v>2.5</v>
      </c>
      <c r="H337" s="11">
        <v>0</v>
      </c>
      <c r="I337" s="11">
        <v>6.5</v>
      </c>
      <c r="J337" s="11">
        <v>31</v>
      </c>
      <c r="K337" s="11">
        <v>0</v>
      </c>
      <c r="L337" s="11">
        <v>576.70000000000005</v>
      </c>
      <c r="M337" s="11">
        <v>0</v>
      </c>
      <c r="N337" s="11">
        <v>552.70000000000005</v>
      </c>
    </row>
    <row r="338" spans="1:14" ht="15" thickBot="1" x14ac:dyDescent="0.4">
      <c r="A338" s="10" t="s">
        <v>263</v>
      </c>
      <c r="B338" s="11">
        <v>0</v>
      </c>
      <c r="C338" s="11">
        <v>0.5</v>
      </c>
      <c r="D338" s="11">
        <v>11</v>
      </c>
      <c r="E338" s="11">
        <v>5</v>
      </c>
      <c r="F338" s="11">
        <v>23</v>
      </c>
      <c r="G338" s="11">
        <v>2.5</v>
      </c>
      <c r="H338" s="11">
        <v>0</v>
      </c>
      <c r="I338" s="11">
        <v>6.5</v>
      </c>
      <c r="J338" s="11">
        <v>31</v>
      </c>
      <c r="K338" s="11">
        <v>0</v>
      </c>
      <c r="L338" s="11">
        <v>576.70000000000005</v>
      </c>
      <c r="M338" s="11">
        <v>0</v>
      </c>
      <c r="N338" s="11">
        <v>552.70000000000005</v>
      </c>
    </row>
    <row r="339" spans="1:14" ht="15" thickBot="1" x14ac:dyDescent="0.4">
      <c r="A339" s="10" t="s">
        <v>265</v>
      </c>
      <c r="B339" s="11">
        <v>0</v>
      </c>
      <c r="C339" s="11">
        <v>0.5</v>
      </c>
      <c r="D339" s="11">
        <v>11</v>
      </c>
      <c r="E339" s="11">
        <v>5</v>
      </c>
      <c r="F339" s="11">
        <v>23</v>
      </c>
      <c r="G339" s="11">
        <v>2.5</v>
      </c>
      <c r="H339" s="11">
        <v>0</v>
      </c>
      <c r="I339" s="11">
        <v>6.5</v>
      </c>
      <c r="J339" s="11">
        <v>31</v>
      </c>
      <c r="K339" s="11">
        <v>0</v>
      </c>
      <c r="L339" s="11">
        <v>576.70000000000005</v>
      </c>
      <c r="M339" s="11">
        <v>0</v>
      </c>
      <c r="N339" s="11">
        <v>552.70000000000005</v>
      </c>
    </row>
    <row r="340" spans="1:14" ht="15" thickBot="1" x14ac:dyDescent="0.4">
      <c r="A340" s="10" t="s">
        <v>266</v>
      </c>
      <c r="B340" s="11">
        <v>0</v>
      </c>
      <c r="C340" s="11">
        <v>0.5</v>
      </c>
      <c r="D340" s="11">
        <v>11</v>
      </c>
      <c r="E340" s="11">
        <v>5</v>
      </c>
      <c r="F340" s="11">
        <v>23</v>
      </c>
      <c r="G340" s="11">
        <v>2.5</v>
      </c>
      <c r="H340" s="11">
        <v>0</v>
      </c>
      <c r="I340" s="11">
        <v>6.5</v>
      </c>
      <c r="J340" s="11">
        <v>31</v>
      </c>
      <c r="K340" s="11">
        <v>0</v>
      </c>
      <c r="L340" s="11">
        <v>576.70000000000005</v>
      </c>
      <c r="M340" s="11">
        <v>0</v>
      </c>
      <c r="N340" s="11">
        <v>552.70000000000005</v>
      </c>
    </row>
    <row r="341" spans="1:14" ht="15" thickBot="1" x14ac:dyDescent="0.4">
      <c r="A341" s="10" t="s">
        <v>267</v>
      </c>
      <c r="B341" s="11">
        <v>0</v>
      </c>
      <c r="C341" s="11">
        <v>0.5</v>
      </c>
      <c r="D341" s="11">
        <v>11</v>
      </c>
      <c r="E341" s="11">
        <v>5</v>
      </c>
      <c r="F341" s="11">
        <v>23</v>
      </c>
      <c r="G341" s="11">
        <v>2.5</v>
      </c>
      <c r="H341" s="11">
        <v>0</v>
      </c>
      <c r="I341" s="11">
        <v>6.5</v>
      </c>
      <c r="J341" s="11">
        <v>31</v>
      </c>
      <c r="K341" s="11">
        <v>0</v>
      </c>
      <c r="L341" s="11">
        <v>576.70000000000005</v>
      </c>
      <c r="M341" s="11">
        <v>0</v>
      </c>
      <c r="N341" s="11">
        <v>552.70000000000005</v>
      </c>
    </row>
    <row r="342" spans="1:14" ht="15" thickBot="1" x14ac:dyDescent="0.4">
      <c r="A342" s="10" t="s">
        <v>268</v>
      </c>
      <c r="B342" s="11">
        <v>0</v>
      </c>
      <c r="C342" s="11">
        <v>0.5</v>
      </c>
      <c r="D342" s="11">
        <v>11</v>
      </c>
      <c r="E342" s="11">
        <v>5</v>
      </c>
      <c r="F342" s="11">
        <v>23</v>
      </c>
      <c r="G342" s="11">
        <v>2.5</v>
      </c>
      <c r="H342" s="11">
        <v>0</v>
      </c>
      <c r="I342" s="11">
        <v>6.5</v>
      </c>
      <c r="J342" s="11">
        <v>31</v>
      </c>
      <c r="K342" s="11">
        <v>0</v>
      </c>
      <c r="L342" s="11">
        <v>576.70000000000005</v>
      </c>
      <c r="M342" s="11">
        <v>0</v>
      </c>
      <c r="N342" s="11">
        <v>552.70000000000005</v>
      </c>
    </row>
    <row r="343" spans="1:14" ht="15" thickBot="1" x14ac:dyDescent="0.4">
      <c r="A343" s="10" t="s">
        <v>269</v>
      </c>
      <c r="B343" s="11">
        <v>0</v>
      </c>
      <c r="C343" s="11">
        <v>0.5</v>
      </c>
      <c r="D343" s="11">
        <v>11</v>
      </c>
      <c r="E343" s="11">
        <v>0</v>
      </c>
      <c r="F343" s="11">
        <v>23</v>
      </c>
      <c r="G343" s="11">
        <v>2.5</v>
      </c>
      <c r="H343" s="11">
        <v>0</v>
      </c>
      <c r="I343" s="11">
        <v>6.5</v>
      </c>
      <c r="J343" s="11">
        <v>31</v>
      </c>
      <c r="K343" s="11">
        <v>0</v>
      </c>
      <c r="L343" s="11">
        <v>576.70000000000005</v>
      </c>
      <c r="M343" s="11">
        <v>0</v>
      </c>
      <c r="N343" s="11">
        <v>552.70000000000005</v>
      </c>
    </row>
    <row r="344" spans="1:14" ht="15" thickBot="1" x14ac:dyDescent="0.4">
      <c r="A344" s="10" t="s">
        <v>270</v>
      </c>
      <c r="B344" s="11">
        <v>0</v>
      </c>
      <c r="C344" s="11">
        <v>0.5</v>
      </c>
      <c r="D344" s="11">
        <v>11</v>
      </c>
      <c r="E344" s="11">
        <v>0</v>
      </c>
      <c r="F344" s="11">
        <v>23</v>
      </c>
      <c r="G344" s="11">
        <v>2.5</v>
      </c>
      <c r="H344" s="11">
        <v>0</v>
      </c>
      <c r="I344" s="11">
        <v>6.5</v>
      </c>
      <c r="J344" s="11">
        <v>31</v>
      </c>
      <c r="K344" s="11">
        <v>0</v>
      </c>
      <c r="L344" s="11">
        <v>576.70000000000005</v>
      </c>
      <c r="M344" s="11">
        <v>0</v>
      </c>
      <c r="N344" s="11">
        <v>552.70000000000005</v>
      </c>
    </row>
    <row r="345" spans="1:14" ht="15" thickBot="1" x14ac:dyDescent="0.4">
      <c r="A345" s="10" t="s">
        <v>271</v>
      </c>
      <c r="B345" s="11">
        <v>0</v>
      </c>
      <c r="C345" s="11">
        <v>0.5</v>
      </c>
      <c r="D345" s="11">
        <v>11</v>
      </c>
      <c r="E345" s="11">
        <v>0</v>
      </c>
      <c r="F345" s="11">
        <v>22</v>
      </c>
      <c r="G345" s="11">
        <v>2.5</v>
      </c>
      <c r="H345" s="11">
        <v>0</v>
      </c>
      <c r="I345" s="11">
        <v>6.5</v>
      </c>
      <c r="J345" s="11">
        <v>31</v>
      </c>
      <c r="K345" s="11">
        <v>0</v>
      </c>
      <c r="L345" s="11">
        <v>576.70000000000005</v>
      </c>
      <c r="M345" s="11">
        <v>0</v>
      </c>
      <c r="N345" s="11">
        <v>552.70000000000005</v>
      </c>
    </row>
    <row r="346" spans="1:14" ht="15" thickBot="1" x14ac:dyDescent="0.4">
      <c r="A346" s="10" t="s">
        <v>273</v>
      </c>
      <c r="B346" s="11">
        <v>0</v>
      </c>
      <c r="C346" s="11">
        <v>0.5</v>
      </c>
      <c r="D346" s="11">
        <v>11</v>
      </c>
      <c r="E346" s="11">
        <v>0</v>
      </c>
      <c r="F346" s="11">
        <v>22</v>
      </c>
      <c r="G346" s="11">
        <v>2.5</v>
      </c>
      <c r="H346" s="11">
        <v>0</v>
      </c>
      <c r="I346" s="11">
        <v>6.5</v>
      </c>
      <c r="J346" s="11">
        <v>31</v>
      </c>
      <c r="K346" s="11">
        <v>0</v>
      </c>
      <c r="L346" s="11">
        <v>576.70000000000005</v>
      </c>
      <c r="M346" s="11">
        <v>0</v>
      </c>
      <c r="N346" s="11">
        <v>552.70000000000005</v>
      </c>
    </row>
    <row r="347" spans="1:14" ht="15" thickBot="1" x14ac:dyDescent="0.4">
      <c r="A347" s="10" t="s">
        <v>274</v>
      </c>
      <c r="B347" s="11">
        <v>0</v>
      </c>
      <c r="C347" s="11">
        <v>0.5</v>
      </c>
      <c r="D347" s="11">
        <v>11</v>
      </c>
      <c r="E347" s="11">
        <v>0</v>
      </c>
      <c r="F347" s="11">
        <v>22</v>
      </c>
      <c r="G347" s="11">
        <v>2.5</v>
      </c>
      <c r="H347" s="11">
        <v>0</v>
      </c>
      <c r="I347" s="11">
        <v>6.5</v>
      </c>
      <c r="J347" s="11">
        <v>31</v>
      </c>
      <c r="K347" s="11">
        <v>0</v>
      </c>
      <c r="L347" s="11">
        <v>576.70000000000005</v>
      </c>
      <c r="M347" s="11">
        <v>0</v>
      </c>
      <c r="N347" s="11">
        <v>552.70000000000005</v>
      </c>
    </row>
    <row r="348" spans="1:14" ht="15" thickBot="1" x14ac:dyDescent="0.4">
      <c r="A348" s="10" t="s">
        <v>275</v>
      </c>
      <c r="B348" s="11">
        <v>0</v>
      </c>
      <c r="C348" s="11">
        <v>0.5</v>
      </c>
      <c r="D348" s="11">
        <v>11</v>
      </c>
      <c r="E348" s="11">
        <v>0</v>
      </c>
      <c r="F348" s="11">
        <v>22</v>
      </c>
      <c r="G348" s="11">
        <v>2.5</v>
      </c>
      <c r="H348" s="11">
        <v>0</v>
      </c>
      <c r="I348" s="11">
        <v>6.5</v>
      </c>
      <c r="J348" s="11">
        <v>31</v>
      </c>
      <c r="K348" s="11">
        <v>0</v>
      </c>
      <c r="L348" s="11">
        <v>576.70000000000005</v>
      </c>
      <c r="M348" s="11">
        <v>0</v>
      </c>
      <c r="N348" s="11">
        <v>552.70000000000005</v>
      </c>
    </row>
    <row r="349" spans="1:14" ht="15" thickBot="1" x14ac:dyDescent="0.4">
      <c r="A349" s="10" t="s">
        <v>276</v>
      </c>
      <c r="B349" s="11">
        <v>0</v>
      </c>
      <c r="C349" s="11">
        <v>0.5</v>
      </c>
      <c r="D349" s="11">
        <v>11</v>
      </c>
      <c r="E349" s="11">
        <v>0</v>
      </c>
      <c r="F349" s="11">
        <v>22</v>
      </c>
      <c r="G349" s="11">
        <v>2.5</v>
      </c>
      <c r="H349" s="11">
        <v>0</v>
      </c>
      <c r="I349" s="11">
        <v>6.5</v>
      </c>
      <c r="J349" s="11">
        <v>31</v>
      </c>
      <c r="K349" s="11">
        <v>0</v>
      </c>
      <c r="L349" s="11">
        <v>576.70000000000005</v>
      </c>
      <c r="M349" s="11">
        <v>0</v>
      </c>
      <c r="N349" s="11">
        <v>552.70000000000005</v>
      </c>
    </row>
    <row r="350" spans="1:14" ht="15" thickBot="1" x14ac:dyDescent="0.4">
      <c r="A350" s="10" t="s">
        <v>277</v>
      </c>
      <c r="B350" s="11">
        <v>0</v>
      </c>
      <c r="C350" s="11">
        <v>0.5</v>
      </c>
      <c r="D350" s="11">
        <v>11</v>
      </c>
      <c r="E350" s="11">
        <v>0</v>
      </c>
      <c r="F350" s="11">
        <v>22</v>
      </c>
      <c r="G350" s="11">
        <v>2.5</v>
      </c>
      <c r="H350" s="11">
        <v>0</v>
      </c>
      <c r="I350" s="11">
        <v>6.5</v>
      </c>
      <c r="J350" s="11">
        <v>31</v>
      </c>
      <c r="K350" s="11">
        <v>0</v>
      </c>
      <c r="L350" s="11">
        <v>576.70000000000005</v>
      </c>
      <c r="M350" s="11">
        <v>0</v>
      </c>
      <c r="N350" s="11">
        <v>552.70000000000005</v>
      </c>
    </row>
    <row r="351" spans="1:14" ht="15" thickBot="1" x14ac:dyDescent="0.4">
      <c r="A351" s="10" t="s">
        <v>278</v>
      </c>
      <c r="B351" s="11">
        <v>0</v>
      </c>
      <c r="C351" s="11">
        <v>0.5</v>
      </c>
      <c r="D351" s="11">
        <v>11</v>
      </c>
      <c r="E351" s="11">
        <v>0</v>
      </c>
      <c r="F351" s="11">
        <v>22</v>
      </c>
      <c r="G351" s="11">
        <v>2.5</v>
      </c>
      <c r="H351" s="11">
        <v>0</v>
      </c>
      <c r="I351" s="11">
        <v>6.5</v>
      </c>
      <c r="J351" s="11">
        <v>31</v>
      </c>
      <c r="K351" s="11">
        <v>0</v>
      </c>
      <c r="L351" s="11">
        <v>576.70000000000005</v>
      </c>
      <c r="M351" s="11">
        <v>0</v>
      </c>
      <c r="N351" s="11">
        <v>552.70000000000005</v>
      </c>
    </row>
    <row r="352" spans="1:14" ht="15" thickBot="1" x14ac:dyDescent="0.4">
      <c r="A352" s="10" t="s">
        <v>279</v>
      </c>
      <c r="B352" s="11">
        <v>0</v>
      </c>
      <c r="C352" s="11">
        <v>0.5</v>
      </c>
      <c r="D352" s="11">
        <v>11</v>
      </c>
      <c r="E352" s="11">
        <v>0</v>
      </c>
      <c r="F352" s="11">
        <v>22</v>
      </c>
      <c r="G352" s="11">
        <v>2.5</v>
      </c>
      <c r="H352" s="11">
        <v>0</v>
      </c>
      <c r="I352" s="11">
        <v>6.5</v>
      </c>
      <c r="J352" s="11">
        <v>31</v>
      </c>
      <c r="K352" s="11">
        <v>0</v>
      </c>
      <c r="L352" s="11">
        <v>576.70000000000005</v>
      </c>
      <c r="M352" s="11">
        <v>0</v>
      </c>
      <c r="N352" s="11">
        <v>552.70000000000005</v>
      </c>
    </row>
    <row r="353" spans="1:14" ht="15" thickBot="1" x14ac:dyDescent="0.4">
      <c r="A353" s="10" t="s">
        <v>280</v>
      </c>
      <c r="B353" s="11">
        <v>0</v>
      </c>
      <c r="C353" s="11">
        <v>0.5</v>
      </c>
      <c r="D353" s="11">
        <v>11</v>
      </c>
      <c r="E353" s="11">
        <v>0</v>
      </c>
      <c r="F353" s="11">
        <v>22</v>
      </c>
      <c r="G353" s="11">
        <v>2.5</v>
      </c>
      <c r="H353" s="11">
        <v>0</v>
      </c>
      <c r="I353" s="11">
        <v>6.5</v>
      </c>
      <c r="J353" s="11">
        <v>31</v>
      </c>
      <c r="K353" s="11">
        <v>0</v>
      </c>
      <c r="L353" s="11">
        <v>576.70000000000005</v>
      </c>
      <c r="M353" s="11">
        <v>0</v>
      </c>
      <c r="N353" s="11">
        <v>552.70000000000005</v>
      </c>
    </row>
    <row r="354" spans="1:14" ht="15" thickBot="1" x14ac:dyDescent="0.4">
      <c r="A354" s="10" t="s">
        <v>281</v>
      </c>
      <c r="B354" s="11">
        <v>0</v>
      </c>
      <c r="C354" s="11">
        <v>0.5</v>
      </c>
      <c r="D354" s="11">
        <v>11</v>
      </c>
      <c r="E354" s="11">
        <v>0</v>
      </c>
      <c r="F354" s="11">
        <v>22</v>
      </c>
      <c r="G354" s="11">
        <v>2.5</v>
      </c>
      <c r="H354" s="11">
        <v>0</v>
      </c>
      <c r="I354" s="11">
        <v>6.5</v>
      </c>
      <c r="J354" s="11">
        <v>31</v>
      </c>
      <c r="K354" s="11">
        <v>0</v>
      </c>
      <c r="L354" s="11">
        <v>576.70000000000005</v>
      </c>
      <c r="M354" s="11">
        <v>0</v>
      </c>
      <c r="N354" s="11">
        <v>552.70000000000005</v>
      </c>
    </row>
    <row r="355" spans="1:14" ht="15" thickBot="1" x14ac:dyDescent="0.4">
      <c r="A355" s="10" t="s">
        <v>282</v>
      </c>
      <c r="B355" s="11">
        <v>0</v>
      </c>
      <c r="C355" s="11">
        <v>0.5</v>
      </c>
      <c r="D355" s="11">
        <v>11</v>
      </c>
      <c r="E355" s="11">
        <v>0</v>
      </c>
      <c r="F355" s="11">
        <v>22</v>
      </c>
      <c r="G355" s="11">
        <v>2.5</v>
      </c>
      <c r="H355" s="11">
        <v>0</v>
      </c>
      <c r="I355" s="11">
        <v>6.5</v>
      </c>
      <c r="J355" s="11">
        <v>31</v>
      </c>
      <c r="K355" s="11">
        <v>0</v>
      </c>
      <c r="L355" s="11">
        <v>576.70000000000005</v>
      </c>
      <c r="M355" s="11">
        <v>0</v>
      </c>
      <c r="N355" s="11">
        <v>552.70000000000005</v>
      </c>
    </row>
    <row r="356" spans="1:14" ht="15" thickBot="1" x14ac:dyDescent="0.4">
      <c r="A356" s="10" t="s">
        <v>283</v>
      </c>
      <c r="B356" s="11">
        <v>0</v>
      </c>
      <c r="C356" s="11">
        <v>0.5</v>
      </c>
      <c r="D356" s="11">
        <v>11</v>
      </c>
      <c r="E356" s="11">
        <v>0</v>
      </c>
      <c r="F356" s="11">
        <v>22</v>
      </c>
      <c r="G356" s="11">
        <v>2.5</v>
      </c>
      <c r="H356" s="11">
        <v>0</v>
      </c>
      <c r="I356" s="11">
        <v>6.5</v>
      </c>
      <c r="J356" s="11">
        <v>31</v>
      </c>
      <c r="K356" s="11">
        <v>0</v>
      </c>
      <c r="L356" s="11">
        <v>576.70000000000005</v>
      </c>
      <c r="M356" s="11">
        <v>0</v>
      </c>
      <c r="N356" s="11">
        <v>552.70000000000005</v>
      </c>
    </row>
    <row r="357" spans="1:14" ht="15" thickBot="1" x14ac:dyDescent="0.4">
      <c r="A357" s="10" t="s">
        <v>284</v>
      </c>
      <c r="B357" s="11">
        <v>0</v>
      </c>
      <c r="C357" s="11">
        <v>0.5</v>
      </c>
      <c r="D357" s="11">
        <v>11</v>
      </c>
      <c r="E357" s="11">
        <v>0</v>
      </c>
      <c r="F357" s="11">
        <v>22</v>
      </c>
      <c r="G357" s="11">
        <v>2.5</v>
      </c>
      <c r="H357" s="11">
        <v>0</v>
      </c>
      <c r="I357" s="11">
        <v>6.5</v>
      </c>
      <c r="J357" s="11">
        <v>31</v>
      </c>
      <c r="K357" s="11">
        <v>0</v>
      </c>
      <c r="L357" s="11">
        <v>576.70000000000005</v>
      </c>
      <c r="M357" s="11">
        <v>0</v>
      </c>
      <c r="N357" s="11">
        <v>552.70000000000005</v>
      </c>
    </row>
    <row r="358" spans="1:14" ht="15" thickBot="1" x14ac:dyDescent="0.4">
      <c r="A358" s="10" t="s">
        <v>285</v>
      </c>
      <c r="B358" s="11">
        <v>0</v>
      </c>
      <c r="C358" s="11">
        <v>0.5</v>
      </c>
      <c r="D358" s="11">
        <v>11</v>
      </c>
      <c r="E358" s="11">
        <v>0</v>
      </c>
      <c r="F358" s="11">
        <v>22</v>
      </c>
      <c r="G358" s="11">
        <v>2.5</v>
      </c>
      <c r="H358" s="11">
        <v>0</v>
      </c>
      <c r="I358" s="11">
        <v>6.5</v>
      </c>
      <c r="J358" s="11">
        <v>31</v>
      </c>
      <c r="K358" s="11">
        <v>0</v>
      </c>
      <c r="L358" s="11">
        <v>576.70000000000005</v>
      </c>
      <c r="M358" s="11">
        <v>0</v>
      </c>
      <c r="N358" s="11">
        <v>552.70000000000005</v>
      </c>
    </row>
    <row r="359" spans="1:14" ht="15" thickBot="1" x14ac:dyDescent="0.4">
      <c r="A359" s="10" t="s">
        <v>286</v>
      </c>
      <c r="B359" s="11">
        <v>0</v>
      </c>
      <c r="C359" s="11">
        <v>0.5</v>
      </c>
      <c r="D359" s="11">
        <v>11</v>
      </c>
      <c r="E359" s="11">
        <v>0</v>
      </c>
      <c r="F359" s="11">
        <v>22</v>
      </c>
      <c r="G359" s="11">
        <v>2.5</v>
      </c>
      <c r="H359" s="11">
        <v>0</v>
      </c>
      <c r="I359" s="11">
        <v>6.5</v>
      </c>
      <c r="J359" s="11">
        <v>31</v>
      </c>
      <c r="K359" s="11">
        <v>0</v>
      </c>
      <c r="L359" s="11">
        <v>576.70000000000005</v>
      </c>
      <c r="M359" s="11">
        <v>0</v>
      </c>
      <c r="N359" s="11">
        <v>552.70000000000005</v>
      </c>
    </row>
    <row r="360" spans="1:14" ht="15" thickBot="1" x14ac:dyDescent="0.4">
      <c r="A360" s="10" t="s">
        <v>287</v>
      </c>
      <c r="B360" s="11">
        <v>0</v>
      </c>
      <c r="C360" s="11">
        <v>0.5</v>
      </c>
      <c r="D360" s="11">
        <v>11</v>
      </c>
      <c r="E360" s="11">
        <v>0</v>
      </c>
      <c r="F360" s="11">
        <v>22</v>
      </c>
      <c r="G360" s="11">
        <v>2.5</v>
      </c>
      <c r="H360" s="11">
        <v>0</v>
      </c>
      <c r="I360" s="11">
        <v>6.5</v>
      </c>
      <c r="J360" s="11">
        <v>31</v>
      </c>
      <c r="K360" s="11">
        <v>0</v>
      </c>
      <c r="L360" s="11">
        <v>576.70000000000005</v>
      </c>
      <c r="M360" s="11">
        <v>0</v>
      </c>
      <c r="N360" s="11">
        <v>552.70000000000005</v>
      </c>
    </row>
    <row r="361" spans="1:14" ht="15" thickBot="1" x14ac:dyDescent="0.4">
      <c r="A361" s="10" t="s">
        <v>288</v>
      </c>
      <c r="B361" s="11">
        <v>0</v>
      </c>
      <c r="C361" s="11">
        <v>0.5</v>
      </c>
      <c r="D361" s="11">
        <v>11</v>
      </c>
      <c r="E361" s="11">
        <v>0</v>
      </c>
      <c r="F361" s="11">
        <v>22</v>
      </c>
      <c r="G361" s="11">
        <v>2.5</v>
      </c>
      <c r="H361" s="11">
        <v>0</v>
      </c>
      <c r="I361" s="11">
        <v>6.5</v>
      </c>
      <c r="J361" s="11">
        <v>31</v>
      </c>
      <c r="K361" s="11">
        <v>0</v>
      </c>
      <c r="L361" s="11">
        <v>576.70000000000005</v>
      </c>
      <c r="M361" s="11">
        <v>0</v>
      </c>
      <c r="N361" s="11">
        <v>552.70000000000005</v>
      </c>
    </row>
    <row r="362" spans="1:14" ht="15" thickBot="1" x14ac:dyDescent="0.4">
      <c r="A362" s="10" t="s">
        <v>289</v>
      </c>
      <c r="B362" s="11">
        <v>0</v>
      </c>
      <c r="C362" s="11">
        <v>0.5</v>
      </c>
      <c r="D362" s="11">
        <v>11</v>
      </c>
      <c r="E362" s="11">
        <v>0</v>
      </c>
      <c r="F362" s="11">
        <v>22</v>
      </c>
      <c r="G362" s="11">
        <v>2.5</v>
      </c>
      <c r="H362" s="11">
        <v>0</v>
      </c>
      <c r="I362" s="11">
        <v>6.5</v>
      </c>
      <c r="J362" s="11">
        <v>31</v>
      </c>
      <c r="K362" s="11">
        <v>0</v>
      </c>
      <c r="L362" s="11">
        <v>576.70000000000005</v>
      </c>
      <c r="M362" s="11">
        <v>0</v>
      </c>
      <c r="N362" s="11">
        <v>549.70000000000005</v>
      </c>
    </row>
    <row r="363" spans="1:14" ht="15" thickBot="1" x14ac:dyDescent="0.4">
      <c r="A363" s="10" t="s">
        <v>291</v>
      </c>
      <c r="B363" s="11">
        <v>0</v>
      </c>
      <c r="C363" s="11">
        <v>0.5</v>
      </c>
      <c r="D363" s="11">
        <v>11</v>
      </c>
      <c r="E363" s="11">
        <v>0</v>
      </c>
      <c r="F363" s="11">
        <v>22</v>
      </c>
      <c r="G363" s="11">
        <v>2.5</v>
      </c>
      <c r="H363" s="11">
        <v>0</v>
      </c>
      <c r="I363" s="11">
        <v>6.5</v>
      </c>
      <c r="J363" s="11">
        <v>31</v>
      </c>
      <c r="K363" s="11">
        <v>0</v>
      </c>
      <c r="L363" s="11">
        <v>576.70000000000005</v>
      </c>
      <c r="M363" s="11">
        <v>0</v>
      </c>
      <c r="N363" s="11">
        <v>549.70000000000005</v>
      </c>
    </row>
    <row r="364" spans="1:14" ht="15" thickBot="1" x14ac:dyDescent="0.4">
      <c r="A364" s="10" t="s">
        <v>292</v>
      </c>
      <c r="B364" s="11">
        <v>0</v>
      </c>
      <c r="C364" s="11">
        <v>0.5</v>
      </c>
      <c r="D364" s="11">
        <v>11</v>
      </c>
      <c r="E364" s="11">
        <v>0</v>
      </c>
      <c r="F364" s="11">
        <v>22</v>
      </c>
      <c r="G364" s="11">
        <v>2.5</v>
      </c>
      <c r="H364" s="11">
        <v>0</v>
      </c>
      <c r="I364" s="11">
        <v>6.5</v>
      </c>
      <c r="J364" s="11">
        <v>31</v>
      </c>
      <c r="K364" s="11">
        <v>0</v>
      </c>
      <c r="L364" s="11">
        <v>576.70000000000005</v>
      </c>
      <c r="M364" s="11">
        <v>0</v>
      </c>
      <c r="N364" s="11">
        <v>549.70000000000005</v>
      </c>
    </row>
    <row r="365" spans="1:14" ht="15" thickBot="1" x14ac:dyDescent="0.4">
      <c r="A365" s="10" t="s">
        <v>293</v>
      </c>
      <c r="B365" s="11">
        <v>0</v>
      </c>
      <c r="C365" s="11">
        <v>0.5</v>
      </c>
      <c r="D365" s="11">
        <v>11</v>
      </c>
      <c r="E365" s="11">
        <v>0</v>
      </c>
      <c r="F365" s="11">
        <v>22</v>
      </c>
      <c r="G365" s="11">
        <v>2.5</v>
      </c>
      <c r="H365" s="11">
        <v>0</v>
      </c>
      <c r="I365" s="11">
        <v>6.5</v>
      </c>
      <c r="J365" s="11">
        <v>31</v>
      </c>
      <c r="K365" s="11">
        <v>0</v>
      </c>
      <c r="L365" s="11">
        <v>576.70000000000005</v>
      </c>
      <c r="M365" s="11">
        <v>0</v>
      </c>
      <c r="N365" s="11">
        <v>549.70000000000005</v>
      </c>
    </row>
    <row r="366" spans="1:14" ht="15" thickBot="1" x14ac:dyDescent="0.4">
      <c r="A366" s="10" t="s">
        <v>294</v>
      </c>
      <c r="B366" s="11">
        <v>0</v>
      </c>
      <c r="C366" s="11">
        <v>0.5</v>
      </c>
      <c r="D366" s="11">
        <v>11</v>
      </c>
      <c r="E366" s="11">
        <v>0</v>
      </c>
      <c r="F366" s="11">
        <v>22</v>
      </c>
      <c r="G366" s="11">
        <v>2.5</v>
      </c>
      <c r="H366" s="11">
        <v>0</v>
      </c>
      <c r="I366" s="11">
        <v>6.5</v>
      </c>
      <c r="J366" s="11">
        <v>31</v>
      </c>
      <c r="K366" s="11">
        <v>0</v>
      </c>
      <c r="L366" s="11">
        <v>576.70000000000005</v>
      </c>
      <c r="M366" s="11">
        <v>0</v>
      </c>
      <c r="N366" s="11">
        <v>549.70000000000005</v>
      </c>
    </row>
    <row r="367" spans="1:14" ht="15" thickBot="1" x14ac:dyDescent="0.4">
      <c r="A367" s="10" t="s">
        <v>295</v>
      </c>
      <c r="B367" s="11">
        <v>0</v>
      </c>
      <c r="C367" s="11">
        <v>0.5</v>
      </c>
      <c r="D367" s="11">
        <v>11</v>
      </c>
      <c r="E367" s="11">
        <v>0</v>
      </c>
      <c r="F367" s="11">
        <v>22</v>
      </c>
      <c r="G367" s="11">
        <v>2.5</v>
      </c>
      <c r="H367" s="11">
        <v>0</v>
      </c>
      <c r="I367" s="11">
        <v>6.5</v>
      </c>
      <c r="J367" s="11">
        <v>31</v>
      </c>
      <c r="K367" s="11">
        <v>0</v>
      </c>
      <c r="L367" s="11">
        <v>576.70000000000005</v>
      </c>
      <c r="M367" s="11">
        <v>0</v>
      </c>
      <c r="N367" s="11">
        <v>549.70000000000005</v>
      </c>
    </row>
    <row r="368" spans="1:14" ht="15" thickBot="1" x14ac:dyDescent="0.4">
      <c r="A368" s="10" t="s">
        <v>296</v>
      </c>
      <c r="B368" s="11">
        <v>0</v>
      </c>
      <c r="C368" s="11">
        <v>0.5</v>
      </c>
      <c r="D368" s="11">
        <v>11</v>
      </c>
      <c r="E368" s="11">
        <v>0</v>
      </c>
      <c r="F368" s="11">
        <v>22</v>
      </c>
      <c r="G368" s="11">
        <v>2.5</v>
      </c>
      <c r="H368" s="11">
        <v>0</v>
      </c>
      <c r="I368" s="11">
        <v>2.5</v>
      </c>
      <c r="J368" s="11">
        <v>31</v>
      </c>
      <c r="K368" s="11">
        <v>0</v>
      </c>
      <c r="L368" s="11">
        <v>576.70000000000005</v>
      </c>
      <c r="M368" s="11">
        <v>0</v>
      </c>
      <c r="N368" s="11">
        <v>549.70000000000005</v>
      </c>
    </row>
    <row r="369" spans="1:14" ht="15" thickBot="1" x14ac:dyDescent="0.4">
      <c r="A369" s="10" t="s">
        <v>297</v>
      </c>
      <c r="B369" s="11">
        <v>0</v>
      </c>
      <c r="C369" s="11">
        <v>0.5</v>
      </c>
      <c r="D369" s="11">
        <v>11</v>
      </c>
      <c r="E369" s="11">
        <v>0</v>
      </c>
      <c r="F369" s="11">
        <v>22</v>
      </c>
      <c r="G369" s="11">
        <v>2.5</v>
      </c>
      <c r="H369" s="11">
        <v>0</v>
      </c>
      <c r="I369" s="11">
        <v>2.5</v>
      </c>
      <c r="J369" s="11">
        <v>31</v>
      </c>
      <c r="K369" s="11">
        <v>0</v>
      </c>
      <c r="L369" s="11">
        <v>576.70000000000005</v>
      </c>
      <c r="M369" s="11">
        <v>0</v>
      </c>
      <c r="N369" s="11">
        <v>549.70000000000005</v>
      </c>
    </row>
    <row r="370" spans="1:14" ht="15" thickBot="1" x14ac:dyDescent="0.4">
      <c r="A370" s="10" t="s">
        <v>298</v>
      </c>
      <c r="B370" s="11">
        <v>0</v>
      </c>
      <c r="C370" s="11">
        <v>0.5</v>
      </c>
      <c r="D370" s="11">
        <v>11</v>
      </c>
      <c r="E370" s="11">
        <v>0</v>
      </c>
      <c r="F370" s="11">
        <v>20</v>
      </c>
      <c r="G370" s="11">
        <v>2.5</v>
      </c>
      <c r="H370" s="11">
        <v>0</v>
      </c>
      <c r="I370" s="11">
        <v>2.5</v>
      </c>
      <c r="J370" s="11">
        <v>31</v>
      </c>
      <c r="K370" s="11">
        <v>0</v>
      </c>
      <c r="L370" s="11">
        <v>576.70000000000005</v>
      </c>
      <c r="M370" s="11">
        <v>0</v>
      </c>
      <c r="N370" s="11">
        <v>549.70000000000005</v>
      </c>
    </row>
    <row r="371" spans="1:14" ht="15" thickBot="1" x14ac:dyDescent="0.4">
      <c r="A371" s="10" t="s">
        <v>300</v>
      </c>
      <c r="B371" s="11">
        <v>0</v>
      </c>
      <c r="C371" s="11">
        <v>0.5</v>
      </c>
      <c r="D371" s="11">
        <v>11</v>
      </c>
      <c r="E371" s="11">
        <v>0</v>
      </c>
      <c r="F371" s="11">
        <v>20</v>
      </c>
      <c r="G371" s="11">
        <v>2.5</v>
      </c>
      <c r="H371" s="11">
        <v>0</v>
      </c>
      <c r="I371" s="11">
        <v>2.5</v>
      </c>
      <c r="J371" s="11">
        <v>31</v>
      </c>
      <c r="K371" s="11">
        <v>0</v>
      </c>
      <c r="L371" s="11">
        <v>576.70000000000005</v>
      </c>
      <c r="M371" s="11">
        <v>0</v>
      </c>
      <c r="N371" s="11">
        <v>549.70000000000005</v>
      </c>
    </row>
    <row r="372" spans="1:14" ht="15" thickBot="1" x14ac:dyDescent="0.4">
      <c r="A372" s="10" t="s">
        <v>301</v>
      </c>
      <c r="B372" s="11">
        <v>0</v>
      </c>
      <c r="C372" s="11">
        <v>0.5</v>
      </c>
      <c r="D372" s="11">
        <v>11</v>
      </c>
      <c r="E372" s="11">
        <v>0</v>
      </c>
      <c r="F372" s="11">
        <v>20</v>
      </c>
      <c r="G372" s="11">
        <v>2.5</v>
      </c>
      <c r="H372" s="11">
        <v>0</v>
      </c>
      <c r="I372" s="11">
        <v>2.5</v>
      </c>
      <c r="J372" s="11">
        <v>31</v>
      </c>
      <c r="K372" s="11">
        <v>0</v>
      </c>
      <c r="L372" s="11">
        <v>576.70000000000005</v>
      </c>
      <c r="M372" s="11">
        <v>0</v>
      </c>
      <c r="N372" s="11">
        <v>549.70000000000005</v>
      </c>
    </row>
    <row r="373" spans="1:14" ht="15" thickBot="1" x14ac:dyDescent="0.4">
      <c r="A373" s="10" t="s">
        <v>302</v>
      </c>
      <c r="B373" s="11">
        <v>0</v>
      </c>
      <c r="C373" s="11">
        <v>0.5</v>
      </c>
      <c r="D373" s="11">
        <v>11</v>
      </c>
      <c r="E373" s="11">
        <v>0</v>
      </c>
      <c r="F373" s="11">
        <v>20</v>
      </c>
      <c r="G373" s="11">
        <v>2.5</v>
      </c>
      <c r="H373" s="11">
        <v>0</v>
      </c>
      <c r="I373" s="11">
        <v>2.5</v>
      </c>
      <c r="J373" s="11">
        <v>31</v>
      </c>
      <c r="K373" s="11">
        <v>0</v>
      </c>
      <c r="L373" s="11">
        <v>576.70000000000005</v>
      </c>
      <c r="M373" s="11">
        <v>0</v>
      </c>
      <c r="N373" s="11">
        <v>549.70000000000005</v>
      </c>
    </row>
    <row r="374" spans="1:14" ht="15" thickBot="1" x14ac:dyDescent="0.4">
      <c r="A374" s="10" t="s">
        <v>303</v>
      </c>
      <c r="B374" s="11">
        <v>0</v>
      </c>
      <c r="C374" s="11">
        <v>0.5</v>
      </c>
      <c r="D374" s="11">
        <v>11</v>
      </c>
      <c r="E374" s="11">
        <v>0</v>
      </c>
      <c r="F374" s="11">
        <v>20</v>
      </c>
      <c r="G374" s="11">
        <v>2.5</v>
      </c>
      <c r="H374" s="11">
        <v>0</v>
      </c>
      <c r="I374" s="11">
        <v>2.5</v>
      </c>
      <c r="J374" s="11">
        <v>31</v>
      </c>
      <c r="K374" s="11">
        <v>0</v>
      </c>
      <c r="L374" s="11">
        <v>576.70000000000005</v>
      </c>
      <c r="M374" s="11">
        <v>0</v>
      </c>
      <c r="N374" s="11">
        <v>549.70000000000005</v>
      </c>
    </row>
    <row r="375" spans="1:14" ht="15" thickBot="1" x14ac:dyDescent="0.4">
      <c r="A375" s="10" t="s">
        <v>304</v>
      </c>
      <c r="B375" s="11">
        <v>0</v>
      </c>
      <c r="C375" s="11">
        <v>0.5</v>
      </c>
      <c r="D375" s="11">
        <v>11</v>
      </c>
      <c r="E375" s="11">
        <v>0</v>
      </c>
      <c r="F375" s="11">
        <v>20</v>
      </c>
      <c r="G375" s="11">
        <v>2.5</v>
      </c>
      <c r="H375" s="11">
        <v>0</v>
      </c>
      <c r="I375" s="11">
        <v>2.5</v>
      </c>
      <c r="J375" s="11">
        <v>31</v>
      </c>
      <c r="K375" s="11">
        <v>0</v>
      </c>
      <c r="L375" s="11">
        <v>576.70000000000005</v>
      </c>
      <c r="M375" s="11">
        <v>0</v>
      </c>
      <c r="N375" s="11">
        <v>549.70000000000005</v>
      </c>
    </row>
    <row r="376" spans="1:14" ht="15" thickBot="1" x14ac:dyDescent="0.4">
      <c r="A376" s="10" t="s">
        <v>305</v>
      </c>
      <c r="B376" s="11">
        <v>0</v>
      </c>
      <c r="C376" s="11">
        <v>0.5</v>
      </c>
      <c r="D376" s="11">
        <v>11</v>
      </c>
      <c r="E376" s="11">
        <v>0</v>
      </c>
      <c r="F376" s="11">
        <v>20</v>
      </c>
      <c r="G376" s="11">
        <v>2.5</v>
      </c>
      <c r="H376" s="11">
        <v>0</v>
      </c>
      <c r="I376" s="11">
        <v>2.5</v>
      </c>
      <c r="J376" s="11">
        <v>31</v>
      </c>
      <c r="K376" s="11">
        <v>0</v>
      </c>
      <c r="L376" s="11">
        <v>576.70000000000005</v>
      </c>
      <c r="M376" s="11">
        <v>0</v>
      </c>
      <c r="N376" s="11">
        <v>549.70000000000005</v>
      </c>
    </row>
    <row r="377" spans="1:14" ht="15" thickBot="1" x14ac:dyDescent="0.4">
      <c r="A377" s="10" t="s">
        <v>306</v>
      </c>
      <c r="B377" s="11">
        <v>0</v>
      </c>
      <c r="C377" s="11">
        <v>0.5</v>
      </c>
      <c r="D377" s="11">
        <v>11</v>
      </c>
      <c r="E377" s="11">
        <v>0</v>
      </c>
      <c r="F377" s="11">
        <v>20</v>
      </c>
      <c r="G377" s="11">
        <v>2.5</v>
      </c>
      <c r="H377" s="11">
        <v>0</v>
      </c>
      <c r="I377" s="11">
        <v>2.5</v>
      </c>
      <c r="J377" s="11">
        <v>31</v>
      </c>
      <c r="K377" s="11">
        <v>0</v>
      </c>
      <c r="L377" s="11">
        <v>576.70000000000005</v>
      </c>
      <c r="M377" s="11">
        <v>0</v>
      </c>
      <c r="N377" s="11">
        <v>549.70000000000005</v>
      </c>
    </row>
    <row r="378" spans="1:14" ht="15" thickBot="1" x14ac:dyDescent="0.4">
      <c r="A378" s="10" t="s">
        <v>307</v>
      </c>
      <c r="B378" s="11">
        <v>0</v>
      </c>
      <c r="C378" s="11">
        <v>0.5</v>
      </c>
      <c r="D378" s="11">
        <v>11</v>
      </c>
      <c r="E378" s="11">
        <v>0</v>
      </c>
      <c r="F378" s="11">
        <v>20</v>
      </c>
      <c r="G378" s="11">
        <v>2.5</v>
      </c>
      <c r="H378" s="11">
        <v>0</v>
      </c>
      <c r="I378" s="11">
        <v>2.5</v>
      </c>
      <c r="J378" s="11">
        <v>31</v>
      </c>
      <c r="K378" s="11">
        <v>0</v>
      </c>
      <c r="L378" s="11">
        <v>576.70000000000005</v>
      </c>
      <c r="M378" s="11">
        <v>0</v>
      </c>
      <c r="N378" s="11">
        <v>549.70000000000005</v>
      </c>
    </row>
    <row r="379" spans="1:14" ht="15" thickBot="1" x14ac:dyDescent="0.4">
      <c r="A379" s="10" t="s">
        <v>308</v>
      </c>
      <c r="B379" s="11">
        <v>0</v>
      </c>
      <c r="C379" s="11">
        <v>0.5</v>
      </c>
      <c r="D379" s="11">
        <v>11</v>
      </c>
      <c r="E379" s="11">
        <v>0</v>
      </c>
      <c r="F379" s="11">
        <v>20</v>
      </c>
      <c r="G379" s="11">
        <v>2.5</v>
      </c>
      <c r="H379" s="11">
        <v>0</v>
      </c>
      <c r="I379" s="11">
        <v>2.5</v>
      </c>
      <c r="J379" s="11">
        <v>31</v>
      </c>
      <c r="K379" s="11">
        <v>0</v>
      </c>
      <c r="L379" s="11">
        <v>576.70000000000005</v>
      </c>
      <c r="M379" s="11">
        <v>0</v>
      </c>
      <c r="N379" s="11">
        <v>549.70000000000005</v>
      </c>
    </row>
    <row r="380" spans="1:14" ht="15" thickBot="1" x14ac:dyDescent="0.4">
      <c r="A380" s="10" t="s">
        <v>309</v>
      </c>
      <c r="B380" s="11">
        <v>0</v>
      </c>
      <c r="C380" s="11">
        <v>0.5</v>
      </c>
      <c r="D380" s="11">
        <v>11</v>
      </c>
      <c r="E380" s="11">
        <v>0</v>
      </c>
      <c r="F380" s="11">
        <v>20</v>
      </c>
      <c r="G380" s="11">
        <v>2.5</v>
      </c>
      <c r="H380" s="11">
        <v>0</v>
      </c>
      <c r="I380" s="11">
        <v>2.5</v>
      </c>
      <c r="J380" s="11">
        <v>31</v>
      </c>
      <c r="K380" s="11">
        <v>0</v>
      </c>
      <c r="L380" s="11">
        <v>576.70000000000005</v>
      </c>
      <c r="M380" s="11">
        <v>0</v>
      </c>
      <c r="N380" s="11">
        <v>549.70000000000005</v>
      </c>
    </row>
    <row r="381" spans="1:14" ht="15" thickBot="1" x14ac:dyDescent="0.4">
      <c r="A381" s="10" t="s">
        <v>310</v>
      </c>
      <c r="B381" s="11">
        <v>0</v>
      </c>
      <c r="C381" s="11">
        <v>0.5</v>
      </c>
      <c r="D381" s="11">
        <v>11</v>
      </c>
      <c r="E381" s="11">
        <v>0</v>
      </c>
      <c r="F381" s="11">
        <v>20</v>
      </c>
      <c r="G381" s="11">
        <v>2.5</v>
      </c>
      <c r="H381" s="11">
        <v>0</v>
      </c>
      <c r="I381" s="11">
        <v>2.5</v>
      </c>
      <c r="J381" s="11">
        <v>31</v>
      </c>
      <c r="K381" s="11">
        <v>0</v>
      </c>
      <c r="L381" s="11">
        <v>576.70000000000005</v>
      </c>
      <c r="M381" s="11">
        <v>0</v>
      </c>
      <c r="N381" s="11">
        <v>549.70000000000005</v>
      </c>
    </row>
    <row r="382" spans="1:14" ht="15" thickBot="1" x14ac:dyDescent="0.4">
      <c r="A382" s="10" t="s">
        <v>311</v>
      </c>
      <c r="B382" s="11">
        <v>0</v>
      </c>
      <c r="C382" s="11">
        <v>0.5</v>
      </c>
      <c r="D382" s="11">
        <v>11</v>
      </c>
      <c r="E382" s="11">
        <v>0</v>
      </c>
      <c r="F382" s="11">
        <v>20</v>
      </c>
      <c r="G382" s="11">
        <v>2.5</v>
      </c>
      <c r="H382" s="11">
        <v>0</v>
      </c>
      <c r="I382" s="11">
        <v>2.5</v>
      </c>
      <c r="J382" s="11">
        <v>31</v>
      </c>
      <c r="K382" s="11">
        <v>0</v>
      </c>
      <c r="L382" s="11">
        <v>576.70000000000005</v>
      </c>
      <c r="M382" s="11">
        <v>0</v>
      </c>
      <c r="N382" s="11">
        <v>549.70000000000005</v>
      </c>
    </row>
    <row r="383" spans="1:14" ht="15" thickBot="1" x14ac:dyDescent="0.4">
      <c r="A383" s="10" t="s">
        <v>312</v>
      </c>
      <c r="B383" s="11">
        <v>0</v>
      </c>
      <c r="C383" s="11">
        <v>0.5</v>
      </c>
      <c r="D383" s="11">
        <v>11</v>
      </c>
      <c r="E383" s="11">
        <v>0</v>
      </c>
      <c r="F383" s="11">
        <v>20</v>
      </c>
      <c r="G383" s="11">
        <v>2.5</v>
      </c>
      <c r="H383" s="11">
        <v>0</v>
      </c>
      <c r="I383" s="11">
        <v>2.5</v>
      </c>
      <c r="J383" s="11">
        <v>31</v>
      </c>
      <c r="K383" s="11">
        <v>0</v>
      </c>
      <c r="L383" s="11">
        <v>576.70000000000005</v>
      </c>
      <c r="M383" s="11">
        <v>0</v>
      </c>
      <c r="N383" s="11">
        <v>549.70000000000005</v>
      </c>
    </row>
    <row r="384" spans="1:14" ht="15" thickBot="1" x14ac:dyDescent="0.4">
      <c r="A384" s="10" t="s">
        <v>313</v>
      </c>
      <c r="B384" s="11">
        <v>0</v>
      </c>
      <c r="C384" s="11">
        <v>0.5</v>
      </c>
      <c r="D384" s="11">
        <v>11</v>
      </c>
      <c r="E384" s="11">
        <v>0</v>
      </c>
      <c r="F384" s="11">
        <v>20</v>
      </c>
      <c r="G384" s="11">
        <v>2.5</v>
      </c>
      <c r="H384" s="11">
        <v>0</v>
      </c>
      <c r="I384" s="11">
        <v>2.5</v>
      </c>
      <c r="J384" s="11">
        <v>31</v>
      </c>
      <c r="K384" s="11">
        <v>0</v>
      </c>
      <c r="L384" s="11">
        <v>576.70000000000005</v>
      </c>
      <c r="M384" s="11">
        <v>0</v>
      </c>
      <c r="N384" s="11">
        <v>549.70000000000005</v>
      </c>
    </row>
    <row r="385" spans="1:14" ht="15" thickBot="1" x14ac:dyDescent="0.4">
      <c r="A385" s="10" t="s">
        <v>314</v>
      </c>
      <c r="B385" s="11">
        <v>0</v>
      </c>
      <c r="C385" s="11">
        <v>0.5</v>
      </c>
      <c r="D385" s="11">
        <v>11</v>
      </c>
      <c r="E385" s="11">
        <v>0</v>
      </c>
      <c r="F385" s="11">
        <v>20</v>
      </c>
      <c r="G385" s="11">
        <v>2.5</v>
      </c>
      <c r="H385" s="11">
        <v>0</v>
      </c>
      <c r="I385" s="11">
        <v>2.5</v>
      </c>
      <c r="J385" s="11">
        <v>31</v>
      </c>
      <c r="K385" s="11">
        <v>0</v>
      </c>
      <c r="L385" s="11">
        <v>576.70000000000005</v>
      </c>
      <c r="M385" s="11">
        <v>0</v>
      </c>
      <c r="N385" s="11">
        <v>549.70000000000005</v>
      </c>
    </row>
    <row r="386" spans="1:14" ht="15" thickBot="1" x14ac:dyDescent="0.4">
      <c r="A386" s="10" t="s">
        <v>315</v>
      </c>
      <c r="B386" s="11">
        <v>0</v>
      </c>
      <c r="C386" s="11">
        <v>0.5</v>
      </c>
      <c r="D386" s="11">
        <v>11</v>
      </c>
      <c r="E386" s="11">
        <v>0</v>
      </c>
      <c r="F386" s="11">
        <v>20</v>
      </c>
      <c r="G386" s="11">
        <v>2.5</v>
      </c>
      <c r="H386" s="11">
        <v>0</v>
      </c>
      <c r="I386" s="11">
        <v>2.5</v>
      </c>
      <c r="J386" s="11">
        <v>31</v>
      </c>
      <c r="K386" s="11">
        <v>0</v>
      </c>
      <c r="L386" s="11">
        <v>576.70000000000005</v>
      </c>
      <c r="M386" s="11">
        <v>0</v>
      </c>
      <c r="N386" s="11">
        <v>549.70000000000005</v>
      </c>
    </row>
    <row r="387" spans="1:14" ht="15" thickBot="1" x14ac:dyDescent="0.4">
      <c r="A387" s="10" t="s">
        <v>316</v>
      </c>
      <c r="B387" s="11">
        <v>0</v>
      </c>
      <c r="C387" s="11">
        <v>0.5</v>
      </c>
      <c r="D387" s="11">
        <v>11</v>
      </c>
      <c r="E387" s="11">
        <v>0</v>
      </c>
      <c r="F387" s="11">
        <v>20</v>
      </c>
      <c r="G387" s="11">
        <v>2.5</v>
      </c>
      <c r="H387" s="11">
        <v>0</v>
      </c>
      <c r="I387" s="11">
        <v>2.5</v>
      </c>
      <c r="J387" s="11">
        <v>31</v>
      </c>
      <c r="K387" s="11">
        <v>0</v>
      </c>
      <c r="L387" s="11">
        <v>576.70000000000005</v>
      </c>
      <c r="M387" s="11">
        <v>0</v>
      </c>
      <c r="N387" s="11">
        <v>549.70000000000005</v>
      </c>
    </row>
    <row r="388" spans="1:14" ht="15" thickBot="1" x14ac:dyDescent="0.4">
      <c r="A388" s="10" t="s">
        <v>317</v>
      </c>
      <c r="B388" s="11">
        <v>0</v>
      </c>
      <c r="C388" s="11">
        <v>0.5</v>
      </c>
      <c r="D388" s="11">
        <v>11</v>
      </c>
      <c r="E388" s="11">
        <v>0</v>
      </c>
      <c r="F388" s="11">
        <v>20</v>
      </c>
      <c r="G388" s="11">
        <v>2.5</v>
      </c>
      <c r="H388" s="11">
        <v>0</v>
      </c>
      <c r="I388" s="11">
        <v>2.5</v>
      </c>
      <c r="J388" s="11">
        <v>31</v>
      </c>
      <c r="K388" s="11">
        <v>0</v>
      </c>
      <c r="L388" s="11">
        <v>576.70000000000005</v>
      </c>
      <c r="M388" s="11">
        <v>0</v>
      </c>
      <c r="N388" s="11">
        <v>549.70000000000005</v>
      </c>
    </row>
    <row r="389" spans="1:14" ht="15" thickBot="1" x14ac:dyDescent="0.4">
      <c r="A389" s="10" t="s">
        <v>318</v>
      </c>
      <c r="B389" s="11">
        <v>0</v>
      </c>
      <c r="C389" s="11">
        <v>0.5</v>
      </c>
      <c r="D389" s="11">
        <v>11</v>
      </c>
      <c r="E389" s="11">
        <v>0</v>
      </c>
      <c r="F389" s="11">
        <v>20</v>
      </c>
      <c r="G389" s="11">
        <v>2.5</v>
      </c>
      <c r="H389" s="11">
        <v>0</v>
      </c>
      <c r="I389" s="11">
        <v>2.5</v>
      </c>
      <c r="J389" s="11">
        <v>31</v>
      </c>
      <c r="K389" s="11">
        <v>0</v>
      </c>
      <c r="L389" s="11">
        <v>576.70000000000005</v>
      </c>
      <c r="M389" s="11">
        <v>0</v>
      </c>
      <c r="N389" s="11">
        <v>549.70000000000005</v>
      </c>
    </row>
    <row r="390" spans="1:14" ht="15" thickBot="1" x14ac:dyDescent="0.4">
      <c r="A390" s="10" t="s">
        <v>319</v>
      </c>
      <c r="B390" s="11">
        <v>0</v>
      </c>
      <c r="C390" s="11">
        <v>0.5</v>
      </c>
      <c r="D390" s="11">
        <v>11</v>
      </c>
      <c r="E390" s="11">
        <v>0</v>
      </c>
      <c r="F390" s="11">
        <v>20</v>
      </c>
      <c r="G390" s="11">
        <v>2.5</v>
      </c>
      <c r="H390" s="11">
        <v>0</v>
      </c>
      <c r="I390" s="11">
        <v>2.5</v>
      </c>
      <c r="J390" s="11">
        <v>31</v>
      </c>
      <c r="K390" s="11">
        <v>0</v>
      </c>
      <c r="L390" s="11">
        <v>576.70000000000005</v>
      </c>
      <c r="M390" s="11">
        <v>0</v>
      </c>
      <c r="N390" s="11">
        <v>549.70000000000005</v>
      </c>
    </row>
    <row r="391" spans="1:14" ht="15" thickBot="1" x14ac:dyDescent="0.4">
      <c r="A391" s="10" t="s">
        <v>320</v>
      </c>
      <c r="B391" s="11">
        <v>0</v>
      </c>
      <c r="C391" s="11">
        <v>0.5</v>
      </c>
      <c r="D391" s="11">
        <v>11</v>
      </c>
      <c r="E391" s="11">
        <v>0</v>
      </c>
      <c r="F391" s="11">
        <v>20</v>
      </c>
      <c r="G391" s="11">
        <v>2.5</v>
      </c>
      <c r="H391" s="11">
        <v>0</v>
      </c>
      <c r="I391" s="11">
        <v>2.5</v>
      </c>
      <c r="J391" s="11">
        <v>31</v>
      </c>
      <c r="K391" s="11">
        <v>0</v>
      </c>
      <c r="L391" s="11">
        <v>576.70000000000005</v>
      </c>
      <c r="M391" s="11">
        <v>0</v>
      </c>
      <c r="N391" s="11">
        <v>549.70000000000005</v>
      </c>
    </row>
    <row r="392" spans="1:14" ht="15" thickBot="1" x14ac:dyDescent="0.4">
      <c r="A392" s="10" t="s">
        <v>321</v>
      </c>
      <c r="B392" s="11">
        <v>0</v>
      </c>
      <c r="C392" s="11">
        <v>0.5</v>
      </c>
      <c r="D392" s="11">
        <v>11</v>
      </c>
      <c r="E392" s="11">
        <v>0</v>
      </c>
      <c r="F392" s="11">
        <v>20</v>
      </c>
      <c r="G392" s="11">
        <v>2.5</v>
      </c>
      <c r="H392" s="11">
        <v>0</v>
      </c>
      <c r="I392" s="11">
        <v>2.5</v>
      </c>
      <c r="J392" s="11">
        <v>31</v>
      </c>
      <c r="K392" s="11">
        <v>0</v>
      </c>
      <c r="L392" s="11">
        <v>576.70000000000005</v>
      </c>
      <c r="M392" s="11">
        <v>0</v>
      </c>
      <c r="N392" s="11">
        <v>549.70000000000005</v>
      </c>
    </row>
    <row r="393" spans="1:14" ht="15" thickBot="1" x14ac:dyDescent="0.4">
      <c r="A393" s="10" t="s">
        <v>322</v>
      </c>
      <c r="B393" s="11">
        <v>0</v>
      </c>
      <c r="C393" s="11">
        <v>0.5</v>
      </c>
      <c r="D393" s="11">
        <v>11</v>
      </c>
      <c r="E393" s="11">
        <v>0</v>
      </c>
      <c r="F393" s="11">
        <v>20</v>
      </c>
      <c r="G393" s="11">
        <v>2.5</v>
      </c>
      <c r="H393" s="11">
        <v>0</v>
      </c>
      <c r="I393" s="11">
        <v>2.5</v>
      </c>
      <c r="J393" s="11">
        <v>31</v>
      </c>
      <c r="K393" s="11">
        <v>0</v>
      </c>
      <c r="L393" s="11">
        <v>576.70000000000005</v>
      </c>
      <c r="M393" s="11">
        <v>0</v>
      </c>
      <c r="N393" s="11">
        <v>549.70000000000005</v>
      </c>
    </row>
    <row r="394" spans="1:14" ht="15" thickBot="1" x14ac:dyDescent="0.4">
      <c r="A394" s="10" t="s">
        <v>323</v>
      </c>
      <c r="B394" s="11">
        <v>0</v>
      </c>
      <c r="C394" s="11">
        <v>0.5</v>
      </c>
      <c r="D394" s="11">
        <v>11</v>
      </c>
      <c r="E394" s="11">
        <v>0</v>
      </c>
      <c r="F394" s="11">
        <v>20</v>
      </c>
      <c r="G394" s="11">
        <v>2.5</v>
      </c>
      <c r="H394" s="11">
        <v>0</v>
      </c>
      <c r="I394" s="11">
        <v>2.5</v>
      </c>
      <c r="J394" s="11">
        <v>31</v>
      </c>
      <c r="K394" s="11">
        <v>0</v>
      </c>
      <c r="L394" s="11">
        <v>576.70000000000005</v>
      </c>
      <c r="M394" s="11">
        <v>0</v>
      </c>
      <c r="N394" s="11">
        <v>549.70000000000005</v>
      </c>
    </row>
    <row r="395" spans="1:14" ht="15" thickBot="1" x14ac:dyDescent="0.4">
      <c r="A395" s="10" t="s">
        <v>324</v>
      </c>
      <c r="B395" s="11">
        <v>0</v>
      </c>
      <c r="C395" s="11">
        <v>0.5</v>
      </c>
      <c r="D395" s="11">
        <v>11</v>
      </c>
      <c r="E395" s="11">
        <v>0</v>
      </c>
      <c r="F395" s="11">
        <v>20</v>
      </c>
      <c r="G395" s="11">
        <v>2.5</v>
      </c>
      <c r="H395" s="11">
        <v>0</v>
      </c>
      <c r="I395" s="11">
        <v>2.5</v>
      </c>
      <c r="J395" s="11">
        <v>31</v>
      </c>
      <c r="K395" s="11">
        <v>0</v>
      </c>
      <c r="L395" s="11">
        <v>576.70000000000005</v>
      </c>
      <c r="M395" s="11">
        <v>0</v>
      </c>
      <c r="N395" s="11">
        <v>549.70000000000005</v>
      </c>
    </row>
    <row r="396" spans="1:14" ht="15" thickBot="1" x14ac:dyDescent="0.4">
      <c r="A396" s="10" t="s">
        <v>325</v>
      </c>
      <c r="B396" s="11">
        <v>0</v>
      </c>
      <c r="C396" s="11">
        <v>0.5</v>
      </c>
      <c r="D396" s="11">
        <v>11</v>
      </c>
      <c r="E396" s="11">
        <v>0</v>
      </c>
      <c r="F396" s="11">
        <v>20</v>
      </c>
      <c r="G396" s="11">
        <v>2.5</v>
      </c>
      <c r="H396" s="11">
        <v>0</v>
      </c>
      <c r="I396" s="11">
        <v>2.5</v>
      </c>
      <c r="J396" s="11">
        <v>28.5</v>
      </c>
      <c r="K396" s="11">
        <v>0</v>
      </c>
      <c r="L396" s="11">
        <v>576.70000000000005</v>
      </c>
      <c r="M396" s="11">
        <v>0</v>
      </c>
      <c r="N396" s="11">
        <v>549.70000000000005</v>
      </c>
    </row>
    <row r="397" spans="1:14" ht="15" thickBot="1" x14ac:dyDescent="0.4">
      <c r="A397" s="10" t="s">
        <v>327</v>
      </c>
      <c r="B397" s="11">
        <v>0</v>
      </c>
      <c r="C397" s="11">
        <v>0.5</v>
      </c>
      <c r="D397" s="11">
        <v>11</v>
      </c>
      <c r="E397" s="11">
        <v>0</v>
      </c>
      <c r="F397" s="11">
        <v>20</v>
      </c>
      <c r="G397" s="11">
        <v>2.5</v>
      </c>
      <c r="H397" s="11">
        <v>0</v>
      </c>
      <c r="I397" s="11">
        <v>2.5</v>
      </c>
      <c r="J397" s="11">
        <v>28.5</v>
      </c>
      <c r="K397" s="11">
        <v>0</v>
      </c>
      <c r="L397" s="11">
        <v>576.70000000000005</v>
      </c>
      <c r="M397" s="11">
        <v>0</v>
      </c>
      <c r="N397" s="11">
        <v>549.70000000000005</v>
      </c>
    </row>
    <row r="398" spans="1:14" ht="15" thickBot="1" x14ac:dyDescent="0.4">
      <c r="A398" s="10" t="s">
        <v>328</v>
      </c>
      <c r="B398" s="11">
        <v>0</v>
      </c>
      <c r="C398" s="11">
        <v>0.5</v>
      </c>
      <c r="D398" s="11">
        <v>11</v>
      </c>
      <c r="E398" s="11">
        <v>0</v>
      </c>
      <c r="F398" s="11">
        <v>20</v>
      </c>
      <c r="G398" s="11">
        <v>2.5</v>
      </c>
      <c r="H398" s="11">
        <v>0</v>
      </c>
      <c r="I398" s="11">
        <v>2.5</v>
      </c>
      <c r="J398" s="11">
        <v>28.5</v>
      </c>
      <c r="K398" s="11">
        <v>0</v>
      </c>
      <c r="L398" s="11">
        <v>576.70000000000005</v>
      </c>
      <c r="M398" s="11">
        <v>0</v>
      </c>
      <c r="N398" s="11">
        <v>549.70000000000005</v>
      </c>
    </row>
    <row r="399" spans="1:14" ht="15" thickBot="1" x14ac:dyDescent="0.4">
      <c r="A399" s="10" t="s">
        <v>329</v>
      </c>
      <c r="B399" s="11">
        <v>0</v>
      </c>
      <c r="C399" s="11">
        <v>0.5</v>
      </c>
      <c r="D399" s="11">
        <v>11</v>
      </c>
      <c r="E399" s="11">
        <v>0</v>
      </c>
      <c r="F399" s="11">
        <v>20</v>
      </c>
      <c r="G399" s="11">
        <v>2.5</v>
      </c>
      <c r="H399" s="11">
        <v>0</v>
      </c>
      <c r="I399" s="11">
        <v>2.5</v>
      </c>
      <c r="J399" s="11">
        <v>28.5</v>
      </c>
      <c r="K399" s="11">
        <v>0</v>
      </c>
      <c r="L399" s="11">
        <v>576.70000000000005</v>
      </c>
      <c r="M399" s="11">
        <v>0</v>
      </c>
      <c r="N399" s="11">
        <v>549.70000000000005</v>
      </c>
    </row>
    <row r="400" spans="1:14" ht="15" thickBot="1" x14ac:dyDescent="0.4">
      <c r="A400" s="10" t="s">
        <v>330</v>
      </c>
      <c r="B400" s="11">
        <v>0</v>
      </c>
      <c r="C400" s="11">
        <v>0.5</v>
      </c>
      <c r="D400" s="11">
        <v>11</v>
      </c>
      <c r="E400" s="11">
        <v>0</v>
      </c>
      <c r="F400" s="11">
        <v>20</v>
      </c>
      <c r="G400" s="11">
        <v>2.5</v>
      </c>
      <c r="H400" s="11">
        <v>0</v>
      </c>
      <c r="I400" s="11">
        <v>0</v>
      </c>
      <c r="J400" s="11">
        <v>28.5</v>
      </c>
      <c r="K400" s="11">
        <v>0</v>
      </c>
      <c r="L400" s="11">
        <v>576.70000000000005</v>
      </c>
      <c r="M400" s="11">
        <v>0</v>
      </c>
      <c r="N400" s="11">
        <v>549.70000000000005</v>
      </c>
    </row>
    <row r="401" spans="1:14" ht="15" thickBot="1" x14ac:dyDescent="0.4">
      <c r="A401" s="10" t="s">
        <v>331</v>
      </c>
      <c r="B401" s="11">
        <v>0</v>
      </c>
      <c r="C401" s="11">
        <v>0.5</v>
      </c>
      <c r="D401" s="11">
        <v>11</v>
      </c>
      <c r="E401" s="11">
        <v>0</v>
      </c>
      <c r="F401" s="11">
        <v>20</v>
      </c>
      <c r="G401" s="11">
        <v>2.5</v>
      </c>
      <c r="H401" s="11">
        <v>0</v>
      </c>
      <c r="I401" s="11">
        <v>0</v>
      </c>
      <c r="J401" s="11">
        <v>28.5</v>
      </c>
      <c r="K401" s="11">
        <v>0</v>
      </c>
      <c r="L401" s="11">
        <v>576.70000000000005</v>
      </c>
      <c r="M401" s="11">
        <v>0</v>
      </c>
      <c r="N401" s="11">
        <v>549.70000000000005</v>
      </c>
    </row>
    <row r="402" spans="1:14" ht="15" thickBot="1" x14ac:dyDescent="0.4">
      <c r="A402" s="10" t="s">
        <v>332</v>
      </c>
      <c r="B402" s="11">
        <v>0</v>
      </c>
      <c r="C402" s="11">
        <v>0.5</v>
      </c>
      <c r="D402" s="11">
        <v>11</v>
      </c>
      <c r="E402" s="11">
        <v>0</v>
      </c>
      <c r="F402" s="11">
        <v>20</v>
      </c>
      <c r="G402" s="11">
        <v>2.5</v>
      </c>
      <c r="H402" s="11">
        <v>0</v>
      </c>
      <c r="I402" s="11">
        <v>0</v>
      </c>
      <c r="J402" s="11">
        <v>24</v>
      </c>
      <c r="K402" s="11">
        <v>0</v>
      </c>
      <c r="L402" s="11">
        <v>576.70000000000005</v>
      </c>
      <c r="M402" s="11">
        <v>0</v>
      </c>
      <c r="N402" s="11">
        <v>549.70000000000005</v>
      </c>
    </row>
    <row r="403" spans="1:14" ht="15" thickBot="1" x14ac:dyDescent="0.4">
      <c r="A403" s="10" t="s">
        <v>334</v>
      </c>
      <c r="B403" s="11">
        <v>0</v>
      </c>
      <c r="C403" s="11">
        <v>0.5</v>
      </c>
      <c r="D403" s="11">
        <v>11</v>
      </c>
      <c r="E403" s="11">
        <v>0</v>
      </c>
      <c r="F403" s="11">
        <v>20</v>
      </c>
      <c r="G403" s="11">
        <v>2.5</v>
      </c>
      <c r="H403" s="11">
        <v>0</v>
      </c>
      <c r="I403" s="11">
        <v>0</v>
      </c>
      <c r="J403" s="11">
        <v>14.5</v>
      </c>
      <c r="K403" s="11">
        <v>0</v>
      </c>
      <c r="L403" s="11">
        <v>576.70000000000005</v>
      </c>
      <c r="M403" s="11">
        <v>0</v>
      </c>
      <c r="N403" s="11">
        <v>549.70000000000005</v>
      </c>
    </row>
    <row r="404" spans="1:14" ht="15" thickBot="1" x14ac:dyDescent="0.4">
      <c r="A404" s="10" t="s">
        <v>336</v>
      </c>
      <c r="B404" s="11">
        <v>0</v>
      </c>
      <c r="C404" s="11">
        <v>0.5</v>
      </c>
      <c r="D404" s="11">
        <v>11</v>
      </c>
      <c r="E404" s="11">
        <v>0</v>
      </c>
      <c r="F404" s="11">
        <v>20</v>
      </c>
      <c r="G404" s="11">
        <v>2.5</v>
      </c>
      <c r="H404" s="11">
        <v>0</v>
      </c>
      <c r="I404" s="11">
        <v>0</v>
      </c>
      <c r="J404" s="11">
        <v>14.5</v>
      </c>
      <c r="K404" s="11">
        <v>0</v>
      </c>
      <c r="L404" s="11">
        <v>576.70000000000005</v>
      </c>
      <c r="M404" s="11">
        <v>0</v>
      </c>
      <c r="N404" s="11">
        <v>549.70000000000005</v>
      </c>
    </row>
    <row r="405" spans="1:14" ht="15" thickBot="1" x14ac:dyDescent="0.4">
      <c r="A405" s="10" t="s">
        <v>337</v>
      </c>
      <c r="B405" s="11">
        <v>0</v>
      </c>
      <c r="C405" s="11">
        <v>0.5</v>
      </c>
      <c r="D405" s="11">
        <v>11</v>
      </c>
      <c r="E405" s="11">
        <v>0</v>
      </c>
      <c r="F405" s="11">
        <v>20</v>
      </c>
      <c r="G405" s="11">
        <v>2.5</v>
      </c>
      <c r="H405" s="11">
        <v>0</v>
      </c>
      <c r="I405" s="11">
        <v>0</v>
      </c>
      <c r="J405" s="11">
        <v>14.5</v>
      </c>
      <c r="K405" s="11">
        <v>0</v>
      </c>
      <c r="L405" s="11">
        <v>576.70000000000005</v>
      </c>
      <c r="M405" s="11">
        <v>0</v>
      </c>
      <c r="N405" s="11">
        <v>549.70000000000005</v>
      </c>
    </row>
    <row r="406" spans="1:14" ht="15" thickBot="1" x14ac:dyDescent="0.4">
      <c r="A406" s="10" t="s">
        <v>338</v>
      </c>
      <c r="B406" s="11">
        <v>0</v>
      </c>
      <c r="C406" s="11">
        <v>0.5</v>
      </c>
      <c r="D406" s="11">
        <v>11</v>
      </c>
      <c r="E406" s="11">
        <v>0</v>
      </c>
      <c r="F406" s="11">
        <v>20</v>
      </c>
      <c r="G406" s="11">
        <v>2.5</v>
      </c>
      <c r="H406" s="11">
        <v>0</v>
      </c>
      <c r="I406" s="11">
        <v>0</v>
      </c>
      <c r="J406" s="11">
        <v>13.5</v>
      </c>
      <c r="K406" s="11">
        <v>0</v>
      </c>
      <c r="L406" s="11">
        <v>576.70000000000005</v>
      </c>
      <c r="M406" s="11">
        <v>0</v>
      </c>
      <c r="N406" s="11">
        <v>549.70000000000005</v>
      </c>
    </row>
    <row r="407" spans="1:14" ht="15" thickBot="1" x14ac:dyDescent="0.4">
      <c r="A407" s="10" t="s">
        <v>340</v>
      </c>
      <c r="B407" s="11">
        <v>0</v>
      </c>
      <c r="C407" s="11">
        <v>0.5</v>
      </c>
      <c r="D407" s="11">
        <v>11</v>
      </c>
      <c r="E407" s="11">
        <v>0</v>
      </c>
      <c r="F407" s="11">
        <v>20</v>
      </c>
      <c r="G407" s="11">
        <v>2.5</v>
      </c>
      <c r="H407" s="11">
        <v>0</v>
      </c>
      <c r="I407" s="11">
        <v>0</v>
      </c>
      <c r="J407" s="11">
        <v>13.5</v>
      </c>
      <c r="K407" s="11">
        <v>0</v>
      </c>
      <c r="L407" s="11">
        <v>576.70000000000005</v>
      </c>
      <c r="M407" s="11">
        <v>0</v>
      </c>
      <c r="N407" s="11">
        <v>549.70000000000005</v>
      </c>
    </row>
    <row r="408" spans="1:14" ht="15" thickBot="1" x14ac:dyDescent="0.4">
      <c r="A408" s="10" t="s">
        <v>341</v>
      </c>
      <c r="B408" s="11">
        <v>0</v>
      </c>
      <c r="C408" s="11">
        <v>0.5</v>
      </c>
      <c r="D408" s="11">
        <v>11</v>
      </c>
      <c r="E408" s="11">
        <v>0</v>
      </c>
      <c r="F408" s="11">
        <v>20</v>
      </c>
      <c r="G408" s="11">
        <v>2.5</v>
      </c>
      <c r="H408" s="11">
        <v>0</v>
      </c>
      <c r="I408" s="11">
        <v>0</v>
      </c>
      <c r="J408" s="11">
        <v>13.5</v>
      </c>
      <c r="K408" s="11">
        <v>0</v>
      </c>
      <c r="L408" s="11">
        <v>576.70000000000005</v>
      </c>
      <c r="M408" s="11">
        <v>0</v>
      </c>
      <c r="N408" s="11">
        <v>549.70000000000005</v>
      </c>
    </row>
    <row r="409" spans="1:14" ht="15" thickBot="1" x14ac:dyDescent="0.4">
      <c r="A409" s="10" t="s">
        <v>342</v>
      </c>
      <c r="B409" s="11">
        <v>0</v>
      </c>
      <c r="C409" s="11">
        <v>0.5</v>
      </c>
      <c r="D409" s="11">
        <v>11</v>
      </c>
      <c r="E409" s="11">
        <v>0</v>
      </c>
      <c r="F409" s="11">
        <v>20</v>
      </c>
      <c r="G409" s="11">
        <v>2.5</v>
      </c>
      <c r="H409" s="11">
        <v>0</v>
      </c>
      <c r="I409" s="11">
        <v>0</v>
      </c>
      <c r="J409" s="11">
        <v>13.5</v>
      </c>
      <c r="K409" s="11">
        <v>0</v>
      </c>
      <c r="L409" s="11">
        <v>576.70000000000005</v>
      </c>
      <c r="M409" s="11">
        <v>0</v>
      </c>
      <c r="N409" s="11">
        <v>549.70000000000005</v>
      </c>
    </row>
    <row r="410" spans="1:14" ht="15" thickBot="1" x14ac:dyDescent="0.4">
      <c r="A410" s="10" t="s">
        <v>343</v>
      </c>
      <c r="B410" s="11">
        <v>0</v>
      </c>
      <c r="C410" s="11">
        <v>0.5</v>
      </c>
      <c r="D410" s="11">
        <v>10</v>
      </c>
      <c r="E410" s="11">
        <v>0</v>
      </c>
      <c r="F410" s="11">
        <v>20</v>
      </c>
      <c r="G410" s="11">
        <v>2.5</v>
      </c>
      <c r="H410" s="11">
        <v>0</v>
      </c>
      <c r="I410" s="11">
        <v>0</v>
      </c>
      <c r="J410" s="11">
        <v>13.5</v>
      </c>
      <c r="K410" s="11">
        <v>0</v>
      </c>
      <c r="L410" s="11">
        <v>576.70000000000005</v>
      </c>
      <c r="M410" s="11">
        <v>0</v>
      </c>
      <c r="N410" s="11">
        <v>549.70000000000005</v>
      </c>
    </row>
    <row r="411" spans="1:14" ht="15" thickBot="1" x14ac:dyDescent="0.4">
      <c r="A411" s="10" t="s">
        <v>345</v>
      </c>
      <c r="B411" s="11">
        <v>0</v>
      </c>
      <c r="C411" s="11">
        <v>0.5</v>
      </c>
      <c r="D411" s="11">
        <v>10</v>
      </c>
      <c r="E411" s="11">
        <v>0</v>
      </c>
      <c r="F411" s="11">
        <v>20</v>
      </c>
      <c r="G411" s="11">
        <v>2.5</v>
      </c>
      <c r="H411" s="11">
        <v>0</v>
      </c>
      <c r="I411" s="11">
        <v>0</v>
      </c>
      <c r="J411" s="11">
        <v>13.5</v>
      </c>
      <c r="K411" s="11">
        <v>0</v>
      </c>
      <c r="L411" s="11">
        <v>576.70000000000005</v>
      </c>
      <c r="M411" s="11">
        <v>0</v>
      </c>
      <c r="N411" s="11">
        <v>549.70000000000005</v>
      </c>
    </row>
    <row r="412" spans="1:14" ht="15" thickBot="1" x14ac:dyDescent="0.4">
      <c r="A412" s="10" t="s">
        <v>346</v>
      </c>
      <c r="B412" s="11">
        <v>0</v>
      </c>
      <c r="C412" s="11">
        <v>0.5</v>
      </c>
      <c r="D412" s="11">
        <v>10</v>
      </c>
      <c r="E412" s="11">
        <v>0</v>
      </c>
      <c r="F412" s="11">
        <v>20</v>
      </c>
      <c r="G412" s="11">
        <v>2.5</v>
      </c>
      <c r="H412" s="11">
        <v>0</v>
      </c>
      <c r="I412" s="11">
        <v>0</v>
      </c>
      <c r="J412" s="11">
        <v>13.5</v>
      </c>
      <c r="K412" s="11">
        <v>0</v>
      </c>
      <c r="L412" s="11">
        <v>576.70000000000005</v>
      </c>
      <c r="M412" s="11">
        <v>0</v>
      </c>
      <c r="N412" s="11">
        <v>549.70000000000005</v>
      </c>
    </row>
    <row r="413" spans="1:14" ht="15" thickBot="1" x14ac:dyDescent="0.4">
      <c r="A413" s="10" t="s">
        <v>347</v>
      </c>
      <c r="B413" s="11">
        <v>0</v>
      </c>
      <c r="C413" s="11">
        <v>0.5</v>
      </c>
      <c r="D413" s="11">
        <v>10</v>
      </c>
      <c r="E413" s="11">
        <v>0</v>
      </c>
      <c r="F413" s="11">
        <v>20</v>
      </c>
      <c r="G413" s="11">
        <v>2.5</v>
      </c>
      <c r="H413" s="11">
        <v>0</v>
      </c>
      <c r="I413" s="11">
        <v>0</v>
      </c>
      <c r="J413" s="11">
        <v>13.5</v>
      </c>
      <c r="K413" s="11">
        <v>0</v>
      </c>
      <c r="L413" s="11">
        <v>576.70000000000005</v>
      </c>
      <c r="M413" s="11">
        <v>0</v>
      </c>
      <c r="N413" s="11">
        <v>549.70000000000005</v>
      </c>
    </row>
    <row r="414" spans="1:14" ht="15" thickBot="1" x14ac:dyDescent="0.4">
      <c r="A414" s="10" t="s">
        <v>348</v>
      </c>
      <c r="B414" s="11">
        <v>0</v>
      </c>
      <c r="C414" s="11">
        <v>0.5</v>
      </c>
      <c r="D414" s="11">
        <v>10</v>
      </c>
      <c r="E414" s="11">
        <v>0</v>
      </c>
      <c r="F414" s="11">
        <v>20</v>
      </c>
      <c r="G414" s="11">
        <v>2.5</v>
      </c>
      <c r="H414" s="11">
        <v>0</v>
      </c>
      <c r="I414" s="11">
        <v>0</v>
      </c>
      <c r="J414" s="11">
        <v>13.5</v>
      </c>
      <c r="K414" s="11">
        <v>0</v>
      </c>
      <c r="L414" s="11">
        <v>576.70000000000005</v>
      </c>
      <c r="M414" s="11">
        <v>0</v>
      </c>
      <c r="N414" s="11">
        <v>549.70000000000005</v>
      </c>
    </row>
    <row r="415" spans="1:14" ht="15" thickBot="1" x14ac:dyDescent="0.4">
      <c r="A415" s="10" t="s">
        <v>349</v>
      </c>
      <c r="B415" s="11">
        <v>0</v>
      </c>
      <c r="C415" s="11">
        <v>0.5</v>
      </c>
      <c r="D415" s="11">
        <v>10</v>
      </c>
      <c r="E415" s="11">
        <v>0</v>
      </c>
      <c r="F415" s="11">
        <v>20</v>
      </c>
      <c r="G415" s="11">
        <v>2.5</v>
      </c>
      <c r="H415" s="11">
        <v>0</v>
      </c>
      <c r="I415" s="11">
        <v>0</v>
      </c>
      <c r="J415" s="11">
        <v>13.5</v>
      </c>
      <c r="K415" s="11">
        <v>0</v>
      </c>
      <c r="L415" s="11">
        <v>576.70000000000005</v>
      </c>
      <c r="M415" s="11">
        <v>0</v>
      </c>
      <c r="N415" s="11">
        <v>549.70000000000005</v>
      </c>
    </row>
    <row r="416" spans="1:14" ht="15" thickBot="1" x14ac:dyDescent="0.4">
      <c r="A416" s="10" t="s">
        <v>350</v>
      </c>
      <c r="B416" s="11">
        <v>0</v>
      </c>
      <c r="C416" s="11">
        <v>0.5</v>
      </c>
      <c r="D416" s="11">
        <v>10</v>
      </c>
      <c r="E416" s="11">
        <v>0</v>
      </c>
      <c r="F416" s="11">
        <v>20</v>
      </c>
      <c r="G416" s="11">
        <v>2.5</v>
      </c>
      <c r="H416" s="11">
        <v>0</v>
      </c>
      <c r="I416" s="11">
        <v>0</v>
      </c>
      <c r="J416" s="11">
        <v>13.5</v>
      </c>
      <c r="K416" s="11">
        <v>0</v>
      </c>
      <c r="L416" s="11">
        <v>576.70000000000005</v>
      </c>
      <c r="M416" s="11">
        <v>0</v>
      </c>
      <c r="N416" s="11">
        <v>549.70000000000005</v>
      </c>
    </row>
    <row r="417" spans="1:14" ht="15" thickBot="1" x14ac:dyDescent="0.4">
      <c r="A417" s="10" t="s">
        <v>351</v>
      </c>
      <c r="B417" s="11">
        <v>0</v>
      </c>
      <c r="C417" s="11">
        <v>0.5</v>
      </c>
      <c r="D417" s="11">
        <v>8</v>
      </c>
      <c r="E417" s="11">
        <v>0</v>
      </c>
      <c r="F417" s="11">
        <v>20</v>
      </c>
      <c r="G417" s="11">
        <v>2.5</v>
      </c>
      <c r="H417" s="11">
        <v>0</v>
      </c>
      <c r="I417" s="11">
        <v>0</v>
      </c>
      <c r="J417" s="11">
        <v>13.5</v>
      </c>
      <c r="K417" s="11">
        <v>0</v>
      </c>
      <c r="L417" s="11">
        <v>576.70000000000005</v>
      </c>
      <c r="M417" s="11">
        <v>0</v>
      </c>
      <c r="N417" s="11">
        <v>549.70000000000005</v>
      </c>
    </row>
    <row r="418" spans="1:14" ht="15" thickBot="1" x14ac:dyDescent="0.4">
      <c r="A418" s="10" t="s">
        <v>353</v>
      </c>
      <c r="B418" s="11">
        <v>0</v>
      </c>
      <c r="C418" s="11">
        <v>0.5</v>
      </c>
      <c r="D418" s="11">
        <v>8</v>
      </c>
      <c r="E418" s="11">
        <v>0</v>
      </c>
      <c r="F418" s="11">
        <v>20</v>
      </c>
      <c r="G418" s="11">
        <v>2.5</v>
      </c>
      <c r="H418" s="11">
        <v>0</v>
      </c>
      <c r="I418" s="11">
        <v>0</v>
      </c>
      <c r="J418" s="11">
        <v>13.5</v>
      </c>
      <c r="K418" s="11">
        <v>0</v>
      </c>
      <c r="L418" s="11">
        <v>576.70000000000005</v>
      </c>
      <c r="M418" s="11">
        <v>0</v>
      </c>
      <c r="N418" s="11">
        <v>549.70000000000005</v>
      </c>
    </row>
    <row r="419" spans="1:14" ht="15" thickBot="1" x14ac:dyDescent="0.4">
      <c r="A419" s="10" t="s">
        <v>354</v>
      </c>
      <c r="B419" s="11">
        <v>0</v>
      </c>
      <c r="C419" s="11">
        <v>0.5</v>
      </c>
      <c r="D419" s="11">
        <v>8</v>
      </c>
      <c r="E419" s="11">
        <v>0</v>
      </c>
      <c r="F419" s="11">
        <v>20</v>
      </c>
      <c r="G419" s="11">
        <v>2.5</v>
      </c>
      <c r="H419" s="11">
        <v>0</v>
      </c>
      <c r="I419" s="11">
        <v>0</v>
      </c>
      <c r="J419" s="11">
        <v>13.5</v>
      </c>
      <c r="K419" s="11">
        <v>0</v>
      </c>
      <c r="L419" s="11">
        <v>576.70000000000005</v>
      </c>
      <c r="M419" s="11">
        <v>0</v>
      </c>
      <c r="N419" s="11">
        <v>549.70000000000005</v>
      </c>
    </row>
    <row r="420" spans="1:14" ht="15" thickBot="1" x14ac:dyDescent="0.4">
      <c r="A420" s="10" t="s">
        <v>355</v>
      </c>
      <c r="B420" s="11">
        <v>0</v>
      </c>
      <c r="C420" s="11">
        <v>0.5</v>
      </c>
      <c r="D420" s="11">
        <v>8</v>
      </c>
      <c r="E420" s="11">
        <v>0</v>
      </c>
      <c r="F420" s="11">
        <v>20</v>
      </c>
      <c r="G420" s="11">
        <v>2.5</v>
      </c>
      <c r="H420" s="11">
        <v>0</v>
      </c>
      <c r="I420" s="11">
        <v>0</v>
      </c>
      <c r="J420" s="11">
        <v>13.5</v>
      </c>
      <c r="K420" s="11">
        <v>0</v>
      </c>
      <c r="L420" s="11">
        <v>576.70000000000005</v>
      </c>
      <c r="M420" s="11">
        <v>0</v>
      </c>
      <c r="N420" s="11">
        <v>549.70000000000005</v>
      </c>
    </row>
    <row r="421" spans="1:14" ht="15" thickBot="1" x14ac:dyDescent="0.4">
      <c r="A421" s="10" t="s">
        <v>356</v>
      </c>
      <c r="B421" s="11">
        <v>0</v>
      </c>
      <c r="C421" s="11">
        <v>0.5</v>
      </c>
      <c r="D421" s="11">
        <v>8</v>
      </c>
      <c r="E421" s="11">
        <v>0</v>
      </c>
      <c r="F421" s="11">
        <v>20</v>
      </c>
      <c r="G421" s="11">
        <v>2.5</v>
      </c>
      <c r="H421" s="11">
        <v>0</v>
      </c>
      <c r="I421" s="11">
        <v>0</v>
      </c>
      <c r="J421" s="11">
        <v>13.5</v>
      </c>
      <c r="K421" s="11">
        <v>0</v>
      </c>
      <c r="L421" s="11">
        <v>576.70000000000005</v>
      </c>
      <c r="M421" s="11">
        <v>0</v>
      </c>
      <c r="N421" s="11">
        <v>549.70000000000005</v>
      </c>
    </row>
    <row r="422" spans="1:14" ht="15" thickBot="1" x14ac:dyDescent="0.4">
      <c r="A422" s="10" t="s">
        <v>357</v>
      </c>
      <c r="B422" s="11">
        <v>0</v>
      </c>
      <c r="C422" s="11">
        <v>0.5</v>
      </c>
      <c r="D422" s="11">
        <v>8</v>
      </c>
      <c r="E422" s="11">
        <v>0</v>
      </c>
      <c r="F422" s="11">
        <v>20</v>
      </c>
      <c r="G422" s="11">
        <v>2.5</v>
      </c>
      <c r="H422" s="11">
        <v>0</v>
      </c>
      <c r="I422" s="11">
        <v>0</v>
      </c>
      <c r="J422" s="11">
        <v>13.5</v>
      </c>
      <c r="K422" s="11">
        <v>0</v>
      </c>
      <c r="L422" s="11">
        <v>576.70000000000005</v>
      </c>
      <c r="M422" s="11">
        <v>0</v>
      </c>
      <c r="N422" s="11">
        <v>549.70000000000005</v>
      </c>
    </row>
    <row r="423" spans="1:14" ht="15" thickBot="1" x14ac:dyDescent="0.4">
      <c r="A423" s="10" t="s">
        <v>358</v>
      </c>
      <c r="B423" s="11">
        <v>0</v>
      </c>
      <c r="C423" s="11">
        <v>0.5</v>
      </c>
      <c r="D423" s="11">
        <v>8</v>
      </c>
      <c r="E423" s="11">
        <v>0</v>
      </c>
      <c r="F423" s="11">
        <v>20</v>
      </c>
      <c r="G423" s="11">
        <v>2.5</v>
      </c>
      <c r="H423" s="11">
        <v>0</v>
      </c>
      <c r="I423" s="11">
        <v>0</v>
      </c>
      <c r="J423" s="11">
        <v>13.5</v>
      </c>
      <c r="K423" s="11">
        <v>0</v>
      </c>
      <c r="L423" s="11">
        <v>576.70000000000005</v>
      </c>
      <c r="M423" s="11">
        <v>0</v>
      </c>
      <c r="N423" s="11">
        <v>549.70000000000005</v>
      </c>
    </row>
    <row r="424" spans="1:14" ht="15" thickBot="1" x14ac:dyDescent="0.4">
      <c r="A424" s="10" t="s">
        <v>359</v>
      </c>
      <c r="B424" s="11">
        <v>0</v>
      </c>
      <c r="C424" s="11">
        <v>0.5</v>
      </c>
      <c r="D424" s="11">
        <v>8</v>
      </c>
      <c r="E424" s="11">
        <v>0</v>
      </c>
      <c r="F424" s="11">
        <v>20</v>
      </c>
      <c r="G424" s="11">
        <v>2.5</v>
      </c>
      <c r="H424" s="11">
        <v>0</v>
      </c>
      <c r="I424" s="11">
        <v>0</v>
      </c>
      <c r="J424" s="11">
        <v>13.5</v>
      </c>
      <c r="K424" s="11">
        <v>0</v>
      </c>
      <c r="L424" s="11">
        <v>576.70000000000005</v>
      </c>
      <c r="M424" s="11">
        <v>0</v>
      </c>
      <c r="N424" s="11">
        <v>549.70000000000005</v>
      </c>
    </row>
    <row r="425" spans="1:14" ht="15" thickBot="1" x14ac:dyDescent="0.4">
      <c r="A425" s="10" t="s">
        <v>360</v>
      </c>
      <c r="B425" s="11">
        <v>0</v>
      </c>
      <c r="C425" s="11">
        <v>0.5</v>
      </c>
      <c r="D425" s="11">
        <v>8</v>
      </c>
      <c r="E425" s="11">
        <v>0</v>
      </c>
      <c r="F425" s="11">
        <v>20</v>
      </c>
      <c r="G425" s="11">
        <v>2.5</v>
      </c>
      <c r="H425" s="11">
        <v>0</v>
      </c>
      <c r="I425" s="11">
        <v>0</v>
      </c>
      <c r="J425" s="11">
        <v>13.5</v>
      </c>
      <c r="K425" s="11">
        <v>0</v>
      </c>
      <c r="L425" s="11">
        <v>576.70000000000005</v>
      </c>
      <c r="M425" s="11">
        <v>0</v>
      </c>
      <c r="N425" s="11">
        <v>549.70000000000005</v>
      </c>
    </row>
    <row r="426" spans="1:14" ht="15" thickBot="1" x14ac:dyDescent="0.4">
      <c r="A426" s="10" t="s">
        <v>361</v>
      </c>
      <c r="B426" s="11">
        <v>0</v>
      </c>
      <c r="C426" s="11">
        <v>0.5</v>
      </c>
      <c r="D426" s="11">
        <v>8</v>
      </c>
      <c r="E426" s="11">
        <v>0</v>
      </c>
      <c r="F426" s="11">
        <v>20</v>
      </c>
      <c r="G426" s="11">
        <v>2.5</v>
      </c>
      <c r="H426" s="11">
        <v>0</v>
      </c>
      <c r="I426" s="11">
        <v>0</v>
      </c>
      <c r="J426" s="11">
        <v>13.5</v>
      </c>
      <c r="K426" s="11">
        <v>0</v>
      </c>
      <c r="L426" s="11">
        <v>576.70000000000005</v>
      </c>
      <c r="M426" s="11">
        <v>0</v>
      </c>
      <c r="N426" s="11">
        <v>549.70000000000005</v>
      </c>
    </row>
    <row r="427" spans="1:14" ht="15" thickBot="1" x14ac:dyDescent="0.4">
      <c r="A427" s="10" t="s">
        <v>362</v>
      </c>
      <c r="B427" s="11">
        <v>0</v>
      </c>
      <c r="C427" s="11">
        <v>0.5</v>
      </c>
      <c r="D427" s="11">
        <v>8</v>
      </c>
      <c r="E427" s="11">
        <v>0</v>
      </c>
      <c r="F427" s="11">
        <v>20</v>
      </c>
      <c r="G427" s="11">
        <v>2.5</v>
      </c>
      <c r="H427" s="11">
        <v>0</v>
      </c>
      <c r="I427" s="11">
        <v>0</v>
      </c>
      <c r="J427" s="11">
        <v>10.5</v>
      </c>
      <c r="K427" s="11">
        <v>0</v>
      </c>
      <c r="L427" s="11">
        <v>576.70000000000005</v>
      </c>
      <c r="M427" s="11">
        <v>0</v>
      </c>
      <c r="N427" s="11">
        <v>549.70000000000005</v>
      </c>
    </row>
    <row r="428" spans="1:14" ht="15" thickBot="1" x14ac:dyDescent="0.4">
      <c r="A428" s="10" t="s">
        <v>364</v>
      </c>
      <c r="B428" s="11">
        <v>0</v>
      </c>
      <c r="C428" s="11">
        <v>0.5</v>
      </c>
      <c r="D428" s="11">
        <v>8</v>
      </c>
      <c r="E428" s="11">
        <v>0</v>
      </c>
      <c r="F428" s="11">
        <v>20</v>
      </c>
      <c r="G428" s="11">
        <v>2.5</v>
      </c>
      <c r="H428" s="11">
        <v>0</v>
      </c>
      <c r="I428" s="11">
        <v>0</v>
      </c>
      <c r="J428" s="11">
        <v>10.5</v>
      </c>
      <c r="K428" s="11">
        <v>0</v>
      </c>
      <c r="L428" s="11">
        <v>576.70000000000005</v>
      </c>
      <c r="M428" s="11">
        <v>0</v>
      </c>
      <c r="N428" s="11">
        <v>549.70000000000005</v>
      </c>
    </row>
    <row r="429" spans="1:14" ht="15" thickBot="1" x14ac:dyDescent="0.4">
      <c r="A429" s="10" t="s">
        <v>365</v>
      </c>
      <c r="B429" s="11">
        <v>0</v>
      </c>
      <c r="C429" s="11">
        <v>0</v>
      </c>
      <c r="D429" s="11">
        <v>8</v>
      </c>
      <c r="E429" s="11">
        <v>0</v>
      </c>
      <c r="F429" s="11">
        <v>20</v>
      </c>
      <c r="G429" s="11">
        <v>2.5</v>
      </c>
      <c r="H429" s="11">
        <v>0</v>
      </c>
      <c r="I429" s="11">
        <v>0</v>
      </c>
      <c r="J429" s="11">
        <v>10.5</v>
      </c>
      <c r="K429" s="11">
        <v>0</v>
      </c>
      <c r="L429" s="11">
        <v>576.70000000000005</v>
      </c>
      <c r="M429" s="11">
        <v>0</v>
      </c>
      <c r="N429" s="11">
        <v>549.70000000000005</v>
      </c>
    </row>
    <row r="430" spans="1:14" ht="15" thickBot="1" x14ac:dyDescent="0.4">
      <c r="A430" s="10" t="s">
        <v>366</v>
      </c>
      <c r="B430" s="11">
        <v>0</v>
      </c>
      <c r="C430" s="11">
        <v>0</v>
      </c>
      <c r="D430" s="11">
        <v>0</v>
      </c>
      <c r="E430" s="11">
        <v>0</v>
      </c>
      <c r="F430" s="11">
        <v>20</v>
      </c>
      <c r="G430" s="11">
        <v>2.5</v>
      </c>
      <c r="H430" s="11">
        <v>0</v>
      </c>
      <c r="I430" s="11">
        <v>0</v>
      </c>
      <c r="J430" s="11">
        <v>10.5</v>
      </c>
      <c r="K430" s="11">
        <v>0</v>
      </c>
      <c r="L430" s="11">
        <v>576.70000000000005</v>
      </c>
      <c r="M430" s="11">
        <v>0</v>
      </c>
      <c r="N430" s="11">
        <v>549.70000000000005</v>
      </c>
    </row>
    <row r="431" spans="1:14" ht="15" thickBot="1" x14ac:dyDescent="0.4">
      <c r="A431" s="10" t="s">
        <v>367</v>
      </c>
      <c r="B431" s="11">
        <v>0</v>
      </c>
      <c r="C431" s="11">
        <v>0</v>
      </c>
      <c r="D431" s="11">
        <v>0</v>
      </c>
      <c r="E431" s="11">
        <v>0</v>
      </c>
      <c r="F431" s="11">
        <v>20</v>
      </c>
      <c r="G431" s="11">
        <v>2.5</v>
      </c>
      <c r="H431" s="11">
        <v>0</v>
      </c>
      <c r="I431" s="11">
        <v>0</v>
      </c>
      <c r="J431" s="11">
        <v>10.5</v>
      </c>
      <c r="K431" s="11">
        <v>0</v>
      </c>
      <c r="L431" s="11">
        <v>576.70000000000005</v>
      </c>
      <c r="M431" s="11">
        <v>0</v>
      </c>
      <c r="N431" s="11">
        <v>549.70000000000005</v>
      </c>
    </row>
    <row r="432" spans="1:14" ht="15" thickBot="1" x14ac:dyDescent="0.4">
      <c r="A432" s="10" t="s">
        <v>368</v>
      </c>
      <c r="B432" s="11">
        <v>0</v>
      </c>
      <c r="C432" s="11">
        <v>0</v>
      </c>
      <c r="D432" s="11">
        <v>0</v>
      </c>
      <c r="E432" s="11">
        <v>0</v>
      </c>
      <c r="F432" s="11">
        <v>20</v>
      </c>
      <c r="G432" s="11">
        <v>2.5</v>
      </c>
      <c r="H432" s="11">
        <v>0</v>
      </c>
      <c r="I432" s="11">
        <v>0</v>
      </c>
      <c r="J432" s="11">
        <v>9</v>
      </c>
      <c r="K432" s="11">
        <v>0</v>
      </c>
      <c r="L432" s="11">
        <v>576.70000000000005</v>
      </c>
      <c r="M432" s="11">
        <v>0</v>
      </c>
      <c r="N432" s="11">
        <v>549.70000000000005</v>
      </c>
    </row>
    <row r="433" spans="1:14" ht="15" thickBot="1" x14ac:dyDescent="0.4">
      <c r="A433" s="10" t="s">
        <v>370</v>
      </c>
      <c r="B433" s="11">
        <v>0</v>
      </c>
      <c r="C433" s="11">
        <v>0</v>
      </c>
      <c r="D433" s="11">
        <v>0</v>
      </c>
      <c r="E433" s="11">
        <v>0</v>
      </c>
      <c r="F433" s="11">
        <v>20</v>
      </c>
      <c r="G433" s="11">
        <v>2.5</v>
      </c>
      <c r="H433" s="11">
        <v>0</v>
      </c>
      <c r="I433" s="11">
        <v>0</v>
      </c>
      <c r="J433" s="11">
        <v>9</v>
      </c>
      <c r="K433" s="11">
        <v>0</v>
      </c>
      <c r="L433" s="11">
        <v>576.70000000000005</v>
      </c>
      <c r="M433" s="11">
        <v>0</v>
      </c>
      <c r="N433" s="11">
        <v>549.70000000000005</v>
      </c>
    </row>
    <row r="434" spans="1:14" ht="15" thickBot="1" x14ac:dyDescent="0.4">
      <c r="A434" s="10" t="s">
        <v>371</v>
      </c>
      <c r="B434" s="11">
        <v>0</v>
      </c>
      <c r="C434" s="11">
        <v>0</v>
      </c>
      <c r="D434" s="11">
        <v>0</v>
      </c>
      <c r="E434" s="11">
        <v>0</v>
      </c>
      <c r="F434" s="11">
        <v>20</v>
      </c>
      <c r="G434" s="11">
        <v>2.5</v>
      </c>
      <c r="H434" s="11">
        <v>0</v>
      </c>
      <c r="I434" s="11">
        <v>0</v>
      </c>
      <c r="J434" s="11">
        <v>9</v>
      </c>
      <c r="K434" s="11">
        <v>0</v>
      </c>
      <c r="L434" s="11">
        <v>576.70000000000005</v>
      </c>
      <c r="M434" s="11">
        <v>0</v>
      </c>
      <c r="N434" s="11">
        <v>549.70000000000005</v>
      </c>
    </row>
    <row r="435" spans="1:14" ht="15" thickBot="1" x14ac:dyDescent="0.4">
      <c r="A435" s="10" t="s">
        <v>372</v>
      </c>
      <c r="B435" s="11">
        <v>0</v>
      </c>
      <c r="C435" s="11">
        <v>0</v>
      </c>
      <c r="D435" s="11">
        <v>0</v>
      </c>
      <c r="E435" s="11">
        <v>0</v>
      </c>
      <c r="F435" s="11">
        <v>8</v>
      </c>
      <c r="G435" s="11">
        <v>0</v>
      </c>
      <c r="H435" s="11">
        <v>0</v>
      </c>
      <c r="I435" s="11">
        <v>0</v>
      </c>
      <c r="J435" s="11">
        <v>9</v>
      </c>
      <c r="K435" s="11">
        <v>0</v>
      </c>
      <c r="L435" s="11">
        <v>576.70000000000005</v>
      </c>
      <c r="M435" s="11">
        <v>0</v>
      </c>
      <c r="N435" s="11">
        <v>549.70000000000005</v>
      </c>
    </row>
    <row r="436" spans="1:14" ht="15" thickBot="1" x14ac:dyDescent="0.4">
      <c r="A436" s="10" t="s">
        <v>373</v>
      </c>
      <c r="B436" s="11">
        <v>0</v>
      </c>
      <c r="C436" s="11">
        <v>0</v>
      </c>
      <c r="D436" s="11">
        <v>0</v>
      </c>
      <c r="E436" s="11">
        <v>0</v>
      </c>
      <c r="F436" s="11">
        <v>8</v>
      </c>
      <c r="G436" s="11">
        <v>0</v>
      </c>
      <c r="H436" s="11">
        <v>0</v>
      </c>
      <c r="I436" s="11">
        <v>0</v>
      </c>
      <c r="J436" s="11">
        <v>9</v>
      </c>
      <c r="K436" s="11">
        <v>0</v>
      </c>
      <c r="L436" s="11">
        <v>576.70000000000005</v>
      </c>
      <c r="M436" s="11">
        <v>0</v>
      </c>
      <c r="N436" s="11">
        <v>549.70000000000005</v>
      </c>
    </row>
    <row r="437" spans="1:14" ht="15" thickBot="1" x14ac:dyDescent="0.4">
      <c r="A437" s="10" t="s">
        <v>374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576.70000000000005</v>
      </c>
      <c r="M437" s="11">
        <v>0</v>
      </c>
      <c r="N437" s="11">
        <v>549.70000000000005</v>
      </c>
    </row>
    <row r="438" spans="1:14" ht="15" thickBot="1" x14ac:dyDescent="0.4">
      <c r="A438" s="10" t="s">
        <v>375</v>
      </c>
      <c r="B438" s="11">
        <v>0</v>
      </c>
      <c r="C438" s="11">
        <v>0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576.70000000000005</v>
      </c>
      <c r="M438" s="11">
        <v>0</v>
      </c>
      <c r="N438" s="11">
        <v>549.70000000000005</v>
      </c>
    </row>
    <row r="439" spans="1:14" ht="15" thickBot="1" x14ac:dyDescent="0.4">
      <c r="A439" s="10" t="s">
        <v>376</v>
      </c>
      <c r="B439" s="11">
        <v>0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  <c r="L439" s="11">
        <v>576.70000000000005</v>
      </c>
      <c r="M439" s="11">
        <v>0</v>
      </c>
      <c r="N439" s="11">
        <v>549.70000000000005</v>
      </c>
    </row>
    <row r="440" spans="1:14" ht="15" thickBot="1" x14ac:dyDescent="0.4">
      <c r="A440" s="10" t="s">
        <v>377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576.70000000000005</v>
      </c>
      <c r="M440" s="11">
        <v>0</v>
      </c>
      <c r="N440" s="11">
        <v>549.70000000000005</v>
      </c>
    </row>
    <row r="441" spans="1:14" ht="15" thickBot="1" x14ac:dyDescent="0.4">
      <c r="A441" s="10" t="s">
        <v>378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576.70000000000005</v>
      </c>
      <c r="M441" s="11">
        <v>0</v>
      </c>
      <c r="N441" s="11">
        <v>549.70000000000005</v>
      </c>
    </row>
    <row r="442" spans="1:14" ht="15" thickBot="1" x14ac:dyDescent="0.4">
      <c r="A442" s="10" t="s">
        <v>379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576.70000000000005</v>
      </c>
      <c r="M442" s="11">
        <v>0</v>
      </c>
      <c r="N442" s="11">
        <v>549.70000000000005</v>
      </c>
    </row>
    <row r="443" spans="1:14" ht="15" thickBot="1" x14ac:dyDescent="0.4">
      <c r="A443" s="10" t="s">
        <v>380</v>
      </c>
      <c r="B443" s="11">
        <v>0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576.70000000000005</v>
      </c>
      <c r="M443" s="11">
        <v>0</v>
      </c>
      <c r="N443" s="11">
        <v>549.70000000000005</v>
      </c>
    </row>
    <row r="444" spans="1:14" ht="15" thickBot="1" x14ac:dyDescent="0.4">
      <c r="A444" s="10" t="s">
        <v>381</v>
      </c>
      <c r="B444" s="11">
        <v>0</v>
      </c>
      <c r="C444" s="11">
        <v>0</v>
      </c>
      <c r="D444" s="11">
        <v>0</v>
      </c>
      <c r="E444" s="11">
        <v>0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576.70000000000005</v>
      </c>
      <c r="M444" s="11">
        <v>0</v>
      </c>
      <c r="N444" s="11">
        <v>549.70000000000005</v>
      </c>
    </row>
    <row r="445" spans="1:14" ht="15" thickBot="1" x14ac:dyDescent="0.4">
      <c r="A445" s="10" t="s">
        <v>382</v>
      </c>
      <c r="B445" s="11">
        <v>0</v>
      </c>
      <c r="C445" s="11">
        <v>0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576.70000000000005</v>
      </c>
      <c r="M445" s="11">
        <v>0</v>
      </c>
      <c r="N445" s="11">
        <v>549.70000000000005</v>
      </c>
    </row>
    <row r="446" spans="1:14" ht="15" thickBot="1" x14ac:dyDescent="0.4">
      <c r="A446" s="10" t="s">
        <v>383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576.70000000000005</v>
      </c>
      <c r="M446" s="11">
        <v>0</v>
      </c>
      <c r="N446" s="11">
        <v>549.70000000000005</v>
      </c>
    </row>
    <row r="447" spans="1:14" ht="15" thickBot="1" x14ac:dyDescent="0.4">
      <c r="A447" s="10" t="s">
        <v>384</v>
      </c>
      <c r="B447" s="11">
        <v>0</v>
      </c>
      <c r="C447" s="11">
        <v>0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576.70000000000005</v>
      </c>
      <c r="M447" s="11">
        <v>0</v>
      </c>
      <c r="N447" s="11">
        <v>549.70000000000005</v>
      </c>
    </row>
    <row r="448" spans="1:14" ht="15" thickBot="1" x14ac:dyDescent="0.4">
      <c r="A448" s="10" t="s">
        <v>385</v>
      </c>
      <c r="B448" s="11">
        <v>0</v>
      </c>
      <c r="C448" s="11">
        <v>0</v>
      </c>
      <c r="D448" s="11">
        <v>0</v>
      </c>
      <c r="E448" s="11">
        <v>0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576.70000000000005</v>
      </c>
      <c r="M448" s="11">
        <v>0</v>
      </c>
      <c r="N448" s="11">
        <v>549.70000000000005</v>
      </c>
    </row>
    <row r="449" spans="1:18" ht="15" thickBot="1" x14ac:dyDescent="0.4">
      <c r="A449" s="10" t="s">
        <v>386</v>
      </c>
      <c r="B449" s="11">
        <v>0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576.70000000000005</v>
      </c>
      <c r="M449" s="11">
        <v>0</v>
      </c>
      <c r="N449" s="11">
        <v>549.70000000000005</v>
      </c>
    </row>
    <row r="450" spans="1:18" ht="15" thickBot="1" x14ac:dyDescent="0.4">
      <c r="A450" s="10" t="s">
        <v>387</v>
      </c>
      <c r="B450" s="11">
        <v>0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576.70000000000005</v>
      </c>
      <c r="M450" s="11">
        <v>0</v>
      </c>
      <c r="N450" s="11">
        <v>549.70000000000005</v>
      </c>
    </row>
    <row r="451" spans="1:18" ht="15" thickBot="1" x14ac:dyDescent="0.4">
      <c r="A451" s="10" t="s">
        <v>388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  <c r="J451" s="11">
        <v>0</v>
      </c>
      <c r="K451" s="11">
        <v>0</v>
      </c>
      <c r="L451" s="11">
        <v>576.70000000000005</v>
      </c>
      <c r="M451" s="11">
        <v>0</v>
      </c>
      <c r="N451" s="11">
        <v>549.70000000000005</v>
      </c>
    </row>
    <row r="452" spans="1:18" ht="15" thickBot="1" x14ac:dyDescent="0.4">
      <c r="A452" s="10" t="s">
        <v>389</v>
      </c>
      <c r="B452" s="11">
        <v>0</v>
      </c>
      <c r="C452" s="11">
        <v>0</v>
      </c>
      <c r="D452" s="11">
        <v>0</v>
      </c>
      <c r="E452" s="11">
        <v>0</v>
      </c>
      <c r="F452" s="11">
        <v>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576.70000000000005</v>
      </c>
      <c r="M452" s="11">
        <v>0</v>
      </c>
      <c r="N452" s="11">
        <v>549.70000000000005</v>
      </c>
    </row>
    <row r="453" spans="1:18" ht="15" thickBot="1" x14ac:dyDescent="0.4">
      <c r="A453" s="10" t="s">
        <v>390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576.70000000000005</v>
      </c>
      <c r="M453" s="11">
        <v>0</v>
      </c>
      <c r="N453" s="11">
        <v>549.70000000000005</v>
      </c>
    </row>
    <row r="454" spans="1:18" ht="15" thickBot="1" x14ac:dyDescent="0.4">
      <c r="A454" s="10" t="s">
        <v>391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576.70000000000005</v>
      </c>
      <c r="M454" s="11">
        <v>0</v>
      </c>
      <c r="N454" s="11">
        <v>549.70000000000005</v>
      </c>
    </row>
    <row r="455" spans="1:18" ht="15" thickBot="1" x14ac:dyDescent="0.4">
      <c r="A455" s="10" t="s">
        <v>392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566.70000000000005</v>
      </c>
      <c r="M455" s="11">
        <v>0</v>
      </c>
      <c r="N455" s="11">
        <v>549.70000000000005</v>
      </c>
    </row>
    <row r="456" spans="1:18" ht="15" thickBot="1" x14ac:dyDescent="0.4">
      <c r="A456" s="10" t="s">
        <v>394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565.20000000000005</v>
      </c>
      <c r="M456" s="11">
        <v>0</v>
      </c>
      <c r="N456" s="11">
        <v>549.70000000000005</v>
      </c>
    </row>
    <row r="457" spans="1:18" ht="15" thickBot="1" x14ac:dyDescent="0.4">
      <c r="A457" s="10" t="s">
        <v>396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561.20000000000005</v>
      </c>
      <c r="M457" s="11">
        <v>0</v>
      </c>
      <c r="N457" s="11">
        <v>549.70000000000005</v>
      </c>
    </row>
    <row r="458" spans="1:18" ht="15" thickBot="1" x14ac:dyDescent="0.4">
      <c r="A458" s="10" t="s">
        <v>398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560.70000000000005</v>
      </c>
      <c r="M458" s="11">
        <v>0</v>
      </c>
      <c r="N458" s="11">
        <v>549.70000000000005</v>
      </c>
    </row>
    <row r="459" spans="1:18" ht="15" thickBot="1" x14ac:dyDescent="0.4">
      <c r="A459" s="10" t="s">
        <v>400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560.20000000000005</v>
      </c>
      <c r="M459" s="11">
        <v>0</v>
      </c>
      <c r="N459" s="11">
        <v>549.70000000000005</v>
      </c>
    </row>
    <row r="460" spans="1:18" ht="15" thickBot="1" x14ac:dyDescent="0.4">
      <c r="A460" s="10" t="s">
        <v>402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0</v>
      </c>
      <c r="L460" s="11">
        <v>555.70000000000005</v>
      </c>
      <c r="M460" s="11">
        <v>0</v>
      </c>
      <c r="N460" s="11">
        <v>549.70000000000005</v>
      </c>
    </row>
    <row r="461" spans="1:18" ht="15" thickBot="1" x14ac:dyDescent="0.4">
      <c r="A461" s="10" t="s">
        <v>404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555.20000000000005</v>
      </c>
      <c r="M461" s="11">
        <v>0</v>
      </c>
      <c r="N461" s="11">
        <v>549.70000000000005</v>
      </c>
    </row>
    <row r="462" spans="1:18" ht="18.5" thickBot="1" x14ac:dyDescent="0.4">
      <c r="A462" s="6"/>
      <c r="P462">
        <f>CORREL(O464:O613,P464:P613)</f>
        <v>0.54858423317656635</v>
      </c>
    </row>
    <row r="463" spans="1:18" ht="15" thickBot="1" x14ac:dyDescent="0.4">
      <c r="A463" s="10" t="s">
        <v>407</v>
      </c>
      <c r="B463" s="10" t="s">
        <v>42</v>
      </c>
      <c r="C463" s="10" t="s">
        <v>43</v>
      </c>
      <c r="D463" s="10" t="s">
        <v>44</v>
      </c>
      <c r="E463" s="10" t="s">
        <v>45</v>
      </c>
      <c r="F463" s="10" t="s">
        <v>46</v>
      </c>
      <c r="G463" s="10" t="s">
        <v>47</v>
      </c>
      <c r="H463" s="10" t="s">
        <v>48</v>
      </c>
      <c r="I463" s="10" t="s">
        <v>49</v>
      </c>
      <c r="J463" s="10" t="s">
        <v>50</v>
      </c>
      <c r="K463" s="10" t="s">
        <v>51</v>
      </c>
      <c r="L463" s="10" t="s">
        <v>52</v>
      </c>
      <c r="M463" s="10" t="s">
        <v>53</v>
      </c>
      <c r="N463" s="10" t="s">
        <v>54</v>
      </c>
      <c r="O463" s="10" t="s">
        <v>408</v>
      </c>
      <c r="P463" s="10" t="s">
        <v>409</v>
      </c>
      <c r="Q463" s="10" t="s">
        <v>410</v>
      </c>
      <c r="R463" s="10" t="s">
        <v>411</v>
      </c>
    </row>
    <row r="464" spans="1:18" ht="15" thickBot="1" x14ac:dyDescent="0.4">
      <c r="A464" s="10" t="s">
        <v>56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555.20000000000005</v>
      </c>
      <c r="M464" s="11">
        <v>0</v>
      </c>
      <c r="N464" s="11">
        <v>549.70000000000005</v>
      </c>
      <c r="O464" s="11">
        <v>1104.9000000000001</v>
      </c>
      <c r="P464" s="11">
        <v>1111</v>
      </c>
      <c r="Q464" s="11">
        <v>6.1</v>
      </c>
      <c r="R464" s="11">
        <v>0.55000000000000004</v>
      </c>
    </row>
    <row r="465" spans="1:18" ht="15" thickBot="1" x14ac:dyDescent="0.4">
      <c r="A465" s="10" t="s">
        <v>57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555.70000000000005</v>
      </c>
      <c r="M465" s="11">
        <v>0</v>
      </c>
      <c r="N465" s="11">
        <v>549.70000000000005</v>
      </c>
      <c r="O465" s="11">
        <v>1105.4000000000001</v>
      </c>
      <c r="P465" s="11">
        <v>1112</v>
      </c>
      <c r="Q465" s="11">
        <v>6.6</v>
      </c>
      <c r="R465" s="11">
        <v>0.59</v>
      </c>
    </row>
    <row r="466" spans="1:18" ht="15" thickBot="1" x14ac:dyDescent="0.4">
      <c r="A466" s="10" t="s">
        <v>58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576.70000000000005</v>
      </c>
      <c r="M466" s="11">
        <v>0</v>
      </c>
      <c r="N466" s="11">
        <v>549.70000000000005</v>
      </c>
      <c r="O466" s="11">
        <v>1126.4000000000001</v>
      </c>
      <c r="P466" s="11">
        <v>1113</v>
      </c>
      <c r="Q466" s="11">
        <v>-13.4</v>
      </c>
      <c r="R466" s="11">
        <v>-1.2</v>
      </c>
    </row>
    <row r="467" spans="1:18" ht="15" thickBot="1" x14ac:dyDescent="0.4">
      <c r="A467" s="10" t="s">
        <v>59</v>
      </c>
      <c r="B467" s="11">
        <v>0</v>
      </c>
      <c r="C467" s="11">
        <v>0.5</v>
      </c>
      <c r="D467" s="11">
        <v>11.5</v>
      </c>
      <c r="E467" s="11">
        <v>0</v>
      </c>
      <c r="F467" s="11">
        <v>8</v>
      </c>
      <c r="G467" s="11">
        <v>2.5</v>
      </c>
      <c r="H467" s="11">
        <v>0</v>
      </c>
      <c r="I467" s="11">
        <v>0</v>
      </c>
      <c r="J467" s="11">
        <v>31</v>
      </c>
      <c r="K467" s="11">
        <v>0</v>
      </c>
      <c r="L467" s="11">
        <v>576.70000000000005</v>
      </c>
      <c r="M467" s="11">
        <v>0</v>
      </c>
      <c r="N467" s="11">
        <v>549.70000000000005</v>
      </c>
      <c r="O467" s="11">
        <v>1179.9000000000001</v>
      </c>
      <c r="P467" s="11">
        <v>1114</v>
      </c>
      <c r="Q467" s="11">
        <v>-65.900000000000006</v>
      </c>
      <c r="R467" s="11">
        <v>-5.92</v>
      </c>
    </row>
    <row r="468" spans="1:18" ht="15" thickBot="1" x14ac:dyDescent="0.4">
      <c r="A468" s="10" t="s">
        <v>60</v>
      </c>
      <c r="B468" s="11">
        <v>2</v>
      </c>
      <c r="C468" s="11">
        <v>0</v>
      </c>
      <c r="D468" s="11">
        <v>0</v>
      </c>
      <c r="E468" s="11">
        <v>0</v>
      </c>
      <c r="F468" s="11">
        <v>20</v>
      </c>
      <c r="G468" s="11">
        <v>0</v>
      </c>
      <c r="H468" s="11">
        <v>0</v>
      </c>
      <c r="I468" s="11">
        <v>0</v>
      </c>
      <c r="J468" s="11">
        <v>9</v>
      </c>
      <c r="K468" s="11">
        <v>0</v>
      </c>
      <c r="L468" s="11">
        <v>576.70000000000005</v>
      </c>
      <c r="M468" s="11">
        <v>0</v>
      </c>
      <c r="N468" s="11">
        <v>549.70000000000005</v>
      </c>
      <c r="O468" s="11">
        <v>1157.4000000000001</v>
      </c>
      <c r="P468" s="11">
        <v>1115</v>
      </c>
      <c r="Q468" s="11">
        <v>-42.4</v>
      </c>
      <c r="R468" s="11">
        <v>-3.8</v>
      </c>
    </row>
    <row r="469" spans="1:18" ht="15" thickBot="1" x14ac:dyDescent="0.4">
      <c r="A469" s="10" t="s">
        <v>61</v>
      </c>
      <c r="B469" s="11">
        <v>0</v>
      </c>
      <c r="C469" s="11">
        <v>0</v>
      </c>
      <c r="D469" s="11">
        <v>8</v>
      </c>
      <c r="E469" s="11">
        <v>0</v>
      </c>
      <c r="F469" s="11">
        <v>20</v>
      </c>
      <c r="G469" s="11">
        <v>0</v>
      </c>
      <c r="H469" s="11">
        <v>0</v>
      </c>
      <c r="I469" s="11">
        <v>2.5</v>
      </c>
      <c r="J469" s="11">
        <v>0</v>
      </c>
      <c r="K469" s="11">
        <v>0</v>
      </c>
      <c r="L469" s="11">
        <v>576.70000000000005</v>
      </c>
      <c r="M469" s="11">
        <v>0</v>
      </c>
      <c r="N469" s="11">
        <v>549.70000000000005</v>
      </c>
      <c r="O469" s="11">
        <v>1156.9000000000001</v>
      </c>
      <c r="P469" s="11">
        <v>1116</v>
      </c>
      <c r="Q469" s="11">
        <v>-40.9</v>
      </c>
      <c r="R469" s="11">
        <v>-3.66</v>
      </c>
    </row>
    <row r="470" spans="1:18" ht="15" thickBot="1" x14ac:dyDescent="0.4">
      <c r="A470" s="10" t="s">
        <v>62</v>
      </c>
      <c r="B470" s="11">
        <v>0</v>
      </c>
      <c r="C470" s="11">
        <v>0.5</v>
      </c>
      <c r="D470" s="11">
        <v>0</v>
      </c>
      <c r="E470" s="11">
        <v>0</v>
      </c>
      <c r="F470" s="11">
        <v>0</v>
      </c>
      <c r="G470" s="11">
        <v>2.5</v>
      </c>
      <c r="H470" s="11">
        <v>0</v>
      </c>
      <c r="I470" s="11">
        <v>0</v>
      </c>
      <c r="J470" s="11">
        <v>13.5</v>
      </c>
      <c r="K470" s="11">
        <v>0</v>
      </c>
      <c r="L470" s="11">
        <v>576.70000000000005</v>
      </c>
      <c r="M470" s="11">
        <v>0</v>
      </c>
      <c r="N470" s="11">
        <v>549.70000000000005</v>
      </c>
      <c r="O470" s="11">
        <v>1142.9000000000001</v>
      </c>
      <c r="P470" s="11">
        <v>1117</v>
      </c>
      <c r="Q470" s="11">
        <v>-25.9</v>
      </c>
      <c r="R470" s="11">
        <v>-2.3199999999999998</v>
      </c>
    </row>
    <row r="471" spans="1:18" ht="15" thickBot="1" x14ac:dyDescent="0.4">
      <c r="A471" s="10" t="s">
        <v>63</v>
      </c>
      <c r="B471" s="11">
        <v>0</v>
      </c>
      <c r="C471" s="11">
        <v>0.5</v>
      </c>
      <c r="D471" s="11">
        <v>8</v>
      </c>
      <c r="E471" s="11">
        <v>0</v>
      </c>
      <c r="F471" s="11">
        <v>0</v>
      </c>
      <c r="G471" s="11">
        <v>2.5</v>
      </c>
      <c r="H471" s="11">
        <v>0</v>
      </c>
      <c r="I471" s="11">
        <v>0</v>
      </c>
      <c r="J471" s="11">
        <v>9</v>
      </c>
      <c r="K471" s="11">
        <v>0</v>
      </c>
      <c r="L471" s="11">
        <v>576.70000000000005</v>
      </c>
      <c r="M471" s="11">
        <v>0</v>
      </c>
      <c r="N471" s="11">
        <v>549.70000000000005</v>
      </c>
      <c r="O471" s="11">
        <v>1146.4000000000001</v>
      </c>
      <c r="P471" s="11">
        <v>1118</v>
      </c>
      <c r="Q471" s="11">
        <v>-28.4</v>
      </c>
      <c r="R471" s="11">
        <v>-2.54</v>
      </c>
    </row>
    <row r="472" spans="1:18" ht="15" thickBot="1" x14ac:dyDescent="0.4">
      <c r="A472" s="10" t="s">
        <v>64</v>
      </c>
      <c r="B472" s="11">
        <v>2</v>
      </c>
      <c r="C472" s="11">
        <v>12.5</v>
      </c>
      <c r="D472" s="11">
        <v>11</v>
      </c>
      <c r="E472" s="11">
        <v>0</v>
      </c>
      <c r="F472" s="11">
        <v>0</v>
      </c>
      <c r="G472" s="11">
        <v>2.5</v>
      </c>
      <c r="H472" s="11">
        <v>0</v>
      </c>
      <c r="I472" s="11">
        <v>0</v>
      </c>
      <c r="J472" s="11">
        <v>31</v>
      </c>
      <c r="K472" s="11">
        <v>0</v>
      </c>
      <c r="L472" s="11">
        <v>576.70000000000005</v>
      </c>
      <c r="M472" s="11">
        <v>0</v>
      </c>
      <c r="N472" s="11">
        <v>549.70000000000005</v>
      </c>
      <c r="O472" s="11">
        <v>1185.4000000000001</v>
      </c>
      <c r="P472" s="11">
        <v>1119</v>
      </c>
      <c r="Q472" s="11">
        <v>-66.400000000000006</v>
      </c>
      <c r="R472" s="11">
        <v>-5.93</v>
      </c>
    </row>
    <row r="473" spans="1:18" ht="15" thickBot="1" x14ac:dyDescent="0.4">
      <c r="A473" s="10" t="s">
        <v>65</v>
      </c>
      <c r="B473" s="11">
        <v>0</v>
      </c>
      <c r="C473" s="11">
        <v>11.5</v>
      </c>
      <c r="D473" s="11">
        <v>11</v>
      </c>
      <c r="E473" s="11">
        <v>0</v>
      </c>
      <c r="F473" s="11">
        <v>0</v>
      </c>
      <c r="G473" s="11">
        <v>2.5</v>
      </c>
      <c r="H473" s="11">
        <v>0</v>
      </c>
      <c r="I473" s="11">
        <v>0</v>
      </c>
      <c r="J473" s="11">
        <v>31</v>
      </c>
      <c r="K473" s="11">
        <v>0</v>
      </c>
      <c r="L473" s="11">
        <v>576.70000000000005</v>
      </c>
      <c r="M473" s="11">
        <v>0</v>
      </c>
      <c r="N473" s="11">
        <v>552.70000000000005</v>
      </c>
      <c r="O473" s="11">
        <v>1185.4000000000001</v>
      </c>
      <c r="P473" s="11">
        <v>1120</v>
      </c>
      <c r="Q473" s="11">
        <v>-65.400000000000006</v>
      </c>
      <c r="R473" s="11">
        <v>-5.84</v>
      </c>
    </row>
    <row r="474" spans="1:18" ht="15" thickBot="1" x14ac:dyDescent="0.4">
      <c r="A474" s="10" t="s">
        <v>66</v>
      </c>
      <c r="B474" s="11">
        <v>0</v>
      </c>
      <c r="C474" s="11">
        <v>0</v>
      </c>
      <c r="D474" s="11">
        <v>0</v>
      </c>
      <c r="E474" s="11">
        <v>0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560.20000000000005</v>
      </c>
      <c r="M474" s="11">
        <v>0</v>
      </c>
      <c r="N474" s="11">
        <v>549.70000000000005</v>
      </c>
      <c r="O474" s="11">
        <v>1109.9000000000001</v>
      </c>
      <c r="P474" s="11">
        <v>1121</v>
      </c>
      <c r="Q474" s="11">
        <v>11.1</v>
      </c>
      <c r="R474" s="11">
        <v>0.99</v>
      </c>
    </row>
    <row r="475" spans="1:18" ht="15" thickBot="1" x14ac:dyDescent="0.4">
      <c r="A475" s="10" t="s">
        <v>67</v>
      </c>
      <c r="B475" s="11">
        <v>0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560.70000000000005</v>
      </c>
      <c r="M475" s="11">
        <v>0</v>
      </c>
      <c r="N475" s="11">
        <v>549.70000000000005</v>
      </c>
      <c r="O475" s="11">
        <v>1110.4000000000001</v>
      </c>
      <c r="P475" s="11">
        <v>1122</v>
      </c>
      <c r="Q475" s="11">
        <v>11.6</v>
      </c>
      <c r="R475" s="11">
        <v>1.03</v>
      </c>
    </row>
    <row r="476" spans="1:18" ht="15" thickBot="1" x14ac:dyDescent="0.4">
      <c r="A476" s="10" t="s">
        <v>68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561.20000000000005</v>
      </c>
      <c r="M476" s="11">
        <v>0</v>
      </c>
      <c r="N476" s="11">
        <v>549.70000000000005</v>
      </c>
      <c r="O476" s="11">
        <v>1110.9000000000001</v>
      </c>
      <c r="P476" s="11">
        <v>1123</v>
      </c>
      <c r="Q476" s="11">
        <v>12.1</v>
      </c>
      <c r="R476" s="11">
        <v>1.08</v>
      </c>
    </row>
    <row r="477" spans="1:18" ht="15" thickBot="1" x14ac:dyDescent="0.4">
      <c r="A477" s="10" t="s">
        <v>69</v>
      </c>
      <c r="B477" s="11">
        <v>0</v>
      </c>
      <c r="C477" s="11">
        <v>0</v>
      </c>
      <c r="D477" s="11">
        <v>11</v>
      </c>
      <c r="E477" s="11">
        <v>0</v>
      </c>
      <c r="F477" s="11">
        <v>20</v>
      </c>
      <c r="G477" s="11">
        <v>2.5</v>
      </c>
      <c r="H477" s="11">
        <v>0</v>
      </c>
      <c r="I477" s="11">
        <v>0</v>
      </c>
      <c r="J477" s="11">
        <v>31</v>
      </c>
      <c r="K477" s="11">
        <v>0</v>
      </c>
      <c r="L477" s="11">
        <v>576.70000000000005</v>
      </c>
      <c r="M477" s="11">
        <v>0</v>
      </c>
      <c r="N477" s="11">
        <v>549.70000000000005</v>
      </c>
      <c r="O477" s="11">
        <v>1190.9000000000001</v>
      </c>
      <c r="P477" s="11">
        <v>1124</v>
      </c>
      <c r="Q477" s="11">
        <v>-66.900000000000006</v>
      </c>
      <c r="R477" s="11">
        <v>-5.95</v>
      </c>
    </row>
    <row r="478" spans="1:18" ht="15" thickBot="1" x14ac:dyDescent="0.4">
      <c r="A478" s="10" t="s">
        <v>70</v>
      </c>
      <c r="B478" s="11">
        <v>0</v>
      </c>
      <c r="C478" s="11">
        <v>0.5</v>
      </c>
      <c r="D478" s="11">
        <v>11</v>
      </c>
      <c r="E478" s="11">
        <v>0</v>
      </c>
      <c r="F478" s="11">
        <v>20</v>
      </c>
      <c r="G478" s="11">
        <v>2.5</v>
      </c>
      <c r="H478" s="11">
        <v>0</v>
      </c>
      <c r="I478" s="11">
        <v>0</v>
      </c>
      <c r="J478" s="11">
        <v>31</v>
      </c>
      <c r="K478" s="11">
        <v>0</v>
      </c>
      <c r="L478" s="11">
        <v>576.70000000000005</v>
      </c>
      <c r="M478" s="11">
        <v>0</v>
      </c>
      <c r="N478" s="11">
        <v>549.70000000000005</v>
      </c>
      <c r="O478" s="11">
        <v>1191.4000000000001</v>
      </c>
      <c r="P478" s="11">
        <v>1125</v>
      </c>
      <c r="Q478" s="11">
        <v>-66.400000000000006</v>
      </c>
      <c r="R478" s="11">
        <v>-5.9</v>
      </c>
    </row>
    <row r="479" spans="1:18" ht="15" thickBot="1" x14ac:dyDescent="0.4">
      <c r="A479" s="10" t="s">
        <v>71</v>
      </c>
      <c r="B479" s="11">
        <v>0</v>
      </c>
      <c r="C479" s="11">
        <v>0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576.70000000000005</v>
      </c>
      <c r="M479" s="11">
        <v>0</v>
      </c>
      <c r="N479" s="11">
        <v>549.70000000000005</v>
      </c>
      <c r="O479" s="11">
        <v>1126.4000000000001</v>
      </c>
      <c r="P479" s="11">
        <v>1126</v>
      </c>
      <c r="Q479" s="11">
        <v>-0.4</v>
      </c>
      <c r="R479" s="11">
        <v>-0.04</v>
      </c>
    </row>
    <row r="480" spans="1:18" ht="15" thickBot="1" x14ac:dyDescent="0.4">
      <c r="A480" s="10" t="s">
        <v>72</v>
      </c>
      <c r="B480" s="11">
        <v>0</v>
      </c>
      <c r="C480" s="11">
        <v>0</v>
      </c>
      <c r="D480" s="11">
        <v>10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10.5</v>
      </c>
      <c r="K480" s="11">
        <v>0</v>
      </c>
      <c r="L480" s="11">
        <v>576.70000000000005</v>
      </c>
      <c r="M480" s="11">
        <v>0</v>
      </c>
      <c r="N480" s="11">
        <v>549.70000000000005</v>
      </c>
      <c r="O480" s="11">
        <v>1146.9000000000001</v>
      </c>
      <c r="P480" s="11">
        <v>1127</v>
      </c>
      <c r="Q480" s="11">
        <v>-19.899999999999999</v>
      </c>
      <c r="R480" s="11">
        <v>-1.77</v>
      </c>
    </row>
    <row r="481" spans="1:24" ht="15" thickBot="1" x14ac:dyDescent="0.4">
      <c r="A481" s="10" t="s">
        <v>73</v>
      </c>
      <c r="B481" s="11">
        <v>0</v>
      </c>
      <c r="C481" s="11">
        <v>0.5</v>
      </c>
      <c r="D481" s="11">
        <v>11</v>
      </c>
      <c r="E481" s="11">
        <v>5</v>
      </c>
      <c r="F481" s="11">
        <v>0</v>
      </c>
      <c r="G481" s="11">
        <v>2.5</v>
      </c>
      <c r="H481" s="11">
        <v>0</v>
      </c>
      <c r="I481" s="11">
        <v>0</v>
      </c>
      <c r="J481" s="11">
        <v>32</v>
      </c>
      <c r="K481" s="11">
        <v>0</v>
      </c>
      <c r="L481" s="11">
        <v>576.70000000000005</v>
      </c>
      <c r="M481" s="11">
        <v>0</v>
      </c>
      <c r="N481" s="11">
        <v>549.70000000000005</v>
      </c>
      <c r="O481" s="11">
        <v>1177.4000000000001</v>
      </c>
      <c r="P481" s="11">
        <v>1128</v>
      </c>
      <c r="Q481" s="11">
        <v>-49.4</v>
      </c>
      <c r="R481" s="11">
        <v>-4.38</v>
      </c>
    </row>
    <row r="482" spans="1:24" ht="15" thickBot="1" x14ac:dyDescent="0.4">
      <c r="A482" s="10" t="s">
        <v>74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576.70000000000005</v>
      </c>
      <c r="M482" s="11">
        <v>0</v>
      </c>
      <c r="N482" s="11">
        <v>549.70000000000005</v>
      </c>
      <c r="O482" s="11">
        <v>1126.4000000000001</v>
      </c>
      <c r="P482" s="11">
        <v>1129</v>
      </c>
      <c r="Q482" s="11">
        <v>2.6</v>
      </c>
      <c r="R482" s="11">
        <v>0.23</v>
      </c>
      <c r="U482" t="s">
        <v>423</v>
      </c>
      <c r="V482" t="s">
        <v>424</v>
      </c>
      <c r="W482" t="s">
        <v>430</v>
      </c>
      <c r="X482" t="s">
        <v>431</v>
      </c>
    </row>
    <row r="483" spans="1:24" ht="15" thickBot="1" x14ac:dyDescent="0.4">
      <c r="A483" s="10" t="s">
        <v>75</v>
      </c>
      <c r="B483" s="11">
        <v>0</v>
      </c>
      <c r="C483" s="11">
        <v>0</v>
      </c>
      <c r="D483" s="11">
        <v>11</v>
      </c>
      <c r="E483" s="11">
        <v>0</v>
      </c>
      <c r="F483" s="11">
        <v>20</v>
      </c>
      <c r="G483" s="11">
        <v>0</v>
      </c>
      <c r="H483" s="11">
        <v>0</v>
      </c>
      <c r="I483" s="11">
        <v>6.5</v>
      </c>
      <c r="J483" s="11">
        <v>0</v>
      </c>
      <c r="K483" s="11">
        <v>0</v>
      </c>
      <c r="L483" s="11">
        <v>576.70000000000005</v>
      </c>
      <c r="M483" s="11">
        <v>0</v>
      </c>
      <c r="N483" s="11">
        <v>549.70000000000005</v>
      </c>
      <c r="O483" s="11">
        <v>1163.9000000000001</v>
      </c>
      <c r="P483" s="11">
        <v>1130</v>
      </c>
      <c r="Q483" s="11">
        <v>-33.9</v>
      </c>
      <c r="R483" s="11">
        <v>-3</v>
      </c>
      <c r="T483" s="1">
        <f>fft_v5!A2</f>
        <v>1.4611111111111112</v>
      </c>
      <c r="U483">
        <f>CORREL($P$464:P483,$O$464:O483)</f>
        <v>0.23619938877177951</v>
      </c>
      <c r="V483" t="str">
        <f>IF(U483=$U$615,T483,"")</f>
        <v/>
      </c>
    </row>
    <row r="484" spans="1:24" ht="15" thickBot="1" x14ac:dyDescent="0.4">
      <c r="A484" s="10" t="s">
        <v>76</v>
      </c>
      <c r="B484" s="11">
        <v>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565.20000000000005</v>
      </c>
      <c r="M484" s="11">
        <v>0</v>
      </c>
      <c r="N484" s="11">
        <v>549.70000000000005</v>
      </c>
      <c r="O484" s="11">
        <v>1114.9000000000001</v>
      </c>
      <c r="P484" s="11">
        <v>1131</v>
      </c>
      <c r="Q484" s="11">
        <v>16.100000000000001</v>
      </c>
      <c r="R484" s="11">
        <v>1.42</v>
      </c>
      <c r="T484" s="1">
        <f>fft_v5!A3</f>
        <v>1.4618055555555556</v>
      </c>
      <c r="U484">
        <f>CORREL($P$464:P484,$O$464:O484)</f>
        <v>0.12941006597306301</v>
      </c>
      <c r="V484" t="str">
        <f t="shared" ref="V484:V547" si="0">IF(U484=$U$615,T484,"")</f>
        <v/>
      </c>
      <c r="X484">
        <f>U484-U483</f>
        <v>-0.1067893227987165</v>
      </c>
    </row>
    <row r="485" spans="1:24" ht="15" thickBot="1" x14ac:dyDescent="0.4">
      <c r="A485" s="10" t="s">
        <v>77</v>
      </c>
      <c r="B485" s="11">
        <v>0</v>
      </c>
      <c r="C485" s="11">
        <v>0.5</v>
      </c>
      <c r="D485" s="11">
        <v>0</v>
      </c>
      <c r="E485" s="11">
        <v>0</v>
      </c>
      <c r="F485" s="11">
        <v>23</v>
      </c>
      <c r="G485" s="11">
        <v>0</v>
      </c>
      <c r="H485" s="11">
        <v>0</v>
      </c>
      <c r="I485" s="11">
        <v>6.5</v>
      </c>
      <c r="J485" s="11">
        <v>9</v>
      </c>
      <c r="K485" s="11">
        <v>0</v>
      </c>
      <c r="L485" s="11">
        <v>576.70000000000005</v>
      </c>
      <c r="M485" s="11">
        <v>0</v>
      </c>
      <c r="N485" s="11">
        <v>549.70000000000005</v>
      </c>
      <c r="O485" s="11">
        <v>1165.4000000000001</v>
      </c>
      <c r="P485" s="11">
        <v>1132</v>
      </c>
      <c r="Q485" s="11">
        <v>-33.4</v>
      </c>
      <c r="R485" s="11">
        <v>-2.95</v>
      </c>
      <c r="T485" s="1">
        <f>fft_v5!A4</f>
        <v>1.4625000000000001</v>
      </c>
      <c r="U485">
        <f>CORREL($P$464:P485,$O$464:O485)</f>
        <v>0.16919260422465288</v>
      </c>
      <c r="V485" t="str">
        <f t="shared" si="0"/>
        <v/>
      </c>
      <c r="X485">
        <f t="shared" ref="X485:X548" si="1">U485-U484</f>
        <v>3.9782538251589866E-2</v>
      </c>
    </row>
    <row r="486" spans="1:24" ht="15" thickBot="1" x14ac:dyDescent="0.4">
      <c r="A486" s="10" t="s">
        <v>78</v>
      </c>
      <c r="B486" s="11">
        <v>0</v>
      </c>
      <c r="C486" s="11">
        <v>0</v>
      </c>
      <c r="D486" s="11">
        <v>0</v>
      </c>
      <c r="E486" s="11">
        <v>0</v>
      </c>
      <c r="F486" s="11">
        <v>22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576.70000000000005</v>
      </c>
      <c r="M486" s="11">
        <v>0</v>
      </c>
      <c r="N486" s="11">
        <v>549.70000000000005</v>
      </c>
      <c r="O486" s="11">
        <v>1148.4000000000001</v>
      </c>
      <c r="P486" s="11">
        <v>1133</v>
      </c>
      <c r="Q486" s="11">
        <v>-15.4</v>
      </c>
      <c r="R486" s="11">
        <v>-1.36</v>
      </c>
      <c r="T486" s="1">
        <f>fft_v5!A5</f>
        <v>1.4631944444444445</v>
      </c>
      <c r="U486">
        <f>CORREL($P$464:P486,$O$464:O486)</f>
        <v>0.1626395515920063</v>
      </c>
      <c r="V486" t="str">
        <f t="shared" si="0"/>
        <v/>
      </c>
      <c r="X486">
        <f t="shared" si="1"/>
        <v>-6.5530526326465777E-3</v>
      </c>
    </row>
    <row r="487" spans="1:24" ht="15" thickBot="1" x14ac:dyDescent="0.4">
      <c r="A487" s="10" t="s">
        <v>79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566.70000000000005</v>
      </c>
      <c r="M487" s="11">
        <v>0</v>
      </c>
      <c r="N487" s="11">
        <v>549.70000000000005</v>
      </c>
      <c r="O487" s="11">
        <v>1116.4000000000001</v>
      </c>
      <c r="P487" s="11">
        <v>1134</v>
      </c>
      <c r="Q487" s="11">
        <v>17.600000000000001</v>
      </c>
      <c r="R487" s="11">
        <v>1.55</v>
      </c>
      <c r="T487" s="1">
        <f>fft_v5!A6</f>
        <v>1.4638888888888888</v>
      </c>
      <c r="U487">
        <f>CORREL($P$464:P487,$O$464:O487)</f>
        <v>7.730515274795105E-2</v>
      </c>
      <c r="V487" t="str">
        <f t="shared" si="0"/>
        <v/>
      </c>
      <c r="X487">
        <f t="shared" si="1"/>
        <v>-8.5334398844055248E-2</v>
      </c>
    </row>
    <row r="488" spans="1:24" ht="15" thickBot="1" x14ac:dyDescent="0.4">
      <c r="A488" s="10" t="s">
        <v>80</v>
      </c>
      <c r="B488" s="11">
        <v>0</v>
      </c>
      <c r="C488" s="11">
        <v>0.5</v>
      </c>
      <c r="D488" s="11">
        <v>11</v>
      </c>
      <c r="E488" s="11">
        <v>0</v>
      </c>
      <c r="F488" s="11">
        <v>20</v>
      </c>
      <c r="G488" s="11">
        <v>2.5</v>
      </c>
      <c r="H488" s="11">
        <v>0</v>
      </c>
      <c r="I488" s="11">
        <v>6.5</v>
      </c>
      <c r="J488" s="11">
        <v>0</v>
      </c>
      <c r="K488" s="11">
        <v>0</v>
      </c>
      <c r="L488" s="11">
        <v>576.70000000000005</v>
      </c>
      <c r="M488" s="11">
        <v>0</v>
      </c>
      <c r="N488" s="11">
        <v>549.70000000000005</v>
      </c>
      <c r="O488" s="11">
        <v>1166.9000000000001</v>
      </c>
      <c r="P488" s="11">
        <v>1135</v>
      </c>
      <c r="Q488" s="11">
        <v>-31.9</v>
      </c>
      <c r="R488" s="11">
        <v>-2.81</v>
      </c>
      <c r="T488" s="1">
        <f>fft_v5!A7</f>
        <v>1.4645833333333333</v>
      </c>
      <c r="U488">
        <f>CORREL($P$464:P488,$O$464:O488)</f>
        <v>0.12139410006898435</v>
      </c>
      <c r="V488" t="str">
        <f t="shared" si="0"/>
        <v/>
      </c>
      <c r="X488">
        <f t="shared" si="1"/>
        <v>4.40889473210333E-2</v>
      </c>
    </row>
    <row r="489" spans="1:24" ht="15" thickBot="1" x14ac:dyDescent="0.4">
      <c r="A489" s="10" t="s">
        <v>81</v>
      </c>
      <c r="B489" s="11">
        <v>2</v>
      </c>
      <c r="C489" s="11">
        <v>0.5</v>
      </c>
      <c r="D489" s="11">
        <v>0</v>
      </c>
      <c r="E489" s="11">
        <v>0</v>
      </c>
      <c r="F489" s="11">
        <v>20</v>
      </c>
      <c r="G489" s="11">
        <v>2.5</v>
      </c>
      <c r="H489" s="11">
        <v>0</v>
      </c>
      <c r="I489" s="11">
        <v>2.5</v>
      </c>
      <c r="J489" s="11">
        <v>31</v>
      </c>
      <c r="K489" s="11">
        <v>0</v>
      </c>
      <c r="L489" s="11">
        <v>576.70000000000005</v>
      </c>
      <c r="M489" s="11">
        <v>0</v>
      </c>
      <c r="N489" s="11">
        <v>552.70000000000005</v>
      </c>
      <c r="O489" s="11">
        <v>1187.9000000000001</v>
      </c>
      <c r="P489" s="11">
        <v>1136</v>
      </c>
      <c r="Q489" s="11">
        <v>-51.9</v>
      </c>
      <c r="R489" s="11">
        <v>-4.57</v>
      </c>
      <c r="T489" s="1">
        <f>fft_v5!A8</f>
        <v>1.4652777777777777</v>
      </c>
      <c r="U489">
        <f>CORREL($P$464:P489,$O$464:O489)</f>
        <v>0.20076270260233212</v>
      </c>
      <c r="V489" t="str">
        <f t="shared" si="0"/>
        <v/>
      </c>
      <c r="X489">
        <f t="shared" si="1"/>
        <v>7.9368602533347765E-2</v>
      </c>
    </row>
    <row r="490" spans="1:24" ht="15" thickBot="1" x14ac:dyDescent="0.4">
      <c r="A490" s="10" t="s">
        <v>82</v>
      </c>
      <c r="B490" s="11">
        <v>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31</v>
      </c>
      <c r="K490" s="11">
        <v>0</v>
      </c>
      <c r="L490" s="11">
        <v>576.70000000000005</v>
      </c>
      <c r="M490" s="11">
        <v>0</v>
      </c>
      <c r="N490" s="11">
        <v>549.70000000000005</v>
      </c>
      <c r="O490" s="11">
        <v>1157.4000000000001</v>
      </c>
      <c r="P490" s="11">
        <v>1137</v>
      </c>
      <c r="Q490" s="11">
        <v>-20.399999999999999</v>
      </c>
      <c r="R490" s="11">
        <v>-1.79</v>
      </c>
      <c r="T490" s="1">
        <f>fft_v5!A9</f>
        <v>1.465972222222222</v>
      </c>
      <c r="U490">
        <f>CORREL($P$464:P490,$O$464:O490)</f>
        <v>0.20963576624479141</v>
      </c>
      <c r="V490" t="str">
        <f t="shared" si="0"/>
        <v/>
      </c>
      <c r="X490">
        <f t="shared" si="1"/>
        <v>8.8730636424592946E-3</v>
      </c>
    </row>
    <row r="491" spans="1:24" ht="15" thickBot="1" x14ac:dyDescent="0.4">
      <c r="A491" s="10" t="s">
        <v>83</v>
      </c>
      <c r="B491" s="11">
        <v>0</v>
      </c>
      <c r="C491" s="11">
        <v>0.5</v>
      </c>
      <c r="D491" s="11">
        <v>11</v>
      </c>
      <c r="E491" s="11">
        <v>0</v>
      </c>
      <c r="F491" s="11">
        <v>20</v>
      </c>
      <c r="G491" s="11">
        <v>2.5</v>
      </c>
      <c r="H491" s="11">
        <v>0</v>
      </c>
      <c r="I491" s="11">
        <v>2.5</v>
      </c>
      <c r="J491" s="11">
        <v>10.5</v>
      </c>
      <c r="K491" s="11">
        <v>0</v>
      </c>
      <c r="L491" s="11">
        <v>576.70000000000005</v>
      </c>
      <c r="M491" s="11">
        <v>0</v>
      </c>
      <c r="N491" s="11">
        <v>553.70000000000005</v>
      </c>
      <c r="O491" s="11">
        <v>1177.4000000000001</v>
      </c>
      <c r="P491" s="11">
        <v>1138</v>
      </c>
      <c r="Q491" s="11">
        <v>-39.4</v>
      </c>
      <c r="R491" s="11">
        <v>-3.46</v>
      </c>
      <c r="T491" s="1">
        <f>fft_v5!A10</f>
        <v>1.4666666666666668</v>
      </c>
      <c r="U491">
        <f>CORREL($P$464:P491,$O$464:O491)</f>
        <v>0.25515060232895498</v>
      </c>
      <c r="V491" t="str">
        <f t="shared" si="0"/>
        <v/>
      </c>
      <c r="X491">
        <f t="shared" si="1"/>
        <v>4.5514836084163568E-2</v>
      </c>
    </row>
    <row r="492" spans="1:24" ht="15" thickBot="1" x14ac:dyDescent="0.4">
      <c r="A492" s="10" t="s">
        <v>84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2.5</v>
      </c>
      <c r="H492" s="11">
        <v>0</v>
      </c>
      <c r="I492" s="11">
        <v>0</v>
      </c>
      <c r="J492" s="11">
        <v>0</v>
      </c>
      <c r="K492" s="11">
        <v>0</v>
      </c>
      <c r="L492" s="11">
        <v>576.70000000000005</v>
      </c>
      <c r="M492" s="11">
        <v>0</v>
      </c>
      <c r="N492" s="11">
        <v>549.70000000000005</v>
      </c>
      <c r="O492" s="11">
        <v>1128.9000000000001</v>
      </c>
      <c r="P492" s="11">
        <v>1139</v>
      </c>
      <c r="Q492" s="11">
        <v>10.1</v>
      </c>
      <c r="R492" s="11">
        <v>0.89</v>
      </c>
      <c r="T492" s="1">
        <f>fft_v5!A11</f>
        <v>1.4673611111111111</v>
      </c>
      <c r="U492">
        <f>CORREL($P$464:P492,$O$464:O492)</f>
        <v>0.19895243731648868</v>
      </c>
      <c r="V492" t="str">
        <f t="shared" si="0"/>
        <v/>
      </c>
      <c r="X492">
        <f t="shared" si="1"/>
        <v>-5.61981650124663E-2</v>
      </c>
    </row>
    <row r="493" spans="1:24" ht="15" thickBot="1" x14ac:dyDescent="0.4">
      <c r="A493" s="10" t="s">
        <v>85</v>
      </c>
      <c r="B493" s="11">
        <v>0</v>
      </c>
      <c r="C493" s="11">
        <v>0.5</v>
      </c>
      <c r="D493" s="11">
        <v>8</v>
      </c>
      <c r="E493" s="11">
        <v>11.5</v>
      </c>
      <c r="F493" s="11">
        <v>22</v>
      </c>
      <c r="G493" s="11">
        <v>2.5</v>
      </c>
      <c r="H493" s="11">
        <v>0</v>
      </c>
      <c r="I493" s="11">
        <v>2.5</v>
      </c>
      <c r="J493" s="11">
        <v>31</v>
      </c>
      <c r="K493" s="11">
        <v>0</v>
      </c>
      <c r="L493" s="11">
        <v>576.70000000000005</v>
      </c>
      <c r="M493" s="11">
        <v>0</v>
      </c>
      <c r="N493" s="11">
        <v>549.70000000000005</v>
      </c>
      <c r="O493" s="11">
        <v>1204.3</v>
      </c>
      <c r="P493" s="11">
        <v>1140</v>
      </c>
      <c r="Q493" s="11">
        <v>-64.3</v>
      </c>
      <c r="R493" s="11">
        <v>-5.64</v>
      </c>
      <c r="T493" s="1">
        <f>fft_v5!A12</f>
        <v>1.4680555555555557</v>
      </c>
      <c r="U493">
        <f>CORREL($P$464:P493,$O$464:O493)</f>
        <v>0.28223528627946759</v>
      </c>
      <c r="V493" t="str">
        <f t="shared" si="0"/>
        <v/>
      </c>
      <c r="X493">
        <f t="shared" si="1"/>
        <v>8.3282848962978911E-2</v>
      </c>
    </row>
    <row r="494" spans="1:24" ht="15" thickBot="1" x14ac:dyDescent="0.4">
      <c r="A494" s="10" t="s">
        <v>86</v>
      </c>
      <c r="B494" s="11">
        <v>0</v>
      </c>
      <c r="C494" s="11">
        <v>0.5</v>
      </c>
      <c r="D494" s="11">
        <v>11</v>
      </c>
      <c r="E494" s="11">
        <v>0</v>
      </c>
      <c r="F494" s="11">
        <v>0</v>
      </c>
      <c r="G494" s="11">
        <v>2.5</v>
      </c>
      <c r="H494" s="11">
        <v>0</v>
      </c>
      <c r="I494" s="11">
        <v>0</v>
      </c>
      <c r="J494" s="11">
        <v>0</v>
      </c>
      <c r="K494" s="11">
        <v>0</v>
      </c>
      <c r="L494" s="11">
        <v>576.70000000000005</v>
      </c>
      <c r="M494" s="11">
        <v>0</v>
      </c>
      <c r="N494" s="11">
        <v>552.70000000000005</v>
      </c>
      <c r="O494" s="11">
        <v>1143.4000000000001</v>
      </c>
      <c r="P494" s="11">
        <v>1141</v>
      </c>
      <c r="Q494" s="11">
        <v>-2.4</v>
      </c>
      <c r="R494" s="11">
        <v>-0.21</v>
      </c>
      <c r="T494" s="1">
        <f>fft_v5!A13</f>
        <v>1.46875</v>
      </c>
      <c r="U494">
        <f>CORREL($P$464:P494,$O$464:O494)</f>
        <v>0.25549111543683806</v>
      </c>
      <c r="V494" t="str">
        <f t="shared" si="0"/>
        <v/>
      </c>
      <c r="X494">
        <f t="shared" si="1"/>
        <v>-2.6744170842629533E-2</v>
      </c>
    </row>
    <row r="495" spans="1:24" ht="15" thickBot="1" x14ac:dyDescent="0.4">
      <c r="A495" s="10" t="s">
        <v>87</v>
      </c>
      <c r="B495" s="11">
        <v>2</v>
      </c>
      <c r="C495" s="11">
        <v>0.5</v>
      </c>
      <c r="D495" s="11">
        <v>11</v>
      </c>
      <c r="E495" s="11">
        <v>0</v>
      </c>
      <c r="F495" s="11">
        <v>20</v>
      </c>
      <c r="G495" s="11">
        <v>2.5</v>
      </c>
      <c r="H495" s="11">
        <v>0</v>
      </c>
      <c r="I495" s="11">
        <v>6.5</v>
      </c>
      <c r="J495" s="11">
        <v>31</v>
      </c>
      <c r="K495" s="11">
        <v>0</v>
      </c>
      <c r="L495" s="11">
        <v>576.70000000000005</v>
      </c>
      <c r="M495" s="11">
        <v>0</v>
      </c>
      <c r="N495" s="11">
        <v>549.70000000000005</v>
      </c>
      <c r="O495" s="11">
        <v>1199.8</v>
      </c>
      <c r="P495" s="11">
        <v>1142</v>
      </c>
      <c r="Q495" s="11">
        <v>-57.8</v>
      </c>
      <c r="R495" s="11">
        <v>-5.0599999999999996</v>
      </c>
      <c r="T495" s="1">
        <f>fft_v5!A14</f>
        <v>1.4694444444444443</v>
      </c>
      <c r="U495">
        <f>CORREL($P$464:P495,$O$464:O495)</f>
        <v>0.31950496989674343</v>
      </c>
      <c r="V495" t="str">
        <f t="shared" si="0"/>
        <v/>
      </c>
      <c r="X495">
        <f t="shared" si="1"/>
        <v>6.4013854459905373E-2</v>
      </c>
    </row>
    <row r="496" spans="1:24" ht="15" thickBot="1" x14ac:dyDescent="0.4">
      <c r="A496" s="10" t="s">
        <v>88</v>
      </c>
      <c r="B496" s="11">
        <v>0</v>
      </c>
      <c r="C496" s="11">
        <v>0.5</v>
      </c>
      <c r="D496" s="11">
        <v>11</v>
      </c>
      <c r="E496" s="11">
        <v>0</v>
      </c>
      <c r="F496" s="11">
        <v>20</v>
      </c>
      <c r="G496" s="11">
        <v>0</v>
      </c>
      <c r="H496" s="11">
        <v>0</v>
      </c>
      <c r="I496" s="11">
        <v>2.5</v>
      </c>
      <c r="J496" s="11">
        <v>0</v>
      </c>
      <c r="K496" s="11">
        <v>0</v>
      </c>
      <c r="L496" s="11">
        <v>576.70000000000005</v>
      </c>
      <c r="M496" s="11">
        <v>0</v>
      </c>
      <c r="N496" s="11">
        <v>552.70000000000005</v>
      </c>
      <c r="O496" s="11">
        <v>1163.4000000000001</v>
      </c>
      <c r="P496" s="11">
        <v>1143</v>
      </c>
      <c r="Q496" s="11">
        <v>-20.399999999999999</v>
      </c>
      <c r="R496" s="11">
        <v>-1.78</v>
      </c>
      <c r="T496" s="1">
        <f>fft_v5!A15</f>
        <v>1.4701388888888889</v>
      </c>
      <c r="U496">
        <f>CORREL($P$464:P496,$O$464:O496)</f>
        <v>0.32425021690985562</v>
      </c>
      <c r="V496" t="str">
        <f t="shared" si="0"/>
        <v/>
      </c>
      <c r="X496">
        <f t="shared" si="1"/>
        <v>4.745247013112186E-3</v>
      </c>
    </row>
    <row r="497" spans="1:24" ht="15" thickBot="1" x14ac:dyDescent="0.4">
      <c r="A497" s="10" t="s">
        <v>89</v>
      </c>
      <c r="B497" s="11">
        <v>0</v>
      </c>
      <c r="C497" s="11">
        <v>0.5</v>
      </c>
      <c r="D497" s="11">
        <v>8</v>
      </c>
      <c r="E497" s="11">
        <v>0</v>
      </c>
      <c r="F497" s="11">
        <v>22</v>
      </c>
      <c r="G497" s="11">
        <v>2.5</v>
      </c>
      <c r="H497" s="11">
        <v>0</v>
      </c>
      <c r="I497" s="11">
        <v>0</v>
      </c>
      <c r="J497" s="11">
        <v>31</v>
      </c>
      <c r="K497" s="11">
        <v>0</v>
      </c>
      <c r="L497" s="11">
        <v>576.70000000000005</v>
      </c>
      <c r="M497" s="11">
        <v>0</v>
      </c>
      <c r="N497" s="11">
        <v>549.70000000000005</v>
      </c>
      <c r="O497" s="11">
        <v>1190.4000000000001</v>
      </c>
      <c r="P497" s="11">
        <v>1144</v>
      </c>
      <c r="Q497" s="11">
        <v>-46.4</v>
      </c>
      <c r="R497" s="11">
        <v>-4.0599999999999996</v>
      </c>
      <c r="T497" s="1">
        <f>fft_v5!A16</f>
        <v>1.4708333333333332</v>
      </c>
      <c r="U497">
        <f>CORREL($P$464:P497,$O$464:O497)</f>
        <v>0.36570765282634687</v>
      </c>
      <c r="V497" t="str">
        <f t="shared" si="0"/>
        <v/>
      </c>
      <c r="X497">
        <f t="shared" si="1"/>
        <v>4.1457435916491259E-2</v>
      </c>
    </row>
    <row r="498" spans="1:24" ht="15" thickBot="1" x14ac:dyDescent="0.4">
      <c r="A498" s="10" t="s">
        <v>90</v>
      </c>
      <c r="B498" s="11">
        <v>0</v>
      </c>
      <c r="C498" s="11">
        <v>0</v>
      </c>
      <c r="D498" s="11">
        <v>11</v>
      </c>
      <c r="E498" s="11">
        <v>0</v>
      </c>
      <c r="F498" s="11">
        <v>20</v>
      </c>
      <c r="G498" s="11">
        <v>2.5</v>
      </c>
      <c r="H498" s="11">
        <v>0</v>
      </c>
      <c r="I498" s="11">
        <v>0</v>
      </c>
      <c r="J498" s="11">
        <v>13.5</v>
      </c>
      <c r="K498" s="11">
        <v>0</v>
      </c>
      <c r="L498" s="11">
        <v>576.70000000000005</v>
      </c>
      <c r="M498" s="11">
        <v>0</v>
      </c>
      <c r="N498" s="11">
        <v>549.70000000000005</v>
      </c>
      <c r="O498" s="11">
        <v>1173.4000000000001</v>
      </c>
      <c r="P498" s="11">
        <v>1145</v>
      </c>
      <c r="Q498" s="11">
        <v>-28.4</v>
      </c>
      <c r="R498" s="11">
        <v>-2.48</v>
      </c>
      <c r="T498" s="1">
        <f>fft_v5!A17</f>
        <v>1.471527777777778</v>
      </c>
      <c r="U498">
        <f>CORREL($P$464:P498,$O$464:O498)</f>
        <v>0.38038016050947776</v>
      </c>
      <c r="V498" t="str">
        <f t="shared" si="0"/>
        <v/>
      </c>
      <c r="X498">
        <f t="shared" si="1"/>
        <v>1.4672507683130886E-2</v>
      </c>
    </row>
    <row r="499" spans="1:24" ht="15" thickBot="1" x14ac:dyDescent="0.4">
      <c r="A499" s="10" t="s">
        <v>91</v>
      </c>
      <c r="B499" s="11">
        <v>0</v>
      </c>
      <c r="C499" s="11">
        <v>0.5</v>
      </c>
      <c r="D499" s="11">
        <v>11</v>
      </c>
      <c r="E499" s="11">
        <v>0</v>
      </c>
      <c r="F499" s="11">
        <v>20</v>
      </c>
      <c r="G499" s="11">
        <v>0</v>
      </c>
      <c r="H499" s="11">
        <v>0</v>
      </c>
      <c r="I499" s="11">
        <v>2.5</v>
      </c>
      <c r="J499" s="11">
        <v>31</v>
      </c>
      <c r="K499" s="11">
        <v>0</v>
      </c>
      <c r="L499" s="11">
        <v>576.70000000000005</v>
      </c>
      <c r="M499" s="11">
        <v>0</v>
      </c>
      <c r="N499" s="11">
        <v>549.70000000000005</v>
      </c>
      <c r="O499" s="11">
        <v>1191.4000000000001</v>
      </c>
      <c r="P499" s="11">
        <v>1146</v>
      </c>
      <c r="Q499" s="11">
        <v>-45.4</v>
      </c>
      <c r="R499" s="11">
        <v>-3.96</v>
      </c>
      <c r="T499" s="1">
        <f>fft_v5!A18</f>
        <v>1.4722222222222223</v>
      </c>
      <c r="U499">
        <f>CORREL($P$464:P499,$O$464:O499)</f>
        <v>0.41532484293248417</v>
      </c>
      <c r="V499" t="str">
        <f t="shared" si="0"/>
        <v/>
      </c>
      <c r="X499">
        <f t="shared" si="1"/>
        <v>3.4944682423006412E-2</v>
      </c>
    </row>
    <row r="500" spans="1:24" ht="15" thickBot="1" x14ac:dyDescent="0.4">
      <c r="A500" s="10" t="s">
        <v>92</v>
      </c>
      <c r="B500" s="11">
        <v>0</v>
      </c>
      <c r="C500" s="11">
        <v>0.5</v>
      </c>
      <c r="D500" s="11">
        <v>8</v>
      </c>
      <c r="E500" s="11">
        <v>0</v>
      </c>
      <c r="F500" s="11">
        <v>20</v>
      </c>
      <c r="G500" s="11">
        <v>2.5</v>
      </c>
      <c r="H500" s="11">
        <v>0</v>
      </c>
      <c r="I500" s="11">
        <v>0</v>
      </c>
      <c r="J500" s="11">
        <v>10.5</v>
      </c>
      <c r="K500" s="11">
        <v>0</v>
      </c>
      <c r="L500" s="11">
        <v>576.70000000000005</v>
      </c>
      <c r="M500" s="11">
        <v>0</v>
      </c>
      <c r="N500" s="11">
        <v>549.70000000000005</v>
      </c>
      <c r="O500" s="11">
        <v>1167.9000000000001</v>
      </c>
      <c r="P500" s="11">
        <v>1147</v>
      </c>
      <c r="Q500" s="11">
        <v>-20.9</v>
      </c>
      <c r="R500" s="11">
        <v>-1.82</v>
      </c>
      <c r="T500" s="1">
        <f>fft_v5!A19</f>
        <v>1.4729166666666667</v>
      </c>
      <c r="U500">
        <f>CORREL($P$464:P500,$O$464:O500)</f>
        <v>0.41755037469920409</v>
      </c>
      <c r="V500" t="str">
        <f t="shared" si="0"/>
        <v/>
      </c>
      <c r="X500">
        <f t="shared" si="1"/>
        <v>2.2255317667199126E-3</v>
      </c>
    </row>
    <row r="501" spans="1:24" ht="15" thickBot="1" x14ac:dyDescent="0.4">
      <c r="A501" s="10" t="s">
        <v>93</v>
      </c>
      <c r="B501" s="11">
        <v>0</v>
      </c>
      <c r="C501" s="11">
        <v>0.5</v>
      </c>
      <c r="D501" s="11">
        <v>11</v>
      </c>
      <c r="E501" s="11">
        <v>0</v>
      </c>
      <c r="F501" s="11">
        <v>27</v>
      </c>
      <c r="G501" s="11">
        <v>2.5</v>
      </c>
      <c r="H501" s="11">
        <v>0</v>
      </c>
      <c r="I501" s="11">
        <v>2.5</v>
      </c>
      <c r="J501" s="11">
        <v>13.5</v>
      </c>
      <c r="K501" s="11">
        <v>0</v>
      </c>
      <c r="L501" s="11">
        <v>576.70000000000005</v>
      </c>
      <c r="M501" s="11">
        <v>0</v>
      </c>
      <c r="N501" s="11">
        <v>552.70000000000005</v>
      </c>
      <c r="O501" s="11">
        <v>1186.4000000000001</v>
      </c>
      <c r="P501" s="11">
        <v>1148</v>
      </c>
      <c r="Q501" s="11">
        <v>-38.4</v>
      </c>
      <c r="R501" s="11">
        <v>-3.34</v>
      </c>
      <c r="T501" s="1">
        <f>fft_v5!A20</f>
        <v>1.4736111111111112</v>
      </c>
      <c r="U501">
        <f>CORREL($P$464:P501,$O$464:O501)</f>
        <v>0.44198826872603919</v>
      </c>
      <c r="V501" t="str">
        <f t="shared" si="0"/>
        <v/>
      </c>
      <c r="X501">
        <f t="shared" si="1"/>
        <v>2.4437894026835105E-2</v>
      </c>
    </row>
    <row r="502" spans="1:24" ht="15" thickBot="1" x14ac:dyDescent="0.4">
      <c r="A502" s="10" t="s">
        <v>94</v>
      </c>
      <c r="B502" s="11">
        <v>0</v>
      </c>
      <c r="C502" s="11">
        <v>0.5</v>
      </c>
      <c r="D502" s="11">
        <v>11</v>
      </c>
      <c r="E502" s="11">
        <v>0</v>
      </c>
      <c r="F502" s="11">
        <v>22</v>
      </c>
      <c r="G502" s="11">
        <v>2.5</v>
      </c>
      <c r="H502" s="11">
        <v>0</v>
      </c>
      <c r="I502" s="11">
        <v>6.5</v>
      </c>
      <c r="J502" s="11">
        <v>31</v>
      </c>
      <c r="K502" s="11">
        <v>0</v>
      </c>
      <c r="L502" s="11">
        <v>576.70000000000005</v>
      </c>
      <c r="M502" s="11">
        <v>0</v>
      </c>
      <c r="N502" s="11">
        <v>552.70000000000005</v>
      </c>
      <c r="O502" s="11">
        <v>1202.8</v>
      </c>
      <c r="P502" s="11">
        <v>1149</v>
      </c>
      <c r="Q502" s="11">
        <v>-53.8</v>
      </c>
      <c r="R502" s="11">
        <v>-4.68</v>
      </c>
      <c r="T502" s="1">
        <f>fft_v5!A21</f>
        <v>1.4743055555555555</v>
      </c>
      <c r="U502">
        <f>CORREL($P$464:P502,$O$464:O502)</f>
        <v>0.47904795183330368</v>
      </c>
      <c r="V502" t="str">
        <f t="shared" si="0"/>
        <v/>
      </c>
      <c r="X502">
        <f t="shared" si="1"/>
        <v>3.7059683107264485E-2</v>
      </c>
    </row>
    <row r="503" spans="1:24" ht="15" thickBot="1" x14ac:dyDescent="0.4">
      <c r="A503" s="10" t="s">
        <v>95</v>
      </c>
      <c r="B503" s="11">
        <v>0</v>
      </c>
      <c r="C503" s="11">
        <v>0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576.70000000000005</v>
      </c>
      <c r="M503" s="11">
        <v>0</v>
      </c>
      <c r="N503" s="11">
        <v>549.70000000000005</v>
      </c>
      <c r="O503" s="11">
        <v>1126.4000000000001</v>
      </c>
      <c r="P503" s="11">
        <v>1150</v>
      </c>
      <c r="Q503" s="11">
        <v>23.6</v>
      </c>
      <c r="R503" s="11">
        <v>2.0499999999999998</v>
      </c>
      <c r="T503" s="1">
        <f>fft_v5!A22</f>
        <v>1.4749999999999999</v>
      </c>
      <c r="U503">
        <f>CORREL($P$464:P503,$O$464:O503)</f>
        <v>0.41236011622369284</v>
      </c>
      <c r="V503" t="str">
        <f t="shared" si="0"/>
        <v/>
      </c>
      <c r="X503">
        <f t="shared" si="1"/>
        <v>-6.6687835609610835E-2</v>
      </c>
    </row>
    <row r="504" spans="1:24" ht="15" thickBot="1" x14ac:dyDescent="0.4">
      <c r="A504" s="10" t="s">
        <v>96</v>
      </c>
      <c r="B504" s="11">
        <v>0</v>
      </c>
      <c r="C504" s="11">
        <v>0.5</v>
      </c>
      <c r="D504" s="11">
        <v>11</v>
      </c>
      <c r="E504" s="11">
        <v>0</v>
      </c>
      <c r="F504" s="11">
        <v>23</v>
      </c>
      <c r="G504" s="11">
        <v>2.5</v>
      </c>
      <c r="H504" s="11">
        <v>0</v>
      </c>
      <c r="I504" s="11">
        <v>6.5</v>
      </c>
      <c r="J504" s="11">
        <v>31</v>
      </c>
      <c r="K504" s="11">
        <v>0</v>
      </c>
      <c r="L504" s="11">
        <v>576.70000000000005</v>
      </c>
      <c r="M504" s="11">
        <v>0</v>
      </c>
      <c r="N504" s="11">
        <v>552.70000000000005</v>
      </c>
      <c r="O504" s="11">
        <v>1203.8</v>
      </c>
      <c r="P504" s="11">
        <v>1151</v>
      </c>
      <c r="Q504" s="11">
        <v>-52.8</v>
      </c>
      <c r="R504" s="11">
        <v>-4.59</v>
      </c>
      <c r="T504" s="1">
        <f>fft_v5!A23</f>
        <v>1.4756944444444444</v>
      </c>
      <c r="U504">
        <f>CORREL($P$464:P504,$O$464:O504)</f>
        <v>0.44937305868326005</v>
      </c>
      <c r="V504" t="str">
        <f t="shared" si="0"/>
        <v/>
      </c>
      <c r="X504">
        <f t="shared" si="1"/>
        <v>3.7012942459567211E-2</v>
      </c>
    </row>
    <row r="505" spans="1:24" ht="15" thickBot="1" x14ac:dyDescent="0.4">
      <c r="A505" s="10" t="s">
        <v>97</v>
      </c>
      <c r="B505" s="11">
        <v>2</v>
      </c>
      <c r="C505" s="11">
        <v>0.5</v>
      </c>
      <c r="D505" s="11">
        <v>11</v>
      </c>
      <c r="E505" s="11">
        <v>5</v>
      </c>
      <c r="F505" s="11">
        <v>20</v>
      </c>
      <c r="G505" s="11">
        <v>2.5</v>
      </c>
      <c r="H505" s="11">
        <v>0</v>
      </c>
      <c r="I505" s="11">
        <v>6.5</v>
      </c>
      <c r="J505" s="11">
        <v>31</v>
      </c>
      <c r="K505" s="11">
        <v>0</v>
      </c>
      <c r="L505" s="11">
        <v>576.70000000000005</v>
      </c>
      <c r="M505" s="11">
        <v>0</v>
      </c>
      <c r="N505" s="11">
        <v>549.70000000000005</v>
      </c>
      <c r="O505" s="11">
        <v>1204.8</v>
      </c>
      <c r="P505" s="11">
        <v>1152</v>
      </c>
      <c r="Q505" s="11">
        <v>-52.8</v>
      </c>
      <c r="R505" s="11">
        <v>-4.58</v>
      </c>
      <c r="T505" s="1">
        <f>fft_v5!A24</f>
        <v>1.4763888888888888</v>
      </c>
      <c r="U505">
        <f>CORREL($P$464:P505,$O$464:O505)</f>
        <v>0.48253342313363429</v>
      </c>
      <c r="V505" t="str">
        <f t="shared" si="0"/>
        <v/>
      </c>
      <c r="X505">
        <f t="shared" si="1"/>
        <v>3.3160364450374236E-2</v>
      </c>
    </row>
    <row r="506" spans="1:24" ht="15" thickBot="1" x14ac:dyDescent="0.4">
      <c r="A506" s="10" t="s">
        <v>98</v>
      </c>
      <c r="B506" s="11">
        <v>0</v>
      </c>
      <c r="C506" s="11">
        <v>0.5</v>
      </c>
      <c r="D506" s="11">
        <v>11</v>
      </c>
      <c r="E506" s="11">
        <v>0</v>
      </c>
      <c r="F506" s="11">
        <v>22</v>
      </c>
      <c r="G506" s="11">
        <v>2.5</v>
      </c>
      <c r="H506" s="11">
        <v>0</v>
      </c>
      <c r="I506" s="11">
        <v>6.5</v>
      </c>
      <c r="J506" s="11">
        <v>31</v>
      </c>
      <c r="K506" s="11">
        <v>0</v>
      </c>
      <c r="L506" s="11">
        <v>576.70000000000005</v>
      </c>
      <c r="M506" s="11">
        <v>0</v>
      </c>
      <c r="N506" s="11">
        <v>549.70000000000005</v>
      </c>
      <c r="O506" s="11">
        <v>1199.8</v>
      </c>
      <c r="P506" s="11">
        <v>1153</v>
      </c>
      <c r="Q506" s="11">
        <v>-46.8</v>
      </c>
      <c r="R506" s="11">
        <v>-4.0599999999999996</v>
      </c>
      <c r="T506" s="1">
        <f>fft_v5!A25</f>
        <v>1.4770833333333335</v>
      </c>
      <c r="U506">
        <f>CORREL($P$464:P506,$O$464:O506)</f>
        <v>0.50797900707910726</v>
      </c>
      <c r="V506" t="str">
        <f t="shared" si="0"/>
        <v/>
      </c>
      <c r="X506">
        <f t="shared" si="1"/>
        <v>2.5445583945472972E-2</v>
      </c>
    </row>
    <row r="507" spans="1:24" ht="15" thickBot="1" x14ac:dyDescent="0.4">
      <c r="A507" s="10" t="s">
        <v>99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576.70000000000005</v>
      </c>
      <c r="M507" s="11">
        <v>0</v>
      </c>
      <c r="N507" s="11">
        <v>549.70000000000005</v>
      </c>
      <c r="O507" s="11">
        <v>1126.4000000000001</v>
      </c>
      <c r="P507" s="11">
        <v>1154</v>
      </c>
      <c r="Q507" s="11">
        <v>27.6</v>
      </c>
      <c r="R507" s="11">
        <v>2.39</v>
      </c>
      <c r="T507" s="1">
        <f>fft_v5!A26</f>
        <v>1.4777777777777779</v>
      </c>
      <c r="U507">
        <f>CORREL($P$464:P507,$O$464:O507)</f>
        <v>0.44404980078777812</v>
      </c>
      <c r="V507" t="str">
        <f t="shared" si="0"/>
        <v/>
      </c>
      <c r="X507">
        <f t="shared" si="1"/>
        <v>-6.3929206291329144E-2</v>
      </c>
    </row>
    <row r="508" spans="1:24" ht="15" thickBot="1" x14ac:dyDescent="0.4">
      <c r="A508" s="10" t="s">
        <v>100</v>
      </c>
      <c r="B508" s="11">
        <v>2</v>
      </c>
      <c r="C508" s="11">
        <v>15</v>
      </c>
      <c r="D508" s="11">
        <v>10</v>
      </c>
      <c r="E508" s="11">
        <v>0</v>
      </c>
      <c r="F508" s="11">
        <v>20</v>
      </c>
      <c r="G508" s="11">
        <v>2.5</v>
      </c>
      <c r="H508" s="11">
        <v>0</v>
      </c>
      <c r="I508" s="11">
        <v>0</v>
      </c>
      <c r="J508" s="11">
        <v>31</v>
      </c>
      <c r="K508" s="11">
        <v>0</v>
      </c>
      <c r="L508" s="11">
        <v>576.70000000000005</v>
      </c>
      <c r="M508" s="11">
        <v>0</v>
      </c>
      <c r="N508" s="11">
        <v>549.70000000000005</v>
      </c>
      <c r="O508" s="11">
        <v>1206.8</v>
      </c>
      <c r="P508" s="11">
        <v>1155</v>
      </c>
      <c r="Q508" s="11">
        <v>-51.8</v>
      </c>
      <c r="R508" s="11">
        <v>-4.4800000000000004</v>
      </c>
      <c r="T508" s="1">
        <f>fft_v5!A27</f>
        <v>1.4784722222222222</v>
      </c>
      <c r="U508">
        <f>CORREL($P$464:P508,$O$464:O508)</f>
        <v>0.47506542976615629</v>
      </c>
      <c r="V508" t="str">
        <f t="shared" si="0"/>
        <v/>
      </c>
      <c r="X508">
        <f t="shared" si="1"/>
        <v>3.1015628978378174E-2</v>
      </c>
    </row>
    <row r="509" spans="1:24" ht="15" thickBot="1" x14ac:dyDescent="0.4">
      <c r="A509" s="10" t="s">
        <v>101</v>
      </c>
      <c r="B509" s="11">
        <v>2</v>
      </c>
      <c r="C509" s="11">
        <v>11.5</v>
      </c>
      <c r="D509" s="11">
        <v>8</v>
      </c>
      <c r="E509" s="11">
        <v>5</v>
      </c>
      <c r="F509" s="11">
        <v>20</v>
      </c>
      <c r="G509" s="11">
        <v>2.5</v>
      </c>
      <c r="H509" s="11">
        <v>0</v>
      </c>
      <c r="I509" s="11">
        <v>2.5</v>
      </c>
      <c r="J509" s="11">
        <v>31</v>
      </c>
      <c r="K509" s="11">
        <v>0</v>
      </c>
      <c r="L509" s="11">
        <v>576.70000000000005</v>
      </c>
      <c r="M509" s="11">
        <v>0</v>
      </c>
      <c r="N509" s="11">
        <v>549.70000000000005</v>
      </c>
      <c r="O509" s="11">
        <v>1208.8</v>
      </c>
      <c r="P509" s="11">
        <v>1156</v>
      </c>
      <c r="Q509" s="11">
        <v>-52.8</v>
      </c>
      <c r="R509" s="11">
        <v>-4.57</v>
      </c>
      <c r="T509" s="1">
        <f>fft_v5!A28</f>
        <v>1.4791666666666667</v>
      </c>
      <c r="U509">
        <f>CORREL($P$464:P509,$O$464:O509)</f>
        <v>0.50387999245902837</v>
      </c>
      <c r="V509" t="str">
        <f t="shared" si="0"/>
        <v/>
      </c>
      <c r="X509">
        <f t="shared" si="1"/>
        <v>2.8814562692872081E-2</v>
      </c>
    </row>
    <row r="510" spans="1:24" ht="15" thickBot="1" x14ac:dyDescent="0.4">
      <c r="A510" s="10" t="s">
        <v>102</v>
      </c>
      <c r="B510" s="11">
        <v>0</v>
      </c>
      <c r="C510" s="11">
        <v>0.5</v>
      </c>
      <c r="D510" s="11">
        <v>11</v>
      </c>
      <c r="E510" s="11">
        <v>0</v>
      </c>
      <c r="F510" s="11">
        <v>20</v>
      </c>
      <c r="G510" s="11">
        <v>0</v>
      </c>
      <c r="H510" s="11">
        <v>0</v>
      </c>
      <c r="I510" s="11">
        <v>6.5</v>
      </c>
      <c r="J510" s="11">
        <v>0</v>
      </c>
      <c r="K510" s="11">
        <v>0</v>
      </c>
      <c r="L510" s="11">
        <v>576.70000000000005</v>
      </c>
      <c r="M510" s="11">
        <v>0</v>
      </c>
      <c r="N510" s="11">
        <v>552.70000000000005</v>
      </c>
      <c r="O510" s="11">
        <v>1167.4000000000001</v>
      </c>
      <c r="P510" s="11">
        <v>1157</v>
      </c>
      <c r="Q510" s="11">
        <v>-10.4</v>
      </c>
      <c r="R510" s="11">
        <v>-0.9</v>
      </c>
      <c r="T510" s="1">
        <f>fft_v5!A29</f>
        <v>1.4798611111111111</v>
      </c>
      <c r="U510">
        <f>CORREL($P$464:P510,$O$464:O510)</f>
        <v>0.49479843253978667</v>
      </c>
      <c r="V510" t="str">
        <f t="shared" si="0"/>
        <v/>
      </c>
      <c r="X510">
        <f t="shared" si="1"/>
        <v>-9.0815599192416996E-3</v>
      </c>
    </row>
    <row r="511" spans="1:24" ht="15" thickBot="1" x14ac:dyDescent="0.4">
      <c r="A511" s="10" t="s">
        <v>103</v>
      </c>
      <c r="B511" s="11">
        <v>0</v>
      </c>
      <c r="C511" s="11">
        <v>11.5</v>
      </c>
      <c r="D511" s="11">
        <v>0</v>
      </c>
      <c r="E511" s="11">
        <v>5</v>
      </c>
      <c r="F511" s="11">
        <v>27</v>
      </c>
      <c r="G511" s="11">
        <v>2.5</v>
      </c>
      <c r="H511" s="11">
        <v>0</v>
      </c>
      <c r="I511" s="11">
        <v>6.5</v>
      </c>
      <c r="J511" s="11">
        <v>32</v>
      </c>
      <c r="K511" s="11">
        <v>0</v>
      </c>
      <c r="L511" s="11">
        <v>576.70000000000005</v>
      </c>
      <c r="M511" s="11">
        <v>0</v>
      </c>
      <c r="N511" s="11">
        <v>549.70000000000005</v>
      </c>
      <c r="O511" s="11">
        <v>1210.8</v>
      </c>
      <c r="P511" s="11">
        <v>1158</v>
      </c>
      <c r="Q511" s="11">
        <v>-52.8</v>
      </c>
      <c r="R511" s="11">
        <v>-4.5599999999999996</v>
      </c>
      <c r="T511" s="1">
        <f>fft_v5!A30</f>
        <v>1.4805555555555554</v>
      </c>
      <c r="U511">
        <f>CORREL($P$464:P511,$O$464:O511)</f>
        <v>0.52177399664590562</v>
      </c>
      <c r="V511" t="str">
        <f t="shared" si="0"/>
        <v/>
      </c>
      <c r="X511">
        <f t="shared" si="1"/>
        <v>2.6975564106118954E-2</v>
      </c>
    </row>
    <row r="512" spans="1:24" ht="15" thickBot="1" x14ac:dyDescent="0.4">
      <c r="A512" s="10" t="s">
        <v>104</v>
      </c>
      <c r="B512" s="11">
        <v>0</v>
      </c>
      <c r="C512" s="11">
        <v>15</v>
      </c>
      <c r="D512" s="11">
        <v>11.5</v>
      </c>
      <c r="E512" s="11">
        <v>0</v>
      </c>
      <c r="F512" s="11">
        <v>27</v>
      </c>
      <c r="G512" s="11">
        <v>2.5</v>
      </c>
      <c r="H512" s="11">
        <v>0</v>
      </c>
      <c r="I512" s="11">
        <v>6.5</v>
      </c>
      <c r="J512" s="11">
        <v>32</v>
      </c>
      <c r="K512" s="11">
        <v>0</v>
      </c>
      <c r="L512" s="11">
        <v>576.70000000000005</v>
      </c>
      <c r="M512" s="11">
        <v>0</v>
      </c>
      <c r="N512" s="11">
        <v>549.70000000000005</v>
      </c>
      <c r="O512" s="11">
        <v>1220.8</v>
      </c>
      <c r="P512" s="11">
        <v>1159</v>
      </c>
      <c r="Q512" s="11">
        <v>-61.8</v>
      </c>
      <c r="R512" s="11">
        <v>-5.33</v>
      </c>
      <c r="T512" s="1">
        <f>fft_v5!A31</f>
        <v>1.48125</v>
      </c>
      <c r="U512">
        <f>CORREL($P$464:P512,$O$464:O512)</f>
        <v>0.55093325633525148</v>
      </c>
      <c r="V512" t="str">
        <f t="shared" si="0"/>
        <v/>
      </c>
      <c r="X512">
        <f t="shared" si="1"/>
        <v>2.9159259689345851E-2</v>
      </c>
    </row>
    <row r="513" spans="1:24" ht="15" thickBot="1" x14ac:dyDescent="0.4">
      <c r="A513" s="10" t="s">
        <v>105</v>
      </c>
      <c r="B513" s="11">
        <v>0</v>
      </c>
      <c r="C513" s="11">
        <v>0.5</v>
      </c>
      <c r="D513" s="11">
        <v>10</v>
      </c>
      <c r="E513" s="11">
        <v>0</v>
      </c>
      <c r="F513" s="11">
        <v>20</v>
      </c>
      <c r="G513" s="11">
        <v>2.5</v>
      </c>
      <c r="H513" s="11">
        <v>0</v>
      </c>
      <c r="I513" s="11">
        <v>6.5</v>
      </c>
      <c r="J513" s="11">
        <v>14.5</v>
      </c>
      <c r="K513" s="11">
        <v>0</v>
      </c>
      <c r="L513" s="11">
        <v>576.70000000000005</v>
      </c>
      <c r="M513" s="11">
        <v>0</v>
      </c>
      <c r="N513" s="11">
        <v>549.70000000000005</v>
      </c>
      <c r="O513" s="11">
        <v>1180.4000000000001</v>
      </c>
      <c r="P513" s="11">
        <v>1160</v>
      </c>
      <c r="Q513" s="11">
        <v>-20.399999999999999</v>
      </c>
      <c r="R513" s="11">
        <v>-1.76</v>
      </c>
      <c r="T513" s="1">
        <f>fft_v5!A32</f>
        <v>1.4819444444444445</v>
      </c>
      <c r="U513">
        <f>CORREL($P$464:P513,$O$464:O513)</f>
        <v>0.55055224859180518</v>
      </c>
      <c r="V513" t="str">
        <f t="shared" si="0"/>
        <v/>
      </c>
      <c r="X513">
        <f t="shared" si="1"/>
        <v>-3.8100774344629329E-4</v>
      </c>
    </row>
    <row r="514" spans="1:24" ht="15" thickBot="1" x14ac:dyDescent="0.4">
      <c r="A514" s="10" t="s">
        <v>106</v>
      </c>
      <c r="B514" s="11">
        <v>2</v>
      </c>
      <c r="C514" s="11">
        <v>0.5</v>
      </c>
      <c r="D514" s="11">
        <v>11</v>
      </c>
      <c r="E514" s="11">
        <v>0</v>
      </c>
      <c r="F514" s="11">
        <v>25.5</v>
      </c>
      <c r="G514" s="11">
        <v>2.5</v>
      </c>
      <c r="H514" s="11">
        <v>0</v>
      </c>
      <c r="I514" s="11">
        <v>6.5</v>
      </c>
      <c r="J514" s="11">
        <v>31</v>
      </c>
      <c r="K514" s="11">
        <v>0</v>
      </c>
      <c r="L514" s="11">
        <v>576.70000000000005</v>
      </c>
      <c r="M514" s="11">
        <v>0</v>
      </c>
      <c r="N514" s="11">
        <v>552.70000000000005</v>
      </c>
      <c r="O514" s="11">
        <v>1208.3</v>
      </c>
      <c r="P514" s="11">
        <v>1161</v>
      </c>
      <c r="Q514" s="11">
        <v>-47.3</v>
      </c>
      <c r="R514" s="11">
        <v>-4.07</v>
      </c>
      <c r="T514" s="1">
        <f>fft_v5!A33</f>
        <v>1.4826388888888891</v>
      </c>
      <c r="U514">
        <f>CORREL($P$464:P514,$O$464:O514)</f>
        <v>0.56972976978873846</v>
      </c>
      <c r="V514" t="str">
        <f t="shared" si="0"/>
        <v/>
      </c>
      <c r="X514">
        <f t="shared" si="1"/>
        <v>1.9177521196933278E-2</v>
      </c>
    </row>
    <row r="515" spans="1:24" ht="15" thickBot="1" x14ac:dyDescent="0.4">
      <c r="A515" s="10" t="s">
        <v>107</v>
      </c>
      <c r="B515" s="11">
        <v>2</v>
      </c>
      <c r="C515" s="11">
        <v>15</v>
      </c>
      <c r="D515" s="11">
        <v>11.5</v>
      </c>
      <c r="E515" s="11">
        <v>5</v>
      </c>
      <c r="F515" s="11">
        <v>20</v>
      </c>
      <c r="G515" s="11">
        <v>2.5</v>
      </c>
      <c r="H515" s="11">
        <v>0</v>
      </c>
      <c r="I515" s="11">
        <v>6.5</v>
      </c>
      <c r="J515" s="11">
        <v>31</v>
      </c>
      <c r="K515" s="11">
        <v>0</v>
      </c>
      <c r="L515" s="11">
        <v>576.70000000000005</v>
      </c>
      <c r="M515" s="11">
        <v>0</v>
      </c>
      <c r="N515" s="11">
        <v>549.70000000000005</v>
      </c>
      <c r="O515" s="11">
        <v>1219.8</v>
      </c>
      <c r="P515" s="11">
        <v>1162</v>
      </c>
      <c r="Q515" s="11">
        <v>-57.8</v>
      </c>
      <c r="R515" s="11">
        <v>-4.97</v>
      </c>
      <c r="T515" s="1">
        <f>fft_v5!A34</f>
        <v>1.4833333333333334</v>
      </c>
      <c r="U515">
        <f>CORREL($P$464:P515,$O$464:O515)</f>
        <v>0.59261240207233556</v>
      </c>
      <c r="V515" t="str">
        <f t="shared" si="0"/>
        <v/>
      </c>
      <c r="X515">
        <f t="shared" si="1"/>
        <v>2.2882632283597104E-2</v>
      </c>
    </row>
    <row r="516" spans="1:24" ht="15" thickBot="1" x14ac:dyDescent="0.4">
      <c r="A516" s="10" t="s">
        <v>108</v>
      </c>
      <c r="B516" s="11">
        <v>2</v>
      </c>
      <c r="C516" s="11">
        <v>0.5</v>
      </c>
      <c r="D516" s="11">
        <v>11</v>
      </c>
      <c r="E516" s="11">
        <v>0</v>
      </c>
      <c r="F516" s="11">
        <v>20</v>
      </c>
      <c r="G516" s="11">
        <v>2.5</v>
      </c>
      <c r="H516" s="11">
        <v>0</v>
      </c>
      <c r="I516" s="11">
        <v>6.5</v>
      </c>
      <c r="J516" s="11">
        <v>31</v>
      </c>
      <c r="K516" s="11">
        <v>0</v>
      </c>
      <c r="L516" s="11">
        <v>576.70000000000005</v>
      </c>
      <c r="M516" s="11">
        <v>0</v>
      </c>
      <c r="N516" s="11">
        <v>549.70000000000005</v>
      </c>
      <c r="O516" s="11">
        <v>1199.8</v>
      </c>
      <c r="P516" s="11">
        <v>1163</v>
      </c>
      <c r="Q516" s="11">
        <v>-36.799999999999997</v>
      </c>
      <c r="R516" s="11">
        <v>-3.16</v>
      </c>
      <c r="T516" s="1">
        <f>fft_v5!A35</f>
        <v>1.4840277777777777</v>
      </c>
      <c r="U516">
        <f>CORREL($P$464:P516,$O$464:O516)</f>
        <v>0.60281448771968249</v>
      </c>
      <c r="V516" t="str">
        <f t="shared" si="0"/>
        <v/>
      </c>
      <c r="X516">
        <f t="shared" si="1"/>
        <v>1.0202085647346926E-2</v>
      </c>
    </row>
    <row r="517" spans="1:24" ht="15" thickBot="1" x14ac:dyDescent="0.4">
      <c r="A517" s="10" t="s">
        <v>109</v>
      </c>
      <c r="B517" s="11">
        <v>0</v>
      </c>
      <c r="C517" s="11">
        <v>0.5</v>
      </c>
      <c r="D517" s="11">
        <v>11</v>
      </c>
      <c r="E517" s="11">
        <v>0</v>
      </c>
      <c r="F517" s="11">
        <v>20</v>
      </c>
      <c r="G517" s="11">
        <v>2.5</v>
      </c>
      <c r="H517" s="11">
        <v>0</v>
      </c>
      <c r="I517" s="11">
        <v>0</v>
      </c>
      <c r="J517" s="11">
        <v>32</v>
      </c>
      <c r="K517" s="11">
        <v>0</v>
      </c>
      <c r="L517" s="11">
        <v>576.70000000000005</v>
      </c>
      <c r="M517" s="11">
        <v>0</v>
      </c>
      <c r="N517" s="11">
        <v>552.70000000000005</v>
      </c>
      <c r="O517" s="11">
        <v>1195.4000000000001</v>
      </c>
      <c r="P517" s="11">
        <v>1164</v>
      </c>
      <c r="Q517" s="11">
        <v>-31.4</v>
      </c>
      <c r="R517" s="11">
        <v>-2.7</v>
      </c>
      <c r="T517" s="1">
        <f>fft_v5!A36</f>
        <v>1.4847222222222223</v>
      </c>
      <c r="U517">
        <f>CORREL($P$464:P517,$O$464:O517)</f>
        <v>0.60930666337398598</v>
      </c>
      <c r="V517" t="str">
        <f t="shared" si="0"/>
        <v/>
      </c>
      <c r="X517">
        <f t="shared" si="1"/>
        <v>6.4921756543034892E-3</v>
      </c>
    </row>
    <row r="518" spans="1:24" ht="15" thickBot="1" x14ac:dyDescent="0.4">
      <c r="A518" s="10" t="s">
        <v>110</v>
      </c>
      <c r="B518" s="11">
        <v>2</v>
      </c>
      <c r="C518" s="11">
        <v>0.5</v>
      </c>
      <c r="D518" s="11">
        <v>11.5</v>
      </c>
      <c r="E518" s="11">
        <v>0</v>
      </c>
      <c r="F518" s="11">
        <v>22</v>
      </c>
      <c r="G518" s="11">
        <v>2.5</v>
      </c>
      <c r="H518" s="11">
        <v>0</v>
      </c>
      <c r="I518" s="11">
        <v>0</v>
      </c>
      <c r="J518" s="11">
        <v>28.5</v>
      </c>
      <c r="K518" s="11">
        <v>0</v>
      </c>
      <c r="L518" s="11">
        <v>576.70000000000005</v>
      </c>
      <c r="M518" s="11">
        <v>0</v>
      </c>
      <c r="N518" s="11">
        <v>549.70000000000005</v>
      </c>
      <c r="O518" s="11">
        <v>1193.4000000000001</v>
      </c>
      <c r="P518" s="11">
        <v>1165</v>
      </c>
      <c r="Q518" s="11">
        <v>-28.4</v>
      </c>
      <c r="R518" s="11">
        <v>-2.44</v>
      </c>
      <c r="T518" s="1">
        <f>fft_v5!A37</f>
        <v>1.4854166666666666</v>
      </c>
      <c r="U518">
        <f>CORREL($P$464:P518,$O$464:O518)</f>
        <v>0.61386329930219796</v>
      </c>
      <c r="V518" t="str">
        <f t="shared" si="0"/>
        <v/>
      </c>
      <c r="X518">
        <f t="shared" si="1"/>
        <v>4.5566359282119828E-3</v>
      </c>
    </row>
    <row r="519" spans="1:24" ht="15" thickBot="1" x14ac:dyDescent="0.4">
      <c r="A519" s="10" t="s">
        <v>111</v>
      </c>
      <c r="B519" s="11">
        <v>0</v>
      </c>
      <c r="C519" s="11">
        <v>0</v>
      </c>
      <c r="D519" s="11">
        <v>0</v>
      </c>
      <c r="E519" s="11">
        <v>0</v>
      </c>
      <c r="F519" s="11">
        <v>0</v>
      </c>
      <c r="G519" s="11">
        <v>2.5</v>
      </c>
      <c r="H519" s="11">
        <v>0</v>
      </c>
      <c r="I519" s="11">
        <v>0</v>
      </c>
      <c r="J519" s="11">
        <v>9</v>
      </c>
      <c r="K519" s="11">
        <v>0</v>
      </c>
      <c r="L519" s="11">
        <v>576.70000000000005</v>
      </c>
      <c r="M519" s="11">
        <v>0</v>
      </c>
      <c r="N519" s="11">
        <v>549.70000000000005</v>
      </c>
      <c r="O519" s="11">
        <v>1137.9000000000001</v>
      </c>
      <c r="P519" s="11">
        <v>1166</v>
      </c>
      <c r="Q519" s="11">
        <v>28.1</v>
      </c>
      <c r="R519" s="11">
        <v>2.41</v>
      </c>
      <c r="T519" s="1">
        <f>fft_v5!A38</f>
        <v>1.4861111111111109</v>
      </c>
      <c r="U519">
        <f>CORREL($P$464:P519,$O$464:O519)</f>
        <v>0.56672098644219127</v>
      </c>
      <c r="V519" t="str">
        <f t="shared" si="0"/>
        <v/>
      </c>
      <c r="X519">
        <f t="shared" si="1"/>
        <v>-4.7142312860006697E-2</v>
      </c>
    </row>
    <row r="520" spans="1:24" ht="15" thickBot="1" x14ac:dyDescent="0.4">
      <c r="A520" s="10" t="s">
        <v>112</v>
      </c>
      <c r="B520" s="11">
        <v>0</v>
      </c>
      <c r="C520" s="11">
        <v>15</v>
      </c>
      <c r="D520" s="11">
        <v>11</v>
      </c>
      <c r="E520" s="11">
        <v>0</v>
      </c>
      <c r="F520" s="11">
        <v>25.5</v>
      </c>
      <c r="G520" s="11">
        <v>2.5</v>
      </c>
      <c r="H520" s="11">
        <v>0</v>
      </c>
      <c r="I520" s="11">
        <v>6.5</v>
      </c>
      <c r="J520" s="11">
        <v>31</v>
      </c>
      <c r="K520" s="11">
        <v>0</v>
      </c>
      <c r="L520" s="11">
        <v>576.70000000000005</v>
      </c>
      <c r="M520" s="11">
        <v>0</v>
      </c>
      <c r="N520" s="11">
        <v>553.70000000000005</v>
      </c>
      <c r="O520" s="11">
        <v>1221.8</v>
      </c>
      <c r="P520" s="11">
        <v>1167</v>
      </c>
      <c r="Q520" s="11">
        <v>-54.8</v>
      </c>
      <c r="R520" s="11">
        <v>-4.7</v>
      </c>
      <c r="T520" s="1">
        <f>fft_v5!A39</f>
        <v>1.4868055555555555</v>
      </c>
      <c r="U520">
        <f>CORREL($P$464:P520,$O$464:O520)</f>
        <v>0.58756332916501908</v>
      </c>
      <c r="V520" t="str">
        <f t="shared" si="0"/>
        <v/>
      </c>
      <c r="X520">
        <f t="shared" si="1"/>
        <v>2.0842342722827811E-2</v>
      </c>
    </row>
    <row r="521" spans="1:24" ht="15" thickBot="1" x14ac:dyDescent="0.4">
      <c r="A521" s="10" t="s">
        <v>113</v>
      </c>
      <c r="B521" s="11">
        <v>2</v>
      </c>
      <c r="C521" s="11">
        <v>15</v>
      </c>
      <c r="D521" s="11">
        <v>17</v>
      </c>
      <c r="E521" s="11">
        <v>5</v>
      </c>
      <c r="F521" s="11">
        <v>20</v>
      </c>
      <c r="G521" s="11">
        <v>2.5</v>
      </c>
      <c r="H521" s="11">
        <v>0</v>
      </c>
      <c r="I521" s="11">
        <v>2.5</v>
      </c>
      <c r="J521" s="11">
        <v>28.5</v>
      </c>
      <c r="K521" s="11">
        <v>0</v>
      </c>
      <c r="L521" s="11">
        <v>576.70000000000005</v>
      </c>
      <c r="M521" s="11">
        <v>0</v>
      </c>
      <c r="N521" s="11">
        <v>552.70000000000005</v>
      </c>
      <c r="O521" s="11">
        <v>1221.8</v>
      </c>
      <c r="P521" s="11">
        <v>1168</v>
      </c>
      <c r="Q521" s="11">
        <v>-53.8</v>
      </c>
      <c r="R521" s="11">
        <v>-4.6100000000000003</v>
      </c>
      <c r="T521" s="1">
        <f>fft_v5!A40</f>
        <v>1.4875</v>
      </c>
      <c r="U521">
        <f>CORREL($P$464:P521,$O$464:O521)</f>
        <v>0.60640713242062139</v>
      </c>
      <c r="V521" t="str">
        <f t="shared" si="0"/>
        <v/>
      </c>
      <c r="X521">
        <f t="shared" si="1"/>
        <v>1.8843803255602309E-2</v>
      </c>
    </row>
    <row r="522" spans="1:24" ht="15" thickBot="1" x14ac:dyDescent="0.4">
      <c r="A522" s="10" t="s">
        <v>114</v>
      </c>
      <c r="B522" s="11">
        <v>2</v>
      </c>
      <c r="C522" s="11">
        <v>0.5</v>
      </c>
      <c r="D522" s="11">
        <v>11</v>
      </c>
      <c r="E522" s="11">
        <v>0</v>
      </c>
      <c r="F522" s="11">
        <v>0</v>
      </c>
      <c r="G522" s="11">
        <v>2.5</v>
      </c>
      <c r="H522" s="11">
        <v>0</v>
      </c>
      <c r="I522" s="11">
        <v>6.5</v>
      </c>
      <c r="J522" s="11">
        <v>0</v>
      </c>
      <c r="K522" s="11">
        <v>0</v>
      </c>
      <c r="L522" s="11">
        <v>576.70000000000005</v>
      </c>
      <c r="M522" s="11">
        <v>0</v>
      </c>
      <c r="N522" s="11">
        <v>549.70000000000005</v>
      </c>
      <c r="O522" s="11">
        <v>1148.9000000000001</v>
      </c>
      <c r="P522" s="11">
        <v>1169</v>
      </c>
      <c r="Q522" s="11">
        <v>20.100000000000001</v>
      </c>
      <c r="R522" s="11">
        <v>1.72</v>
      </c>
      <c r="T522" s="1">
        <f>fft_v5!A41</f>
        <v>1.4881944444444446</v>
      </c>
      <c r="U522">
        <f>CORREL($P$464:P522,$O$464:O522)</f>
        <v>0.57267296611908991</v>
      </c>
      <c r="V522" t="str">
        <f t="shared" si="0"/>
        <v/>
      </c>
      <c r="X522">
        <f t="shared" si="1"/>
        <v>-3.3734166301531476E-2</v>
      </c>
    </row>
    <row r="523" spans="1:24" ht="15" thickBot="1" x14ac:dyDescent="0.4">
      <c r="A523" s="10" t="s">
        <v>115</v>
      </c>
      <c r="B523" s="11">
        <v>2</v>
      </c>
      <c r="C523" s="11">
        <v>0.5</v>
      </c>
      <c r="D523" s="11">
        <v>11</v>
      </c>
      <c r="E523" s="11">
        <v>0</v>
      </c>
      <c r="F523" s="11">
        <v>25.5</v>
      </c>
      <c r="G523" s="11">
        <v>2.5</v>
      </c>
      <c r="H523" s="11">
        <v>0</v>
      </c>
      <c r="I523" s="11">
        <v>2.5</v>
      </c>
      <c r="J523" s="11">
        <v>31</v>
      </c>
      <c r="K523" s="11">
        <v>0</v>
      </c>
      <c r="L523" s="11">
        <v>576.70000000000005</v>
      </c>
      <c r="M523" s="11">
        <v>0</v>
      </c>
      <c r="N523" s="11">
        <v>552.70000000000005</v>
      </c>
      <c r="O523" s="11">
        <v>1204.3</v>
      </c>
      <c r="P523" s="11">
        <v>1170</v>
      </c>
      <c r="Q523" s="11">
        <v>-34.299999999999997</v>
      </c>
      <c r="R523" s="11">
        <v>-2.93</v>
      </c>
      <c r="T523" s="1">
        <f>fft_v5!A42</f>
        <v>1.4888888888888889</v>
      </c>
      <c r="U523">
        <f>CORREL($P$464:P523,$O$464:O523)</f>
        <v>0.58311679021762308</v>
      </c>
      <c r="V523" t="str">
        <f t="shared" si="0"/>
        <v/>
      </c>
      <c r="X523">
        <f t="shared" si="1"/>
        <v>1.0443824098533172E-2</v>
      </c>
    </row>
    <row r="524" spans="1:24" ht="15" thickBot="1" x14ac:dyDescent="0.4">
      <c r="A524" s="10" t="s">
        <v>116</v>
      </c>
      <c r="B524" s="11">
        <v>0</v>
      </c>
      <c r="C524" s="11">
        <v>0.5</v>
      </c>
      <c r="D524" s="11">
        <v>11</v>
      </c>
      <c r="E524" s="11">
        <v>0</v>
      </c>
      <c r="F524" s="11">
        <v>20</v>
      </c>
      <c r="G524" s="11">
        <v>2.5</v>
      </c>
      <c r="H524" s="11">
        <v>0</v>
      </c>
      <c r="I524" s="11">
        <v>2.5</v>
      </c>
      <c r="J524" s="11">
        <v>0</v>
      </c>
      <c r="K524" s="11">
        <v>0</v>
      </c>
      <c r="L524" s="11">
        <v>576.70000000000005</v>
      </c>
      <c r="M524" s="11">
        <v>0</v>
      </c>
      <c r="N524" s="11">
        <v>552.70000000000005</v>
      </c>
      <c r="O524" s="11">
        <v>1165.9000000000001</v>
      </c>
      <c r="P524" s="11">
        <v>1171</v>
      </c>
      <c r="Q524" s="11">
        <v>5.0999999999999996</v>
      </c>
      <c r="R524" s="11">
        <v>0.44</v>
      </c>
      <c r="T524" s="1">
        <f>fft_v5!A43</f>
        <v>1.4895833333333333</v>
      </c>
      <c r="U524">
        <f>CORREL($P$464:P524,$O$464:O524)</f>
        <v>0.56624899630958203</v>
      </c>
      <c r="V524" t="str">
        <f t="shared" si="0"/>
        <v/>
      </c>
      <c r="X524">
        <f t="shared" si="1"/>
        <v>-1.6867793908041051E-2</v>
      </c>
    </row>
    <row r="525" spans="1:24" ht="15" thickBot="1" x14ac:dyDescent="0.4">
      <c r="A525" s="10" t="s">
        <v>117</v>
      </c>
      <c r="B525" s="11">
        <v>0</v>
      </c>
      <c r="C525" s="11">
        <v>11.5</v>
      </c>
      <c r="D525" s="11">
        <v>11</v>
      </c>
      <c r="E525" s="11">
        <v>0</v>
      </c>
      <c r="F525" s="11">
        <v>27</v>
      </c>
      <c r="G525" s="11">
        <v>2.5</v>
      </c>
      <c r="H525" s="11">
        <v>0</v>
      </c>
      <c r="I525" s="11">
        <v>6.5</v>
      </c>
      <c r="J525" s="11">
        <v>31</v>
      </c>
      <c r="K525" s="11">
        <v>0</v>
      </c>
      <c r="L525" s="11">
        <v>576.70000000000005</v>
      </c>
      <c r="M525" s="11">
        <v>0</v>
      </c>
      <c r="N525" s="11">
        <v>553.70000000000005</v>
      </c>
      <c r="O525" s="11">
        <v>1219.8</v>
      </c>
      <c r="P525" s="11">
        <v>1172</v>
      </c>
      <c r="Q525" s="11">
        <v>-47.8</v>
      </c>
      <c r="R525" s="11">
        <v>-4.08</v>
      </c>
      <c r="T525" s="1">
        <f>fft_v5!A44</f>
        <v>1.4902777777777778</v>
      </c>
      <c r="U525">
        <f>CORREL($P$464:P525,$O$464:O525)</f>
        <v>0.58363064655678032</v>
      </c>
      <c r="V525" t="str">
        <f t="shared" si="0"/>
        <v/>
      </c>
      <c r="X525">
        <f t="shared" si="1"/>
        <v>1.7381650247198288E-2</v>
      </c>
    </row>
    <row r="526" spans="1:24" ht="15" thickBot="1" x14ac:dyDescent="0.4">
      <c r="A526" s="10" t="s">
        <v>118</v>
      </c>
      <c r="B526" s="11">
        <v>0</v>
      </c>
      <c r="C526" s="11">
        <v>0</v>
      </c>
      <c r="D526" s="11">
        <v>0</v>
      </c>
      <c r="E526" s="11">
        <v>0</v>
      </c>
      <c r="F526" s="11">
        <v>27</v>
      </c>
      <c r="G526" s="11">
        <v>2.5</v>
      </c>
      <c r="H526" s="11">
        <v>0</v>
      </c>
      <c r="I526" s="11">
        <v>2.5</v>
      </c>
      <c r="J526" s="11">
        <v>13.5</v>
      </c>
      <c r="K526" s="11">
        <v>0</v>
      </c>
      <c r="L526" s="11">
        <v>576.70000000000005</v>
      </c>
      <c r="M526" s="11">
        <v>0</v>
      </c>
      <c r="N526" s="11">
        <v>549.70000000000005</v>
      </c>
      <c r="O526" s="11">
        <v>1171.9000000000001</v>
      </c>
      <c r="P526" s="11">
        <v>1173</v>
      </c>
      <c r="Q526" s="11">
        <v>1.1000000000000001</v>
      </c>
      <c r="R526" s="11">
        <v>0.09</v>
      </c>
      <c r="T526" s="1">
        <f>fft_v5!A45</f>
        <v>1.4909722222222221</v>
      </c>
      <c r="U526">
        <f>CORREL($P$464:P526,$O$464:O526)</f>
        <v>0.57146549725376694</v>
      </c>
      <c r="V526" t="str">
        <f t="shared" si="0"/>
        <v/>
      </c>
      <c r="X526">
        <f t="shared" si="1"/>
        <v>-1.2165149303013378E-2</v>
      </c>
    </row>
    <row r="527" spans="1:24" ht="15" thickBot="1" x14ac:dyDescent="0.4">
      <c r="A527" s="10" t="s">
        <v>119</v>
      </c>
      <c r="B527" s="11">
        <v>0</v>
      </c>
      <c r="C527" s="11">
        <v>0.5</v>
      </c>
      <c r="D527" s="11">
        <v>11</v>
      </c>
      <c r="E527" s="11">
        <v>0</v>
      </c>
      <c r="F527" s="11">
        <v>22</v>
      </c>
      <c r="G527" s="11">
        <v>2.5</v>
      </c>
      <c r="H527" s="11">
        <v>0</v>
      </c>
      <c r="I527" s="11">
        <v>6.5</v>
      </c>
      <c r="J527" s="11">
        <v>31</v>
      </c>
      <c r="K527" s="11">
        <v>0</v>
      </c>
      <c r="L527" s="11">
        <v>576.70000000000005</v>
      </c>
      <c r="M527" s="11">
        <v>0</v>
      </c>
      <c r="N527" s="11">
        <v>549.70000000000005</v>
      </c>
      <c r="O527" s="11">
        <v>1199.8</v>
      </c>
      <c r="P527" s="11">
        <v>1174</v>
      </c>
      <c r="Q527" s="11">
        <v>-25.8</v>
      </c>
      <c r="R527" s="11">
        <v>-2.2000000000000002</v>
      </c>
      <c r="T527" s="1">
        <f>fft_v5!A46</f>
        <v>1.4916666666666665</v>
      </c>
      <c r="U527">
        <f>CORREL($P$464:P527,$O$464:O527)</f>
        <v>0.57829276434366339</v>
      </c>
      <c r="V527" t="str">
        <f t="shared" si="0"/>
        <v/>
      </c>
      <c r="X527">
        <f t="shared" si="1"/>
        <v>6.8272670898964494E-3</v>
      </c>
    </row>
    <row r="528" spans="1:24" ht="15" thickBot="1" x14ac:dyDescent="0.4">
      <c r="A528" s="10" t="s">
        <v>120</v>
      </c>
      <c r="B528" s="11">
        <v>0</v>
      </c>
      <c r="C528" s="11">
        <v>15</v>
      </c>
      <c r="D528" s="11">
        <v>11.5</v>
      </c>
      <c r="E528" s="11">
        <v>5</v>
      </c>
      <c r="F528" s="11">
        <v>25.5</v>
      </c>
      <c r="G528" s="11">
        <v>2.5</v>
      </c>
      <c r="H528" s="11">
        <v>0</v>
      </c>
      <c r="I528" s="11">
        <v>6.5</v>
      </c>
      <c r="J528" s="11">
        <v>31</v>
      </c>
      <c r="K528" s="11">
        <v>0</v>
      </c>
      <c r="L528" s="11">
        <v>576.70000000000005</v>
      </c>
      <c r="M528" s="11">
        <v>0</v>
      </c>
      <c r="N528" s="11">
        <v>553.70000000000005</v>
      </c>
      <c r="O528" s="11">
        <v>1227.3</v>
      </c>
      <c r="P528" s="11">
        <v>1175</v>
      </c>
      <c r="Q528" s="11">
        <v>-52.3</v>
      </c>
      <c r="R528" s="11">
        <v>-4.45</v>
      </c>
      <c r="T528" s="1">
        <f>fft_v5!A47</f>
        <v>1.4923611111111112</v>
      </c>
      <c r="U528">
        <f>CORREL($P$464:P528,$O$464:O528)</f>
        <v>0.59659439251464041</v>
      </c>
      <c r="V528" t="str">
        <f t="shared" si="0"/>
        <v/>
      </c>
      <c r="X528">
        <f t="shared" si="1"/>
        <v>1.8301628170977025E-2</v>
      </c>
    </row>
    <row r="529" spans="1:24" ht="15" thickBot="1" x14ac:dyDescent="0.4">
      <c r="A529" s="10" t="s">
        <v>121</v>
      </c>
      <c r="B529" s="11">
        <v>0</v>
      </c>
      <c r="C529" s="11">
        <v>15</v>
      </c>
      <c r="D529" s="11">
        <v>11.5</v>
      </c>
      <c r="E529" s="11">
        <v>5</v>
      </c>
      <c r="F529" s="11">
        <v>22</v>
      </c>
      <c r="G529" s="11">
        <v>2.5</v>
      </c>
      <c r="H529" s="11">
        <v>0</v>
      </c>
      <c r="I529" s="11">
        <v>6.5</v>
      </c>
      <c r="J529" s="11">
        <v>31</v>
      </c>
      <c r="K529" s="11">
        <v>0</v>
      </c>
      <c r="L529" s="11">
        <v>581.70000000000005</v>
      </c>
      <c r="M529" s="11">
        <v>0</v>
      </c>
      <c r="N529" s="11">
        <v>552.70000000000005</v>
      </c>
      <c r="O529" s="11">
        <v>1227.8</v>
      </c>
      <c r="P529" s="11">
        <v>1176</v>
      </c>
      <c r="Q529" s="11">
        <v>-51.8</v>
      </c>
      <c r="R529" s="11">
        <v>-4.4000000000000004</v>
      </c>
      <c r="T529" s="1">
        <f>fft_v5!A48</f>
        <v>1.4930555555555556</v>
      </c>
      <c r="U529">
        <f>CORREL($P$464:P529,$O$464:O529)</f>
        <v>0.61348508643033184</v>
      </c>
      <c r="V529" t="str">
        <f t="shared" si="0"/>
        <v/>
      </c>
      <c r="X529">
        <f t="shared" si="1"/>
        <v>1.6890693915691424E-2</v>
      </c>
    </row>
    <row r="530" spans="1:24" ht="15" thickBot="1" x14ac:dyDescent="0.4">
      <c r="A530" s="10" t="s">
        <v>122</v>
      </c>
      <c r="B530" s="11">
        <v>0</v>
      </c>
      <c r="C530" s="11">
        <v>0.5</v>
      </c>
      <c r="D530" s="11">
        <v>11.5</v>
      </c>
      <c r="E530" s="11">
        <v>0</v>
      </c>
      <c r="F530" s="11">
        <v>20</v>
      </c>
      <c r="G530" s="11">
        <v>2.5</v>
      </c>
      <c r="H530" s="11">
        <v>0</v>
      </c>
      <c r="I530" s="11">
        <v>6.5</v>
      </c>
      <c r="J530" s="11">
        <v>31</v>
      </c>
      <c r="K530" s="11">
        <v>0</v>
      </c>
      <c r="L530" s="11">
        <v>576.70000000000005</v>
      </c>
      <c r="M530" s="11">
        <v>0</v>
      </c>
      <c r="N530" s="11">
        <v>552.70000000000005</v>
      </c>
      <c r="O530" s="11">
        <v>1201.3</v>
      </c>
      <c r="P530" s="11">
        <v>1177</v>
      </c>
      <c r="Q530" s="11">
        <v>-24.3</v>
      </c>
      <c r="R530" s="11">
        <v>-2.06</v>
      </c>
      <c r="T530" s="1">
        <f>fft_v5!A49</f>
        <v>1.4937500000000001</v>
      </c>
      <c r="U530" s="2">
        <f>CORREL($P$464:P530,$O$464:O530)</f>
        <v>0.61811272054682209</v>
      </c>
      <c r="V530">
        <f t="shared" si="0"/>
        <v>1.4937500000000001</v>
      </c>
      <c r="W530">
        <f>SLOPE(U483:U530,T483:T530)</f>
        <v>15.756053125447732</v>
      </c>
      <c r="X530">
        <f t="shared" si="1"/>
        <v>4.6276341164902535E-3</v>
      </c>
    </row>
    <row r="531" spans="1:24" ht="15" thickBot="1" x14ac:dyDescent="0.4">
      <c r="A531" s="10" t="s">
        <v>123</v>
      </c>
      <c r="B531" s="11">
        <v>0</v>
      </c>
      <c r="C531" s="11">
        <v>0.5</v>
      </c>
      <c r="D531" s="11">
        <v>11.5</v>
      </c>
      <c r="E531" s="11">
        <v>0</v>
      </c>
      <c r="F531" s="11">
        <v>25.5</v>
      </c>
      <c r="G531" s="11">
        <v>2.5</v>
      </c>
      <c r="H531" s="11">
        <v>0</v>
      </c>
      <c r="I531" s="11">
        <v>6.5</v>
      </c>
      <c r="J531" s="11">
        <v>13.5</v>
      </c>
      <c r="K531" s="11">
        <v>0</v>
      </c>
      <c r="L531" s="11">
        <v>576.70000000000005</v>
      </c>
      <c r="M531" s="11">
        <v>0</v>
      </c>
      <c r="N531" s="11">
        <v>549.70000000000005</v>
      </c>
      <c r="O531" s="11">
        <v>1186.4000000000001</v>
      </c>
      <c r="P531" s="11">
        <v>1178</v>
      </c>
      <c r="Q531" s="11">
        <v>-8.4</v>
      </c>
      <c r="R531" s="11">
        <v>-0.71</v>
      </c>
      <c r="T531" s="1">
        <f>fft_v5!A50</f>
        <v>1.4944444444444445</v>
      </c>
      <c r="U531">
        <f>CORREL($P$464:P531,$O$464:O531)</f>
        <v>0.61394547863325</v>
      </c>
      <c r="V531" s="17" t="s">
        <v>443</v>
      </c>
      <c r="X531">
        <f t="shared" si="1"/>
        <v>-4.1672419135720951E-3</v>
      </c>
    </row>
    <row r="532" spans="1:24" ht="15" thickBot="1" x14ac:dyDescent="0.4">
      <c r="A532" s="10" t="s">
        <v>124</v>
      </c>
      <c r="B532" s="11">
        <v>0</v>
      </c>
      <c r="C532" s="11">
        <v>0.5</v>
      </c>
      <c r="D532" s="11">
        <v>11.5</v>
      </c>
      <c r="E532" s="11">
        <v>0</v>
      </c>
      <c r="F532" s="11">
        <v>23</v>
      </c>
      <c r="G532" s="11">
        <v>2.5</v>
      </c>
      <c r="H532" s="11">
        <v>0</v>
      </c>
      <c r="I532" s="11">
        <v>6.5</v>
      </c>
      <c r="J532" s="11">
        <v>0</v>
      </c>
      <c r="K532" s="11">
        <v>0</v>
      </c>
      <c r="L532" s="11">
        <v>576.70000000000005</v>
      </c>
      <c r="M532" s="11">
        <v>0</v>
      </c>
      <c r="N532" s="11">
        <v>549.70000000000005</v>
      </c>
      <c r="O532" s="11">
        <v>1170.4000000000001</v>
      </c>
      <c r="P532" s="11">
        <v>1179</v>
      </c>
      <c r="Q532" s="11">
        <v>8.6</v>
      </c>
      <c r="R532" s="11">
        <v>0.73</v>
      </c>
      <c r="T532" s="1">
        <f>fft_v5!A51</f>
        <v>1.4951388888888888</v>
      </c>
      <c r="U532">
        <f>CORREL($P$464:P532,$O$464:O532)</f>
        <v>0.59900600227343137</v>
      </c>
      <c r="V532" t="str">
        <f t="shared" si="0"/>
        <v/>
      </c>
      <c r="X532">
        <f t="shared" si="1"/>
        <v>-1.4939476359818626E-2</v>
      </c>
    </row>
    <row r="533" spans="1:24" ht="15" thickBot="1" x14ac:dyDescent="0.4">
      <c r="A533" s="10" t="s">
        <v>125</v>
      </c>
      <c r="B533" s="11">
        <v>0</v>
      </c>
      <c r="C533" s="11">
        <v>0.5</v>
      </c>
      <c r="D533" s="11">
        <v>11.5</v>
      </c>
      <c r="E533" s="11">
        <v>5</v>
      </c>
      <c r="F533" s="11">
        <v>22</v>
      </c>
      <c r="G533" s="11">
        <v>0</v>
      </c>
      <c r="H533" s="11">
        <v>0</v>
      </c>
      <c r="I533" s="11">
        <v>2.5</v>
      </c>
      <c r="J533" s="11">
        <v>10.5</v>
      </c>
      <c r="K533" s="11">
        <v>0</v>
      </c>
      <c r="L533" s="11">
        <v>576.70000000000005</v>
      </c>
      <c r="M533" s="11">
        <v>0</v>
      </c>
      <c r="N533" s="11">
        <v>552.70000000000005</v>
      </c>
      <c r="O533" s="11">
        <v>1181.4000000000001</v>
      </c>
      <c r="P533" s="11">
        <v>1180</v>
      </c>
      <c r="Q533" s="11">
        <v>-1.4</v>
      </c>
      <c r="R533" s="11">
        <v>-0.12</v>
      </c>
      <c r="T533" s="1">
        <f>fft_v5!A52</f>
        <v>1.4958333333333333</v>
      </c>
      <c r="U533">
        <f>CORREL($P$464:P533,$O$464:O533)</f>
        <v>0.59222586522830878</v>
      </c>
      <c r="V533" t="str">
        <f t="shared" si="0"/>
        <v/>
      </c>
      <c r="X533">
        <f t="shared" si="1"/>
        <v>-6.7801370451225917E-3</v>
      </c>
    </row>
    <row r="534" spans="1:24" ht="15" thickBot="1" x14ac:dyDescent="0.4">
      <c r="A534" s="10" t="s">
        <v>126</v>
      </c>
      <c r="B534" s="11">
        <v>0</v>
      </c>
      <c r="C534" s="11">
        <v>0.5</v>
      </c>
      <c r="D534" s="11">
        <v>11</v>
      </c>
      <c r="E534" s="11">
        <v>5</v>
      </c>
      <c r="F534" s="11">
        <v>22</v>
      </c>
      <c r="G534" s="11">
        <v>2.5</v>
      </c>
      <c r="H534" s="11">
        <v>0</v>
      </c>
      <c r="I534" s="11">
        <v>2.5</v>
      </c>
      <c r="J534" s="11">
        <v>31</v>
      </c>
      <c r="K534" s="11">
        <v>0</v>
      </c>
      <c r="L534" s="11">
        <v>576.70000000000005</v>
      </c>
      <c r="M534" s="11">
        <v>0</v>
      </c>
      <c r="N534" s="11">
        <v>552.70000000000005</v>
      </c>
      <c r="O534" s="11">
        <v>1203.8</v>
      </c>
      <c r="P534" s="11">
        <v>1181</v>
      </c>
      <c r="Q534" s="11">
        <v>-22.8</v>
      </c>
      <c r="R534" s="11">
        <v>-1.93</v>
      </c>
      <c r="T534" s="1">
        <f>fft_v5!A53</f>
        <v>1.4965277777777777</v>
      </c>
      <c r="U534">
        <f>CORREL($P$464:P534,$O$464:O534)</f>
        <v>0.59834080855720273</v>
      </c>
      <c r="V534" t="str">
        <f t="shared" si="0"/>
        <v/>
      </c>
      <c r="X534">
        <f t="shared" si="1"/>
        <v>6.1149433288939514E-3</v>
      </c>
    </row>
    <row r="535" spans="1:24" ht="15" thickBot="1" x14ac:dyDescent="0.4">
      <c r="A535" s="10" t="s">
        <v>127</v>
      </c>
      <c r="B535" s="11">
        <v>0</v>
      </c>
      <c r="C535" s="11">
        <v>0.5</v>
      </c>
      <c r="D535" s="11">
        <v>26</v>
      </c>
      <c r="E535" s="11">
        <v>5</v>
      </c>
      <c r="F535" s="11">
        <v>22</v>
      </c>
      <c r="G535" s="11">
        <v>2.5</v>
      </c>
      <c r="H535" s="11">
        <v>0</v>
      </c>
      <c r="I535" s="11">
        <v>6.5</v>
      </c>
      <c r="J535" s="11">
        <v>31</v>
      </c>
      <c r="K535" s="11">
        <v>0</v>
      </c>
      <c r="L535" s="11">
        <v>576.70000000000005</v>
      </c>
      <c r="M535" s="11">
        <v>0</v>
      </c>
      <c r="N535" s="11">
        <v>549.70000000000005</v>
      </c>
      <c r="O535" s="11">
        <v>1219.8</v>
      </c>
      <c r="P535" s="11">
        <v>1182</v>
      </c>
      <c r="Q535" s="11">
        <v>-37.799999999999997</v>
      </c>
      <c r="R535" s="11">
        <v>-3.2</v>
      </c>
      <c r="T535" s="1">
        <f>fft_v5!A54</f>
        <v>1.497222222222222</v>
      </c>
      <c r="U535">
        <f>CORREL($P$464:P535,$O$464:O535)</f>
        <v>0.61073136310656884</v>
      </c>
      <c r="V535" t="str">
        <f t="shared" si="0"/>
        <v/>
      </c>
      <c r="X535">
        <f t="shared" si="1"/>
        <v>1.2390554549366106E-2</v>
      </c>
    </row>
    <row r="536" spans="1:24" ht="15" thickBot="1" x14ac:dyDescent="0.4">
      <c r="A536" s="10" t="s">
        <v>128</v>
      </c>
      <c r="B536" s="11">
        <v>0</v>
      </c>
      <c r="C536" s="11">
        <v>0.5</v>
      </c>
      <c r="D536" s="11">
        <v>11</v>
      </c>
      <c r="E536" s="11">
        <v>0</v>
      </c>
      <c r="F536" s="11">
        <v>25.5</v>
      </c>
      <c r="G536" s="11">
        <v>2.5</v>
      </c>
      <c r="H536" s="11">
        <v>0</v>
      </c>
      <c r="I536" s="11">
        <v>6.5</v>
      </c>
      <c r="J536" s="11">
        <v>14.5</v>
      </c>
      <c r="K536" s="11">
        <v>0</v>
      </c>
      <c r="L536" s="11">
        <v>576.70000000000005</v>
      </c>
      <c r="M536" s="11">
        <v>0</v>
      </c>
      <c r="N536" s="11">
        <v>552.70000000000005</v>
      </c>
      <c r="O536" s="11">
        <v>1189.9000000000001</v>
      </c>
      <c r="P536" s="11">
        <v>1183</v>
      </c>
      <c r="Q536" s="11">
        <v>-6.9</v>
      </c>
      <c r="R536" s="11">
        <v>-0.57999999999999996</v>
      </c>
      <c r="T536" s="1">
        <f>fft_v5!A55</f>
        <v>1.4979166666666668</v>
      </c>
      <c r="U536">
        <f>CORREL($P$464:P536,$O$464:O536)</f>
        <v>0.60836747249164957</v>
      </c>
      <c r="V536" t="str">
        <f t="shared" si="0"/>
        <v/>
      </c>
      <c r="X536">
        <f t="shared" si="1"/>
        <v>-2.3638906149192618E-3</v>
      </c>
    </row>
    <row r="537" spans="1:24" ht="15" thickBot="1" x14ac:dyDescent="0.4">
      <c r="A537" s="10" t="s">
        <v>129</v>
      </c>
      <c r="B537" s="11">
        <v>0</v>
      </c>
      <c r="C537" s="11">
        <v>0.5</v>
      </c>
      <c r="D537" s="11">
        <v>11</v>
      </c>
      <c r="E537" s="11">
        <v>0</v>
      </c>
      <c r="F537" s="11">
        <v>22</v>
      </c>
      <c r="G537" s="11">
        <v>2.5</v>
      </c>
      <c r="H537" s="11">
        <v>0</v>
      </c>
      <c r="I537" s="11">
        <v>0</v>
      </c>
      <c r="J537" s="11">
        <v>31</v>
      </c>
      <c r="K537" s="11">
        <v>0</v>
      </c>
      <c r="L537" s="11">
        <v>576.70000000000005</v>
      </c>
      <c r="M537" s="11">
        <v>0</v>
      </c>
      <c r="N537" s="11">
        <v>549.70000000000005</v>
      </c>
      <c r="O537" s="11">
        <v>1193.4000000000001</v>
      </c>
      <c r="P537" s="11">
        <v>1184</v>
      </c>
      <c r="Q537" s="11">
        <v>-9.4</v>
      </c>
      <c r="R537" s="11">
        <v>-0.79</v>
      </c>
      <c r="T537" s="1">
        <f>fft_v5!A56</f>
        <v>1.4986111111111111</v>
      </c>
      <c r="U537">
        <f>CORREL($P$464:P537,$O$464:O537)</f>
        <v>0.6079616294633613</v>
      </c>
      <c r="V537" t="str">
        <f t="shared" si="0"/>
        <v/>
      </c>
      <c r="X537">
        <f t="shared" si="1"/>
        <v>-4.0584302828827745E-4</v>
      </c>
    </row>
    <row r="538" spans="1:24" ht="15" thickBot="1" x14ac:dyDescent="0.4">
      <c r="A538" s="10" t="s">
        <v>130</v>
      </c>
      <c r="B538" s="11">
        <v>0</v>
      </c>
      <c r="C538" s="11">
        <v>0.5</v>
      </c>
      <c r="D538" s="11">
        <v>11.5</v>
      </c>
      <c r="E538" s="11">
        <v>0</v>
      </c>
      <c r="F538" s="11">
        <v>20</v>
      </c>
      <c r="G538" s="11">
        <v>2.5</v>
      </c>
      <c r="H538" s="11">
        <v>0</v>
      </c>
      <c r="I538" s="11">
        <v>0</v>
      </c>
      <c r="J538" s="11">
        <v>31</v>
      </c>
      <c r="K538" s="11">
        <v>0</v>
      </c>
      <c r="L538" s="11">
        <v>576.70000000000005</v>
      </c>
      <c r="M538" s="11">
        <v>0</v>
      </c>
      <c r="N538" s="11">
        <v>552.70000000000005</v>
      </c>
      <c r="O538" s="11">
        <v>1194.9000000000001</v>
      </c>
      <c r="P538" s="11">
        <v>1185</v>
      </c>
      <c r="Q538" s="11">
        <v>-9.9</v>
      </c>
      <c r="R538" s="11">
        <v>-0.84</v>
      </c>
      <c r="T538" s="1">
        <f>fft_v5!A57</f>
        <v>1.4993055555555557</v>
      </c>
      <c r="U538">
        <f>CORREL($P$464:P538,$O$464:O538)</f>
        <v>0.60828143730561446</v>
      </c>
      <c r="V538" t="str">
        <f t="shared" si="0"/>
        <v/>
      </c>
      <c r="X538">
        <f t="shared" si="1"/>
        <v>3.1980784225316139E-4</v>
      </c>
    </row>
    <row r="539" spans="1:24" ht="15" thickBot="1" x14ac:dyDescent="0.4">
      <c r="A539" s="10" t="s">
        <v>131</v>
      </c>
      <c r="B539" s="11">
        <v>0</v>
      </c>
      <c r="C539" s="11">
        <v>0.5</v>
      </c>
      <c r="D539" s="11">
        <v>11</v>
      </c>
      <c r="E539" s="11">
        <v>0</v>
      </c>
      <c r="F539" s="11">
        <v>22</v>
      </c>
      <c r="G539" s="11">
        <v>2.5</v>
      </c>
      <c r="H539" s="11">
        <v>0</v>
      </c>
      <c r="I539" s="11">
        <v>2.5</v>
      </c>
      <c r="J539" s="11">
        <v>0</v>
      </c>
      <c r="K539" s="11">
        <v>0</v>
      </c>
      <c r="L539" s="11">
        <v>576.70000000000005</v>
      </c>
      <c r="M539" s="11">
        <v>0</v>
      </c>
      <c r="N539" s="11">
        <v>549.70000000000005</v>
      </c>
      <c r="O539" s="11">
        <v>1164.9000000000001</v>
      </c>
      <c r="P539" s="11">
        <v>1186</v>
      </c>
      <c r="Q539" s="11">
        <v>21.1</v>
      </c>
      <c r="R539" s="11">
        <v>1.78</v>
      </c>
      <c r="T539" s="1">
        <f>fft_v5!A58</f>
        <v>1.5</v>
      </c>
      <c r="U539">
        <f>CORREL($P$464:P539,$O$464:O539)</f>
        <v>0.58950118375340776</v>
      </c>
      <c r="V539" t="str">
        <f t="shared" si="0"/>
        <v/>
      </c>
      <c r="X539">
        <f t="shared" si="1"/>
        <v>-1.8780253552206694E-2</v>
      </c>
    </row>
    <row r="540" spans="1:24" ht="15" thickBot="1" x14ac:dyDescent="0.4">
      <c r="A540" s="10" t="s">
        <v>132</v>
      </c>
      <c r="B540" s="11">
        <v>0</v>
      </c>
      <c r="C540" s="11">
        <v>0.5</v>
      </c>
      <c r="D540" s="11">
        <v>11</v>
      </c>
      <c r="E540" s="11">
        <v>0</v>
      </c>
      <c r="F540" s="11">
        <v>22</v>
      </c>
      <c r="G540" s="11">
        <v>2.5</v>
      </c>
      <c r="H540" s="11">
        <v>0</v>
      </c>
      <c r="I540" s="11">
        <v>2.5</v>
      </c>
      <c r="J540" s="11">
        <v>31</v>
      </c>
      <c r="K540" s="11">
        <v>0</v>
      </c>
      <c r="L540" s="11">
        <v>576.70000000000005</v>
      </c>
      <c r="M540" s="11">
        <v>0</v>
      </c>
      <c r="N540" s="11">
        <v>552.70000000000005</v>
      </c>
      <c r="O540" s="11">
        <v>1198.8</v>
      </c>
      <c r="P540" s="11">
        <v>1187</v>
      </c>
      <c r="Q540" s="11">
        <v>-11.8</v>
      </c>
      <c r="R540" s="11">
        <v>-0.99</v>
      </c>
      <c r="T540" s="1">
        <f>fft_v5!A59</f>
        <v>1.5006944444444443</v>
      </c>
      <c r="U540">
        <f>CORREL($P$464:P540,$O$464:O540)</f>
        <v>0.59224765351203834</v>
      </c>
      <c r="V540" t="str">
        <f t="shared" si="0"/>
        <v/>
      </c>
      <c r="X540">
        <f t="shared" si="1"/>
        <v>2.7464697586305764E-3</v>
      </c>
    </row>
    <row r="541" spans="1:24" ht="15" thickBot="1" x14ac:dyDescent="0.4">
      <c r="A541" s="10" t="s">
        <v>133</v>
      </c>
      <c r="B541" s="11">
        <v>0</v>
      </c>
      <c r="C541" s="11">
        <v>0.5</v>
      </c>
      <c r="D541" s="11">
        <v>11</v>
      </c>
      <c r="E541" s="11">
        <v>0</v>
      </c>
      <c r="F541" s="11">
        <v>20</v>
      </c>
      <c r="G541" s="11">
        <v>2.5</v>
      </c>
      <c r="H541" s="11">
        <v>0</v>
      </c>
      <c r="I541" s="11">
        <v>0</v>
      </c>
      <c r="J541" s="11">
        <v>13.5</v>
      </c>
      <c r="K541" s="11">
        <v>0</v>
      </c>
      <c r="L541" s="11">
        <v>576.70000000000005</v>
      </c>
      <c r="M541" s="11">
        <v>0</v>
      </c>
      <c r="N541" s="11">
        <v>552.70000000000005</v>
      </c>
      <c r="O541" s="11">
        <v>1176.9000000000001</v>
      </c>
      <c r="P541" s="11">
        <v>1188</v>
      </c>
      <c r="Q541" s="11">
        <v>11.1</v>
      </c>
      <c r="R541" s="11">
        <v>0.93</v>
      </c>
      <c r="T541" s="1">
        <f>fft_v5!A60</f>
        <v>1.5013888888888889</v>
      </c>
      <c r="U541">
        <f>CORREL($P$464:P541,$O$464:O541)</f>
        <v>0.58228258051266657</v>
      </c>
      <c r="V541" t="str">
        <f t="shared" si="0"/>
        <v/>
      </c>
      <c r="X541">
        <f t="shared" si="1"/>
        <v>-9.9650729993717713E-3</v>
      </c>
    </row>
    <row r="542" spans="1:24" ht="15" thickBot="1" x14ac:dyDescent="0.4">
      <c r="A542" s="10" t="s">
        <v>134</v>
      </c>
      <c r="B542" s="11">
        <v>0</v>
      </c>
      <c r="C542" s="11">
        <v>0.5</v>
      </c>
      <c r="D542" s="11">
        <v>11</v>
      </c>
      <c r="E542" s="11">
        <v>0</v>
      </c>
      <c r="F542" s="11">
        <v>22</v>
      </c>
      <c r="G542" s="11">
        <v>2.5</v>
      </c>
      <c r="H542" s="11">
        <v>0</v>
      </c>
      <c r="I542" s="11">
        <v>2.5</v>
      </c>
      <c r="J542" s="11">
        <v>31</v>
      </c>
      <c r="K542" s="11">
        <v>0</v>
      </c>
      <c r="L542" s="11">
        <v>576.70000000000005</v>
      </c>
      <c r="M542" s="11">
        <v>0</v>
      </c>
      <c r="N542" s="11">
        <v>552.70000000000005</v>
      </c>
      <c r="O542" s="11">
        <v>1198.8</v>
      </c>
      <c r="P542" s="11">
        <v>1189</v>
      </c>
      <c r="Q542" s="11">
        <v>-9.8000000000000007</v>
      </c>
      <c r="R542" s="11">
        <v>-0.82</v>
      </c>
      <c r="T542" s="1">
        <f>fft_v5!A61</f>
        <v>1.5020833333333332</v>
      </c>
      <c r="U542">
        <f>CORREL($P$464:P542,$O$464:O542)</f>
        <v>0.58506628083618306</v>
      </c>
      <c r="V542" t="str">
        <f t="shared" si="0"/>
        <v/>
      </c>
      <c r="X542">
        <f t="shared" si="1"/>
        <v>2.7837003235164914E-3</v>
      </c>
    </row>
    <row r="543" spans="1:24" ht="15" thickBot="1" x14ac:dyDescent="0.4">
      <c r="A543" s="10" t="s">
        <v>135</v>
      </c>
      <c r="B543" s="11">
        <v>0</v>
      </c>
      <c r="C543" s="11">
        <v>0.5</v>
      </c>
      <c r="D543" s="11">
        <v>0</v>
      </c>
      <c r="E543" s="11">
        <v>5</v>
      </c>
      <c r="F543" s="11">
        <v>20</v>
      </c>
      <c r="G543" s="11">
        <v>2.5</v>
      </c>
      <c r="H543" s="11">
        <v>0</v>
      </c>
      <c r="I543" s="11">
        <v>0</v>
      </c>
      <c r="J543" s="11">
        <v>32</v>
      </c>
      <c r="K543" s="11">
        <v>0</v>
      </c>
      <c r="L543" s="11">
        <v>576.70000000000005</v>
      </c>
      <c r="M543" s="11">
        <v>0</v>
      </c>
      <c r="N543" s="11">
        <v>552.70000000000005</v>
      </c>
      <c r="O543" s="11">
        <v>1189.4000000000001</v>
      </c>
      <c r="P543" s="11">
        <v>1190</v>
      </c>
      <c r="Q543" s="11">
        <v>0.6</v>
      </c>
      <c r="R543" s="11">
        <v>0.05</v>
      </c>
      <c r="T543" s="1">
        <f>fft_v5!A62</f>
        <v>1.502777777777778</v>
      </c>
      <c r="U543">
        <f>CORREL($P$464:P543,$O$464:O543)</f>
        <v>0.58273637867069539</v>
      </c>
      <c r="V543" t="str">
        <f t="shared" si="0"/>
        <v/>
      </c>
      <c r="X543">
        <f t="shared" si="1"/>
        <v>-2.3299021654876739E-3</v>
      </c>
    </row>
    <row r="544" spans="1:24" ht="15" thickBot="1" x14ac:dyDescent="0.4">
      <c r="A544" s="10" t="s">
        <v>136</v>
      </c>
      <c r="B544" s="11">
        <v>0</v>
      </c>
      <c r="C544" s="11">
        <v>0.5</v>
      </c>
      <c r="D544" s="11">
        <v>11</v>
      </c>
      <c r="E544" s="11">
        <v>5</v>
      </c>
      <c r="F544" s="11">
        <v>22</v>
      </c>
      <c r="G544" s="11">
        <v>2.5</v>
      </c>
      <c r="H544" s="11">
        <v>0</v>
      </c>
      <c r="I544" s="11">
        <v>6.5</v>
      </c>
      <c r="J544" s="11">
        <v>31</v>
      </c>
      <c r="K544" s="11">
        <v>0</v>
      </c>
      <c r="L544" s="11">
        <v>576.70000000000005</v>
      </c>
      <c r="M544" s="11">
        <v>0</v>
      </c>
      <c r="N544" s="11">
        <v>549.70000000000005</v>
      </c>
      <c r="O544" s="11">
        <v>1204.8</v>
      </c>
      <c r="P544" s="11">
        <v>1191</v>
      </c>
      <c r="Q544" s="11">
        <v>-13.8</v>
      </c>
      <c r="R544" s="11">
        <v>-1.1599999999999999</v>
      </c>
      <c r="T544" s="1">
        <f>fft_v5!A63</f>
        <v>1.5034722222222223</v>
      </c>
      <c r="U544">
        <f>CORREL($P$464:P544,$O$464:O544)</f>
        <v>0.58810465700959758</v>
      </c>
      <c r="V544" t="str">
        <f t="shared" si="0"/>
        <v/>
      </c>
      <c r="X544">
        <f t="shared" si="1"/>
        <v>5.3682783389021882E-3</v>
      </c>
    </row>
    <row r="545" spans="1:24" ht="15" thickBot="1" x14ac:dyDescent="0.4">
      <c r="A545" s="10" t="s">
        <v>137</v>
      </c>
      <c r="B545" s="11">
        <v>0</v>
      </c>
      <c r="C545" s="11">
        <v>0</v>
      </c>
      <c r="D545" s="11">
        <v>11</v>
      </c>
      <c r="E545" s="11">
        <v>0</v>
      </c>
      <c r="F545" s="11">
        <v>27</v>
      </c>
      <c r="G545" s="11">
        <v>2.5</v>
      </c>
      <c r="H545" s="11">
        <v>0</v>
      </c>
      <c r="I545" s="11">
        <v>6.5</v>
      </c>
      <c r="J545" s="11">
        <v>13.5</v>
      </c>
      <c r="K545" s="11">
        <v>0</v>
      </c>
      <c r="L545" s="11">
        <v>576.70000000000005</v>
      </c>
      <c r="M545" s="11">
        <v>0</v>
      </c>
      <c r="N545" s="11">
        <v>549.70000000000005</v>
      </c>
      <c r="O545" s="11">
        <v>1186.9000000000001</v>
      </c>
      <c r="P545" s="11">
        <v>1192</v>
      </c>
      <c r="Q545" s="11">
        <v>5.0999999999999996</v>
      </c>
      <c r="R545" s="11">
        <v>0.43</v>
      </c>
      <c r="T545" s="1">
        <f>fft_v5!A64</f>
        <v>1.5041666666666667</v>
      </c>
      <c r="U545">
        <f>CORREL($P$464:P545,$O$464:O545)</f>
        <v>0.58413950419896465</v>
      </c>
      <c r="V545" t="str">
        <f t="shared" si="0"/>
        <v/>
      </c>
      <c r="X545">
        <f t="shared" si="1"/>
        <v>-3.9651528106329215E-3</v>
      </c>
    </row>
    <row r="546" spans="1:24" ht="15" thickBot="1" x14ac:dyDescent="0.4">
      <c r="A546" s="10" t="s">
        <v>138</v>
      </c>
      <c r="B546" s="11">
        <v>0</v>
      </c>
      <c r="C546" s="11">
        <v>0.5</v>
      </c>
      <c r="D546" s="11">
        <v>11.5</v>
      </c>
      <c r="E546" s="11">
        <v>0</v>
      </c>
      <c r="F546" s="11">
        <v>22</v>
      </c>
      <c r="G546" s="11">
        <v>2.5</v>
      </c>
      <c r="H546" s="11">
        <v>0</v>
      </c>
      <c r="I546" s="11">
        <v>0</v>
      </c>
      <c r="J546" s="11">
        <v>13.5</v>
      </c>
      <c r="K546" s="11">
        <v>0</v>
      </c>
      <c r="L546" s="11">
        <v>576.70000000000005</v>
      </c>
      <c r="M546" s="11">
        <v>0</v>
      </c>
      <c r="N546" s="11">
        <v>553.70000000000005</v>
      </c>
      <c r="O546" s="11">
        <v>1180.4000000000001</v>
      </c>
      <c r="P546" s="11">
        <v>1193</v>
      </c>
      <c r="Q546" s="11">
        <v>12.6</v>
      </c>
      <c r="R546" s="11">
        <v>1.06</v>
      </c>
      <c r="T546" s="1">
        <f>fft_v5!A65</f>
        <v>1.5048611111111112</v>
      </c>
      <c r="U546">
        <f>CORREL($P$464:P546,$O$464:O546)</f>
        <v>0.57646953845133209</v>
      </c>
      <c r="V546" t="str">
        <f t="shared" si="0"/>
        <v/>
      </c>
      <c r="X546">
        <f t="shared" si="1"/>
        <v>-7.6699657476325678E-3</v>
      </c>
    </row>
    <row r="547" spans="1:24" ht="15" thickBot="1" x14ac:dyDescent="0.4">
      <c r="A547" s="10" t="s">
        <v>139</v>
      </c>
      <c r="B547" s="11">
        <v>0</v>
      </c>
      <c r="C547" s="11">
        <v>0</v>
      </c>
      <c r="D547" s="11">
        <v>8</v>
      </c>
      <c r="E547" s="11">
        <v>0</v>
      </c>
      <c r="F547" s="11">
        <v>23</v>
      </c>
      <c r="G547" s="11">
        <v>2.5</v>
      </c>
      <c r="H547" s="11">
        <v>0</v>
      </c>
      <c r="I547" s="11">
        <v>0</v>
      </c>
      <c r="J547" s="11">
        <v>13.5</v>
      </c>
      <c r="K547" s="11">
        <v>0</v>
      </c>
      <c r="L547" s="11">
        <v>576.70000000000005</v>
      </c>
      <c r="M547" s="11">
        <v>0</v>
      </c>
      <c r="N547" s="11">
        <v>549.70000000000005</v>
      </c>
      <c r="O547" s="11">
        <v>1173.4000000000001</v>
      </c>
      <c r="P547" s="11">
        <v>1194</v>
      </c>
      <c r="Q547" s="11">
        <v>20.6</v>
      </c>
      <c r="R547" s="11">
        <v>1.73</v>
      </c>
      <c r="T547" s="1">
        <f>fft_v5!A66</f>
        <v>1.5055555555555555</v>
      </c>
      <c r="U547">
        <f>CORREL($P$464:P547,$O$464:O547)</f>
        <v>0.56465063180681518</v>
      </c>
      <c r="V547" t="str">
        <f t="shared" si="0"/>
        <v/>
      </c>
      <c r="X547">
        <f t="shared" si="1"/>
        <v>-1.1818906644516902E-2</v>
      </c>
    </row>
    <row r="548" spans="1:24" ht="15" thickBot="1" x14ac:dyDescent="0.4">
      <c r="A548" s="10" t="s">
        <v>140</v>
      </c>
      <c r="B548" s="11">
        <v>0</v>
      </c>
      <c r="C548" s="11">
        <v>0.5</v>
      </c>
      <c r="D548" s="11">
        <v>11</v>
      </c>
      <c r="E548" s="11">
        <v>0</v>
      </c>
      <c r="F548" s="11">
        <v>0</v>
      </c>
      <c r="G548" s="11">
        <v>2.5</v>
      </c>
      <c r="H548" s="11">
        <v>0</v>
      </c>
      <c r="I548" s="11">
        <v>0</v>
      </c>
      <c r="J548" s="11">
        <v>31</v>
      </c>
      <c r="K548" s="11">
        <v>0</v>
      </c>
      <c r="L548" s="11">
        <v>576.70000000000005</v>
      </c>
      <c r="M548" s="11">
        <v>0</v>
      </c>
      <c r="N548" s="11">
        <v>549.70000000000005</v>
      </c>
      <c r="O548" s="11">
        <v>1171.4000000000001</v>
      </c>
      <c r="P548" s="11">
        <v>1195</v>
      </c>
      <c r="Q548" s="11">
        <v>23.6</v>
      </c>
      <c r="R548" s="11">
        <v>1.97</v>
      </c>
      <c r="T548" s="1">
        <f>fft_v5!A67</f>
        <v>1.5062499999999999</v>
      </c>
      <c r="U548">
        <f>CORREL($P$464:P548,$O$464:O548)</f>
        <v>0.55189357364357783</v>
      </c>
      <c r="V548" t="str">
        <f t="shared" ref="V548:V611" si="2">IF(U548=$U$615,T548,"")</f>
        <v/>
      </c>
      <c r="X548">
        <f t="shared" si="1"/>
        <v>-1.2757058163237356E-2</v>
      </c>
    </row>
    <row r="549" spans="1:24" ht="15" thickBot="1" x14ac:dyDescent="0.4">
      <c r="A549" s="10" t="s">
        <v>141</v>
      </c>
      <c r="B549" s="11">
        <v>0</v>
      </c>
      <c r="C549" s="11">
        <v>0.5</v>
      </c>
      <c r="D549" s="11">
        <v>11</v>
      </c>
      <c r="E549" s="11">
        <v>0</v>
      </c>
      <c r="F549" s="11">
        <v>23</v>
      </c>
      <c r="G549" s="11">
        <v>2.5</v>
      </c>
      <c r="H549" s="11">
        <v>0</v>
      </c>
      <c r="I549" s="11">
        <v>2.5</v>
      </c>
      <c r="J549" s="11">
        <v>31</v>
      </c>
      <c r="K549" s="11">
        <v>0</v>
      </c>
      <c r="L549" s="11">
        <v>576.70000000000005</v>
      </c>
      <c r="M549" s="11">
        <v>0</v>
      </c>
      <c r="N549" s="11">
        <v>549.70000000000005</v>
      </c>
      <c r="O549" s="11">
        <v>1196.9000000000001</v>
      </c>
      <c r="P549" s="11">
        <v>1196</v>
      </c>
      <c r="Q549" s="11">
        <v>-0.9</v>
      </c>
      <c r="R549" s="11">
        <v>-0.08</v>
      </c>
      <c r="T549" s="1">
        <f>fft_v5!A68</f>
        <v>1.5069444444444444</v>
      </c>
      <c r="U549">
        <f>CORREL($P$464:P549,$O$464:O549)</f>
        <v>0.55406534342477709</v>
      </c>
      <c r="V549" t="str">
        <f t="shared" si="2"/>
        <v/>
      </c>
      <c r="X549">
        <f t="shared" ref="X549:X612" si="3">U549-U548</f>
        <v>2.171769781199262E-3</v>
      </c>
    </row>
    <row r="550" spans="1:24" ht="15" thickBot="1" x14ac:dyDescent="0.4">
      <c r="A550" s="10" t="s">
        <v>142</v>
      </c>
      <c r="B550" s="11">
        <v>0</v>
      </c>
      <c r="C550" s="11">
        <v>0.5</v>
      </c>
      <c r="D550" s="11">
        <v>26</v>
      </c>
      <c r="E550" s="11">
        <v>5</v>
      </c>
      <c r="F550" s="11">
        <v>25.5</v>
      </c>
      <c r="G550" s="11">
        <v>2.5</v>
      </c>
      <c r="H550" s="11">
        <v>0</v>
      </c>
      <c r="I550" s="11">
        <v>7</v>
      </c>
      <c r="J550" s="11">
        <v>13.5</v>
      </c>
      <c r="K550" s="11">
        <v>0</v>
      </c>
      <c r="L550" s="11">
        <v>576.70000000000005</v>
      </c>
      <c r="M550" s="11">
        <v>0</v>
      </c>
      <c r="N550" s="11">
        <v>552.70000000000005</v>
      </c>
      <c r="O550" s="11">
        <v>1209.3</v>
      </c>
      <c r="P550" s="11">
        <v>1197</v>
      </c>
      <c r="Q550" s="11">
        <v>-12.3</v>
      </c>
      <c r="R550" s="11">
        <v>-1.03</v>
      </c>
      <c r="T550" s="1">
        <f>fft_v5!A69</f>
        <v>1.5076388888888888</v>
      </c>
      <c r="U550">
        <f>CORREL($P$464:P550,$O$464:O550)</f>
        <v>0.5616263200225301</v>
      </c>
      <c r="V550" t="str">
        <f t="shared" si="2"/>
        <v/>
      </c>
      <c r="X550">
        <f t="shared" si="3"/>
        <v>7.5609765977530108E-3</v>
      </c>
    </row>
    <row r="551" spans="1:24" ht="15" thickBot="1" x14ac:dyDescent="0.4">
      <c r="A551" s="10" t="s">
        <v>143</v>
      </c>
      <c r="B551" s="11">
        <v>0</v>
      </c>
      <c r="C551" s="11">
        <v>0.5</v>
      </c>
      <c r="D551" s="11">
        <v>8</v>
      </c>
      <c r="E551" s="11">
        <v>0</v>
      </c>
      <c r="F551" s="11">
        <v>20</v>
      </c>
      <c r="G551" s="11">
        <v>31.5</v>
      </c>
      <c r="H551" s="11">
        <v>0</v>
      </c>
      <c r="I551" s="11">
        <v>6.5</v>
      </c>
      <c r="J551" s="11">
        <v>31</v>
      </c>
      <c r="K551" s="11">
        <v>0</v>
      </c>
      <c r="L551" s="11">
        <v>576.70000000000005</v>
      </c>
      <c r="M551" s="11">
        <v>0</v>
      </c>
      <c r="N551" s="11">
        <v>552.70000000000005</v>
      </c>
      <c r="O551" s="11">
        <v>1226.8</v>
      </c>
      <c r="P551" s="11">
        <v>1198</v>
      </c>
      <c r="Q551" s="11">
        <v>-28.8</v>
      </c>
      <c r="R551" s="11">
        <v>-2.4</v>
      </c>
      <c r="T551" s="1">
        <f>fft_v5!A70</f>
        <v>1.5083333333333335</v>
      </c>
      <c r="U551">
        <f>CORREL($P$464:P551,$O$464:O551)</f>
        <v>0.57482894095938653</v>
      </c>
      <c r="V551" t="str">
        <f t="shared" si="2"/>
        <v/>
      </c>
      <c r="X551">
        <f t="shared" si="3"/>
        <v>1.3202620936856424E-2</v>
      </c>
    </row>
    <row r="552" spans="1:24" ht="15" thickBot="1" x14ac:dyDescent="0.4">
      <c r="A552" s="10" t="s">
        <v>144</v>
      </c>
      <c r="B552" s="11">
        <v>2</v>
      </c>
      <c r="C552" s="11">
        <v>0.5</v>
      </c>
      <c r="D552" s="11">
        <v>11</v>
      </c>
      <c r="E552" s="11">
        <v>0</v>
      </c>
      <c r="F552" s="11">
        <v>20</v>
      </c>
      <c r="G552" s="11">
        <v>2.5</v>
      </c>
      <c r="H552" s="11">
        <v>0</v>
      </c>
      <c r="I552" s="11">
        <v>0</v>
      </c>
      <c r="J552" s="11">
        <v>13.5</v>
      </c>
      <c r="K552" s="11">
        <v>0</v>
      </c>
      <c r="L552" s="11">
        <v>576.70000000000005</v>
      </c>
      <c r="M552" s="11">
        <v>0</v>
      </c>
      <c r="N552" s="11">
        <v>549.70000000000005</v>
      </c>
      <c r="O552" s="11">
        <v>1175.9000000000001</v>
      </c>
      <c r="P552" s="11">
        <v>1199</v>
      </c>
      <c r="Q552" s="11">
        <v>23.1</v>
      </c>
      <c r="R552" s="11">
        <v>1.93</v>
      </c>
      <c r="T552" s="1">
        <f>fft_v5!A71</f>
        <v>1.5090277777777779</v>
      </c>
      <c r="U552">
        <f>CORREL($P$464:P552,$O$464:O552)</f>
        <v>0.56452999600696252</v>
      </c>
      <c r="V552" t="str">
        <f t="shared" si="2"/>
        <v/>
      </c>
      <c r="X552">
        <f t="shared" si="3"/>
        <v>-1.0298944952424005E-2</v>
      </c>
    </row>
    <row r="553" spans="1:24" ht="15" thickBot="1" x14ac:dyDescent="0.4">
      <c r="A553" s="10" t="s">
        <v>145</v>
      </c>
      <c r="B553" s="11">
        <v>0</v>
      </c>
      <c r="C553" s="11">
        <v>0</v>
      </c>
      <c r="D553" s="11">
        <v>11.5</v>
      </c>
      <c r="E553" s="11">
        <v>0</v>
      </c>
      <c r="F553" s="11">
        <v>25.5</v>
      </c>
      <c r="G553" s="11">
        <v>2.5</v>
      </c>
      <c r="H553" s="11">
        <v>0</v>
      </c>
      <c r="I553" s="11">
        <v>0</v>
      </c>
      <c r="J553" s="11">
        <v>0</v>
      </c>
      <c r="K553" s="11">
        <v>0</v>
      </c>
      <c r="L553" s="11">
        <v>576.70000000000005</v>
      </c>
      <c r="M553" s="11">
        <v>0</v>
      </c>
      <c r="N553" s="11">
        <v>549.70000000000005</v>
      </c>
      <c r="O553" s="11">
        <v>1165.9000000000001</v>
      </c>
      <c r="P553" s="11">
        <v>1200</v>
      </c>
      <c r="Q553" s="11">
        <v>34.1</v>
      </c>
      <c r="R553" s="11">
        <v>2.84</v>
      </c>
      <c r="T553" s="1">
        <f>fft_v5!A72</f>
        <v>1.5097222222222222</v>
      </c>
      <c r="U553">
        <f>CORREL($P$464:P553,$O$464:O553)</f>
        <v>0.54821150361575288</v>
      </c>
      <c r="V553" t="str">
        <f t="shared" si="2"/>
        <v/>
      </c>
      <c r="X553">
        <f t="shared" si="3"/>
        <v>-1.6318492391209638E-2</v>
      </c>
    </row>
    <row r="554" spans="1:24" ht="15" thickBot="1" x14ac:dyDescent="0.4">
      <c r="A554" s="10" t="s">
        <v>146</v>
      </c>
      <c r="B554" s="11">
        <v>0</v>
      </c>
      <c r="C554" s="11">
        <v>0.5</v>
      </c>
      <c r="D554" s="11">
        <v>11</v>
      </c>
      <c r="E554" s="11">
        <v>5</v>
      </c>
      <c r="F554" s="11">
        <v>20</v>
      </c>
      <c r="G554" s="11">
        <v>2.5</v>
      </c>
      <c r="H554" s="11">
        <v>0</v>
      </c>
      <c r="I554" s="11">
        <v>0</v>
      </c>
      <c r="J554" s="11">
        <v>10.5</v>
      </c>
      <c r="K554" s="11">
        <v>33</v>
      </c>
      <c r="L554" s="11">
        <v>576.70000000000005</v>
      </c>
      <c r="M554" s="11">
        <v>0</v>
      </c>
      <c r="N554" s="11">
        <v>549.70000000000005</v>
      </c>
      <c r="O554" s="11">
        <v>1208.8</v>
      </c>
      <c r="P554" s="11">
        <v>1201</v>
      </c>
      <c r="Q554" s="11">
        <v>-7.8</v>
      </c>
      <c r="R554" s="11">
        <v>-0.65</v>
      </c>
      <c r="T554" s="1">
        <f>fft_v5!A73</f>
        <v>1.5104166666666667</v>
      </c>
      <c r="U554">
        <f>CORREL($P$464:P554,$O$464:O554)</f>
        <v>0.55507942114694719</v>
      </c>
      <c r="V554" t="str">
        <f t="shared" si="2"/>
        <v/>
      </c>
      <c r="X554">
        <f t="shared" si="3"/>
        <v>6.8679175311943119E-3</v>
      </c>
    </row>
    <row r="555" spans="1:24" ht="15" thickBot="1" x14ac:dyDescent="0.4">
      <c r="A555" s="10" t="s">
        <v>147</v>
      </c>
      <c r="B555" s="11">
        <v>2</v>
      </c>
      <c r="C555" s="11">
        <v>0</v>
      </c>
      <c r="D555" s="11">
        <v>0</v>
      </c>
      <c r="E555" s="11">
        <v>5</v>
      </c>
      <c r="F555" s="11">
        <v>22</v>
      </c>
      <c r="G555" s="11">
        <v>2.5</v>
      </c>
      <c r="H555" s="11">
        <v>0</v>
      </c>
      <c r="I555" s="11">
        <v>0</v>
      </c>
      <c r="J555" s="11">
        <v>13.5</v>
      </c>
      <c r="K555" s="11">
        <v>0</v>
      </c>
      <c r="L555" s="11">
        <v>576.70000000000005</v>
      </c>
      <c r="M555" s="11">
        <v>0</v>
      </c>
      <c r="N555" s="11">
        <v>552.70000000000005</v>
      </c>
      <c r="O555" s="11">
        <v>1174.4000000000001</v>
      </c>
      <c r="P555" s="11">
        <v>1202</v>
      </c>
      <c r="Q555" s="11">
        <v>27.6</v>
      </c>
      <c r="R555" s="11">
        <v>2.2999999999999998</v>
      </c>
      <c r="T555" s="1">
        <f>fft_v5!A74</f>
        <v>1.5111111111111111</v>
      </c>
      <c r="U555">
        <f>CORREL($P$464:P555,$O$464:O555)</f>
        <v>0.54440622454721532</v>
      </c>
      <c r="V555" t="str">
        <f t="shared" si="2"/>
        <v/>
      </c>
      <c r="X555">
        <f t="shared" si="3"/>
        <v>-1.0673196599731871E-2</v>
      </c>
    </row>
    <row r="556" spans="1:24" ht="15" thickBot="1" x14ac:dyDescent="0.4">
      <c r="A556" s="10" t="s">
        <v>148</v>
      </c>
      <c r="B556" s="11">
        <v>0</v>
      </c>
      <c r="C556" s="11">
        <v>0.5</v>
      </c>
      <c r="D556" s="11">
        <v>11</v>
      </c>
      <c r="E556" s="11">
        <v>0</v>
      </c>
      <c r="F556" s="11">
        <v>20</v>
      </c>
      <c r="G556" s="11">
        <v>2.5</v>
      </c>
      <c r="H556" s="11">
        <v>0</v>
      </c>
      <c r="I556" s="11">
        <v>2.5</v>
      </c>
      <c r="J556" s="11">
        <v>32</v>
      </c>
      <c r="K556" s="11">
        <v>0</v>
      </c>
      <c r="L556" s="11">
        <v>576.70000000000005</v>
      </c>
      <c r="M556" s="11">
        <v>0</v>
      </c>
      <c r="N556" s="11">
        <v>549.70000000000005</v>
      </c>
      <c r="O556" s="11">
        <v>1194.9000000000001</v>
      </c>
      <c r="P556" s="11">
        <v>1203</v>
      </c>
      <c r="Q556" s="11">
        <v>8.1</v>
      </c>
      <c r="R556" s="11">
        <v>0.67</v>
      </c>
      <c r="T556" s="1">
        <f>fft_v5!A75</f>
        <v>1.5118055555555554</v>
      </c>
      <c r="U556">
        <f>CORREL($P$464:P556,$O$464:O556)</f>
        <v>0.54507297662678655</v>
      </c>
      <c r="V556" t="str">
        <f t="shared" si="2"/>
        <v/>
      </c>
      <c r="X556">
        <f t="shared" si="3"/>
        <v>6.6675207957123117E-4</v>
      </c>
    </row>
    <row r="557" spans="1:24" ht="15" thickBot="1" x14ac:dyDescent="0.4">
      <c r="A557" s="10" t="s">
        <v>149</v>
      </c>
      <c r="B557" s="11">
        <v>0</v>
      </c>
      <c r="C557" s="11">
        <v>0.5</v>
      </c>
      <c r="D557" s="11">
        <v>0</v>
      </c>
      <c r="E557" s="11">
        <v>0</v>
      </c>
      <c r="F557" s="11">
        <v>22</v>
      </c>
      <c r="G557" s="11">
        <v>2.5</v>
      </c>
      <c r="H557" s="11">
        <v>0</v>
      </c>
      <c r="I557" s="11">
        <v>6.5</v>
      </c>
      <c r="J557" s="11">
        <v>31</v>
      </c>
      <c r="K557" s="11">
        <v>0</v>
      </c>
      <c r="L557" s="11">
        <v>576.70000000000005</v>
      </c>
      <c r="M557" s="11">
        <v>0</v>
      </c>
      <c r="N557" s="11">
        <v>552.70000000000005</v>
      </c>
      <c r="O557" s="11">
        <v>1191.9000000000001</v>
      </c>
      <c r="P557" s="11">
        <v>1204</v>
      </c>
      <c r="Q557" s="11">
        <v>12.1</v>
      </c>
      <c r="R557" s="11">
        <v>1</v>
      </c>
      <c r="T557" s="1">
        <f>fft_v5!A76</f>
        <v>1.5125</v>
      </c>
      <c r="U557">
        <f>CORREL($P$464:P557,$O$464:O557)</f>
        <v>0.54420705056747964</v>
      </c>
      <c r="V557" t="str">
        <f t="shared" si="2"/>
        <v/>
      </c>
      <c r="X557">
        <f t="shared" si="3"/>
        <v>-8.6592605930690958E-4</v>
      </c>
    </row>
    <row r="558" spans="1:24" ht="15" thickBot="1" x14ac:dyDescent="0.4">
      <c r="A558" s="10" t="s">
        <v>150</v>
      </c>
      <c r="B558" s="11">
        <v>0</v>
      </c>
      <c r="C558" s="11">
        <v>0.5</v>
      </c>
      <c r="D558" s="11">
        <v>0</v>
      </c>
      <c r="E558" s="11">
        <v>0</v>
      </c>
      <c r="F558" s="11">
        <v>20</v>
      </c>
      <c r="G558" s="11">
        <v>2.5</v>
      </c>
      <c r="H558" s="11">
        <v>0</v>
      </c>
      <c r="I558" s="11">
        <v>0</v>
      </c>
      <c r="J558" s="11">
        <v>31</v>
      </c>
      <c r="K558" s="11">
        <v>0</v>
      </c>
      <c r="L558" s="11">
        <v>576.70000000000005</v>
      </c>
      <c r="M558" s="11">
        <v>0</v>
      </c>
      <c r="N558" s="11">
        <v>549.70000000000005</v>
      </c>
      <c r="O558" s="11">
        <v>1180.4000000000001</v>
      </c>
      <c r="P558" s="11">
        <v>1205</v>
      </c>
      <c r="Q558" s="11">
        <v>24.6</v>
      </c>
      <c r="R558" s="11">
        <v>2.04</v>
      </c>
      <c r="T558" s="1">
        <f>fft_v5!A77</f>
        <v>1.5131944444444445</v>
      </c>
      <c r="U558">
        <f>CORREL($P$464:P558,$O$464:O558)</f>
        <v>0.53728336143895405</v>
      </c>
      <c r="V558" t="str">
        <f t="shared" si="2"/>
        <v/>
      </c>
      <c r="X558">
        <f t="shared" si="3"/>
        <v>-6.9236891285255897E-3</v>
      </c>
    </row>
    <row r="559" spans="1:24" ht="15" thickBot="1" x14ac:dyDescent="0.4">
      <c r="A559" s="10" t="s">
        <v>151</v>
      </c>
      <c r="B559" s="11">
        <v>0</v>
      </c>
      <c r="C559" s="11">
        <v>0.5</v>
      </c>
      <c r="D559" s="11">
        <v>0</v>
      </c>
      <c r="E559" s="11">
        <v>0</v>
      </c>
      <c r="F559" s="11">
        <v>20</v>
      </c>
      <c r="G559" s="11">
        <v>2.5</v>
      </c>
      <c r="H559" s="11">
        <v>0</v>
      </c>
      <c r="I559" s="11">
        <v>0</v>
      </c>
      <c r="J559" s="11">
        <v>13.5</v>
      </c>
      <c r="K559" s="11">
        <v>0</v>
      </c>
      <c r="L559" s="11">
        <v>576.70000000000005</v>
      </c>
      <c r="M559" s="11">
        <v>0</v>
      </c>
      <c r="N559" s="11">
        <v>552.70000000000005</v>
      </c>
      <c r="O559" s="11">
        <v>1165.9000000000001</v>
      </c>
      <c r="P559" s="11">
        <v>1206</v>
      </c>
      <c r="Q559" s="11">
        <v>40.1</v>
      </c>
      <c r="R559" s="11">
        <v>3.33</v>
      </c>
      <c r="T559" s="1">
        <f>fft_v5!A78</f>
        <v>1.5138888888888891</v>
      </c>
      <c r="U559">
        <f>CORREL($P$464:P559,$O$464:O559)</f>
        <v>0.52189454962078174</v>
      </c>
      <c r="V559" t="str">
        <f t="shared" si="2"/>
        <v/>
      </c>
      <c r="X559">
        <f t="shared" si="3"/>
        <v>-1.538881181817231E-2</v>
      </c>
    </row>
    <row r="560" spans="1:24" ht="15" thickBot="1" x14ac:dyDescent="0.4">
      <c r="A560" s="10" t="s">
        <v>152</v>
      </c>
      <c r="B560" s="11">
        <v>0</v>
      </c>
      <c r="C560" s="11">
        <v>0.5</v>
      </c>
      <c r="D560" s="11">
        <v>11</v>
      </c>
      <c r="E560" s="11">
        <v>5</v>
      </c>
      <c r="F560" s="11">
        <v>25.5</v>
      </c>
      <c r="G560" s="11">
        <v>2.5</v>
      </c>
      <c r="H560" s="11">
        <v>0</v>
      </c>
      <c r="I560" s="11">
        <v>0</v>
      </c>
      <c r="J560" s="11">
        <v>31</v>
      </c>
      <c r="K560" s="11">
        <v>0</v>
      </c>
      <c r="L560" s="11">
        <v>576.70000000000005</v>
      </c>
      <c r="M560" s="11">
        <v>0</v>
      </c>
      <c r="N560" s="11">
        <v>549.70000000000005</v>
      </c>
      <c r="O560" s="11">
        <v>1201.8</v>
      </c>
      <c r="P560" s="11">
        <v>1207</v>
      </c>
      <c r="Q560" s="11">
        <v>5.2</v>
      </c>
      <c r="R560" s="11">
        <v>0.43</v>
      </c>
      <c r="T560" s="1">
        <f>fft_v5!A79</f>
        <v>1.5145833333333334</v>
      </c>
      <c r="U560">
        <f>CORREL($P$464:P560,$O$464:O560)</f>
        <v>0.52606031006997955</v>
      </c>
      <c r="V560" t="str">
        <f t="shared" si="2"/>
        <v/>
      </c>
      <c r="X560">
        <f t="shared" si="3"/>
        <v>4.1657604491978084E-3</v>
      </c>
    </row>
    <row r="561" spans="1:24" ht="15" thickBot="1" x14ac:dyDescent="0.4">
      <c r="A561" s="10" t="s">
        <v>153</v>
      </c>
      <c r="B561" s="11">
        <v>0</v>
      </c>
      <c r="C561" s="11">
        <v>0.5</v>
      </c>
      <c r="D561" s="11">
        <v>11.5</v>
      </c>
      <c r="E561" s="11">
        <v>0</v>
      </c>
      <c r="F561" s="11">
        <v>20</v>
      </c>
      <c r="G561" s="11">
        <v>2.5</v>
      </c>
      <c r="H561" s="11">
        <v>0</v>
      </c>
      <c r="I561" s="11">
        <v>6.5</v>
      </c>
      <c r="J561" s="11">
        <v>32</v>
      </c>
      <c r="K561" s="11">
        <v>0</v>
      </c>
      <c r="L561" s="11">
        <v>576.70000000000005</v>
      </c>
      <c r="M561" s="11">
        <v>0</v>
      </c>
      <c r="N561" s="11">
        <v>549.70000000000005</v>
      </c>
      <c r="O561" s="11">
        <v>1199.3</v>
      </c>
      <c r="P561" s="11">
        <v>1208</v>
      </c>
      <c r="Q561" s="11">
        <v>8.6999999999999993</v>
      </c>
      <c r="R561" s="11">
        <v>0.72</v>
      </c>
      <c r="T561" s="1">
        <f>fft_v5!A80</f>
        <v>1.5152777777777777</v>
      </c>
      <c r="U561">
        <f>CORREL($P$464:P561,$O$464:O561)</f>
        <v>0.52893238390797181</v>
      </c>
      <c r="V561" t="str">
        <f t="shared" si="2"/>
        <v/>
      </c>
      <c r="X561">
        <f t="shared" si="3"/>
        <v>2.8720738379922617E-3</v>
      </c>
    </row>
    <row r="562" spans="1:24" ht="15" thickBot="1" x14ac:dyDescent="0.4">
      <c r="A562" s="10" t="s">
        <v>154</v>
      </c>
      <c r="B562" s="11">
        <v>0</v>
      </c>
      <c r="C562" s="11">
        <v>0.5</v>
      </c>
      <c r="D562" s="11">
        <v>8</v>
      </c>
      <c r="E562" s="11">
        <v>0</v>
      </c>
      <c r="F562" s="11">
        <v>20</v>
      </c>
      <c r="G562" s="11">
        <v>2.5</v>
      </c>
      <c r="H562" s="11">
        <v>0</v>
      </c>
      <c r="I562" s="11">
        <v>6.5</v>
      </c>
      <c r="J562" s="11">
        <v>31</v>
      </c>
      <c r="K562" s="11">
        <v>0</v>
      </c>
      <c r="L562" s="11">
        <v>576.70000000000005</v>
      </c>
      <c r="M562" s="11">
        <v>0</v>
      </c>
      <c r="N562" s="11">
        <v>549.70000000000005</v>
      </c>
      <c r="O562" s="11">
        <v>1194.9000000000001</v>
      </c>
      <c r="P562" s="11">
        <v>1209</v>
      </c>
      <c r="Q562" s="11">
        <v>14.1</v>
      </c>
      <c r="R562" s="11">
        <v>1.17</v>
      </c>
      <c r="T562" s="1">
        <f>fft_v5!A81</f>
        <v>1.5159722222222223</v>
      </c>
      <c r="U562">
        <f>CORREL($P$464:P562,$O$464:O562)</f>
        <v>0.52966366771322548</v>
      </c>
      <c r="V562" t="str">
        <f t="shared" si="2"/>
        <v/>
      </c>
      <c r="X562">
        <f t="shared" si="3"/>
        <v>7.3128380525366854E-4</v>
      </c>
    </row>
    <row r="563" spans="1:24" ht="15" thickBot="1" x14ac:dyDescent="0.4">
      <c r="A563" s="10" t="s">
        <v>155</v>
      </c>
      <c r="B563" s="11">
        <v>0</v>
      </c>
      <c r="C563" s="11">
        <v>0.5</v>
      </c>
      <c r="D563" s="11">
        <v>0</v>
      </c>
      <c r="E563" s="11">
        <v>0</v>
      </c>
      <c r="F563" s="11">
        <v>20</v>
      </c>
      <c r="G563" s="11">
        <v>2.5</v>
      </c>
      <c r="H563" s="11">
        <v>0</v>
      </c>
      <c r="I563" s="11">
        <v>6.5</v>
      </c>
      <c r="J563" s="11">
        <v>31</v>
      </c>
      <c r="K563" s="11">
        <v>0</v>
      </c>
      <c r="L563" s="11">
        <v>576.70000000000005</v>
      </c>
      <c r="M563" s="11">
        <v>0</v>
      </c>
      <c r="N563" s="11">
        <v>552.70000000000005</v>
      </c>
      <c r="O563" s="11">
        <v>1189.9000000000001</v>
      </c>
      <c r="P563" s="11">
        <v>1210</v>
      </c>
      <c r="Q563" s="11">
        <v>20.100000000000001</v>
      </c>
      <c r="R563" s="11">
        <v>1.66</v>
      </c>
      <c r="T563" s="1">
        <f>fft_v5!A82</f>
        <v>1.5166666666666666</v>
      </c>
      <c r="U563">
        <f>CORREL($P$464:P563,$O$464:O563)</f>
        <v>0.52794224134716916</v>
      </c>
      <c r="V563" t="str">
        <f t="shared" si="2"/>
        <v/>
      </c>
      <c r="X563">
        <f t="shared" si="3"/>
        <v>-1.7214263660563223E-3</v>
      </c>
    </row>
    <row r="564" spans="1:24" ht="15" thickBot="1" x14ac:dyDescent="0.4">
      <c r="A564" s="10" t="s">
        <v>156</v>
      </c>
      <c r="B564" s="11">
        <v>0</v>
      </c>
      <c r="C564" s="11">
        <v>0.5</v>
      </c>
      <c r="D564" s="11">
        <v>11</v>
      </c>
      <c r="E564" s="11">
        <v>5</v>
      </c>
      <c r="F564" s="11">
        <v>25.5</v>
      </c>
      <c r="G564" s="11">
        <v>2.5</v>
      </c>
      <c r="H564" s="11">
        <v>0</v>
      </c>
      <c r="I564" s="11">
        <v>2.5</v>
      </c>
      <c r="J564" s="11">
        <v>31</v>
      </c>
      <c r="K564" s="11">
        <v>0</v>
      </c>
      <c r="L564" s="11">
        <v>576.70000000000005</v>
      </c>
      <c r="M564" s="11">
        <v>0</v>
      </c>
      <c r="N564" s="11">
        <v>549.70000000000005</v>
      </c>
      <c r="O564" s="11">
        <v>1204.3</v>
      </c>
      <c r="P564" s="11">
        <v>1211</v>
      </c>
      <c r="Q564" s="11">
        <v>6.7</v>
      </c>
      <c r="R564" s="11">
        <v>0.55000000000000004</v>
      </c>
      <c r="T564" s="1">
        <f>fft_v5!A83</f>
        <v>1.5173611111111109</v>
      </c>
      <c r="U564">
        <f>CORREL($P$464:P564,$O$464:O564)</f>
        <v>0.53268134711380855</v>
      </c>
      <c r="V564" t="str">
        <f t="shared" si="2"/>
        <v/>
      </c>
      <c r="X564">
        <f t="shared" si="3"/>
        <v>4.7391057666393843E-3</v>
      </c>
    </row>
    <row r="565" spans="1:24" ht="15" thickBot="1" x14ac:dyDescent="0.4">
      <c r="A565" s="10" t="s">
        <v>157</v>
      </c>
      <c r="B565" s="11">
        <v>0</v>
      </c>
      <c r="C565" s="11">
        <v>0</v>
      </c>
      <c r="D565" s="11">
        <v>10</v>
      </c>
      <c r="E565" s="11">
        <v>0</v>
      </c>
      <c r="F565" s="11">
        <v>20</v>
      </c>
      <c r="G565" s="11">
        <v>2.5</v>
      </c>
      <c r="H565" s="11">
        <v>0</v>
      </c>
      <c r="I565" s="11">
        <v>0</v>
      </c>
      <c r="J565" s="11">
        <v>13.5</v>
      </c>
      <c r="K565" s="11">
        <v>0</v>
      </c>
      <c r="L565" s="11">
        <v>576.70000000000005</v>
      </c>
      <c r="M565" s="11">
        <v>0</v>
      </c>
      <c r="N565" s="11">
        <v>549.70000000000005</v>
      </c>
      <c r="O565" s="11">
        <v>1172.4000000000001</v>
      </c>
      <c r="P565" s="11">
        <v>1212</v>
      </c>
      <c r="Q565" s="11">
        <v>39.6</v>
      </c>
      <c r="R565" s="11">
        <v>3.27</v>
      </c>
      <c r="T565" s="1">
        <f>fft_v5!A84</f>
        <v>1.5180555555555555</v>
      </c>
      <c r="U565">
        <f>CORREL($P$464:P565,$O$464:O565)</f>
        <v>0.52146733766521103</v>
      </c>
      <c r="V565" t="str">
        <f t="shared" si="2"/>
        <v/>
      </c>
      <c r="X565">
        <f t="shared" si="3"/>
        <v>-1.1214009448597517E-2</v>
      </c>
    </row>
    <row r="566" spans="1:24" ht="15" thickBot="1" x14ac:dyDescent="0.4">
      <c r="A566" s="10" t="s">
        <v>158</v>
      </c>
      <c r="B566" s="11">
        <v>2</v>
      </c>
      <c r="C566" s="11">
        <v>0.5</v>
      </c>
      <c r="D566" s="11">
        <v>11</v>
      </c>
      <c r="E566" s="11">
        <v>5</v>
      </c>
      <c r="F566" s="11">
        <v>20</v>
      </c>
      <c r="G566" s="11">
        <v>2.5</v>
      </c>
      <c r="H566" s="11">
        <v>0</v>
      </c>
      <c r="I566" s="11">
        <v>6.5</v>
      </c>
      <c r="J566" s="11">
        <v>31</v>
      </c>
      <c r="K566" s="11">
        <v>0</v>
      </c>
      <c r="L566" s="11">
        <v>576.70000000000005</v>
      </c>
      <c r="M566" s="11">
        <v>0</v>
      </c>
      <c r="N566" s="11">
        <v>549.70000000000005</v>
      </c>
      <c r="O566" s="11">
        <v>1204.8</v>
      </c>
      <c r="P566" s="11">
        <v>1213</v>
      </c>
      <c r="Q566" s="11">
        <v>8.1999999999999993</v>
      </c>
      <c r="R566" s="11">
        <v>0.68</v>
      </c>
      <c r="T566" s="1">
        <f>fft_v5!A85</f>
        <v>1.51875</v>
      </c>
      <c r="U566">
        <f>CORREL($P$464:P566,$O$464:O566)</f>
        <v>0.5264173834042537</v>
      </c>
      <c r="V566" t="str">
        <f t="shared" si="2"/>
        <v/>
      </c>
      <c r="X566">
        <f t="shared" si="3"/>
        <v>4.9500457390426744E-3</v>
      </c>
    </row>
    <row r="567" spans="1:24" ht="15" thickBot="1" x14ac:dyDescent="0.4">
      <c r="A567" s="10" t="s">
        <v>159</v>
      </c>
      <c r="B567" s="11">
        <v>0</v>
      </c>
      <c r="C567" s="11">
        <v>0.5</v>
      </c>
      <c r="D567" s="11">
        <v>11.5</v>
      </c>
      <c r="E567" s="11">
        <v>0</v>
      </c>
      <c r="F567" s="11">
        <v>20</v>
      </c>
      <c r="G567" s="11">
        <v>2.5</v>
      </c>
      <c r="H567" s="11">
        <v>0</v>
      </c>
      <c r="I567" s="11">
        <v>2.5</v>
      </c>
      <c r="J567" s="11">
        <v>13.5</v>
      </c>
      <c r="K567" s="11">
        <v>0</v>
      </c>
      <c r="L567" s="11">
        <v>576.70000000000005</v>
      </c>
      <c r="M567" s="11">
        <v>0</v>
      </c>
      <c r="N567" s="11">
        <v>549.70000000000005</v>
      </c>
      <c r="O567" s="11">
        <v>1176.9000000000001</v>
      </c>
      <c r="P567" s="11">
        <v>1214</v>
      </c>
      <c r="Q567" s="11">
        <v>37.1</v>
      </c>
      <c r="R567" s="11">
        <v>3.06</v>
      </c>
      <c r="T567" s="1">
        <f>fft_v5!A86</f>
        <v>1.5194444444444446</v>
      </c>
      <c r="U567">
        <f>CORREL($P$464:P567,$O$464:O567)</f>
        <v>0.51790414936099116</v>
      </c>
      <c r="V567" t="str">
        <f t="shared" si="2"/>
        <v/>
      </c>
      <c r="X567">
        <f t="shared" si="3"/>
        <v>-8.5132340432625409E-3</v>
      </c>
    </row>
    <row r="568" spans="1:24" ht="15" thickBot="1" x14ac:dyDescent="0.4">
      <c r="A568" s="10" t="s">
        <v>160</v>
      </c>
      <c r="B568" s="11">
        <v>2</v>
      </c>
      <c r="C568" s="11">
        <v>0.5</v>
      </c>
      <c r="D568" s="11">
        <v>10</v>
      </c>
      <c r="E568" s="11">
        <v>0</v>
      </c>
      <c r="F568" s="11">
        <v>20</v>
      </c>
      <c r="G568" s="11">
        <v>2.5</v>
      </c>
      <c r="H568" s="11">
        <v>0</v>
      </c>
      <c r="I568" s="11">
        <v>0</v>
      </c>
      <c r="J568" s="11">
        <v>31</v>
      </c>
      <c r="K568" s="11">
        <v>0</v>
      </c>
      <c r="L568" s="11">
        <v>576.70000000000005</v>
      </c>
      <c r="M568" s="11">
        <v>0</v>
      </c>
      <c r="N568" s="11">
        <v>549.70000000000005</v>
      </c>
      <c r="O568" s="11">
        <v>1192.4000000000001</v>
      </c>
      <c r="P568" s="11">
        <v>1215</v>
      </c>
      <c r="Q568" s="11">
        <v>22.6</v>
      </c>
      <c r="R568" s="11">
        <v>1.86</v>
      </c>
      <c r="T568" s="1">
        <f>fft_v5!A87</f>
        <v>1.5201388888888889</v>
      </c>
      <c r="U568">
        <f>CORREL($P$464:P568,$O$464:O568)</f>
        <v>0.51744651407583153</v>
      </c>
      <c r="V568" t="str">
        <f t="shared" si="2"/>
        <v/>
      </c>
      <c r="X568">
        <f t="shared" si="3"/>
        <v>-4.5763528515962992E-4</v>
      </c>
    </row>
    <row r="569" spans="1:24" ht="15" thickBot="1" x14ac:dyDescent="0.4">
      <c r="A569" s="10" t="s">
        <v>161</v>
      </c>
      <c r="B569" s="11">
        <v>0</v>
      </c>
      <c r="C569" s="11">
        <v>0.5</v>
      </c>
      <c r="D569" s="11">
        <v>11</v>
      </c>
      <c r="E569" s="11">
        <v>5</v>
      </c>
      <c r="F569" s="11">
        <v>20</v>
      </c>
      <c r="G569" s="11">
        <v>2.5</v>
      </c>
      <c r="H569" s="11">
        <v>0</v>
      </c>
      <c r="I569" s="11">
        <v>6.5</v>
      </c>
      <c r="J569" s="11">
        <v>31</v>
      </c>
      <c r="K569" s="11">
        <v>0</v>
      </c>
      <c r="L569" s="11">
        <v>576.70000000000005</v>
      </c>
      <c r="M569" s="11">
        <v>0</v>
      </c>
      <c r="N569" s="11">
        <v>552.70000000000005</v>
      </c>
      <c r="O569" s="11">
        <v>1205.8</v>
      </c>
      <c r="P569" s="11">
        <v>1216</v>
      </c>
      <c r="Q569" s="11">
        <v>10.199999999999999</v>
      </c>
      <c r="R569" s="11">
        <v>0.84</v>
      </c>
      <c r="T569" s="1">
        <f>fft_v5!A88</f>
        <v>1.5208333333333333</v>
      </c>
      <c r="U569">
        <f>CORREL($P$464:P569,$O$464:O569)</f>
        <v>0.52267769939187536</v>
      </c>
      <c r="V569" t="str">
        <f t="shared" si="2"/>
        <v/>
      </c>
      <c r="X569">
        <f t="shared" si="3"/>
        <v>5.2311853160438293E-3</v>
      </c>
    </row>
    <row r="570" spans="1:24" ht="15" thickBot="1" x14ac:dyDescent="0.4">
      <c r="A570" s="10" t="s">
        <v>162</v>
      </c>
      <c r="B570" s="11">
        <v>0</v>
      </c>
      <c r="C570" s="11">
        <v>0.5</v>
      </c>
      <c r="D570" s="11">
        <v>8</v>
      </c>
      <c r="E570" s="11">
        <v>5</v>
      </c>
      <c r="F570" s="11">
        <v>25.5</v>
      </c>
      <c r="G570" s="11">
        <v>2.5</v>
      </c>
      <c r="H570" s="11">
        <v>0</v>
      </c>
      <c r="I570" s="11">
        <v>6.5</v>
      </c>
      <c r="J570" s="11">
        <v>32</v>
      </c>
      <c r="K570" s="11">
        <v>0</v>
      </c>
      <c r="L570" s="11">
        <v>576.70000000000005</v>
      </c>
      <c r="M570" s="11">
        <v>0</v>
      </c>
      <c r="N570" s="11">
        <v>552.70000000000005</v>
      </c>
      <c r="O570" s="11">
        <v>1209.3</v>
      </c>
      <c r="P570" s="11">
        <v>1217</v>
      </c>
      <c r="Q570" s="11">
        <v>7.7</v>
      </c>
      <c r="R570" s="11">
        <v>0.63</v>
      </c>
      <c r="T570" s="1">
        <f>fft_v5!A89</f>
        <v>1.5215277777777778</v>
      </c>
      <c r="U570">
        <f>CORREL($P$464:P570,$O$464:O570)</f>
        <v>0.52899951738745477</v>
      </c>
      <c r="V570" t="str">
        <f t="shared" si="2"/>
        <v/>
      </c>
      <c r="X570">
        <f t="shared" si="3"/>
        <v>6.321817995579404E-3</v>
      </c>
    </row>
    <row r="571" spans="1:24" ht="15" thickBot="1" x14ac:dyDescent="0.4">
      <c r="A571" s="10" t="s">
        <v>163</v>
      </c>
      <c r="B571" s="11">
        <v>0</v>
      </c>
      <c r="C571" s="11">
        <v>0.5</v>
      </c>
      <c r="D571" s="11">
        <v>11</v>
      </c>
      <c r="E571" s="11">
        <v>0</v>
      </c>
      <c r="F571" s="11">
        <v>20</v>
      </c>
      <c r="G571" s="11">
        <v>2.5</v>
      </c>
      <c r="H571" s="11">
        <v>0</v>
      </c>
      <c r="I571" s="11">
        <v>2.5</v>
      </c>
      <c r="J571" s="11">
        <v>9</v>
      </c>
      <c r="K571" s="11">
        <v>0</v>
      </c>
      <c r="L571" s="11">
        <v>576.70000000000005</v>
      </c>
      <c r="M571" s="11">
        <v>0</v>
      </c>
      <c r="N571" s="11">
        <v>549.70000000000005</v>
      </c>
      <c r="O571" s="11">
        <v>1171.9000000000001</v>
      </c>
      <c r="P571" s="11">
        <v>1218</v>
      </c>
      <c r="Q571" s="11">
        <v>46.1</v>
      </c>
      <c r="R571" s="11">
        <v>3.78</v>
      </c>
      <c r="T571" s="1">
        <f>fft_v5!A90</f>
        <v>1.5222222222222221</v>
      </c>
      <c r="U571">
        <f>CORREL($P$464:P571,$O$464:O571)</f>
        <v>0.51764821796499105</v>
      </c>
      <c r="V571" t="str">
        <f t="shared" si="2"/>
        <v/>
      </c>
      <c r="X571">
        <f t="shared" si="3"/>
        <v>-1.1351299422463712E-2</v>
      </c>
    </row>
    <row r="572" spans="1:24" ht="15" thickBot="1" x14ac:dyDescent="0.4">
      <c r="A572" s="10" t="s">
        <v>164</v>
      </c>
      <c r="B572" s="11">
        <v>0</v>
      </c>
      <c r="C572" s="11">
        <v>11.5</v>
      </c>
      <c r="D572" s="11">
        <v>11</v>
      </c>
      <c r="E572" s="11">
        <v>0</v>
      </c>
      <c r="F572" s="11">
        <v>23</v>
      </c>
      <c r="G572" s="11">
        <v>2.5</v>
      </c>
      <c r="H572" s="11">
        <v>0</v>
      </c>
      <c r="I572" s="11">
        <v>6.5</v>
      </c>
      <c r="J572" s="11">
        <v>31</v>
      </c>
      <c r="K572" s="11">
        <v>0</v>
      </c>
      <c r="L572" s="11">
        <v>576.70000000000005</v>
      </c>
      <c r="M572" s="11">
        <v>0</v>
      </c>
      <c r="N572" s="11">
        <v>549.70000000000005</v>
      </c>
      <c r="O572" s="11">
        <v>1211.8</v>
      </c>
      <c r="P572" s="11">
        <v>1219</v>
      </c>
      <c r="Q572" s="11">
        <v>7.2</v>
      </c>
      <c r="R572" s="11">
        <v>0.59</v>
      </c>
      <c r="T572" s="1">
        <f>fft_v5!A91</f>
        <v>1.5229166666666665</v>
      </c>
      <c r="U572">
        <f>CORREL($P$464:P572,$O$464:O572)</f>
        <v>0.5248111877269318</v>
      </c>
      <c r="V572" t="str">
        <f t="shared" si="2"/>
        <v/>
      </c>
      <c r="X572">
        <f t="shared" si="3"/>
        <v>7.1629697619407517E-3</v>
      </c>
    </row>
    <row r="573" spans="1:24" ht="15" thickBot="1" x14ac:dyDescent="0.4">
      <c r="A573" s="10" t="s">
        <v>165</v>
      </c>
      <c r="B573" s="11">
        <v>0</v>
      </c>
      <c r="C573" s="11">
        <v>0.5</v>
      </c>
      <c r="D573" s="11">
        <v>11</v>
      </c>
      <c r="E573" s="11">
        <v>0</v>
      </c>
      <c r="F573" s="11">
        <v>20</v>
      </c>
      <c r="G573" s="11">
        <v>2.5</v>
      </c>
      <c r="H573" s="11">
        <v>0</v>
      </c>
      <c r="I573" s="11">
        <v>6.5</v>
      </c>
      <c r="J573" s="11">
        <v>13.5</v>
      </c>
      <c r="K573" s="11">
        <v>0</v>
      </c>
      <c r="L573" s="11">
        <v>576.70000000000005</v>
      </c>
      <c r="M573" s="11">
        <v>0</v>
      </c>
      <c r="N573" s="11">
        <v>552.70000000000005</v>
      </c>
      <c r="O573" s="11">
        <v>1183.4000000000001</v>
      </c>
      <c r="P573" s="11">
        <v>1220</v>
      </c>
      <c r="Q573" s="11">
        <v>36.6</v>
      </c>
      <c r="R573" s="11">
        <v>3</v>
      </c>
      <c r="T573" s="1">
        <f>fft_v5!A92</f>
        <v>1.5236111111111112</v>
      </c>
      <c r="U573">
        <f>CORREL($P$464:P573,$O$464:O573)</f>
        <v>0.51965096163136826</v>
      </c>
      <c r="V573" t="str">
        <f t="shared" si="2"/>
        <v/>
      </c>
      <c r="X573">
        <f t="shared" si="3"/>
        <v>-5.1602260955635471E-3</v>
      </c>
    </row>
    <row r="574" spans="1:24" ht="15" thickBot="1" x14ac:dyDescent="0.4">
      <c r="A574" s="10" t="s">
        <v>166</v>
      </c>
      <c r="B574" s="11">
        <v>0</v>
      </c>
      <c r="C574" s="11">
        <v>0.5</v>
      </c>
      <c r="D574" s="11">
        <v>11</v>
      </c>
      <c r="E574" s="11">
        <v>0</v>
      </c>
      <c r="F574" s="11">
        <v>20</v>
      </c>
      <c r="G574" s="11">
        <v>2.5</v>
      </c>
      <c r="H574" s="11">
        <v>0</v>
      </c>
      <c r="I574" s="11">
        <v>0</v>
      </c>
      <c r="J574" s="11">
        <v>31</v>
      </c>
      <c r="K574" s="11">
        <v>0</v>
      </c>
      <c r="L574" s="11">
        <v>576.70000000000005</v>
      </c>
      <c r="M574" s="11">
        <v>0</v>
      </c>
      <c r="N574" s="11">
        <v>552.70000000000005</v>
      </c>
      <c r="O574" s="11">
        <v>1194.4000000000001</v>
      </c>
      <c r="P574" s="11">
        <v>1221</v>
      </c>
      <c r="Q574" s="11">
        <v>26.6</v>
      </c>
      <c r="R574" s="11">
        <v>2.1800000000000002</v>
      </c>
      <c r="T574" s="1">
        <f>fft_v5!A93</f>
        <v>1.5243055555555556</v>
      </c>
      <c r="U574">
        <f>CORREL($P$464:P574,$O$464:O574)</f>
        <v>0.51974328401213976</v>
      </c>
      <c r="V574" t="str">
        <f t="shared" si="2"/>
        <v/>
      </c>
      <c r="X574">
        <f t="shared" si="3"/>
        <v>9.2322380771503454E-5</v>
      </c>
    </row>
    <row r="575" spans="1:24" ht="15" thickBot="1" x14ac:dyDescent="0.4">
      <c r="A575" s="10" t="s">
        <v>167</v>
      </c>
      <c r="B575" s="11">
        <v>0</v>
      </c>
      <c r="C575" s="11">
        <v>0.5</v>
      </c>
      <c r="D575" s="11">
        <v>11</v>
      </c>
      <c r="E575" s="11">
        <v>0</v>
      </c>
      <c r="F575" s="11">
        <v>20</v>
      </c>
      <c r="G575" s="11">
        <v>2.5</v>
      </c>
      <c r="H575" s="11">
        <v>0</v>
      </c>
      <c r="I575" s="11">
        <v>0</v>
      </c>
      <c r="J575" s="11">
        <v>13.5</v>
      </c>
      <c r="K575" s="11">
        <v>0</v>
      </c>
      <c r="L575" s="11">
        <v>576.70000000000005</v>
      </c>
      <c r="M575" s="11">
        <v>0</v>
      </c>
      <c r="N575" s="11">
        <v>549.70000000000005</v>
      </c>
      <c r="O575" s="11">
        <v>1173.9000000000001</v>
      </c>
      <c r="P575" s="11">
        <v>1222</v>
      </c>
      <c r="Q575" s="11">
        <v>48.1</v>
      </c>
      <c r="R575" s="11">
        <v>3.94</v>
      </c>
      <c r="T575" s="1">
        <f>fft_v5!A94</f>
        <v>1.5250000000000001</v>
      </c>
      <c r="U575">
        <f>CORREL($P$464:P575,$O$464:O575)</f>
        <v>0.50974964768829967</v>
      </c>
      <c r="V575" t="str">
        <f t="shared" si="2"/>
        <v/>
      </c>
      <c r="X575">
        <f t="shared" si="3"/>
        <v>-9.9936363238400938E-3</v>
      </c>
    </row>
    <row r="576" spans="1:24" ht="15" thickBot="1" x14ac:dyDescent="0.4">
      <c r="A576" s="10" t="s">
        <v>168</v>
      </c>
      <c r="B576" s="11">
        <v>0</v>
      </c>
      <c r="C576" s="11">
        <v>0.5</v>
      </c>
      <c r="D576" s="11">
        <v>11</v>
      </c>
      <c r="E576" s="11">
        <v>0</v>
      </c>
      <c r="F576" s="11">
        <v>0</v>
      </c>
      <c r="G576" s="11">
        <v>2.5</v>
      </c>
      <c r="H576" s="11">
        <v>0</v>
      </c>
      <c r="I576" s="11">
        <v>0</v>
      </c>
      <c r="J576" s="11">
        <v>31</v>
      </c>
      <c r="K576" s="11">
        <v>0</v>
      </c>
      <c r="L576" s="11">
        <v>576.70000000000005</v>
      </c>
      <c r="M576" s="11">
        <v>0</v>
      </c>
      <c r="N576" s="11">
        <v>549.70000000000005</v>
      </c>
      <c r="O576" s="11">
        <v>1171.4000000000001</v>
      </c>
      <c r="P576" s="11">
        <v>1223</v>
      </c>
      <c r="Q576" s="11">
        <v>51.6</v>
      </c>
      <c r="R576" s="11">
        <v>4.22</v>
      </c>
      <c r="T576" s="1">
        <f>fft_v5!A95</f>
        <v>1.5256944444444445</v>
      </c>
      <c r="U576">
        <f>CORREL($P$464:P576,$O$464:O576)</f>
        <v>0.49862915296274862</v>
      </c>
      <c r="V576" t="str">
        <f t="shared" si="2"/>
        <v/>
      </c>
      <c r="X576">
        <f t="shared" si="3"/>
        <v>-1.1120494725551044E-2</v>
      </c>
    </row>
    <row r="577" spans="1:24" ht="15" thickBot="1" x14ac:dyDescent="0.4">
      <c r="A577" s="10" t="s">
        <v>169</v>
      </c>
      <c r="B577" s="11">
        <v>0</v>
      </c>
      <c r="C577" s="11">
        <v>0</v>
      </c>
      <c r="D577" s="11">
        <v>11</v>
      </c>
      <c r="E577" s="11">
        <v>0</v>
      </c>
      <c r="F577" s="11">
        <v>23</v>
      </c>
      <c r="G577" s="11">
        <v>2.5</v>
      </c>
      <c r="H577" s="11">
        <v>0</v>
      </c>
      <c r="I577" s="11">
        <v>0</v>
      </c>
      <c r="J577" s="11">
        <v>13.5</v>
      </c>
      <c r="K577" s="11">
        <v>0</v>
      </c>
      <c r="L577" s="11">
        <v>576.70000000000005</v>
      </c>
      <c r="M577" s="11">
        <v>0</v>
      </c>
      <c r="N577" s="11">
        <v>552.70000000000005</v>
      </c>
      <c r="O577" s="11">
        <v>1179.4000000000001</v>
      </c>
      <c r="P577" s="11">
        <v>1224</v>
      </c>
      <c r="Q577" s="11">
        <v>44.6</v>
      </c>
      <c r="R577" s="11">
        <v>3.64</v>
      </c>
      <c r="T577" s="1">
        <f>fft_v5!A96</f>
        <v>1.5263888888888888</v>
      </c>
      <c r="U577">
        <f>CORREL($P$464:P577,$O$464:O577)</f>
        <v>0.49200619731942419</v>
      </c>
      <c r="V577" t="str">
        <f t="shared" si="2"/>
        <v/>
      </c>
      <c r="X577">
        <f t="shared" si="3"/>
        <v>-6.6229556433244352E-3</v>
      </c>
    </row>
    <row r="578" spans="1:24" ht="15" thickBot="1" x14ac:dyDescent="0.4">
      <c r="A578" s="10" t="s">
        <v>170</v>
      </c>
      <c r="B578" s="11">
        <v>0</v>
      </c>
      <c r="C578" s="11">
        <v>0.5</v>
      </c>
      <c r="D578" s="11">
        <v>11.5</v>
      </c>
      <c r="E578" s="11">
        <v>5</v>
      </c>
      <c r="F578" s="11">
        <v>20</v>
      </c>
      <c r="G578" s="11">
        <v>2.5</v>
      </c>
      <c r="H578" s="11">
        <v>0</v>
      </c>
      <c r="I578" s="11">
        <v>6.5</v>
      </c>
      <c r="J578" s="11">
        <v>13.5</v>
      </c>
      <c r="K578" s="11">
        <v>0</v>
      </c>
      <c r="L578" s="11">
        <v>576.70000000000005</v>
      </c>
      <c r="M578" s="11">
        <v>0</v>
      </c>
      <c r="N578" s="11">
        <v>588.20000000000005</v>
      </c>
      <c r="O578" s="11">
        <v>1224.3</v>
      </c>
      <c r="P578" s="11">
        <v>1225</v>
      </c>
      <c r="Q578" s="11">
        <v>0.7</v>
      </c>
      <c r="R578" s="11">
        <v>0.06</v>
      </c>
      <c r="T578" s="1">
        <f>fft_v5!A97</f>
        <v>1.5270833333333333</v>
      </c>
      <c r="U578">
        <f>CORREL($P$464:P578,$O$464:O578)</f>
        <v>0.50329228458755515</v>
      </c>
      <c r="V578" t="str">
        <f t="shared" si="2"/>
        <v/>
      </c>
      <c r="X578">
        <f t="shared" si="3"/>
        <v>1.1286087268130962E-2</v>
      </c>
    </row>
    <row r="579" spans="1:24" ht="15" thickBot="1" x14ac:dyDescent="0.4">
      <c r="A579" s="10" t="s">
        <v>171</v>
      </c>
      <c r="B579" s="11">
        <v>0</v>
      </c>
      <c r="C579" s="11">
        <v>0.5</v>
      </c>
      <c r="D579" s="11">
        <v>11</v>
      </c>
      <c r="E579" s="11">
        <v>0</v>
      </c>
      <c r="F579" s="11">
        <v>20</v>
      </c>
      <c r="G579" s="11">
        <v>2.5</v>
      </c>
      <c r="H579" s="11">
        <v>0</v>
      </c>
      <c r="I579" s="11">
        <v>6.5</v>
      </c>
      <c r="J579" s="11">
        <v>14.5</v>
      </c>
      <c r="K579" s="11">
        <v>0</v>
      </c>
      <c r="L579" s="11">
        <v>576.70000000000005</v>
      </c>
      <c r="M579" s="11">
        <v>0</v>
      </c>
      <c r="N579" s="11">
        <v>549.70000000000005</v>
      </c>
      <c r="O579" s="11">
        <v>1181.4000000000001</v>
      </c>
      <c r="P579" s="11">
        <v>1226</v>
      </c>
      <c r="Q579" s="11">
        <v>44.6</v>
      </c>
      <c r="R579" s="11">
        <v>3.64</v>
      </c>
      <c r="T579" s="1">
        <f>fft_v5!A98</f>
        <v>1.5277777777777777</v>
      </c>
      <c r="U579">
        <f>CORREL($P$464:P579,$O$464:O579)</f>
        <v>0.49752306855476547</v>
      </c>
      <c r="V579" t="str">
        <f t="shared" si="2"/>
        <v/>
      </c>
      <c r="X579">
        <f t="shared" si="3"/>
        <v>-5.7692160327896813E-3</v>
      </c>
    </row>
    <row r="580" spans="1:24" ht="15" thickBot="1" x14ac:dyDescent="0.4">
      <c r="A580" s="10" t="s">
        <v>172</v>
      </c>
      <c r="B580" s="11">
        <v>0</v>
      </c>
      <c r="C580" s="11">
        <v>0.5</v>
      </c>
      <c r="D580" s="11">
        <v>0</v>
      </c>
      <c r="E580" s="11">
        <v>0</v>
      </c>
      <c r="F580" s="11">
        <v>20</v>
      </c>
      <c r="G580" s="11">
        <v>2.5</v>
      </c>
      <c r="H580" s="11">
        <v>0</v>
      </c>
      <c r="I580" s="11">
        <v>0</v>
      </c>
      <c r="J580" s="11">
        <v>24</v>
      </c>
      <c r="K580" s="11">
        <v>0</v>
      </c>
      <c r="L580" s="11">
        <v>576.70000000000005</v>
      </c>
      <c r="M580" s="11">
        <v>0</v>
      </c>
      <c r="N580" s="11">
        <v>549.70000000000005</v>
      </c>
      <c r="O580" s="11">
        <v>1173.4000000000001</v>
      </c>
      <c r="P580" s="11">
        <v>1227</v>
      </c>
      <c r="Q580" s="11">
        <v>53.6</v>
      </c>
      <c r="R580" s="11">
        <v>4.37</v>
      </c>
      <c r="T580" s="1">
        <f>fft_v5!A99</f>
        <v>1.528472222222222</v>
      </c>
      <c r="U580">
        <f>CORREL($P$464:P580,$O$464:O580)</f>
        <v>0.48779934924480672</v>
      </c>
      <c r="V580" t="str">
        <f t="shared" si="2"/>
        <v/>
      </c>
      <c r="X580">
        <f t="shared" si="3"/>
        <v>-9.7237193099587449E-3</v>
      </c>
    </row>
    <row r="581" spans="1:24" ht="15" thickBot="1" x14ac:dyDescent="0.4">
      <c r="A581" s="10" t="s">
        <v>173</v>
      </c>
      <c r="B581" s="11">
        <v>0</v>
      </c>
      <c r="C581" s="11">
        <v>15</v>
      </c>
      <c r="D581" s="11">
        <v>11</v>
      </c>
      <c r="E581" s="11">
        <v>0</v>
      </c>
      <c r="F581" s="11">
        <v>20</v>
      </c>
      <c r="G581" s="11">
        <v>0</v>
      </c>
      <c r="H581" s="11">
        <v>0</v>
      </c>
      <c r="I581" s="11">
        <v>6.5</v>
      </c>
      <c r="J581" s="11">
        <v>31</v>
      </c>
      <c r="K581" s="11">
        <v>0</v>
      </c>
      <c r="L581" s="11">
        <v>576.70000000000005</v>
      </c>
      <c r="M581" s="11">
        <v>0</v>
      </c>
      <c r="N581" s="11">
        <v>549.70000000000005</v>
      </c>
      <c r="O581" s="11">
        <v>1209.8</v>
      </c>
      <c r="P581" s="11">
        <v>1228</v>
      </c>
      <c r="Q581" s="11">
        <v>18.2</v>
      </c>
      <c r="R581" s="11">
        <v>1.48</v>
      </c>
      <c r="T581" s="1">
        <f>fft_v5!A100</f>
        <v>1.5291666666666668</v>
      </c>
      <c r="U581">
        <f>CORREL($P$464:P581,$O$464:O581)</f>
        <v>0.49427215576422007</v>
      </c>
      <c r="V581" t="str">
        <f t="shared" si="2"/>
        <v/>
      </c>
      <c r="X581">
        <f t="shared" si="3"/>
        <v>6.4728065194133433E-3</v>
      </c>
    </row>
    <row r="582" spans="1:24" ht="15" thickBot="1" x14ac:dyDescent="0.4">
      <c r="A582" s="10" t="s">
        <v>174</v>
      </c>
      <c r="B582" s="11">
        <v>2</v>
      </c>
      <c r="C582" s="11">
        <v>0.5</v>
      </c>
      <c r="D582" s="11">
        <v>0</v>
      </c>
      <c r="E582" s="11">
        <v>0</v>
      </c>
      <c r="F582" s="11">
        <v>8</v>
      </c>
      <c r="G582" s="11">
        <v>2.5</v>
      </c>
      <c r="H582" s="11">
        <v>0</v>
      </c>
      <c r="I582" s="11">
        <v>0</v>
      </c>
      <c r="J582" s="11">
        <v>31</v>
      </c>
      <c r="K582" s="11">
        <v>0</v>
      </c>
      <c r="L582" s="11">
        <v>576.70000000000005</v>
      </c>
      <c r="M582" s="11">
        <v>0</v>
      </c>
      <c r="N582" s="11">
        <v>549.70000000000005</v>
      </c>
      <c r="O582" s="11">
        <v>1170.4000000000001</v>
      </c>
      <c r="P582" s="11">
        <v>1229</v>
      </c>
      <c r="Q582" s="11">
        <v>58.6</v>
      </c>
      <c r="R582" s="11">
        <v>4.7699999999999996</v>
      </c>
      <c r="T582" s="1">
        <f>fft_v5!A101</f>
        <v>1.5298611111111111</v>
      </c>
      <c r="U582">
        <f>CORREL($P$464:P582,$O$464:O582)</f>
        <v>0.48304883287986533</v>
      </c>
      <c r="V582" t="s">
        <v>425</v>
      </c>
      <c r="X582">
        <f t="shared" si="3"/>
        <v>-1.1223322884354736E-2</v>
      </c>
    </row>
    <row r="583" spans="1:24" ht="15" thickBot="1" x14ac:dyDescent="0.4">
      <c r="A583" s="10" t="s">
        <v>175</v>
      </c>
      <c r="B583" s="11">
        <v>2</v>
      </c>
      <c r="C583" s="11">
        <v>0.5</v>
      </c>
      <c r="D583" s="11">
        <v>11</v>
      </c>
      <c r="E583" s="11">
        <v>5</v>
      </c>
      <c r="F583" s="11">
        <v>23</v>
      </c>
      <c r="G583" s="11">
        <v>2.5</v>
      </c>
      <c r="H583" s="11">
        <v>0</v>
      </c>
      <c r="I583" s="11">
        <v>2.5</v>
      </c>
      <c r="J583" s="11">
        <v>31</v>
      </c>
      <c r="K583" s="11">
        <v>0</v>
      </c>
      <c r="L583" s="11">
        <v>576.70000000000005</v>
      </c>
      <c r="M583" s="11">
        <v>0</v>
      </c>
      <c r="N583" s="11">
        <v>549.70000000000005</v>
      </c>
      <c r="O583" s="11">
        <v>1203.8</v>
      </c>
      <c r="P583" s="11">
        <v>1230</v>
      </c>
      <c r="Q583" s="11">
        <v>26.2</v>
      </c>
      <c r="R583" s="11">
        <v>2.13</v>
      </c>
      <c r="T583" s="1">
        <f>fft_v5!A102</f>
        <v>1.5305555555555557</v>
      </c>
      <c r="U583">
        <f>CORREL($P$464:P583,$O$464:O583)</f>
        <v>0.4873003859831247</v>
      </c>
      <c r="V583" t="str">
        <f t="shared" si="2"/>
        <v/>
      </c>
      <c r="X583">
        <f t="shared" si="3"/>
        <v>4.2515531032593645E-3</v>
      </c>
    </row>
    <row r="584" spans="1:24" ht="15" thickBot="1" x14ac:dyDescent="0.4">
      <c r="A584" s="10" t="s">
        <v>176</v>
      </c>
      <c r="B584" s="11">
        <v>2</v>
      </c>
      <c r="C584" s="11">
        <v>0.5</v>
      </c>
      <c r="D584" s="11">
        <v>11</v>
      </c>
      <c r="E584" s="11">
        <v>0</v>
      </c>
      <c r="F584" s="11">
        <v>20</v>
      </c>
      <c r="G584" s="11">
        <v>0</v>
      </c>
      <c r="H584" s="11">
        <v>0</v>
      </c>
      <c r="I584" s="11">
        <v>6.5</v>
      </c>
      <c r="J584" s="11">
        <v>28.5</v>
      </c>
      <c r="K584" s="11">
        <v>0</v>
      </c>
      <c r="L584" s="11">
        <v>576.70000000000005</v>
      </c>
      <c r="M584" s="11">
        <v>0</v>
      </c>
      <c r="N584" s="11">
        <v>552.70000000000005</v>
      </c>
      <c r="O584" s="11">
        <v>1197.9000000000001</v>
      </c>
      <c r="P584" s="11">
        <v>1231</v>
      </c>
      <c r="Q584" s="11">
        <v>33.1</v>
      </c>
      <c r="R584" s="11">
        <v>2.69</v>
      </c>
      <c r="T584" s="1">
        <f>fft_v5!A103</f>
        <v>1.53125</v>
      </c>
      <c r="U584">
        <f>CORREL($P$464:P584,$O$464:O584)</f>
        <v>0.48910308591079243</v>
      </c>
      <c r="V584" t="str">
        <f t="shared" si="2"/>
        <v/>
      </c>
      <c r="X584">
        <f t="shared" si="3"/>
        <v>1.8026999276677391E-3</v>
      </c>
    </row>
    <row r="585" spans="1:24" ht="15" thickBot="1" x14ac:dyDescent="0.4">
      <c r="A585" s="10" t="s">
        <v>177</v>
      </c>
      <c r="B585" s="11">
        <v>0</v>
      </c>
      <c r="C585" s="11">
        <v>0.5</v>
      </c>
      <c r="D585" s="11">
        <v>11</v>
      </c>
      <c r="E585" s="11">
        <v>0</v>
      </c>
      <c r="F585" s="11">
        <v>20</v>
      </c>
      <c r="G585" s="11">
        <v>2.5</v>
      </c>
      <c r="H585" s="11">
        <v>0</v>
      </c>
      <c r="I585" s="11">
        <v>0</v>
      </c>
      <c r="J585" s="11">
        <v>31</v>
      </c>
      <c r="K585" s="11">
        <v>0</v>
      </c>
      <c r="L585" s="11">
        <v>576.70000000000005</v>
      </c>
      <c r="M585" s="11">
        <v>0</v>
      </c>
      <c r="N585" s="11">
        <v>552.70000000000005</v>
      </c>
      <c r="O585" s="11">
        <v>1194.4000000000001</v>
      </c>
      <c r="P585" s="11">
        <v>1232</v>
      </c>
      <c r="Q585" s="11">
        <v>37.6</v>
      </c>
      <c r="R585" s="11">
        <v>3.05</v>
      </c>
      <c r="T585" s="1">
        <f>fft_v5!A104</f>
        <v>1.5319444444444443</v>
      </c>
      <c r="U585">
        <f>CORREL($P$464:P585,$O$464:O585)</f>
        <v>0.48939696373229152</v>
      </c>
      <c r="V585" t="str">
        <f t="shared" si="2"/>
        <v/>
      </c>
      <c r="X585">
        <f t="shared" si="3"/>
        <v>2.9387782149908892E-4</v>
      </c>
    </row>
    <row r="586" spans="1:24" ht="15" thickBot="1" x14ac:dyDescent="0.4">
      <c r="A586" s="10" t="s">
        <v>178</v>
      </c>
      <c r="B586" s="11">
        <v>36.5</v>
      </c>
      <c r="C586" s="11">
        <v>0.5</v>
      </c>
      <c r="D586" s="11">
        <v>11</v>
      </c>
      <c r="E586" s="11">
        <v>5</v>
      </c>
      <c r="F586" s="11">
        <v>27</v>
      </c>
      <c r="G586" s="11">
        <v>2.5</v>
      </c>
      <c r="H586" s="11">
        <v>0</v>
      </c>
      <c r="I586" s="11">
        <v>6.5</v>
      </c>
      <c r="J586" s="11">
        <v>31</v>
      </c>
      <c r="K586" s="11">
        <v>0</v>
      </c>
      <c r="L586" s="11">
        <v>576.70000000000005</v>
      </c>
      <c r="M586" s="11">
        <v>0</v>
      </c>
      <c r="N586" s="11">
        <v>549.70000000000005</v>
      </c>
      <c r="O586" s="11">
        <v>1246.3</v>
      </c>
      <c r="P586" s="11">
        <v>1233</v>
      </c>
      <c r="Q586" s="11">
        <v>-13.3</v>
      </c>
      <c r="R586" s="11">
        <v>-1.08</v>
      </c>
      <c r="T586" s="1">
        <f>fft_v5!A105</f>
        <v>1.5326388888888889</v>
      </c>
      <c r="U586">
        <f>CORREL($P$464:P586,$O$464:O586)</f>
        <v>0.50472629160299953</v>
      </c>
      <c r="V586" t="str">
        <f t="shared" si="2"/>
        <v/>
      </c>
      <c r="X586">
        <f t="shared" si="3"/>
        <v>1.5329327870708009E-2</v>
      </c>
    </row>
    <row r="587" spans="1:24" ht="15" thickBot="1" x14ac:dyDescent="0.4">
      <c r="A587" s="10" t="s">
        <v>179</v>
      </c>
      <c r="B587" s="11">
        <v>0</v>
      </c>
      <c r="C587" s="11">
        <v>0</v>
      </c>
      <c r="D587" s="11">
        <v>0</v>
      </c>
      <c r="E587" s="11">
        <v>5</v>
      </c>
      <c r="F587" s="11">
        <v>20</v>
      </c>
      <c r="G587" s="11">
        <v>2.5</v>
      </c>
      <c r="H587" s="11">
        <v>0</v>
      </c>
      <c r="I587" s="11">
        <v>6.5</v>
      </c>
      <c r="J587" s="11">
        <v>32</v>
      </c>
      <c r="K587" s="11">
        <v>0</v>
      </c>
      <c r="L587" s="11">
        <v>576.70000000000005</v>
      </c>
      <c r="M587" s="11">
        <v>0</v>
      </c>
      <c r="N587" s="11">
        <v>549.70000000000005</v>
      </c>
      <c r="O587" s="11">
        <v>1192.4000000000001</v>
      </c>
      <c r="P587" s="11">
        <v>1234</v>
      </c>
      <c r="Q587" s="11">
        <v>41.6</v>
      </c>
      <c r="R587" s="11">
        <v>3.37</v>
      </c>
      <c r="T587" s="1">
        <f>fft_v5!A106</f>
        <v>1.5333333333333332</v>
      </c>
      <c r="U587">
        <f>CORREL($P$464:P587,$O$464:O587)</f>
        <v>0.50365295178295677</v>
      </c>
      <c r="V587" t="str">
        <f t="shared" si="2"/>
        <v/>
      </c>
      <c r="X587">
        <f t="shared" si="3"/>
        <v>-1.0733398200427624E-3</v>
      </c>
    </row>
    <row r="588" spans="1:24" ht="15" thickBot="1" x14ac:dyDescent="0.4">
      <c r="A588" s="10" t="s">
        <v>180</v>
      </c>
      <c r="B588" s="11">
        <v>0</v>
      </c>
      <c r="C588" s="11">
        <v>0.5</v>
      </c>
      <c r="D588" s="11">
        <v>11</v>
      </c>
      <c r="E588" s="11">
        <v>0</v>
      </c>
      <c r="F588" s="11">
        <v>20</v>
      </c>
      <c r="G588" s="11">
        <v>2.5</v>
      </c>
      <c r="H588" s="11">
        <v>0</v>
      </c>
      <c r="I588" s="11">
        <v>6.5</v>
      </c>
      <c r="J588" s="11">
        <v>31</v>
      </c>
      <c r="K588" s="11">
        <v>0</v>
      </c>
      <c r="L588" s="11">
        <v>576.70000000000005</v>
      </c>
      <c r="M588" s="11">
        <v>0</v>
      </c>
      <c r="N588" s="11">
        <v>549.70000000000005</v>
      </c>
      <c r="O588" s="11">
        <v>1197.9000000000001</v>
      </c>
      <c r="P588" s="11">
        <v>1235</v>
      </c>
      <c r="Q588" s="11">
        <v>37.1</v>
      </c>
      <c r="R588" s="11">
        <v>3</v>
      </c>
      <c r="T588" s="1">
        <f>fft_v5!A107</f>
        <v>1.534027777777778</v>
      </c>
      <c r="U588">
        <f>CORREL($P$464:P588,$O$464:O588)</f>
        <v>0.50479022622657088</v>
      </c>
      <c r="V588" t="str">
        <f t="shared" si="2"/>
        <v/>
      </c>
      <c r="X588">
        <f t="shared" si="3"/>
        <v>1.1372744436141113E-3</v>
      </c>
    </row>
    <row r="589" spans="1:24" ht="15" thickBot="1" x14ac:dyDescent="0.4">
      <c r="A589" s="10" t="s">
        <v>181</v>
      </c>
      <c r="B589" s="11">
        <v>0</v>
      </c>
      <c r="C589" s="11">
        <v>0.5</v>
      </c>
      <c r="D589" s="11">
        <v>11</v>
      </c>
      <c r="E589" s="11">
        <v>5</v>
      </c>
      <c r="F589" s="11">
        <v>22</v>
      </c>
      <c r="G589" s="11">
        <v>2.5</v>
      </c>
      <c r="H589" s="11">
        <v>0</v>
      </c>
      <c r="I589" s="11">
        <v>6.5</v>
      </c>
      <c r="J589" s="11">
        <v>32</v>
      </c>
      <c r="K589" s="11">
        <v>0</v>
      </c>
      <c r="L589" s="11">
        <v>576.70000000000005</v>
      </c>
      <c r="M589" s="11">
        <v>0</v>
      </c>
      <c r="N589" s="11">
        <v>552.70000000000005</v>
      </c>
      <c r="O589" s="11">
        <v>1208.8</v>
      </c>
      <c r="P589" s="11">
        <v>1236</v>
      </c>
      <c r="Q589" s="11">
        <v>27.2</v>
      </c>
      <c r="R589" s="11">
        <v>2.2000000000000002</v>
      </c>
      <c r="T589" s="1">
        <f>fft_v5!A108</f>
        <v>1.5347222222222223</v>
      </c>
      <c r="U589">
        <f>CORREL($P$464:P589,$O$464:O589)</f>
        <v>0.50980868090883869</v>
      </c>
      <c r="V589" t="str">
        <f t="shared" si="2"/>
        <v/>
      </c>
      <c r="X589">
        <f t="shared" si="3"/>
        <v>5.0184546822678033E-3</v>
      </c>
    </row>
    <row r="590" spans="1:24" ht="15" thickBot="1" x14ac:dyDescent="0.4">
      <c r="A590" s="10" t="s">
        <v>182</v>
      </c>
      <c r="B590" s="11">
        <v>0</v>
      </c>
      <c r="C590" s="11">
        <v>0.5</v>
      </c>
      <c r="D590" s="11">
        <v>26</v>
      </c>
      <c r="E590" s="11">
        <v>11.5</v>
      </c>
      <c r="F590" s="11">
        <v>20</v>
      </c>
      <c r="G590" s="11">
        <v>2.5</v>
      </c>
      <c r="H590" s="11">
        <v>0</v>
      </c>
      <c r="I590" s="11">
        <v>0</v>
      </c>
      <c r="J590" s="11">
        <v>13.5</v>
      </c>
      <c r="K590" s="11">
        <v>0</v>
      </c>
      <c r="L590" s="11">
        <v>576.70000000000005</v>
      </c>
      <c r="M590" s="11">
        <v>0</v>
      </c>
      <c r="N590" s="11">
        <v>549.70000000000005</v>
      </c>
      <c r="O590" s="11">
        <v>1200.3</v>
      </c>
      <c r="P590" s="11">
        <v>1237</v>
      </c>
      <c r="Q590" s="11">
        <v>36.700000000000003</v>
      </c>
      <c r="R590" s="11">
        <v>2.97</v>
      </c>
      <c r="T590" s="1">
        <f>fft_v5!A109</f>
        <v>1.5354166666666667</v>
      </c>
      <c r="U590">
        <f>CORREL($P$464:P590,$O$464:O590)</f>
        <v>0.51164328186996844</v>
      </c>
      <c r="V590" t="str">
        <f t="shared" si="2"/>
        <v/>
      </c>
      <c r="X590">
        <f t="shared" si="3"/>
        <v>1.8346009611297509E-3</v>
      </c>
    </row>
    <row r="591" spans="1:24" ht="15" thickBot="1" x14ac:dyDescent="0.4">
      <c r="A591" s="10" t="s">
        <v>183</v>
      </c>
      <c r="B591" s="11">
        <v>0</v>
      </c>
      <c r="C591" s="11">
        <v>0.5</v>
      </c>
      <c r="D591" s="11">
        <v>11.5</v>
      </c>
      <c r="E591" s="11">
        <v>0</v>
      </c>
      <c r="F591" s="11">
        <v>27</v>
      </c>
      <c r="G591" s="11">
        <v>2.5</v>
      </c>
      <c r="H591" s="11">
        <v>0</v>
      </c>
      <c r="I591" s="11">
        <v>6.5</v>
      </c>
      <c r="J591" s="11">
        <v>31</v>
      </c>
      <c r="K591" s="11">
        <v>0</v>
      </c>
      <c r="L591" s="11">
        <v>576.70000000000005</v>
      </c>
      <c r="M591" s="11">
        <v>0</v>
      </c>
      <c r="N591" s="11">
        <v>549.70000000000005</v>
      </c>
      <c r="O591" s="11">
        <v>1205.3</v>
      </c>
      <c r="P591" s="11">
        <v>1238</v>
      </c>
      <c r="Q591" s="11">
        <v>32.700000000000003</v>
      </c>
      <c r="R591" s="11">
        <v>2.64</v>
      </c>
      <c r="T591" s="1">
        <f>fft_v5!A110</f>
        <v>1.5361111111111112</v>
      </c>
      <c r="U591">
        <f>CORREL($P$464:P591,$O$464:O591)</f>
        <v>0.51519861195188743</v>
      </c>
      <c r="V591" t="str">
        <f t="shared" si="2"/>
        <v/>
      </c>
      <c r="X591">
        <f t="shared" si="3"/>
        <v>3.5553300819189948E-3</v>
      </c>
    </row>
    <row r="592" spans="1:24" ht="15" thickBot="1" x14ac:dyDescent="0.4">
      <c r="A592" s="10" t="s">
        <v>184</v>
      </c>
      <c r="B592" s="11">
        <v>0</v>
      </c>
      <c r="C592" s="11">
        <v>0.5</v>
      </c>
      <c r="D592" s="11">
        <v>11</v>
      </c>
      <c r="E592" s="11">
        <v>0</v>
      </c>
      <c r="F592" s="11">
        <v>20</v>
      </c>
      <c r="G592" s="11">
        <v>2.5</v>
      </c>
      <c r="H592" s="11">
        <v>0</v>
      </c>
      <c r="I592" s="11">
        <v>0</v>
      </c>
      <c r="J592" s="11">
        <v>31</v>
      </c>
      <c r="K592" s="11">
        <v>0</v>
      </c>
      <c r="L592" s="11">
        <v>576.70000000000005</v>
      </c>
      <c r="M592" s="11">
        <v>0</v>
      </c>
      <c r="N592" s="11">
        <v>549.70000000000005</v>
      </c>
      <c r="O592" s="11">
        <v>1191.4000000000001</v>
      </c>
      <c r="P592" s="11">
        <v>1239</v>
      </c>
      <c r="Q592" s="11">
        <v>47.6</v>
      </c>
      <c r="R592" s="11">
        <v>3.84</v>
      </c>
      <c r="T592" s="1">
        <f>fft_v5!A111</f>
        <v>1.5368055555555555</v>
      </c>
      <c r="U592">
        <f>CORREL($P$464:P592,$O$464:O592)</f>
        <v>0.51336445827996402</v>
      </c>
      <c r="V592" t="str">
        <f t="shared" si="2"/>
        <v/>
      </c>
      <c r="X592">
        <f t="shared" si="3"/>
        <v>-1.8341536719234108E-3</v>
      </c>
    </row>
    <row r="593" spans="1:24" ht="15" thickBot="1" x14ac:dyDescent="0.4">
      <c r="A593" s="10" t="s">
        <v>185</v>
      </c>
      <c r="B593" s="11">
        <v>0</v>
      </c>
      <c r="C593" s="11">
        <v>0.5</v>
      </c>
      <c r="D593" s="11">
        <v>11</v>
      </c>
      <c r="E593" s="11">
        <v>0</v>
      </c>
      <c r="F593" s="11">
        <v>20</v>
      </c>
      <c r="G593" s="11">
        <v>2.5</v>
      </c>
      <c r="H593" s="11">
        <v>0</v>
      </c>
      <c r="I593" s="11">
        <v>2.5</v>
      </c>
      <c r="J593" s="11">
        <v>31</v>
      </c>
      <c r="K593" s="11">
        <v>0</v>
      </c>
      <c r="L593" s="11">
        <v>576.70000000000005</v>
      </c>
      <c r="M593" s="11">
        <v>0</v>
      </c>
      <c r="N593" s="11">
        <v>552.70000000000005</v>
      </c>
      <c r="O593" s="11">
        <v>1196.9000000000001</v>
      </c>
      <c r="P593" s="11">
        <v>1240</v>
      </c>
      <c r="Q593" s="11">
        <v>43.1</v>
      </c>
      <c r="R593" s="11">
        <v>3.48</v>
      </c>
      <c r="T593" s="1">
        <f>fft_v5!A112</f>
        <v>1.5374999999999999</v>
      </c>
      <c r="U593">
        <f>CORREL($P$464:P593,$O$464:O593)</f>
        <v>0.5137326171772002</v>
      </c>
      <c r="V593" t="str">
        <f t="shared" si="2"/>
        <v/>
      </c>
      <c r="X593">
        <f t="shared" si="3"/>
        <v>3.6815889723618156E-4</v>
      </c>
    </row>
    <row r="594" spans="1:24" ht="15" thickBot="1" x14ac:dyDescent="0.4">
      <c r="A594" s="10" t="s">
        <v>186</v>
      </c>
      <c r="B594" s="11">
        <v>0</v>
      </c>
      <c r="C594" s="11">
        <v>0.5</v>
      </c>
      <c r="D594" s="11">
        <v>0</v>
      </c>
      <c r="E594" s="11">
        <v>0</v>
      </c>
      <c r="F594" s="11">
        <v>20</v>
      </c>
      <c r="G594" s="11">
        <v>2.5</v>
      </c>
      <c r="H594" s="11">
        <v>0</v>
      </c>
      <c r="I594" s="11">
        <v>2.5</v>
      </c>
      <c r="J594" s="11">
        <v>31</v>
      </c>
      <c r="K594" s="11">
        <v>0</v>
      </c>
      <c r="L594" s="11">
        <v>576.70000000000005</v>
      </c>
      <c r="M594" s="11">
        <v>0</v>
      </c>
      <c r="N594" s="11">
        <v>552.70000000000005</v>
      </c>
      <c r="O594" s="11">
        <v>1185.9000000000001</v>
      </c>
      <c r="P594" s="11">
        <v>1241</v>
      </c>
      <c r="Q594" s="11">
        <v>55.1</v>
      </c>
      <c r="R594" s="11">
        <v>4.4400000000000004</v>
      </c>
      <c r="T594" s="1">
        <f>fft_v5!A113</f>
        <v>1.5381944444444444</v>
      </c>
      <c r="U594">
        <f>CORREL($P$464:P594,$O$464:O594)</f>
        <v>0.50957608107782038</v>
      </c>
      <c r="V594" t="str">
        <f t="shared" si="2"/>
        <v/>
      </c>
      <c r="X594">
        <f t="shared" si="3"/>
        <v>-4.1565360993798262E-3</v>
      </c>
    </row>
    <row r="595" spans="1:24" ht="15" thickBot="1" x14ac:dyDescent="0.4">
      <c r="A595" s="10" t="s">
        <v>187</v>
      </c>
      <c r="B595" s="11">
        <v>0</v>
      </c>
      <c r="C595" s="11">
        <v>0.5</v>
      </c>
      <c r="D595" s="11">
        <v>11</v>
      </c>
      <c r="E595" s="11">
        <v>0</v>
      </c>
      <c r="F595" s="11">
        <v>25.5</v>
      </c>
      <c r="G595" s="11">
        <v>2.5</v>
      </c>
      <c r="H595" s="11">
        <v>0</v>
      </c>
      <c r="I595" s="11">
        <v>6.5</v>
      </c>
      <c r="J595" s="11">
        <v>31</v>
      </c>
      <c r="K595" s="11">
        <v>0</v>
      </c>
      <c r="L595" s="11">
        <v>576.70000000000005</v>
      </c>
      <c r="M595" s="11">
        <v>0</v>
      </c>
      <c r="N595" s="11">
        <v>549.70000000000005</v>
      </c>
      <c r="O595" s="11">
        <v>1203.3</v>
      </c>
      <c r="P595" s="11">
        <v>1242</v>
      </c>
      <c r="Q595" s="11">
        <v>38.700000000000003</v>
      </c>
      <c r="R595" s="11">
        <v>3.12</v>
      </c>
      <c r="T595" s="1">
        <f>fft_v5!A114</f>
        <v>1.5388888888888888</v>
      </c>
      <c r="U595">
        <f>CORREL($P$464:P595,$O$464:O595)</f>
        <v>0.51231386187427574</v>
      </c>
      <c r="V595" t="str">
        <f t="shared" si="2"/>
        <v/>
      </c>
      <c r="X595">
        <f t="shared" si="3"/>
        <v>2.7377807964553691E-3</v>
      </c>
    </row>
    <row r="596" spans="1:24" ht="15" thickBot="1" x14ac:dyDescent="0.4">
      <c r="A596" s="10" t="s">
        <v>188</v>
      </c>
      <c r="B596" s="11">
        <v>0</v>
      </c>
      <c r="C596" s="11">
        <v>11.5</v>
      </c>
      <c r="D596" s="11">
        <v>11</v>
      </c>
      <c r="E596" s="11">
        <v>0</v>
      </c>
      <c r="F596" s="11">
        <v>22</v>
      </c>
      <c r="G596" s="11">
        <v>2.5</v>
      </c>
      <c r="H596" s="11">
        <v>0</v>
      </c>
      <c r="I596" s="11">
        <v>6.5</v>
      </c>
      <c r="J596" s="11">
        <v>31</v>
      </c>
      <c r="K596" s="11">
        <v>0</v>
      </c>
      <c r="L596" s="11">
        <v>618.70000000000005</v>
      </c>
      <c r="M596" s="11">
        <v>0</v>
      </c>
      <c r="N596" s="11">
        <v>552.70000000000005</v>
      </c>
      <c r="O596" s="11">
        <v>1255.8</v>
      </c>
      <c r="P596" s="11">
        <v>1243</v>
      </c>
      <c r="Q596" s="11">
        <v>-12.8</v>
      </c>
      <c r="R596" s="11">
        <v>-1.03</v>
      </c>
      <c r="T596" s="1">
        <f>fft_v5!A115</f>
        <v>1.5395833333333335</v>
      </c>
      <c r="U596">
        <f>CORREL($P$464:P596,$O$464:O596)</f>
        <v>0.52686004832320965</v>
      </c>
      <c r="V596" t="str">
        <f t="shared" si="2"/>
        <v/>
      </c>
      <c r="X596">
        <f t="shared" si="3"/>
        <v>1.4546186448933907E-2</v>
      </c>
    </row>
    <row r="597" spans="1:24" ht="15" thickBot="1" x14ac:dyDescent="0.4">
      <c r="A597" s="10" t="s">
        <v>189</v>
      </c>
      <c r="B597" s="11">
        <v>2</v>
      </c>
      <c r="C597" s="11">
        <v>0.5</v>
      </c>
      <c r="D597" s="11">
        <v>11</v>
      </c>
      <c r="E597" s="11">
        <v>0</v>
      </c>
      <c r="F597" s="11">
        <v>27</v>
      </c>
      <c r="G597" s="11">
        <v>2.5</v>
      </c>
      <c r="H597" s="11">
        <v>0</v>
      </c>
      <c r="I597" s="11">
        <v>6.5</v>
      </c>
      <c r="J597" s="11">
        <v>31</v>
      </c>
      <c r="K597" s="11">
        <v>0</v>
      </c>
      <c r="L597" s="11">
        <v>618.70000000000005</v>
      </c>
      <c r="M597" s="11">
        <v>0</v>
      </c>
      <c r="N597" s="11">
        <v>552.70000000000005</v>
      </c>
      <c r="O597" s="11">
        <v>1251.8</v>
      </c>
      <c r="P597" s="11">
        <v>1244</v>
      </c>
      <c r="Q597" s="11">
        <v>-7.8</v>
      </c>
      <c r="R597" s="11">
        <v>-0.63</v>
      </c>
      <c r="T597" s="1">
        <f>fft_v5!A116</f>
        <v>1.5402777777777779</v>
      </c>
      <c r="U597">
        <f>CORREL($P$464:P597,$O$464:O597)</f>
        <v>0.54015245211156604</v>
      </c>
      <c r="V597" t="str">
        <f t="shared" si="2"/>
        <v/>
      </c>
      <c r="X597">
        <f t="shared" si="3"/>
        <v>1.3292403788356388E-2</v>
      </c>
    </row>
    <row r="598" spans="1:24" ht="15" thickBot="1" x14ac:dyDescent="0.4">
      <c r="A598" s="10" t="s">
        <v>190</v>
      </c>
      <c r="B598" s="11">
        <v>0</v>
      </c>
      <c r="C598" s="11">
        <v>0.5</v>
      </c>
      <c r="D598" s="11">
        <v>10</v>
      </c>
      <c r="E598" s="11">
        <v>0</v>
      </c>
      <c r="F598" s="11">
        <v>27</v>
      </c>
      <c r="G598" s="11">
        <v>2.5</v>
      </c>
      <c r="H598" s="11">
        <v>0</v>
      </c>
      <c r="I598" s="11">
        <v>2.5</v>
      </c>
      <c r="J598" s="11">
        <v>28.5</v>
      </c>
      <c r="K598" s="11">
        <v>0</v>
      </c>
      <c r="L598" s="11">
        <v>576.70000000000005</v>
      </c>
      <c r="M598" s="11">
        <v>0</v>
      </c>
      <c r="N598" s="11">
        <v>552.70000000000005</v>
      </c>
      <c r="O598" s="11">
        <v>1200.3</v>
      </c>
      <c r="P598" s="11">
        <v>1245</v>
      </c>
      <c r="Q598" s="11">
        <v>44.7</v>
      </c>
      <c r="R598" s="11">
        <v>3.59</v>
      </c>
      <c r="T598" s="1">
        <f>fft_v5!A117</f>
        <v>1.5409722222222222</v>
      </c>
      <c r="U598">
        <f>CORREL($P$464:P598,$O$464:O598)</f>
        <v>0.54075164213918103</v>
      </c>
      <c r="V598" t="str">
        <f t="shared" si="2"/>
        <v/>
      </c>
      <c r="X598">
        <f t="shared" si="3"/>
        <v>5.9919002761499307E-4</v>
      </c>
    </row>
    <row r="599" spans="1:24" ht="15" thickBot="1" x14ac:dyDescent="0.4">
      <c r="A599" s="10" t="s">
        <v>191</v>
      </c>
      <c r="B599" s="11">
        <v>0</v>
      </c>
      <c r="C599" s="11">
        <v>11.5</v>
      </c>
      <c r="D599" s="11">
        <v>11</v>
      </c>
      <c r="E599" s="11">
        <v>0</v>
      </c>
      <c r="F599" s="11">
        <v>22</v>
      </c>
      <c r="G599" s="11">
        <v>2.5</v>
      </c>
      <c r="H599" s="11">
        <v>0</v>
      </c>
      <c r="I599" s="11">
        <v>2.5</v>
      </c>
      <c r="J599" s="11">
        <v>13.5</v>
      </c>
      <c r="K599" s="11">
        <v>0</v>
      </c>
      <c r="L599" s="11">
        <v>576.70000000000005</v>
      </c>
      <c r="M599" s="11">
        <v>0</v>
      </c>
      <c r="N599" s="11">
        <v>549.70000000000005</v>
      </c>
      <c r="O599" s="11">
        <v>1189.4000000000001</v>
      </c>
      <c r="P599" s="11">
        <v>1246</v>
      </c>
      <c r="Q599" s="11">
        <v>56.6</v>
      </c>
      <c r="R599" s="11">
        <v>4.54</v>
      </c>
      <c r="T599" s="1">
        <f>fft_v5!A118</f>
        <v>1.5416666666666667</v>
      </c>
      <c r="U599">
        <f>CORREL($P$464:P599,$O$464:O599)</f>
        <v>0.53725262871323065</v>
      </c>
      <c r="V599" t="str">
        <f t="shared" si="2"/>
        <v/>
      </c>
      <c r="X599">
        <f t="shared" si="3"/>
        <v>-3.4990134259503813E-3</v>
      </c>
    </row>
    <row r="600" spans="1:24" ht="15" thickBot="1" x14ac:dyDescent="0.4">
      <c r="A600" s="10" t="s">
        <v>192</v>
      </c>
      <c r="B600" s="11">
        <v>0</v>
      </c>
      <c r="C600" s="11">
        <v>0.5</v>
      </c>
      <c r="D600" s="11">
        <v>11</v>
      </c>
      <c r="E600" s="11">
        <v>0</v>
      </c>
      <c r="F600" s="11">
        <v>20</v>
      </c>
      <c r="G600" s="11">
        <v>0</v>
      </c>
      <c r="H600" s="11">
        <v>0</v>
      </c>
      <c r="I600" s="11">
        <v>2.5</v>
      </c>
      <c r="J600" s="11">
        <v>31</v>
      </c>
      <c r="K600" s="11">
        <v>0</v>
      </c>
      <c r="L600" s="11">
        <v>576.70000000000005</v>
      </c>
      <c r="M600" s="11">
        <v>0</v>
      </c>
      <c r="N600" s="11">
        <v>549.70000000000005</v>
      </c>
      <c r="O600" s="11">
        <v>1191.4000000000001</v>
      </c>
      <c r="P600" s="11">
        <v>1247</v>
      </c>
      <c r="Q600" s="11">
        <v>55.6</v>
      </c>
      <c r="R600" s="11">
        <v>4.46</v>
      </c>
      <c r="T600" s="1">
        <f>fft_v5!A119</f>
        <v>1.5423611111111111</v>
      </c>
      <c r="U600">
        <f>CORREL($P$464:P600,$O$464:O600)</f>
        <v>0.5345906755878459</v>
      </c>
      <c r="V600" t="str">
        <f t="shared" si="2"/>
        <v/>
      </c>
      <c r="X600">
        <f t="shared" si="3"/>
        <v>-2.6619531253847528E-3</v>
      </c>
    </row>
    <row r="601" spans="1:24" ht="15" thickBot="1" x14ac:dyDescent="0.4">
      <c r="A601" s="10" t="s">
        <v>193</v>
      </c>
      <c r="B601" s="11">
        <v>0</v>
      </c>
      <c r="C601" s="11">
        <v>0.5</v>
      </c>
      <c r="D601" s="11">
        <v>11.5</v>
      </c>
      <c r="E601" s="11">
        <v>0</v>
      </c>
      <c r="F601" s="11">
        <v>20</v>
      </c>
      <c r="G601" s="11">
        <v>2.5</v>
      </c>
      <c r="H601" s="11">
        <v>0</v>
      </c>
      <c r="I601" s="11">
        <v>0</v>
      </c>
      <c r="J601" s="11">
        <v>31</v>
      </c>
      <c r="K601" s="11">
        <v>0</v>
      </c>
      <c r="L601" s="11">
        <v>576.70000000000005</v>
      </c>
      <c r="M601" s="11">
        <v>0</v>
      </c>
      <c r="N601" s="11">
        <v>549.70000000000005</v>
      </c>
      <c r="O601" s="11">
        <v>1191.9000000000001</v>
      </c>
      <c r="P601" s="11">
        <v>1248</v>
      </c>
      <c r="Q601" s="11">
        <v>56.1</v>
      </c>
      <c r="R601" s="11">
        <v>4.5</v>
      </c>
      <c r="T601" s="1">
        <f>fft_v5!A120</f>
        <v>1.5430555555555554</v>
      </c>
      <c r="U601">
        <f>CORREL($P$464:P601,$O$464:O601)</f>
        <v>0.53215775455157743</v>
      </c>
      <c r="V601" t="str">
        <f t="shared" si="2"/>
        <v/>
      </c>
      <c r="X601">
        <f t="shared" si="3"/>
        <v>-2.432921036268465E-3</v>
      </c>
    </row>
    <row r="602" spans="1:24" ht="15" thickBot="1" x14ac:dyDescent="0.4">
      <c r="A602" s="10" t="s">
        <v>194</v>
      </c>
      <c r="B602" s="11">
        <v>0</v>
      </c>
      <c r="C602" s="11">
        <v>0.5</v>
      </c>
      <c r="D602" s="11">
        <v>11.5</v>
      </c>
      <c r="E602" s="11">
        <v>0</v>
      </c>
      <c r="F602" s="11">
        <v>23</v>
      </c>
      <c r="G602" s="11">
        <v>2.5</v>
      </c>
      <c r="H602" s="11">
        <v>0</v>
      </c>
      <c r="I602" s="11">
        <v>6.5</v>
      </c>
      <c r="J602" s="11">
        <v>31</v>
      </c>
      <c r="K602" s="11">
        <v>0</v>
      </c>
      <c r="L602" s="11">
        <v>576.70000000000005</v>
      </c>
      <c r="M602" s="11">
        <v>0</v>
      </c>
      <c r="N602" s="11">
        <v>549.70000000000005</v>
      </c>
      <c r="O602" s="11">
        <v>1201.3</v>
      </c>
      <c r="P602" s="11">
        <v>1249</v>
      </c>
      <c r="Q602" s="11">
        <v>47.7</v>
      </c>
      <c r="R602" s="11">
        <v>3.82</v>
      </c>
      <c r="T602" s="1">
        <f>fft_v5!A121</f>
        <v>1.54375</v>
      </c>
      <c r="U602">
        <f>CORREL($P$464:P602,$O$464:O602)</f>
        <v>0.53315339853161248</v>
      </c>
      <c r="V602" t="str">
        <f t="shared" si="2"/>
        <v/>
      </c>
      <c r="X602">
        <f t="shared" si="3"/>
        <v>9.9564398003504362E-4</v>
      </c>
    </row>
    <row r="603" spans="1:24" ht="15" thickBot="1" x14ac:dyDescent="0.4">
      <c r="A603" s="10" t="s">
        <v>195</v>
      </c>
      <c r="B603" s="11">
        <v>0</v>
      </c>
      <c r="C603" s="11">
        <v>0.5</v>
      </c>
      <c r="D603" s="11">
        <v>11</v>
      </c>
      <c r="E603" s="11">
        <v>5</v>
      </c>
      <c r="F603" s="11">
        <v>20</v>
      </c>
      <c r="G603" s="11">
        <v>2.5</v>
      </c>
      <c r="H603" s="11">
        <v>0</v>
      </c>
      <c r="I603" s="11">
        <v>0</v>
      </c>
      <c r="J603" s="11">
        <v>31</v>
      </c>
      <c r="K603" s="11">
        <v>0</v>
      </c>
      <c r="L603" s="11">
        <v>576.70000000000005</v>
      </c>
      <c r="M603" s="11">
        <v>0</v>
      </c>
      <c r="N603" s="11">
        <v>549.70000000000005</v>
      </c>
      <c r="O603" s="11">
        <v>1196.4000000000001</v>
      </c>
      <c r="P603" s="11">
        <v>1250</v>
      </c>
      <c r="Q603" s="11">
        <v>53.6</v>
      </c>
      <c r="R603" s="11">
        <v>4.29</v>
      </c>
      <c r="T603" s="1">
        <f>fft_v5!A122</f>
        <v>1.5444444444444445</v>
      </c>
      <c r="U603">
        <f>CORREL($P$464:P603,$O$464:O603)</f>
        <v>0.53238565818293637</v>
      </c>
      <c r="V603" t="str">
        <f t="shared" si="2"/>
        <v/>
      </c>
      <c r="X603">
        <f t="shared" si="3"/>
        <v>-7.6774034867610474E-4</v>
      </c>
    </row>
    <row r="604" spans="1:24" ht="15" thickBot="1" x14ac:dyDescent="0.4">
      <c r="A604" s="10" t="s">
        <v>196</v>
      </c>
      <c r="B604" s="11">
        <v>2</v>
      </c>
      <c r="C604" s="11">
        <v>0.5</v>
      </c>
      <c r="D604" s="11">
        <v>11.5</v>
      </c>
      <c r="E604" s="11">
        <v>0</v>
      </c>
      <c r="F604" s="11">
        <v>20</v>
      </c>
      <c r="G604" s="11">
        <v>2.5</v>
      </c>
      <c r="H604" s="11">
        <v>0</v>
      </c>
      <c r="I604" s="11">
        <v>2.5</v>
      </c>
      <c r="J604" s="11">
        <v>28.5</v>
      </c>
      <c r="K604" s="11">
        <v>0</v>
      </c>
      <c r="L604" s="11">
        <v>576.70000000000005</v>
      </c>
      <c r="M604" s="11">
        <v>0</v>
      </c>
      <c r="N604" s="11">
        <v>549.70000000000005</v>
      </c>
      <c r="O604" s="11">
        <v>1193.9000000000001</v>
      </c>
      <c r="P604" s="11">
        <v>1251</v>
      </c>
      <c r="Q604" s="11">
        <v>57.1</v>
      </c>
      <c r="R604" s="11">
        <v>4.5599999999999996</v>
      </c>
      <c r="T604" s="1">
        <f>fft_v5!A123</f>
        <v>1.5451388888888891</v>
      </c>
      <c r="U604">
        <f>CORREL($P$464:P604,$O$464:O604)</f>
        <v>0.53069999354149056</v>
      </c>
      <c r="V604" t="str">
        <f t="shared" si="2"/>
        <v/>
      </c>
      <c r="X604">
        <f t="shared" si="3"/>
        <v>-1.6856646414458165E-3</v>
      </c>
    </row>
    <row r="605" spans="1:24" ht="15" thickBot="1" x14ac:dyDescent="0.4">
      <c r="A605" s="10" t="s">
        <v>197</v>
      </c>
      <c r="B605" s="11">
        <v>0</v>
      </c>
      <c r="C605" s="11">
        <v>0.5</v>
      </c>
      <c r="D605" s="11">
        <v>11.5</v>
      </c>
      <c r="E605" s="11">
        <v>0</v>
      </c>
      <c r="F605" s="11">
        <v>20</v>
      </c>
      <c r="G605" s="11">
        <v>2.5</v>
      </c>
      <c r="H605" s="11">
        <v>0</v>
      </c>
      <c r="I605" s="11">
        <v>0</v>
      </c>
      <c r="J605" s="11">
        <v>31</v>
      </c>
      <c r="K605" s="11">
        <v>0</v>
      </c>
      <c r="L605" s="11">
        <v>576.70000000000005</v>
      </c>
      <c r="M605" s="11">
        <v>0</v>
      </c>
      <c r="N605" s="11">
        <v>549.70000000000005</v>
      </c>
      <c r="O605" s="11">
        <v>1191.9000000000001</v>
      </c>
      <c r="P605" s="11">
        <v>1252</v>
      </c>
      <c r="Q605" s="11">
        <v>60.1</v>
      </c>
      <c r="R605" s="11">
        <v>4.8</v>
      </c>
      <c r="T605" s="1">
        <f>fft_v5!A124</f>
        <v>1.5458333333333334</v>
      </c>
      <c r="U605">
        <f>CORREL($P$464:P605,$O$464:O605)</f>
        <v>0.5282823265347707</v>
      </c>
      <c r="V605" t="str">
        <f t="shared" si="2"/>
        <v/>
      </c>
      <c r="X605">
        <f t="shared" si="3"/>
        <v>-2.4176670067198591E-3</v>
      </c>
    </row>
    <row r="606" spans="1:24" ht="15" thickBot="1" x14ac:dyDescent="0.4">
      <c r="A606" s="10" t="s">
        <v>198</v>
      </c>
      <c r="B606" s="11">
        <v>0</v>
      </c>
      <c r="C606" s="11">
        <v>0.5</v>
      </c>
      <c r="D606" s="11">
        <v>11</v>
      </c>
      <c r="E606" s="11">
        <v>5</v>
      </c>
      <c r="F606" s="11">
        <v>20</v>
      </c>
      <c r="G606" s="11">
        <v>2.5</v>
      </c>
      <c r="H606" s="11">
        <v>0</v>
      </c>
      <c r="I606" s="11">
        <v>6.5</v>
      </c>
      <c r="J606" s="11">
        <v>31</v>
      </c>
      <c r="K606" s="11">
        <v>0</v>
      </c>
      <c r="L606" s="11">
        <v>576.70000000000005</v>
      </c>
      <c r="M606" s="11">
        <v>0</v>
      </c>
      <c r="N606" s="11">
        <v>552.70000000000005</v>
      </c>
      <c r="O606" s="11">
        <v>1205.8</v>
      </c>
      <c r="P606" s="11">
        <v>1253</v>
      </c>
      <c r="Q606" s="11">
        <v>47.2</v>
      </c>
      <c r="R606" s="11">
        <v>3.77</v>
      </c>
      <c r="T606" s="1">
        <f>fft_v5!A125</f>
        <v>1.5465277777777777</v>
      </c>
      <c r="U606">
        <f>CORREL($P$464:P606,$O$464:O606)</f>
        <v>0.53071726217904203</v>
      </c>
      <c r="V606" t="str">
        <f t="shared" si="2"/>
        <v/>
      </c>
      <c r="X606">
        <f t="shared" si="3"/>
        <v>2.4349356442713299E-3</v>
      </c>
    </row>
    <row r="607" spans="1:24" ht="15" thickBot="1" x14ac:dyDescent="0.4">
      <c r="A607" s="10" t="s">
        <v>199</v>
      </c>
      <c r="B607" s="11">
        <v>0</v>
      </c>
      <c r="C607" s="11">
        <v>0</v>
      </c>
      <c r="D607" s="11">
        <v>11.5</v>
      </c>
      <c r="E607" s="11">
        <v>5</v>
      </c>
      <c r="F607" s="11">
        <v>22</v>
      </c>
      <c r="G607" s="11">
        <v>2.5</v>
      </c>
      <c r="H607" s="11">
        <v>0</v>
      </c>
      <c r="I607" s="11">
        <v>2.5</v>
      </c>
      <c r="J607" s="11">
        <v>28.5</v>
      </c>
      <c r="K607" s="11">
        <v>0</v>
      </c>
      <c r="L607" s="11">
        <v>576.70000000000005</v>
      </c>
      <c r="M607" s="11">
        <v>0</v>
      </c>
      <c r="N607" s="11">
        <v>549.70000000000005</v>
      </c>
      <c r="O607" s="11">
        <v>1198.4000000000001</v>
      </c>
      <c r="P607" s="11">
        <v>1254</v>
      </c>
      <c r="Q607" s="11">
        <v>55.6</v>
      </c>
      <c r="R607" s="11">
        <v>4.43</v>
      </c>
      <c r="T607" s="1">
        <f>fft_v5!A126</f>
        <v>1.5472222222222223</v>
      </c>
      <c r="U607">
        <f>CORREL($P$464:P607,$O$464:O607)</f>
        <v>0.53061794385884531</v>
      </c>
      <c r="V607" t="str">
        <f t="shared" si="2"/>
        <v/>
      </c>
      <c r="X607">
        <f t="shared" si="3"/>
        <v>-9.931832019671738E-5</v>
      </c>
    </row>
    <row r="608" spans="1:24" ht="15" thickBot="1" x14ac:dyDescent="0.4">
      <c r="A608" s="10" t="s">
        <v>200</v>
      </c>
      <c r="B608" s="11">
        <v>0</v>
      </c>
      <c r="C608" s="11">
        <v>0.5</v>
      </c>
      <c r="D608" s="11">
        <v>10</v>
      </c>
      <c r="E608" s="11">
        <v>0</v>
      </c>
      <c r="F608" s="11">
        <v>22</v>
      </c>
      <c r="G608" s="11">
        <v>2.5</v>
      </c>
      <c r="H608" s="11">
        <v>0</v>
      </c>
      <c r="I608" s="11">
        <v>6.5</v>
      </c>
      <c r="J608" s="11">
        <v>31</v>
      </c>
      <c r="K608" s="11">
        <v>0</v>
      </c>
      <c r="L608" s="11">
        <v>576.70000000000005</v>
      </c>
      <c r="M608" s="11">
        <v>0</v>
      </c>
      <c r="N608" s="11">
        <v>549.70000000000005</v>
      </c>
      <c r="O608" s="11">
        <v>1198.8</v>
      </c>
      <c r="P608" s="11">
        <v>1255</v>
      </c>
      <c r="Q608" s="11">
        <v>56.2</v>
      </c>
      <c r="R608" s="11">
        <v>4.4800000000000004</v>
      </c>
      <c r="T608" s="1">
        <f>fft_v5!A127</f>
        <v>1.5479166666666666</v>
      </c>
      <c r="U608">
        <f>CORREL($P$464:P608,$O$464:O608)</f>
        <v>0.53063729728441722</v>
      </c>
      <c r="V608" t="str">
        <f t="shared" si="2"/>
        <v/>
      </c>
      <c r="X608">
        <f t="shared" si="3"/>
        <v>1.9353425571910776E-5</v>
      </c>
    </row>
    <row r="609" spans="1:24" ht="15" thickBot="1" x14ac:dyDescent="0.4">
      <c r="A609" s="10" t="s">
        <v>201</v>
      </c>
      <c r="B609" s="11">
        <v>57</v>
      </c>
      <c r="C609" s="11">
        <v>0.5</v>
      </c>
      <c r="D609" s="11">
        <v>11</v>
      </c>
      <c r="E609" s="11">
        <v>0</v>
      </c>
      <c r="F609" s="11">
        <v>22</v>
      </c>
      <c r="G609" s="11">
        <v>2.5</v>
      </c>
      <c r="H609" s="11">
        <v>0</v>
      </c>
      <c r="I609" s="11">
        <v>6.5</v>
      </c>
      <c r="J609" s="11">
        <v>31</v>
      </c>
      <c r="K609" s="11">
        <v>0</v>
      </c>
      <c r="L609" s="11">
        <v>576.70000000000005</v>
      </c>
      <c r="M609" s="11">
        <v>0</v>
      </c>
      <c r="N609" s="11">
        <v>549.70000000000005</v>
      </c>
      <c r="O609" s="11">
        <v>1256.8</v>
      </c>
      <c r="P609" s="11">
        <v>1256</v>
      </c>
      <c r="Q609" s="11">
        <v>-0.8</v>
      </c>
      <c r="R609" s="11">
        <v>-0.06</v>
      </c>
      <c r="T609" s="1">
        <f>fft_v5!A128</f>
        <v>1.5486111111111109</v>
      </c>
      <c r="U609">
        <f>CORREL($P$464:P609,$O$464:O609)</f>
        <v>0.54321294640043427</v>
      </c>
      <c r="V609" t="str">
        <f t="shared" si="2"/>
        <v/>
      </c>
      <c r="X609">
        <f t="shared" si="3"/>
        <v>1.2575649116017051E-2</v>
      </c>
    </row>
    <row r="610" spans="1:24" ht="15" thickBot="1" x14ac:dyDescent="0.4">
      <c r="A610" s="10" t="s">
        <v>202</v>
      </c>
      <c r="B610" s="11">
        <v>0</v>
      </c>
      <c r="C610" s="11">
        <v>0.5</v>
      </c>
      <c r="D610" s="11">
        <v>8</v>
      </c>
      <c r="E610" s="11">
        <v>0</v>
      </c>
      <c r="F610" s="11">
        <v>20</v>
      </c>
      <c r="G610" s="11">
        <v>2.5</v>
      </c>
      <c r="H610" s="11">
        <v>0</v>
      </c>
      <c r="I610" s="11">
        <v>6.5</v>
      </c>
      <c r="J610" s="11">
        <v>31</v>
      </c>
      <c r="K610" s="11">
        <v>0</v>
      </c>
      <c r="L610" s="11">
        <v>576.70000000000005</v>
      </c>
      <c r="M610" s="11">
        <v>0</v>
      </c>
      <c r="N610" s="11">
        <v>549.70000000000005</v>
      </c>
      <c r="O610" s="11">
        <v>1194.9000000000001</v>
      </c>
      <c r="P610" s="11">
        <v>1257</v>
      </c>
      <c r="Q610" s="11">
        <v>62.1</v>
      </c>
      <c r="R610" s="11">
        <v>4.9400000000000004</v>
      </c>
      <c r="T610" s="1">
        <f>fft_v5!A129</f>
        <v>1.5493055555555555</v>
      </c>
      <c r="U610">
        <f>CORREL($P$464:P610,$O$464:O610)</f>
        <v>0.54147469345591226</v>
      </c>
      <c r="V610" t="str">
        <f t="shared" si="2"/>
        <v/>
      </c>
      <c r="X610">
        <f t="shared" si="3"/>
        <v>-1.7382529445220118E-3</v>
      </c>
    </row>
    <row r="611" spans="1:24" ht="15" thickBot="1" x14ac:dyDescent="0.4">
      <c r="A611" s="10" t="s">
        <v>203</v>
      </c>
      <c r="B611" s="11">
        <v>2</v>
      </c>
      <c r="C611" s="11">
        <v>11.5</v>
      </c>
      <c r="D611" s="11">
        <v>8</v>
      </c>
      <c r="E611" s="11">
        <v>0</v>
      </c>
      <c r="F611" s="11">
        <v>27</v>
      </c>
      <c r="G611" s="11">
        <v>2.5</v>
      </c>
      <c r="H611" s="11">
        <v>0</v>
      </c>
      <c r="I611" s="11">
        <v>2.5</v>
      </c>
      <c r="J611" s="11">
        <v>31</v>
      </c>
      <c r="K611" s="11">
        <v>0</v>
      </c>
      <c r="L611" s="11">
        <v>576.70000000000005</v>
      </c>
      <c r="M611" s="11">
        <v>54.5</v>
      </c>
      <c r="N611" s="11">
        <v>553.70000000000005</v>
      </c>
      <c r="O611" s="11">
        <v>1269.3</v>
      </c>
      <c r="P611" s="11">
        <v>1258</v>
      </c>
      <c r="Q611" s="11">
        <v>-11.3</v>
      </c>
      <c r="R611" s="11">
        <v>-0.9</v>
      </c>
      <c r="T611" s="1">
        <f>fft_v5!A130</f>
        <v>1.55</v>
      </c>
      <c r="U611">
        <f>CORREL($P$464:P611,$O$464:O611)</f>
        <v>0.55423906944021573</v>
      </c>
      <c r="V611" t="str">
        <f t="shared" si="2"/>
        <v/>
      </c>
      <c r="X611">
        <f t="shared" si="3"/>
        <v>1.2764375984303467E-2</v>
      </c>
    </row>
    <row r="612" spans="1:24" ht="15" thickBot="1" x14ac:dyDescent="0.4">
      <c r="A612" s="10" t="s">
        <v>204</v>
      </c>
      <c r="B612" s="11">
        <v>0</v>
      </c>
      <c r="C612" s="11">
        <v>0</v>
      </c>
      <c r="D612" s="11">
        <v>11</v>
      </c>
      <c r="E612" s="11">
        <v>0</v>
      </c>
      <c r="F612" s="11">
        <v>20</v>
      </c>
      <c r="G612" s="11">
        <v>0</v>
      </c>
      <c r="H612" s="11">
        <v>0</v>
      </c>
      <c r="I612" s="11">
        <v>0</v>
      </c>
      <c r="J612" s="11">
        <v>31</v>
      </c>
      <c r="K612" s="11">
        <v>0</v>
      </c>
      <c r="L612" s="11">
        <v>576.70000000000005</v>
      </c>
      <c r="M612" s="11">
        <v>0</v>
      </c>
      <c r="N612" s="11">
        <v>549.70000000000005</v>
      </c>
      <c r="O612" s="11">
        <v>1188.4000000000001</v>
      </c>
      <c r="P612" s="11">
        <v>1259</v>
      </c>
      <c r="Q612" s="11">
        <v>70.599999999999994</v>
      </c>
      <c r="R612" s="11">
        <v>5.61</v>
      </c>
      <c r="T612" s="1">
        <f>fft_v5!A131</f>
        <v>1.5506944444444446</v>
      </c>
      <c r="U612">
        <f>CORREL($P$464:P612,$O$464:O612)</f>
        <v>0.54979528727454252</v>
      </c>
      <c r="V612" t="str">
        <f t="shared" ref="V612" si="4">IF(U612=$U$615,T612,"")</f>
        <v/>
      </c>
      <c r="X612">
        <f t="shared" si="3"/>
        <v>-4.4437821656732046E-3</v>
      </c>
    </row>
    <row r="613" spans="1:24" ht="15" thickBot="1" x14ac:dyDescent="0.4">
      <c r="A613" s="10" t="s">
        <v>205</v>
      </c>
      <c r="B613" s="11">
        <v>0</v>
      </c>
      <c r="C613" s="11">
        <v>0</v>
      </c>
      <c r="D613" s="11">
        <v>8</v>
      </c>
      <c r="E613" s="11">
        <v>0</v>
      </c>
      <c r="F613" s="11">
        <v>27</v>
      </c>
      <c r="G613" s="11">
        <v>2.5</v>
      </c>
      <c r="H613" s="11">
        <v>0</v>
      </c>
      <c r="I613" s="11">
        <v>2.5</v>
      </c>
      <c r="J613" s="11">
        <v>31</v>
      </c>
      <c r="K613" s="11">
        <v>0</v>
      </c>
      <c r="L613" s="11">
        <v>576.70000000000005</v>
      </c>
      <c r="M613" s="11">
        <v>0</v>
      </c>
      <c r="N613" s="11">
        <v>549.70000000000005</v>
      </c>
      <c r="O613" s="11">
        <v>1197.4000000000001</v>
      </c>
      <c r="P613" s="11">
        <v>1260</v>
      </c>
      <c r="Q613" s="11">
        <v>62.6</v>
      </c>
      <c r="R613" s="11">
        <v>4.97</v>
      </c>
      <c r="T613" s="1">
        <f>fft_v5!A132</f>
        <v>1.5513888888888889</v>
      </c>
      <c r="U613">
        <f>CORREL($P$464:P613,$O$464:O613)</f>
        <v>0.54858423317656635</v>
      </c>
      <c r="V613">
        <f>MAX(U531:U613)</f>
        <v>0.61394547863325</v>
      </c>
      <c r="X613">
        <f t="shared" ref="X613" si="5">U613-U612</f>
        <v>-1.2110540979761719E-3</v>
      </c>
    </row>
    <row r="614" spans="1:24" ht="15" thickBot="1" x14ac:dyDescent="0.4"/>
    <row r="615" spans="1:24" ht="15" thickBot="1" x14ac:dyDescent="0.4">
      <c r="A615" s="12" t="s">
        <v>412</v>
      </c>
      <c r="B615" s="13">
        <v>1501.4</v>
      </c>
      <c r="T615" s="15" t="s">
        <v>424</v>
      </c>
      <c r="U615" s="15">
        <f>MAX(U483:U613)</f>
        <v>0.61811272054682209</v>
      </c>
    </row>
    <row r="616" spans="1:24" ht="15" thickBot="1" x14ac:dyDescent="0.4">
      <c r="A616" s="12" t="s">
        <v>413</v>
      </c>
      <c r="B616" s="13">
        <v>1104.9000000000001</v>
      </c>
      <c r="T616" s="15" t="s">
        <v>425</v>
      </c>
      <c r="U616" s="15">
        <f>MIN(U483:U613)</f>
        <v>7.730515274795105E-2</v>
      </c>
    </row>
    <row r="617" spans="1:24" ht="15" thickBot="1" x14ac:dyDescent="0.4">
      <c r="A617" s="12" t="s">
        <v>414</v>
      </c>
      <c r="B617" s="13">
        <v>177826.3</v>
      </c>
      <c r="T617" s="15" t="s">
        <v>426</v>
      </c>
      <c r="U617" s="15">
        <f>W530</f>
        <v>15.756053125447732</v>
      </c>
    </row>
    <row r="618" spans="1:24" ht="15" thickBot="1" x14ac:dyDescent="0.4">
      <c r="A618" s="12" t="s">
        <v>415</v>
      </c>
      <c r="B618" s="13">
        <v>177825</v>
      </c>
      <c r="T618" s="15" t="s">
        <v>427</v>
      </c>
      <c r="U618" s="15">
        <v>0.88</v>
      </c>
    </row>
    <row r="619" spans="1:24" ht="15" thickBot="1" x14ac:dyDescent="0.4">
      <c r="A619" s="12" t="s">
        <v>416</v>
      </c>
      <c r="B619" s="13">
        <v>1.3</v>
      </c>
      <c r="T619" s="15" t="s">
        <v>428</v>
      </c>
      <c r="U619" s="15">
        <v>0.95</v>
      </c>
    </row>
    <row r="620" spans="1:24" ht="15" thickBot="1" x14ac:dyDescent="0.4">
      <c r="A620" s="12" t="s">
        <v>417</v>
      </c>
      <c r="B620" s="13"/>
      <c r="T620" s="15" t="s">
        <v>429</v>
      </c>
      <c r="U620" s="15">
        <f>U619-U618</f>
        <v>6.9999999999999951E-2</v>
      </c>
    </row>
    <row r="621" spans="1:24" ht="15" thickBot="1" x14ac:dyDescent="0.4">
      <c r="A621" s="12" t="s">
        <v>418</v>
      </c>
      <c r="B621" s="13"/>
      <c r="T621" s="15" t="s">
        <v>432</v>
      </c>
      <c r="U621" s="15">
        <f>COUNT(X484:X613)</f>
        <v>130</v>
      </c>
    </row>
    <row r="622" spans="1:24" ht="15" thickBot="1" x14ac:dyDescent="0.4">
      <c r="A622" s="12" t="s">
        <v>419</v>
      </c>
      <c r="B622" s="13">
        <v>0</v>
      </c>
      <c r="T622" s="15" t="s">
        <v>433</v>
      </c>
      <c r="U622" s="16">
        <f>COUNTIF(X484:X613,"&lt;0")/U621</f>
        <v>0.43076923076923079</v>
      </c>
    </row>
    <row r="623" spans="1:24" x14ac:dyDescent="0.35">
      <c r="T623" s="15" t="s">
        <v>434</v>
      </c>
      <c r="U623" s="15">
        <f>SUMIF(X484:X613,"&lt;0")/COUNTIF(X484:X613,"&lt;0")</f>
        <v>-1.4444869220464169E-2</v>
      </c>
    </row>
    <row r="624" spans="1:24" x14ac:dyDescent="0.35">
      <c r="A624" s="5" t="s">
        <v>420</v>
      </c>
      <c r="T624" s="15" t="s">
        <v>435</v>
      </c>
      <c r="U624" s="15">
        <f>COUNT(U483:U530)</f>
        <v>48</v>
      </c>
    </row>
    <row r="625" spans="1:21" x14ac:dyDescent="0.35">
      <c r="T625" s="15" t="s">
        <v>436</v>
      </c>
      <c r="U625" s="15">
        <f>P462</f>
        <v>0.54858423317656635</v>
      </c>
    </row>
    <row r="626" spans="1:21" x14ac:dyDescent="0.35">
      <c r="A626" s="14" t="s">
        <v>421</v>
      </c>
      <c r="T626" s="15" t="s">
        <v>437</v>
      </c>
      <c r="U626" s="15">
        <f>U615-U625</f>
        <v>6.9528487370255743E-2</v>
      </c>
    </row>
    <row r="627" spans="1:21" x14ac:dyDescent="0.35">
      <c r="A627" s="14" t="s">
        <v>422</v>
      </c>
      <c r="T627" s="15" t="s">
        <v>438</v>
      </c>
      <c r="U627" s="15">
        <f>U615-U616</f>
        <v>0.54080756779887107</v>
      </c>
    </row>
    <row r="628" spans="1:21" x14ac:dyDescent="0.35">
      <c r="T628" s="15" t="s">
        <v>439</v>
      </c>
      <c r="U628" s="15">
        <f>MAX(V613)</f>
        <v>0.61394547863325</v>
      </c>
    </row>
    <row r="629" spans="1:21" x14ac:dyDescent="0.35">
      <c r="T629" s="15" t="s">
        <v>440</v>
      </c>
      <c r="U629" s="15">
        <f>MIN(U531:U613)</f>
        <v>0.48304883287986533</v>
      </c>
    </row>
    <row r="630" spans="1:21" x14ac:dyDescent="0.35">
      <c r="T630" s="15" t="s">
        <v>441</v>
      </c>
      <c r="U630" s="15">
        <f>U628-U629</f>
        <v>0.13089664575338467</v>
      </c>
    </row>
    <row r="631" spans="1:21" x14ac:dyDescent="0.35">
      <c r="T631" s="15" t="s">
        <v>442</v>
      </c>
      <c r="U631" s="15">
        <v>49</v>
      </c>
    </row>
    <row r="632" spans="1:21" x14ac:dyDescent="0.35">
      <c r="T632" s="15" t="s">
        <v>445</v>
      </c>
      <c r="U632" s="15">
        <v>100</v>
      </c>
    </row>
  </sheetData>
  <hyperlinks>
    <hyperlink ref="A624" r:id="rId1" display="http://miau.gau.hu/myx-free/coco/test/186025520170111132319.html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" sqref="B1"/>
    </sheetView>
  </sheetViews>
  <sheetFormatPr defaultRowHeight="14.5" x14ac:dyDescent="0.35"/>
  <cols>
    <col min="1" max="1" width="15.08984375" bestFit="1" customWidth="1"/>
    <col min="2" max="2" width="111.81640625" customWidth="1"/>
    <col min="3" max="3" width="15.08984375" bestFit="1" customWidth="1"/>
  </cols>
  <sheetData>
    <row r="1" spans="1:3" x14ac:dyDescent="0.35">
      <c r="A1" s="2" t="s">
        <v>15</v>
      </c>
      <c r="B1" s="2" t="s">
        <v>16</v>
      </c>
      <c r="C1" t="s">
        <v>33</v>
      </c>
    </row>
    <row r="2" spans="1:3" x14ac:dyDescent="0.35">
      <c r="A2" t="s">
        <v>32</v>
      </c>
      <c r="B2" t="s">
        <v>17</v>
      </c>
      <c r="C2" t="s">
        <v>31</v>
      </c>
    </row>
    <row r="3" spans="1:3" x14ac:dyDescent="0.35">
      <c r="A3" t="s">
        <v>18</v>
      </c>
      <c r="B3" t="s">
        <v>19</v>
      </c>
    </row>
    <row r="5" spans="1:3" x14ac:dyDescent="0.35">
      <c r="A5" t="s">
        <v>20</v>
      </c>
      <c r="B5" t="s">
        <v>21</v>
      </c>
    </row>
    <row r="6" spans="1:3" ht="43.5" x14ac:dyDescent="0.35">
      <c r="B6" s="18" t="s">
        <v>444</v>
      </c>
    </row>
    <row r="9" spans="1:3" x14ac:dyDescent="0.35">
      <c r="B9" s="3"/>
    </row>
    <row r="13" spans="1:3" x14ac:dyDescent="0.35">
      <c r="A13" t="s">
        <v>22</v>
      </c>
      <c r="B13" t="s">
        <v>446</v>
      </c>
    </row>
    <row r="14" spans="1:3" x14ac:dyDescent="0.35">
      <c r="A14" t="s">
        <v>23</v>
      </c>
      <c r="B14" t="s">
        <v>24</v>
      </c>
    </row>
    <row r="15" spans="1:3" x14ac:dyDescent="0.35">
      <c r="A15" t="s">
        <v>25</v>
      </c>
      <c r="B15" s="4">
        <v>42746</v>
      </c>
    </row>
    <row r="16" spans="1:3" x14ac:dyDescent="0.35">
      <c r="A16" t="s">
        <v>26</v>
      </c>
      <c r="B16" t="s">
        <v>27</v>
      </c>
    </row>
    <row r="17" spans="1:2" x14ac:dyDescent="0.35">
      <c r="A17" t="s">
        <v>28</v>
      </c>
      <c r="B17">
        <v>221</v>
      </c>
    </row>
    <row r="18" spans="1:2" x14ac:dyDescent="0.35">
      <c r="A18" t="s">
        <v>29</v>
      </c>
      <c r="B18" s="5" t="s">
        <v>30</v>
      </c>
    </row>
  </sheetData>
  <hyperlinks>
    <hyperlink ref="B18" r:id="rId1"/>
    <hyperlink ref="B6" location="coco!T615" display="Az eredménygörbék kapcsán a maximum, a maximumig tartó szakasz meredeksége, a maximumig tartó szakasz lineáris és másodfokú trendje és az ezekhez tartó R2 értékek, valamint különbségük, a szigorú monotonitást megtörő visszakorrigálások aránya és mértéke,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fft_v5</vt:lpstr>
      <vt:lpstr>coco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</dc:creator>
  <cp:lastModifiedBy>Pitlik László</cp:lastModifiedBy>
  <dcterms:created xsi:type="dcterms:W3CDTF">2017-01-11T12:16:51Z</dcterms:created>
  <dcterms:modified xsi:type="dcterms:W3CDTF">2017-01-12T07:21:45Z</dcterms:modified>
</cp:coreProperties>
</file>