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tlikl\Downloads\"/>
    </mc:Choice>
  </mc:AlternateContent>
  <bookViews>
    <workbookView xWindow="0" yWindow="0" windowWidth="19200" windowHeight="7020"/>
  </bookViews>
  <sheets>
    <sheet name="info" sheetId="4" r:id="rId1"/>
    <sheet name="ar-teljesitmeny-arany-azonos" sheetId="3" r:id="rId2"/>
    <sheet name="Y0-ertekazonossag" sheetId="1" r:id="rId3"/>
  </sheets>
  <definedNames>
    <definedName name="solver_adj" localSheetId="1" hidden="1">'ar-teljesitmeny-arany-azonos'!$B$33:$H$45</definedName>
    <definedName name="solver_adj" localSheetId="2" hidden="1">'Y0-ertekazonossag'!$B$33:$H$45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2" hidden="1">"""""""0,0001"""""""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'ar-teljesitmeny-arany-azonos'!$J$33:$P$44</definedName>
    <definedName name="solver_lhs1" localSheetId="2" hidden="1">'Y0-ertekazonossag'!$J$33:$P$44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2" hidden="1">"""""""0,075"""""""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1</definedName>
    <definedName name="solver_num" localSheetId="2" hidden="1">1</definedName>
    <definedName name="solver_nwt" localSheetId="1" hidden="1">1</definedName>
    <definedName name="solver_nwt" localSheetId="2" hidden="1">1</definedName>
    <definedName name="solver_opt" localSheetId="1" hidden="1">'ar-teljesitmeny-arany-azonos'!$K$63</definedName>
    <definedName name="solver_opt" localSheetId="2" hidden="1">'Y0-ertekazonossag'!$K$63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2" hidden="1">"""""""0,000001"""""""</definedName>
    <definedName name="solver_rbv" localSheetId="1" hidden="1">1</definedName>
    <definedName name="solver_rbv" localSheetId="2" hidden="1">1</definedName>
    <definedName name="solver_rel1" localSheetId="1" hidden="1">3</definedName>
    <definedName name="solver_rel1" localSheetId="2" hidden="1">3</definedName>
    <definedName name="solver_rhs1" localSheetId="1" hidden="1">0</definedName>
    <definedName name="solver_rhs1" localSheetId="2" hidden="1">1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3" l="1"/>
  <c r="M20" i="3"/>
  <c r="M21" i="3"/>
  <c r="M22" i="3"/>
  <c r="M23" i="3"/>
  <c r="M24" i="3"/>
  <c r="M25" i="3"/>
  <c r="M26" i="3"/>
  <c r="M27" i="3"/>
  <c r="M28" i="3"/>
  <c r="M29" i="3"/>
  <c r="M30" i="3"/>
  <c r="M18" i="3"/>
  <c r="L19" i="3"/>
  <c r="L20" i="3"/>
  <c r="L21" i="3"/>
  <c r="L22" i="3"/>
  <c r="L23" i="3"/>
  <c r="L24" i="3"/>
  <c r="L25" i="3"/>
  <c r="L26" i="3"/>
  <c r="L27" i="3"/>
  <c r="L28" i="3"/>
  <c r="L29" i="3"/>
  <c r="L30" i="3"/>
  <c r="L18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G61" i="3"/>
  <c r="E61" i="3"/>
  <c r="C61" i="3"/>
  <c r="A61" i="3"/>
  <c r="H60" i="3"/>
  <c r="F60" i="3"/>
  <c r="D60" i="3"/>
  <c r="B60" i="3"/>
  <c r="G59" i="3"/>
  <c r="E59" i="3"/>
  <c r="C59" i="3"/>
  <c r="A59" i="3"/>
  <c r="H58" i="3"/>
  <c r="F58" i="3"/>
  <c r="D58" i="3"/>
  <c r="B58" i="3"/>
  <c r="G57" i="3"/>
  <c r="E57" i="3"/>
  <c r="C57" i="3"/>
  <c r="A57" i="3"/>
  <c r="H56" i="3"/>
  <c r="F56" i="3"/>
  <c r="D56" i="3"/>
  <c r="B56" i="3"/>
  <c r="G55" i="3"/>
  <c r="E55" i="3"/>
  <c r="C55" i="3"/>
  <c r="A55" i="3"/>
  <c r="H54" i="3"/>
  <c r="F54" i="3"/>
  <c r="D54" i="3"/>
  <c r="B54" i="3"/>
  <c r="G53" i="3"/>
  <c r="E53" i="3"/>
  <c r="C53" i="3"/>
  <c r="A53" i="3"/>
  <c r="H52" i="3"/>
  <c r="F52" i="3"/>
  <c r="D52" i="3"/>
  <c r="B52" i="3"/>
  <c r="G51" i="3"/>
  <c r="E51" i="3"/>
  <c r="C51" i="3"/>
  <c r="A51" i="3"/>
  <c r="H50" i="3"/>
  <c r="F50" i="3"/>
  <c r="D50" i="3"/>
  <c r="B50" i="3"/>
  <c r="G49" i="3"/>
  <c r="E49" i="3"/>
  <c r="C49" i="3"/>
  <c r="A49" i="3"/>
  <c r="H48" i="3"/>
  <c r="F48" i="3"/>
  <c r="D48" i="3"/>
  <c r="B48" i="3"/>
  <c r="P44" i="3"/>
  <c r="O44" i="3"/>
  <c r="N44" i="3"/>
  <c r="M44" i="3"/>
  <c r="L44" i="3"/>
  <c r="K44" i="3"/>
  <c r="J44" i="3"/>
  <c r="P43" i="3"/>
  <c r="O43" i="3"/>
  <c r="N43" i="3"/>
  <c r="M43" i="3"/>
  <c r="L43" i="3"/>
  <c r="K43" i="3"/>
  <c r="J43" i="3"/>
  <c r="P42" i="3"/>
  <c r="O42" i="3"/>
  <c r="N42" i="3"/>
  <c r="M42" i="3"/>
  <c r="L42" i="3"/>
  <c r="K42" i="3"/>
  <c r="J42" i="3"/>
  <c r="P41" i="3"/>
  <c r="O41" i="3"/>
  <c r="N41" i="3"/>
  <c r="M41" i="3"/>
  <c r="L41" i="3"/>
  <c r="K41" i="3"/>
  <c r="J41" i="3"/>
  <c r="P40" i="3"/>
  <c r="O40" i="3"/>
  <c r="N40" i="3"/>
  <c r="M40" i="3"/>
  <c r="L40" i="3"/>
  <c r="K40" i="3"/>
  <c r="J40" i="3"/>
  <c r="P39" i="3"/>
  <c r="O39" i="3"/>
  <c r="N39" i="3"/>
  <c r="M39" i="3"/>
  <c r="L39" i="3"/>
  <c r="K39" i="3"/>
  <c r="J39" i="3"/>
  <c r="P38" i="3"/>
  <c r="O38" i="3"/>
  <c r="N38" i="3"/>
  <c r="M38" i="3"/>
  <c r="L38" i="3"/>
  <c r="K38" i="3"/>
  <c r="J38" i="3"/>
  <c r="P37" i="3"/>
  <c r="O37" i="3"/>
  <c r="N37" i="3"/>
  <c r="M37" i="3"/>
  <c r="L37" i="3"/>
  <c r="K37" i="3"/>
  <c r="J37" i="3"/>
  <c r="P36" i="3"/>
  <c r="O36" i="3"/>
  <c r="N36" i="3"/>
  <c r="M36" i="3"/>
  <c r="L36" i="3"/>
  <c r="K36" i="3"/>
  <c r="J36" i="3"/>
  <c r="P35" i="3"/>
  <c r="O35" i="3"/>
  <c r="N35" i="3"/>
  <c r="M35" i="3"/>
  <c r="L35" i="3"/>
  <c r="K35" i="3"/>
  <c r="J35" i="3"/>
  <c r="P34" i="3"/>
  <c r="O34" i="3"/>
  <c r="N34" i="3"/>
  <c r="M34" i="3"/>
  <c r="L34" i="3"/>
  <c r="K34" i="3"/>
  <c r="J34" i="3"/>
  <c r="P33" i="3"/>
  <c r="O33" i="3"/>
  <c r="N33" i="3"/>
  <c r="M33" i="3"/>
  <c r="L33" i="3"/>
  <c r="K33" i="3"/>
  <c r="J33" i="3"/>
  <c r="E32" i="3"/>
  <c r="M32" i="3" s="1"/>
  <c r="A32" i="3"/>
  <c r="I30" i="3"/>
  <c r="I61" i="3" s="1"/>
  <c r="H30" i="3"/>
  <c r="H61" i="3" s="1"/>
  <c r="G30" i="3"/>
  <c r="F30" i="3"/>
  <c r="F61" i="3" s="1"/>
  <c r="E30" i="3"/>
  <c r="D30" i="3"/>
  <c r="D61" i="3" s="1"/>
  <c r="C30" i="3"/>
  <c r="B30" i="3"/>
  <c r="B61" i="3" s="1"/>
  <c r="A30" i="3"/>
  <c r="I29" i="3"/>
  <c r="I60" i="3" s="1"/>
  <c r="H29" i="3"/>
  <c r="G29" i="3"/>
  <c r="G60" i="3" s="1"/>
  <c r="F29" i="3"/>
  <c r="E29" i="3"/>
  <c r="E60" i="3" s="1"/>
  <c r="D29" i="3"/>
  <c r="C29" i="3"/>
  <c r="C60" i="3" s="1"/>
  <c r="B29" i="3"/>
  <c r="A29" i="3"/>
  <c r="A60" i="3" s="1"/>
  <c r="I28" i="3"/>
  <c r="I59" i="3" s="1"/>
  <c r="H28" i="3"/>
  <c r="H59" i="3" s="1"/>
  <c r="G28" i="3"/>
  <c r="F28" i="3"/>
  <c r="F59" i="3" s="1"/>
  <c r="E28" i="3"/>
  <c r="D28" i="3"/>
  <c r="D59" i="3" s="1"/>
  <c r="C28" i="3"/>
  <c r="B28" i="3"/>
  <c r="B59" i="3" s="1"/>
  <c r="A28" i="3"/>
  <c r="I27" i="3"/>
  <c r="I58" i="3" s="1"/>
  <c r="H27" i="3"/>
  <c r="G27" i="3"/>
  <c r="G58" i="3" s="1"/>
  <c r="F27" i="3"/>
  <c r="E27" i="3"/>
  <c r="E58" i="3" s="1"/>
  <c r="D27" i="3"/>
  <c r="C27" i="3"/>
  <c r="C58" i="3" s="1"/>
  <c r="B27" i="3"/>
  <c r="A27" i="3"/>
  <c r="A58" i="3" s="1"/>
  <c r="I26" i="3"/>
  <c r="I57" i="3" s="1"/>
  <c r="H26" i="3"/>
  <c r="H57" i="3" s="1"/>
  <c r="G26" i="3"/>
  <c r="F26" i="3"/>
  <c r="F57" i="3" s="1"/>
  <c r="E26" i="3"/>
  <c r="D26" i="3"/>
  <c r="D57" i="3" s="1"/>
  <c r="C26" i="3"/>
  <c r="B26" i="3"/>
  <c r="B57" i="3" s="1"/>
  <c r="A26" i="3"/>
  <c r="I25" i="3"/>
  <c r="I56" i="3" s="1"/>
  <c r="H25" i="3"/>
  <c r="G25" i="3"/>
  <c r="G56" i="3" s="1"/>
  <c r="F25" i="3"/>
  <c r="E25" i="3"/>
  <c r="E56" i="3" s="1"/>
  <c r="D25" i="3"/>
  <c r="C25" i="3"/>
  <c r="C56" i="3" s="1"/>
  <c r="B25" i="3"/>
  <c r="A25" i="3"/>
  <c r="A56" i="3" s="1"/>
  <c r="I24" i="3"/>
  <c r="I55" i="3" s="1"/>
  <c r="H24" i="3"/>
  <c r="H55" i="3" s="1"/>
  <c r="G24" i="3"/>
  <c r="F24" i="3"/>
  <c r="F55" i="3" s="1"/>
  <c r="E24" i="3"/>
  <c r="D24" i="3"/>
  <c r="D55" i="3" s="1"/>
  <c r="C24" i="3"/>
  <c r="B24" i="3"/>
  <c r="B55" i="3" s="1"/>
  <c r="A24" i="3"/>
  <c r="I23" i="3"/>
  <c r="I54" i="3" s="1"/>
  <c r="H23" i="3"/>
  <c r="G23" i="3"/>
  <c r="G54" i="3" s="1"/>
  <c r="F23" i="3"/>
  <c r="E23" i="3"/>
  <c r="E54" i="3" s="1"/>
  <c r="D23" i="3"/>
  <c r="C23" i="3"/>
  <c r="C54" i="3" s="1"/>
  <c r="B23" i="3"/>
  <c r="A23" i="3"/>
  <c r="A54" i="3" s="1"/>
  <c r="I22" i="3"/>
  <c r="I53" i="3" s="1"/>
  <c r="H22" i="3"/>
  <c r="H53" i="3" s="1"/>
  <c r="G22" i="3"/>
  <c r="F22" i="3"/>
  <c r="F53" i="3" s="1"/>
  <c r="E22" i="3"/>
  <c r="D22" i="3"/>
  <c r="D53" i="3" s="1"/>
  <c r="C22" i="3"/>
  <c r="B22" i="3"/>
  <c r="B53" i="3" s="1"/>
  <c r="A22" i="3"/>
  <c r="I21" i="3"/>
  <c r="I52" i="3" s="1"/>
  <c r="H21" i="3"/>
  <c r="G21" i="3"/>
  <c r="G52" i="3" s="1"/>
  <c r="F21" i="3"/>
  <c r="E21" i="3"/>
  <c r="E52" i="3" s="1"/>
  <c r="D21" i="3"/>
  <c r="C21" i="3"/>
  <c r="C52" i="3" s="1"/>
  <c r="B21" i="3"/>
  <c r="A21" i="3"/>
  <c r="A52" i="3" s="1"/>
  <c r="I20" i="3"/>
  <c r="I51" i="3" s="1"/>
  <c r="H20" i="3"/>
  <c r="H51" i="3" s="1"/>
  <c r="G20" i="3"/>
  <c r="F20" i="3"/>
  <c r="F51" i="3" s="1"/>
  <c r="E20" i="3"/>
  <c r="D20" i="3"/>
  <c r="D51" i="3" s="1"/>
  <c r="C20" i="3"/>
  <c r="B20" i="3"/>
  <c r="B51" i="3" s="1"/>
  <c r="A20" i="3"/>
  <c r="I19" i="3"/>
  <c r="I50" i="3" s="1"/>
  <c r="H19" i="3"/>
  <c r="G19" i="3"/>
  <c r="G50" i="3" s="1"/>
  <c r="F19" i="3"/>
  <c r="E19" i="3"/>
  <c r="E50" i="3" s="1"/>
  <c r="D19" i="3"/>
  <c r="C19" i="3"/>
  <c r="C50" i="3" s="1"/>
  <c r="B19" i="3"/>
  <c r="A19" i="3"/>
  <c r="A50" i="3" s="1"/>
  <c r="I18" i="3"/>
  <c r="I49" i="3" s="1"/>
  <c r="H18" i="3"/>
  <c r="H49" i="3" s="1"/>
  <c r="G18" i="3"/>
  <c r="F18" i="3"/>
  <c r="F49" i="3" s="1"/>
  <c r="E18" i="3"/>
  <c r="D18" i="3"/>
  <c r="D49" i="3" s="1"/>
  <c r="C18" i="3"/>
  <c r="B18" i="3"/>
  <c r="B49" i="3" s="1"/>
  <c r="A18" i="3"/>
  <c r="I17" i="3"/>
  <c r="I48" i="3" s="1"/>
  <c r="H17" i="3"/>
  <c r="H32" i="3" s="1"/>
  <c r="P32" i="3" s="1"/>
  <c r="G17" i="3"/>
  <c r="G32" i="3" s="1"/>
  <c r="O32" i="3" s="1"/>
  <c r="F17" i="3"/>
  <c r="F32" i="3" s="1"/>
  <c r="N32" i="3" s="1"/>
  <c r="E17" i="3"/>
  <c r="E48" i="3" s="1"/>
  <c r="D17" i="3"/>
  <c r="D32" i="3" s="1"/>
  <c r="L32" i="3" s="1"/>
  <c r="C17" i="3"/>
  <c r="C32" i="3" s="1"/>
  <c r="K32" i="3" s="1"/>
  <c r="B17" i="3"/>
  <c r="B32" i="3" s="1"/>
  <c r="J32" i="3" s="1"/>
  <c r="A17" i="3"/>
  <c r="A48" i="3" s="1"/>
  <c r="R14" i="3"/>
  <c r="Q14" i="3"/>
  <c r="P14" i="3"/>
  <c r="O14" i="3"/>
  <c r="N14" i="3"/>
  <c r="M14" i="3"/>
  <c r="L14" i="3"/>
  <c r="R13" i="3"/>
  <c r="Q13" i="3"/>
  <c r="P13" i="3"/>
  <c r="O13" i="3"/>
  <c r="N13" i="3"/>
  <c r="M13" i="3"/>
  <c r="L13" i="3"/>
  <c r="R12" i="3"/>
  <c r="Q12" i="3"/>
  <c r="P12" i="3"/>
  <c r="O12" i="3"/>
  <c r="N12" i="3"/>
  <c r="M12" i="3"/>
  <c r="L12" i="3"/>
  <c r="R11" i="3"/>
  <c r="Q11" i="3"/>
  <c r="P11" i="3"/>
  <c r="O11" i="3"/>
  <c r="N11" i="3"/>
  <c r="M11" i="3"/>
  <c r="L11" i="3"/>
  <c r="R10" i="3"/>
  <c r="Q10" i="3"/>
  <c r="P10" i="3"/>
  <c r="O10" i="3"/>
  <c r="N10" i="3"/>
  <c r="M10" i="3"/>
  <c r="L10" i="3"/>
  <c r="R9" i="3"/>
  <c r="Q9" i="3"/>
  <c r="P9" i="3"/>
  <c r="O9" i="3"/>
  <c r="N9" i="3"/>
  <c r="M9" i="3"/>
  <c r="L9" i="3"/>
  <c r="R8" i="3"/>
  <c r="Q8" i="3"/>
  <c r="P8" i="3"/>
  <c r="O8" i="3"/>
  <c r="N8" i="3"/>
  <c r="M8" i="3"/>
  <c r="L8" i="3"/>
  <c r="R7" i="3"/>
  <c r="Q7" i="3"/>
  <c r="P7" i="3"/>
  <c r="O7" i="3"/>
  <c r="N7" i="3"/>
  <c r="M7" i="3"/>
  <c r="L7" i="3"/>
  <c r="R6" i="3"/>
  <c r="Q6" i="3"/>
  <c r="P6" i="3"/>
  <c r="O6" i="3"/>
  <c r="N6" i="3"/>
  <c r="M6" i="3"/>
  <c r="L6" i="3"/>
  <c r="R5" i="3"/>
  <c r="Q5" i="3"/>
  <c r="P5" i="3"/>
  <c r="O5" i="3"/>
  <c r="N5" i="3"/>
  <c r="M5" i="3"/>
  <c r="L5" i="3"/>
  <c r="R4" i="3"/>
  <c r="Q4" i="3"/>
  <c r="P4" i="3"/>
  <c r="O4" i="3"/>
  <c r="N4" i="3"/>
  <c r="M4" i="3"/>
  <c r="L4" i="3"/>
  <c r="R3" i="3"/>
  <c r="Q3" i="3"/>
  <c r="P3" i="3"/>
  <c r="O3" i="3"/>
  <c r="N3" i="3"/>
  <c r="M3" i="3"/>
  <c r="L3" i="3"/>
  <c r="R2" i="3"/>
  <c r="Q2" i="3"/>
  <c r="P2" i="3"/>
  <c r="O2" i="3"/>
  <c r="N2" i="3"/>
  <c r="M2" i="3"/>
  <c r="L2" i="3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I48" i="1"/>
  <c r="H48" i="1"/>
  <c r="G48" i="1"/>
  <c r="F48" i="1"/>
  <c r="E48" i="1"/>
  <c r="D48" i="1"/>
  <c r="C48" i="1"/>
  <c r="B48" i="1"/>
  <c r="A48" i="1"/>
  <c r="P32" i="1"/>
  <c r="O32" i="1"/>
  <c r="N32" i="1"/>
  <c r="M32" i="1"/>
  <c r="L32" i="1"/>
  <c r="K32" i="1"/>
  <c r="J32" i="1"/>
  <c r="H32" i="1"/>
  <c r="G32" i="1"/>
  <c r="F32" i="1"/>
  <c r="E32" i="1"/>
  <c r="D32" i="1"/>
  <c r="C32" i="1"/>
  <c r="B32" i="1"/>
  <c r="A32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I17" i="1"/>
  <c r="H17" i="1"/>
  <c r="G17" i="1"/>
  <c r="F17" i="1"/>
  <c r="E17" i="1"/>
  <c r="D17" i="1"/>
  <c r="C17" i="1"/>
  <c r="B17" i="1"/>
  <c r="A17" i="1"/>
  <c r="R14" i="1"/>
  <c r="Q14" i="1"/>
  <c r="P14" i="1"/>
  <c r="O14" i="1"/>
  <c r="N14" i="1"/>
  <c r="M14" i="1"/>
  <c r="L14" i="1"/>
  <c r="R13" i="1"/>
  <c r="Q13" i="1"/>
  <c r="P13" i="1"/>
  <c r="O13" i="1"/>
  <c r="N13" i="1"/>
  <c r="M13" i="1"/>
  <c r="L13" i="1"/>
  <c r="R12" i="1"/>
  <c r="Q12" i="1"/>
  <c r="P12" i="1"/>
  <c r="O12" i="1"/>
  <c r="N12" i="1"/>
  <c r="M12" i="1"/>
  <c r="L12" i="1"/>
  <c r="R11" i="1"/>
  <c r="Q11" i="1"/>
  <c r="P11" i="1"/>
  <c r="O11" i="1"/>
  <c r="N11" i="1"/>
  <c r="M11" i="1"/>
  <c r="L11" i="1"/>
  <c r="R10" i="1"/>
  <c r="Q10" i="1"/>
  <c r="P10" i="1"/>
  <c r="O10" i="1"/>
  <c r="N10" i="1"/>
  <c r="M10" i="1"/>
  <c r="L10" i="1"/>
  <c r="R9" i="1"/>
  <c r="Q9" i="1"/>
  <c r="P9" i="1"/>
  <c r="O9" i="1"/>
  <c r="N9" i="1"/>
  <c r="M9" i="1"/>
  <c r="L9" i="1"/>
  <c r="R8" i="1"/>
  <c r="Q8" i="1"/>
  <c r="P8" i="1"/>
  <c r="O8" i="1"/>
  <c r="N8" i="1"/>
  <c r="M8" i="1"/>
  <c r="L8" i="1"/>
  <c r="R7" i="1"/>
  <c r="Q7" i="1"/>
  <c r="P7" i="1"/>
  <c r="O7" i="1"/>
  <c r="N7" i="1"/>
  <c r="M7" i="1"/>
  <c r="L7" i="1"/>
  <c r="R6" i="1"/>
  <c r="Q6" i="1"/>
  <c r="P6" i="1"/>
  <c r="O6" i="1"/>
  <c r="N6" i="1"/>
  <c r="M6" i="1"/>
  <c r="L6" i="1"/>
  <c r="R5" i="1"/>
  <c r="Q5" i="1"/>
  <c r="P5" i="1"/>
  <c r="O5" i="1"/>
  <c r="N5" i="1"/>
  <c r="M5" i="1"/>
  <c r="L5" i="1"/>
  <c r="R4" i="1"/>
  <c r="Q4" i="1"/>
  <c r="P4" i="1"/>
  <c r="O4" i="1"/>
  <c r="N4" i="1"/>
  <c r="M4" i="1"/>
  <c r="L4" i="1"/>
  <c r="R3" i="1"/>
  <c r="Q3" i="1"/>
  <c r="P3" i="1"/>
  <c r="O3" i="1"/>
  <c r="N3" i="1"/>
  <c r="M3" i="1"/>
  <c r="L3" i="1"/>
  <c r="R2" i="1"/>
  <c r="Q2" i="1"/>
  <c r="P2" i="1"/>
  <c r="O2" i="1"/>
  <c r="N2" i="1"/>
  <c r="M2" i="1"/>
  <c r="L2" i="1"/>
  <c r="P44" i="1"/>
  <c r="O44" i="1"/>
  <c r="N44" i="1"/>
  <c r="M44" i="1"/>
  <c r="L44" i="1"/>
  <c r="K44" i="1"/>
  <c r="J44" i="1"/>
  <c r="P43" i="1"/>
  <c r="O43" i="1"/>
  <c r="N43" i="1"/>
  <c r="M43" i="1"/>
  <c r="L43" i="1"/>
  <c r="K43" i="1"/>
  <c r="J43" i="1"/>
  <c r="P42" i="1"/>
  <c r="O42" i="1"/>
  <c r="N42" i="1"/>
  <c r="M42" i="1"/>
  <c r="L42" i="1"/>
  <c r="K42" i="1"/>
  <c r="J42" i="1"/>
  <c r="P41" i="1"/>
  <c r="O41" i="1"/>
  <c r="N41" i="1"/>
  <c r="M41" i="1"/>
  <c r="L41" i="1"/>
  <c r="K41" i="1"/>
  <c r="J41" i="1"/>
  <c r="P40" i="1"/>
  <c r="O40" i="1"/>
  <c r="N40" i="1"/>
  <c r="M40" i="1"/>
  <c r="L40" i="1"/>
  <c r="K40" i="1"/>
  <c r="J40" i="1"/>
  <c r="P39" i="1"/>
  <c r="O39" i="1"/>
  <c r="N39" i="1"/>
  <c r="M39" i="1"/>
  <c r="L39" i="1"/>
  <c r="K39" i="1"/>
  <c r="J39" i="1"/>
  <c r="P38" i="1"/>
  <c r="O38" i="1"/>
  <c r="N38" i="1"/>
  <c r="M38" i="1"/>
  <c r="L38" i="1"/>
  <c r="K38" i="1"/>
  <c r="J38" i="1"/>
  <c r="P37" i="1"/>
  <c r="O37" i="1"/>
  <c r="N37" i="1"/>
  <c r="M37" i="1"/>
  <c r="L37" i="1"/>
  <c r="K37" i="1"/>
  <c r="J37" i="1"/>
  <c r="P36" i="1"/>
  <c r="O36" i="1"/>
  <c r="N36" i="1"/>
  <c r="M36" i="1"/>
  <c r="L36" i="1"/>
  <c r="K36" i="1"/>
  <c r="J36" i="1"/>
  <c r="P35" i="1"/>
  <c r="O35" i="1"/>
  <c r="N35" i="1"/>
  <c r="M35" i="1"/>
  <c r="L35" i="1"/>
  <c r="K35" i="1"/>
  <c r="J35" i="1"/>
  <c r="P34" i="1"/>
  <c r="O34" i="1"/>
  <c r="N34" i="1"/>
  <c r="M34" i="1"/>
  <c r="L34" i="1"/>
  <c r="K34" i="1"/>
  <c r="J34" i="1"/>
  <c r="P33" i="1"/>
  <c r="O33" i="1"/>
  <c r="N33" i="1"/>
  <c r="M33" i="1"/>
  <c r="L33" i="1"/>
  <c r="K33" i="1"/>
  <c r="J33" i="1"/>
  <c r="I50" i="1"/>
  <c r="I51" i="1"/>
  <c r="I52" i="1"/>
  <c r="I53" i="1"/>
  <c r="I54" i="1"/>
  <c r="I55" i="1"/>
  <c r="I56" i="1"/>
  <c r="I57" i="1"/>
  <c r="I58" i="1"/>
  <c r="I59" i="1"/>
  <c r="I60" i="1"/>
  <c r="I61" i="1"/>
  <c r="I49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J59" i="3" l="1"/>
  <c r="K59" i="3" s="1"/>
  <c r="J54" i="3"/>
  <c r="K54" i="3" s="1"/>
  <c r="J49" i="3"/>
  <c r="K49" i="3" s="1"/>
  <c r="J53" i="3"/>
  <c r="K53" i="3" s="1"/>
  <c r="J61" i="3"/>
  <c r="K61" i="3" s="1"/>
  <c r="J55" i="3"/>
  <c r="K55" i="3" s="1"/>
  <c r="J56" i="3"/>
  <c r="K56" i="3" s="1"/>
  <c r="J50" i="3"/>
  <c r="K50" i="3" s="1"/>
  <c r="J51" i="3"/>
  <c r="K51" i="3" s="1"/>
  <c r="J58" i="3"/>
  <c r="K58" i="3" s="1"/>
  <c r="J57" i="3"/>
  <c r="K57" i="3" s="1"/>
  <c r="J52" i="3"/>
  <c r="K52" i="3" s="1"/>
  <c r="J60" i="3"/>
  <c r="K60" i="3" s="1"/>
  <c r="C48" i="3"/>
  <c r="G48" i="3"/>
  <c r="B18" i="1"/>
  <c r="B49" i="1" s="1"/>
  <c r="G19" i="1"/>
  <c r="G50" i="1" s="1"/>
  <c r="F28" i="1"/>
  <c r="F59" i="1" s="1"/>
  <c r="C19" i="1"/>
  <c r="C50" i="1" s="1"/>
  <c r="D20" i="1"/>
  <c r="D51" i="1" s="1"/>
  <c r="H20" i="1"/>
  <c r="H51" i="1" s="1"/>
  <c r="E21" i="1"/>
  <c r="E52" i="1" s="1"/>
  <c r="F22" i="1"/>
  <c r="F53" i="1" s="1"/>
  <c r="H24" i="1"/>
  <c r="H55" i="1" s="1"/>
  <c r="F26" i="1"/>
  <c r="F57" i="1" s="1"/>
  <c r="H28" i="1"/>
  <c r="H59" i="1" s="1"/>
  <c r="B30" i="1"/>
  <c r="B61" i="1" s="1"/>
  <c r="G29" i="1"/>
  <c r="G60" i="1" s="1"/>
  <c r="E27" i="1"/>
  <c r="E58" i="1" s="1"/>
  <c r="G22" i="1"/>
  <c r="G53" i="1" s="1"/>
  <c r="E24" i="1"/>
  <c r="E55" i="1" s="1"/>
  <c r="C26" i="1"/>
  <c r="C57" i="1" s="1"/>
  <c r="D27" i="1"/>
  <c r="D58" i="1" s="1"/>
  <c r="H27" i="1"/>
  <c r="H58" i="1" s="1"/>
  <c r="F29" i="1"/>
  <c r="F60" i="1" s="1"/>
  <c r="C30" i="1"/>
  <c r="C61" i="1" s="1"/>
  <c r="G30" i="1"/>
  <c r="G61" i="1" s="1"/>
  <c r="C23" i="1"/>
  <c r="C54" i="1" s="1"/>
  <c r="D24" i="1"/>
  <c r="D55" i="1" s="1"/>
  <c r="B26" i="1"/>
  <c r="B57" i="1" s="1"/>
  <c r="G27" i="1"/>
  <c r="G58" i="1" s="1"/>
  <c r="E29" i="1"/>
  <c r="E60" i="1" s="1"/>
  <c r="C29" i="1"/>
  <c r="C60" i="1" s="1"/>
  <c r="D30" i="1"/>
  <c r="D61" i="1" s="1"/>
  <c r="B21" i="1"/>
  <c r="B52" i="1" s="1"/>
  <c r="C22" i="1"/>
  <c r="C53" i="1" s="1"/>
  <c r="H23" i="1"/>
  <c r="H54" i="1" s="1"/>
  <c r="F25" i="1"/>
  <c r="F56" i="1" s="1"/>
  <c r="G26" i="1"/>
  <c r="G57" i="1" s="1"/>
  <c r="B29" i="1"/>
  <c r="B60" i="1" s="1"/>
  <c r="B22" i="1"/>
  <c r="B53" i="1" s="1"/>
  <c r="G23" i="1"/>
  <c r="G54" i="1" s="1"/>
  <c r="E25" i="1"/>
  <c r="E56" i="1" s="1"/>
  <c r="C27" i="1"/>
  <c r="C58" i="1" s="1"/>
  <c r="D28" i="1"/>
  <c r="D59" i="1" s="1"/>
  <c r="F30" i="1"/>
  <c r="F61" i="1" s="1"/>
  <c r="H30" i="1"/>
  <c r="H61" i="1" s="1"/>
  <c r="F21" i="1"/>
  <c r="F52" i="1" s="1"/>
  <c r="D23" i="1"/>
  <c r="D54" i="1" s="1"/>
  <c r="B25" i="1"/>
  <c r="B56" i="1" s="1"/>
  <c r="E28" i="1"/>
  <c r="E59" i="1" s="1"/>
  <c r="D29" i="1"/>
  <c r="D60" i="1" s="1"/>
  <c r="E18" i="1"/>
  <c r="E49" i="1" s="1"/>
  <c r="B19" i="1"/>
  <c r="B50" i="1" s="1"/>
  <c r="F19" i="1"/>
  <c r="F50" i="1" s="1"/>
  <c r="C20" i="1"/>
  <c r="C51" i="1" s="1"/>
  <c r="G20" i="1"/>
  <c r="G51" i="1" s="1"/>
  <c r="D21" i="1"/>
  <c r="D52" i="1" s="1"/>
  <c r="H21" i="1"/>
  <c r="H52" i="1" s="1"/>
  <c r="E22" i="1"/>
  <c r="E53" i="1" s="1"/>
  <c r="B23" i="1"/>
  <c r="B54" i="1" s="1"/>
  <c r="F23" i="1"/>
  <c r="F54" i="1" s="1"/>
  <c r="C24" i="1"/>
  <c r="C55" i="1" s="1"/>
  <c r="G24" i="1"/>
  <c r="G55" i="1" s="1"/>
  <c r="D25" i="1"/>
  <c r="D56" i="1" s="1"/>
  <c r="H25" i="1"/>
  <c r="H56" i="1" s="1"/>
  <c r="E26" i="1"/>
  <c r="E57" i="1" s="1"/>
  <c r="B27" i="1"/>
  <c r="B58" i="1" s="1"/>
  <c r="F27" i="1"/>
  <c r="F58" i="1" s="1"/>
  <c r="C28" i="1"/>
  <c r="C59" i="1" s="1"/>
  <c r="G28" i="1"/>
  <c r="G59" i="1" s="1"/>
  <c r="E30" i="1"/>
  <c r="E61" i="1" s="1"/>
  <c r="F18" i="1"/>
  <c r="F49" i="1" s="1"/>
  <c r="H29" i="1"/>
  <c r="H60" i="1" s="1"/>
  <c r="C18" i="1"/>
  <c r="C49" i="1" s="1"/>
  <c r="G18" i="1"/>
  <c r="G49" i="1" s="1"/>
  <c r="D19" i="1"/>
  <c r="D50" i="1" s="1"/>
  <c r="H19" i="1"/>
  <c r="H50" i="1" s="1"/>
  <c r="E20" i="1"/>
  <c r="E51" i="1" s="1"/>
  <c r="D18" i="1"/>
  <c r="D49" i="1" s="1"/>
  <c r="H18" i="1"/>
  <c r="H49" i="1" s="1"/>
  <c r="E19" i="1"/>
  <c r="E50" i="1" s="1"/>
  <c r="B20" i="1"/>
  <c r="B51" i="1" s="1"/>
  <c r="F20" i="1"/>
  <c r="F51" i="1" s="1"/>
  <c r="C21" i="1"/>
  <c r="C52" i="1" s="1"/>
  <c r="G21" i="1"/>
  <c r="G52" i="1" s="1"/>
  <c r="D22" i="1"/>
  <c r="D53" i="1" s="1"/>
  <c r="H22" i="1"/>
  <c r="H53" i="1" s="1"/>
  <c r="E23" i="1"/>
  <c r="E54" i="1" s="1"/>
  <c r="B24" i="1"/>
  <c r="B55" i="1" s="1"/>
  <c r="F24" i="1"/>
  <c r="F55" i="1" s="1"/>
  <c r="C25" i="1"/>
  <c r="C56" i="1" s="1"/>
  <c r="G25" i="1"/>
  <c r="G56" i="1" s="1"/>
  <c r="D26" i="1"/>
  <c r="D57" i="1" s="1"/>
  <c r="H26" i="1"/>
  <c r="H57" i="1" s="1"/>
  <c r="B28" i="1"/>
  <c r="B59" i="1" s="1"/>
  <c r="K63" i="3" l="1"/>
  <c r="J53" i="1"/>
  <c r="K53" i="1" s="1"/>
  <c r="J61" i="1"/>
  <c r="K61" i="1" s="1"/>
  <c r="J59" i="1"/>
  <c r="K59" i="1" s="1"/>
  <c r="J58" i="1"/>
  <c r="K58" i="1" s="1"/>
  <c r="J60" i="1"/>
  <c r="K60" i="1" s="1"/>
  <c r="J54" i="1"/>
  <c r="K54" i="1" s="1"/>
  <c r="J51" i="1"/>
  <c r="K51" i="1" s="1"/>
  <c r="J52" i="1"/>
  <c r="K52" i="1" s="1"/>
  <c r="J55" i="1"/>
  <c r="K55" i="1" s="1"/>
  <c r="J50" i="1"/>
  <c r="K50" i="1" s="1"/>
  <c r="J56" i="1"/>
  <c r="K56" i="1" s="1"/>
  <c r="J57" i="1"/>
  <c r="K57" i="1" s="1"/>
  <c r="J49" i="1"/>
  <c r="K49" i="1" s="1"/>
  <c r="K63" i="1" l="1"/>
</calcChain>
</file>

<file path=xl/sharedStrings.xml><?xml version="1.0" encoding="utf-8"?>
<sst xmlns="http://schemas.openxmlformats.org/spreadsheetml/2006/main" count="138" uniqueCount="52">
  <si>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</si>
  <si>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</si>
  <si>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</si>
  <si>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</si>
  <si>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</si>
  <si>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</si>
  <si>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</si>
  <si>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</si>
  <si>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</si>
  <si>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</si>
  <si>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</si>
  <si>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</si>
  <si>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</si>
  <si>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A1</t>
  </si>
  <si>
    <t>A2</t>
  </si>
  <si>
    <t>A3</t>
  </si>
  <si>
    <t>A4</t>
  </si>
  <si>
    <t>A5</t>
  </si>
  <si>
    <t>A6</t>
  </si>
  <si>
    <t>A7</t>
  </si>
  <si>
    <t>Y0</t>
  </si>
  <si>
    <t>OAM</t>
  </si>
  <si>
    <t>S1-S2</t>
  </si>
  <si>
    <t>S2-S3</t>
  </si>
  <si>
    <t>S12-S13</t>
  </si>
  <si>
    <t>…</t>
  </si>
  <si>
    <t>Becslés</t>
  </si>
  <si>
    <t>Delta</t>
  </si>
  <si>
    <t>hiba</t>
  </si>
  <si>
    <t>sorszám_átlag</t>
  </si>
  <si>
    <t>arány</t>
  </si>
  <si>
    <t>inverz arány</t>
  </si>
  <si>
    <t>&lt;--semmi nem azonos!!!</t>
  </si>
  <si>
    <t>ár</t>
  </si>
  <si>
    <t>Munkalap</t>
  </si>
  <si>
    <t>Tartalom</t>
  </si>
  <si>
    <t>ar-teljesitmeny-arany-azonos</t>
  </si>
  <si>
    <t>Y0-ertekazonossag</t>
  </si>
  <si>
    <t>Az ár/teljesítmény-arány akkor kerül valójában mérésre, ha a modell centrális feladata az árak racionalitását feltételezve annak bizonyítása, hogy ezek az árak az objektumok (termékek, szolgáltatások) együttes értelmezése esetén mind azonos ár/teljesítmény-arányra is vezethetnek megfelelő lépcsősfüggvények esetén.</t>
  </si>
  <si>
    <t>Amennyiben nincs ár, de több-dimenziós értékelést akarunk végezni, akkor lehetséges, hogy végső soron minden vizsgált objektum (pl. személy) másként egyformán értékes.</t>
  </si>
  <si>
    <t>Cím</t>
  </si>
  <si>
    <t>Szerzők</t>
  </si>
  <si>
    <t>Keletkezés</t>
  </si>
  <si>
    <t>Sorozat</t>
  </si>
  <si>
    <t>MIAÚ HU ISSN 14191652 / Series: Information without magic of words / Sorozat: Szómágia-mentes információk</t>
  </si>
  <si>
    <t>MIAU No.</t>
  </si>
  <si>
    <t>URL</t>
  </si>
  <si>
    <t>Hasonlóságelemzés speciális alakzatai</t>
  </si>
  <si>
    <t>Pitlik László</t>
  </si>
  <si>
    <t>http://miau.gau.hu/miau/221/minden_maskent_egyforma.xlsx</t>
  </si>
  <si>
    <t>Konklúzió</t>
  </si>
  <si>
    <t>Az ár/teljesítmény-arány naiv értelmezései (vö. iskolai jegyátlag ekvivalencia kényszerei minden tárgy minden jegye esetén) csak véletlenszerűen képesek az ár/teljesítmény-arányok azonosságát, vagyis az árak mögötti tulajdonságok szintjeinek eltérő árfelhajtó erejét felismerni, lévén nem is törekszenek erre deklaratív jellegüknél fogva...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</si>
</sst>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1" fontId="0" fillId="0" borderId="1" xfId="0" applyNumberFormat="1" applyBorder="1"/>
    <xf numFmtId="1" fontId="0" fillId="0" borderId="0" xfId="0" applyNumberFormat="1"/>
    <xf numFmtId="0" fontId="0" fillId="33" borderId="0" xfId="0" applyFill="1"/>
    <xf numFmtId="0" fontId="0" fillId="0" borderId="0" xfId="0" applyAlignment="1">
      <alignment wrapText="1"/>
    </xf>
    <xf numFmtId="0" fontId="0" fillId="0" borderId="0" xfId="0"/>
    <xf numFmtId="0" fontId="18" fillId="0" borderId="0" xfId="42"/>
    <xf numFmtId="0" fontId="0" fillId="0" borderId="0" xfId="0" applyAlignment="1">
      <alignment wrapText="1"/>
    </xf>
    <xf numFmtId="14" fontId="0" fillId="0" borderId="0" xfId="0" applyNumberFormat="1"/>
  </cellXfs>
  <cellStyles count="43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42" builtinId="8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iau.gau.hu/miau/221/minden_maskent_egyform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/>
  </sheetViews>
  <sheetFormatPr defaultRowHeight="14.5" x14ac:dyDescent="0.35"/>
  <cols>
    <col min="1" max="1" width="25.54296875" bestFit="1" customWidth="1"/>
    <col min="2" max="2" width="94.54296875" bestFit="1" customWidth="1"/>
  </cols>
  <sheetData>
    <row r="1" spans="1:2" x14ac:dyDescent="0.35">
      <c r="A1" s="3" t="s">
        <v>34</v>
      </c>
      <c r="B1" s="3" t="s">
        <v>35</v>
      </c>
    </row>
    <row r="2" spans="1:2" ht="58" x14ac:dyDescent="0.35">
      <c r="A2" t="s">
        <v>36</v>
      </c>
      <c r="B2" s="4" t="s">
        <v>38</v>
      </c>
    </row>
    <row r="3" spans="1:2" ht="29" x14ac:dyDescent="0.35">
      <c r="A3" t="s">
        <v>37</v>
      </c>
      <c r="B3" s="4" t="s">
        <v>39</v>
      </c>
    </row>
    <row r="5" spans="1:2" ht="58" x14ac:dyDescent="0.35">
      <c r="A5" t="s">
        <v>50</v>
      </c>
      <c r="B5" s="7" t="s">
        <v>51</v>
      </c>
    </row>
    <row r="7" spans="1:2" x14ac:dyDescent="0.35">
      <c r="A7" s="5" t="s">
        <v>40</v>
      </c>
      <c r="B7" s="5" t="s">
        <v>47</v>
      </c>
    </row>
    <row r="8" spans="1:2" x14ac:dyDescent="0.35">
      <c r="A8" s="5" t="s">
        <v>41</v>
      </c>
      <c r="B8" s="5" t="s">
        <v>48</v>
      </c>
    </row>
    <row r="9" spans="1:2" x14ac:dyDescent="0.35">
      <c r="A9" s="5" t="s">
        <v>42</v>
      </c>
      <c r="B9" s="8">
        <v>42745</v>
      </c>
    </row>
    <row r="10" spans="1:2" x14ac:dyDescent="0.35">
      <c r="A10" s="5" t="s">
        <v>43</v>
      </c>
      <c r="B10" s="5" t="s">
        <v>44</v>
      </c>
    </row>
    <row r="11" spans="1:2" x14ac:dyDescent="0.35">
      <c r="A11" s="5" t="s">
        <v>45</v>
      </c>
      <c r="B11" s="5">
        <v>221</v>
      </c>
    </row>
    <row r="12" spans="1:2" x14ac:dyDescent="0.35">
      <c r="A12" s="5" t="s">
        <v>46</v>
      </c>
      <c r="B12" s="6" t="s">
        <v>49</v>
      </c>
    </row>
  </sheetData>
  <hyperlinks>
    <hyperlink ref="B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43" workbookViewId="0">
      <selection activeCell="K63" sqref="K63"/>
    </sheetView>
  </sheetViews>
  <sheetFormatPr defaultRowHeight="14.5" x14ac:dyDescent="0.35"/>
  <sheetData>
    <row r="1" spans="1:19" x14ac:dyDescent="0.35">
      <c r="A1" t="s">
        <v>21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33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</row>
    <row r="2" spans="1:19" x14ac:dyDescent="0.35">
      <c r="A2" t="s">
        <v>0</v>
      </c>
      <c r="B2">
        <v>64</v>
      </c>
      <c r="C2">
        <v>38</v>
      </c>
      <c r="D2">
        <v>88</v>
      </c>
      <c r="E2">
        <v>97</v>
      </c>
      <c r="F2">
        <v>12</v>
      </c>
      <c r="G2">
        <v>43</v>
      </c>
      <c r="H2">
        <v>94</v>
      </c>
      <c r="I2" s="2">
        <v>5315.5432437452373</v>
      </c>
      <c r="K2" t="s">
        <v>0</v>
      </c>
      <c r="L2">
        <f ca="1">INT(RAND()*100)</f>
        <v>72</v>
      </c>
      <c r="M2">
        <f t="shared" ref="M2:R14" ca="1" si="0">INT(RAND()*100)</f>
        <v>12</v>
      </c>
      <c r="N2">
        <f t="shared" ca="1" si="0"/>
        <v>23</v>
      </c>
      <c r="O2">
        <f t="shared" ca="1" si="0"/>
        <v>11</v>
      </c>
      <c r="P2">
        <f t="shared" ca="1" si="0"/>
        <v>89</v>
      </c>
      <c r="Q2">
        <f t="shared" ca="1" si="0"/>
        <v>83</v>
      </c>
      <c r="R2">
        <f t="shared" ca="1" si="0"/>
        <v>33</v>
      </c>
      <c r="S2">
        <f ca="1">INT(RAND()*3000+5000)</f>
        <v>7213</v>
      </c>
    </row>
    <row r="3" spans="1:19" x14ac:dyDescent="0.35">
      <c r="A3" t="s">
        <v>1</v>
      </c>
      <c r="B3">
        <v>49</v>
      </c>
      <c r="C3">
        <v>65</v>
      </c>
      <c r="D3">
        <v>55</v>
      </c>
      <c r="E3">
        <v>2</v>
      </c>
      <c r="F3">
        <v>3</v>
      </c>
      <c r="G3">
        <v>21</v>
      </c>
      <c r="H3">
        <v>88</v>
      </c>
      <c r="I3" s="2">
        <v>6451.4523462918914</v>
      </c>
      <c r="K3" t="s">
        <v>1</v>
      </c>
      <c r="L3">
        <f t="shared" ref="L3:L14" ca="1" si="1">INT(RAND()*100)</f>
        <v>20</v>
      </c>
      <c r="M3">
        <f t="shared" ca="1" si="0"/>
        <v>4</v>
      </c>
      <c r="N3">
        <f t="shared" ca="1" si="0"/>
        <v>91</v>
      </c>
      <c r="O3">
        <f t="shared" ca="1" si="0"/>
        <v>15</v>
      </c>
      <c r="P3">
        <f t="shared" ca="1" si="0"/>
        <v>84</v>
      </c>
      <c r="Q3">
        <f t="shared" ca="1" si="0"/>
        <v>18</v>
      </c>
      <c r="R3">
        <f t="shared" ca="1" si="0"/>
        <v>66</v>
      </c>
      <c r="S3">
        <f t="shared" ref="S3:S14" ca="1" si="2">INT(RAND()*3000+5000)</f>
        <v>6357</v>
      </c>
    </row>
    <row r="4" spans="1:19" x14ac:dyDescent="0.35">
      <c r="A4" t="s">
        <v>2</v>
      </c>
      <c r="B4">
        <v>8</v>
      </c>
      <c r="C4">
        <v>89</v>
      </c>
      <c r="D4">
        <v>74</v>
      </c>
      <c r="E4">
        <v>88</v>
      </c>
      <c r="F4">
        <v>60</v>
      </c>
      <c r="G4">
        <v>39</v>
      </c>
      <c r="H4">
        <v>58</v>
      </c>
      <c r="I4" s="2">
        <v>7651.4550972986126</v>
      </c>
      <c r="K4" t="s">
        <v>2</v>
      </c>
      <c r="L4">
        <f t="shared" ca="1" si="1"/>
        <v>77</v>
      </c>
      <c r="M4">
        <f t="shared" ca="1" si="0"/>
        <v>21</v>
      </c>
      <c r="N4">
        <f t="shared" ca="1" si="0"/>
        <v>71</v>
      </c>
      <c r="O4">
        <f t="shared" ca="1" si="0"/>
        <v>16</v>
      </c>
      <c r="P4">
        <f t="shared" ca="1" si="0"/>
        <v>68</v>
      </c>
      <c r="Q4">
        <f t="shared" ca="1" si="0"/>
        <v>51</v>
      </c>
      <c r="R4">
        <f t="shared" ca="1" si="0"/>
        <v>98</v>
      </c>
      <c r="S4">
        <f t="shared" ca="1" si="2"/>
        <v>6161</v>
      </c>
    </row>
    <row r="5" spans="1:19" x14ac:dyDescent="0.35">
      <c r="A5" t="s">
        <v>3</v>
      </c>
      <c r="B5">
        <v>76</v>
      </c>
      <c r="C5">
        <v>69</v>
      </c>
      <c r="D5">
        <v>47</v>
      </c>
      <c r="E5">
        <v>91</v>
      </c>
      <c r="F5">
        <v>94</v>
      </c>
      <c r="G5">
        <v>69</v>
      </c>
      <c r="H5">
        <v>15</v>
      </c>
      <c r="I5" s="2">
        <v>5623.5502079615262</v>
      </c>
      <c r="K5" t="s">
        <v>3</v>
      </c>
      <c r="L5">
        <f t="shared" ca="1" si="1"/>
        <v>61</v>
      </c>
      <c r="M5">
        <f t="shared" ca="1" si="0"/>
        <v>61</v>
      </c>
      <c r="N5">
        <f t="shared" ca="1" si="0"/>
        <v>62</v>
      </c>
      <c r="O5">
        <f t="shared" ca="1" si="0"/>
        <v>12</v>
      </c>
      <c r="P5">
        <f t="shared" ca="1" si="0"/>
        <v>49</v>
      </c>
      <c r="Q5">
        <f t="shared" ca="1" si="0"/>
        <v>30</v>
      </c>
      <c r="R5">
        <f t="shared" ca="1" si="0"/>
        <v>74</v>
      </c>
      <c r="S5">
        <f t="shared" ca="1" si="2"/>
        <v>5554</v>
      </c>
    </row>
    <row r="6" spans="1:19" x14ac:dyDescent="0.35">
      <c r="A6" t="s">
        <v>4</v>
      </c>
      <c r="B6">
        <v>35</v>
      </c>
      <c r="C6">
        <v>77</v>
      </c>
      <c r="D6">
        <v>88</v>
      </c>
      <c r="E6">
        <v>99</v>
      </c>
      <c r="F6">
        <v>48</v>
      </c>
      <c r="G6">
        <v>0</v>
      </c>
      <c r="H6">
        <v>97</v>
      </c>
      <c r="I6" s="2">
        <v>6449.9952748511487</v>
      </c>
      <c r="K6" t="s">
        <v>4</v>
      </c>
      <c r="L6">
        <f t="shared" ca="1" si="1"/>
        <v>40</v>
      </c>
      <c r="M6">
        <f t="shared" ca="1" si="0"/>
        <v>98</v>
      </c>
      <c r="N6">
        <f t="shared" ca="1" si="0"/>
        <v>55</v>
      </c>
      <c r="O6">
        <f t="shared" ca="1" si="0"/>
        <v>55</v>
      </c>
      <c r="P6">
        <f t="shared" ca="1" si="0"/>
        <v>24</v>
      </c>
      <c r="Q6">
        <f t="shared" ca="1" si="0"/>
        <v>16</v>
      </c>
      <c r="R6">
        <f t="shared" ca="1" si="0"/>
        <v>56</v>
      </c>
      <c r="S6">
        <f t="shared" ca="1" si="2"/>
        <v>6092</v>
      </c>
    </row>
    <row r="7" spans="1:19" x14ac:dyDescent="0.35">
      <c r="A7" t="s">
        <v>5</v>
      </c>
      <c r="B7">
        <v>55</v>
      </c>
      <c r="C7">
        <v>35</v>
      </c>
      <c r="D7">
        <v>53</v>
      </c>
      <c r="E7">
        <v>34</v>
      </c>
      <c r="F7">
        <v>92</v>
      </c>
      <c r="G7">
        <v>99</v>
      </c>
      <c r="H7">
        <v>23</v>
      </c>
      <c r="I7" s="2">
        <v>5478.0005325447128</v>
      </c>
      <c r="K7" t="s">
        <v>5</v>
      </c>
      <c r="L7">
        <f t="shared" ca="1" si="1"/>
        <v>96</v>
      </c>
      <c r="M7">
        <f t="shared" ca="1" si="0"/>
        <v>50</v>
      </c>
      <c r="N7">
        <f t="shared" ca="1" si="0"/>
        <v>43</v>
      </c>
      <c r="O7">
        <f t="shared" ca="1" si="0"/>
        <v>70</v>
      </c>
      <c r="P7">
        <f t="shared" ca="1" si="0"/>
        <v>48</v>
      </c>
      <c r="Q7">
        <f t="shared" ca="1" si="0"/>
        <v>61</v>
      </c>
      <c r="R7">
        <f t="shared" ca="1" si="0"/>
        <v>51</v>
      </c>
      <c r="S7">
        <f t="shared" ca="1" si="2"/>
        <v>6717</v>
      </c>
    </row>
    <row r="8" spans="1:19" x14ac:dyDescent="0.35">
      <c r="A8" t="s">
        <v>6</v>
      </c>
      <c r="B8">
        <v>97</v>
      </c>
      <c r="C8">
        <v>91</v>
      </c>
      <c r="D8">
        <v>72</v>
      </c>
      <c r="E8">
        <v>51</v>
      </c>
      <c r="F8">
        <v>13</v>
      </c>
      <c r="G8">
        <v>8</v>
      </c>
      <c r="H8">
        <v>87</v>
      </c>
      <c r="I8" s="2">
        <v>7190.5420186499205</v>
      </c>
      <c r="K8" t="s">
        <v>6</v>
      </c>
      <c r="L8">
        <f t="shared" ca="1" si="1"/>
        <v>62</v>
      </c>
      <c r="M8">
        <f t="shared" ca="1" si="0"/>
        <v>37</v>
      </c>
      <c r="N8">
        <f t="shared" ca="1" si="0"/>
        <v>78</v>
      </c>
      <c r="O8">
        <f t="shared" ca="1" si="0"/>
        <v>34</v>
      </c>
      <c r="P8">
        <f t="shared" ca="1" si="0"/>
        <v>79</v>
      </c>
      <c r="Q8">
        <f t="shared" ca="1" si="0"/>
        <v>16</v>
      </c>
      <c r="R8">
        <f t="shared" ca="1" si="0"/>
        <v>75</v>
      </c>
      <c r="S8">
        <f t="shared" ca="1" si="2"/>
        <v>7534</v>
      </c>
    </row>
    <row r="9" spans="1:19" x14ac:dyDescent="0.35">
      <c r="A9" t="s">
        <v>7</v>
      </c>
      <c r="B9">
        <v>82</v>
      </c>
      <c r="C9">
        <v>42</v>
      </c>
      <c r="D9">
        <v>58</v>
      </c>
      <c r="E9">
        <v>76</v>
      </c>
      <c r="F9">
        <v>98</v>
      </c>
      <c r="G9">
        <v>21</v>
      </c>
      <c r="H9">
        <v>79</v>
      </c>
      <c r="I9" s="2">
        <v>7468.4524022546302</v>
      </c>
      <c r="K9" t="s">
        <v>7</v>
      </c>
      <c r="L9">
        <f t="shared" ca="1" si="1"/>
        <v>87</v>
      </c>
      <c r="M9">
        <f t="shared" ca="1" si="0"/>
        <v>15</v>
      </c>
      <c r="N9">
        <f t="shared" ca="1" si="0"/>
        <v>13</v>
      </c>
      <c r="O9">
        <f t="shared" ca="1" si="0"/>
        <v>33</v>
      </c>
      <c r="P9">
        <f t="shared" ca="1" si="0"/>
        <v>15</v>
      </c>
      <c r="Q9">
        <f t="shared" ca="1" si="0"/>
        <v>68</v>
      </c>
      <c r="R9">
        <f t="shared" ca="1" si="0"/>
        <v>96</v>
      </c>
      <c r="S9">
        <f t="shared" ca="1" si="2"/>
        <v>7248</v>
      </c>
    </row>
    <row r="10" spans="1:19" x14ac:dyDescent="0.35">
      <c r="A10" t="s">
        <v>8</v>
      </c>
      <c r="B10">
        <v>73</v>
      </c>
      <c r="C10">
        <v>2</v>
      </c>
      <c r="D10">
        <v>91</v>
      </c>
      <c r="E10">
        <v>15</v>
      </c>
      <c r="F10">
        <v>38</v>
      </c>
      <c r="G10">
        <v>48</v>
      </c>
      <c r="H10">
        <v>29</v>
      </c>
      <c r="I10" s="2">
        <v>7944.9977145457378</v>
      </c>
      <c r="K10" t="s">
        <v>8</v>
      </c>
      <c r="L10">
        <f t="shared" ca="1" si="1"/>
        <v>89</v>
      </c>
      <c r="M10">
        <f t="shared" ca="1" si="0"/>
        <v>19</v>
      </c>
      <c r="N10">
        <f t="shared" ca="1" si="0"/>
        <v>55</v>
      </c>
      <c r="O10">
        <f t="shared" ca="1" si="0"/>
        <v>88</v>
      </c>
      <c r="P10">
        <f t="shared" ca="1" si="0"/>
        <v>22</v>
      </c>
      <c r="Q10">
        <f t="shared" ca="1" si="0"/>
        <v>42</v>
      </c>
      <c r="R10">
        <f t="shared" ca="1" si="0"/>
        <v>85</v>
      </c>
      <c r="S10">
        <f t="shared" ca="1" si="2"/>
        <v>5940</v>
      </c>
    </row>
    <row r="11" spans="1:19" x14ac:dyDescent="0.35">
      <c r="A11" t="s">
        <v>9</v>
      </c>
      <c r="B11">
        <v>70</v>
      </c>
      <c r="C11">
        <v>6</v>
      </c>
      <c r="D11">
        <v>64</v>
      </c>
      <c r="E11">
        <v>83</v>
      </c>
      <c r="F11">
        <v>50</v>
      </c>
      <c r="G11">
        <v>23</v>
      </c>
      <c r="H11">
        <v>44</v>
      </c>
      <c r="I11" s="2">
        <v>7468.4524022107107</v>
      </c>
      <c r="K11" t="s">
        <v>9</v>
      </c>
      <c r="L11">
        <f t="shared" ca="1" si="1"/>
        <v>39</v>
      </c>
      <c r="M11">
        <f t="shared" ca="1" si="0"/>
        <v>1</v>
      </c>
      <c r="N11">
        <f t="shared" ca="1" si="0"/>
        <v>7</v>
      </c>
      <c r="O11">
        <f t="shared" ca="1" si="0"/>
        <v>2</v>
      </c>
      <c r="P11">
        <f t="shared" ca="1" si="0"/>
        <v>53</v>
      </c>
      <c r="Q11">
        <f t="shared" ca="1" si="0"/>
        <v>93</v>
      </c>
      <c r="R11">
        <f t="shared" ca="1" si="0"/>
        <v>26</v>
      </c>
      <c r="S11">
        <f t="shared" ca="1" si="2"/>
        <v>6477</v>
      </c>
    </row>
    <row r="12" spans="1:19" x14ac:dyDescent="0.35">
      <c r="A12" t="s">
        <v>10</v>
      </c>
      <c r="B12">
        <v>46</v>
      </c>
      <c r="C12">
        <v>46</v>
      </c>
      <c r="D12">
        <v>99</v>
      </c>
      <c r="E12">
        <v>26</v>
      </c>
      <c r="F12">
        <v>19</v>
      </c>
      <c r="G12">
        <v>81</v>
      </c>
      <c r="H12">
        <v>24</v>
      </c>
      <c r="I12" s="2">
        <v>5383.9989953294626</v>
      </c>
      <c r="K12" t="s">
        <v>10</v>
      </c>
      <c r="L12">
        <f t="shared" ca="1" si="1"/>
        <v>40</v>
      </c>
      <c r="M12">
        <f t="shared" ca="1" si="0"/>
        <v>83</v>
      </c>
      <c r="N12">
        <f t="shared" ca="1" si="0"/>
        <v>69</v>
      </c>
      <c r="O12">
        <f t="shared" ca="1" si="0"/>
        <v>27</v>
      </c>
      <c r="P12">
        <f t="shared" ca="1" si="0"/>
        <v>16</v>
      </c>
      <c r="Q12">
        <f t="shared" ca="1" si="0"/>
        <v>26</v>
      </c>
      <c r="R12">
        <f t="shared" ca="1" si="0"/>
        <v>74</v>
      </c>
      <c r="S12">
        <f t="shared" ca="1" si="2"/>
        <v>6640</v>
      </c>
    </row>
    <row r="13" spans="1:19" x14ac:dyDescent="0.35">
      <c r="A13" t="s">
        <v>11</v>
      </c>
      <c r="B13">
        <v>98</v>
      </c>
      <c r="C13">
        <v>59</v>
      </c>
      <c r="D13">
        <v>4</v>
      </c>
      <c r="E13">
        <v>20</v>
      </c>
      <c r="F13">
        <v>10</v>
      </c>
      <c r="G13">
        <v>70</v>
      </c>
      <c r="H13">
        <v>31</v>
      </c>
      <c r="I13" s="2">
        <v>6095.9989089727969</v>
      </c>
      <c r="K13" t="s">
        <v>11</v>
      </c>
      <c r="L13">
        <f t="shared" ca="1" si="1"/>
        <v>8</v>
      </c>
      <c r="M13">
        <f t="shared" ca="1" si="0"/>
        <v>35</v>
      </c>
      <c r="N13">
        <f t="shared" ca="1" si="0"/>
        <v>84</v>
      </c>
      <c r="O13">
        <f t="shared" ca="1" si="0"/>
        <v>20</v>
      </c>
      <c r="P13">
        <f t="shared" ca="1" si="0"/>
        <v>20</v>
      </c>
      <c r="Q13">
        <f t="shared" ca="1" si="0"/>
        <v>0</v>
      </c>
      <c r="R13">
        <f t="shared" ca="1" si="0"/>
        <v>50</v>
      </c>
      <c r="S13">
        <f t="shared" ca="1" si="2"/>
        <v>7305</v>
      </c>
    </row>
    <row r="14" spans="1:19" x14ac:dyDescent="0.35">
      <c r="A14" t="s">
        <v>12</v>
      </c>
      <c r="B14">
        <v>40</v>
      </c>
      <c r="C14">
        <v>61</v>
      </c>
      <c r="D14">
        <v>86</v>
      </c>
      <c r="E14">
        <v>11</v>
      </c>
      <c r="F14">
        <v>53</v>
      </c>
      <c r="G14">
        <v>75</v>
      </c>
      <c r="H14">
        <v>45</v>
      </c>
      <c r="I14" s="2">
        <v>5455.0883888306889</v>
      </c>
      <c r="K14" t="s">
        <v>12</v>
      </c>
      <c r="L14">
        <f t="shared" ca="1" si="1"/>
        <v>32</v>
      </c>
      <c r="M14">
        <f t="shared" ca="1" si="0"/>
        <v>48</v>
      </c>
      <c r="N14">
        <f t="shared" ca="1" si="0"/>
        <v>69</v>
      </c>
      <c r="O14">
        <f t="shared" ca="1" si="0"/>
        <v>25</v>
      </c>
      <c r="P14">
        <f t="shared" ca="1" si="0"/>
        <v>50</v>
      </c>
      <c r="Q14">
        <f t="shared" ca="1" si="0"/>
        <v>37</v>
      </c>
      <c r="R14">
        <f t="shared" ca="1" si="0"/>
        <v>73</v>
      </c>
      <c r="S14">
        <f t="shared" ca="1" si="2"/>
        <v>7097</v>
      </c>
    </row>
    <row r="17" spans="1:16" x14ac:dyDescent="0.35">
      <c r="A17" t="str">
        <f>A1</f>
        <v>OAM</v>
      </c>
      <c r="B17" t="str">
        <f t="shared" ref="B17:I17" si="3">B1</f>
        <v>A1</v>
      </c>
      <c r="C17" t="str">
        <f t="shared" si="3"/>
        <v>A2</v>
      </c>
      <c r="D17" t="str">
        <f t="shared" si="3"/>
        <v>A3</v>
      </c>
      <c r="E17" t="str">
        <f t="shared" si="3"/>
        <v>A4</v>
      </c>
      <c r="F17" t="str">
        <f t="shared" si="3"/>
        <v>A5</v>
      </c>
      <c r="G17" t="str">
        <f t="shared" si="3"/>
        <v>A6</v>
      </c>
      <c r="H17" t="str">
        <f t="shared" si="3"/>
        <v>A7</v>
      </c>
      <c r="I17" t="str">
        <f t="shared" si="3"/>
        <v>ár</v>
      </c>
      <c r="K17" t="s">
        <v>29</v>
      </c>
      <c r="L17" t="s">
        <v>30</v>
      </c>
      <c r="M17" t="s">
        <v>31</v>
      </c>
      <c r="N17" t="s">
        <v>32</v>
      </c>
    </row>
    <row r="18" spans="1:16" x14ac:dyDescent="0.35">
      <c r="A18" t="str">
        <f t="shared" ref="A18:A30" si="4">A2</f>
        <v>O1</v>
      </c>
      <c r="B18">
        <f>RANK(B2,B$2:B$14,0)</f>
        <v>7</v>
      </c>
      <c r="C18">
        <f t="shared" ref="C18:H18" si="5">RANK(C2,C$2:C$14,0)</f>
        <v>10</v>
      </c>
      <c r="D18">
        <f t="shared" si="5"/>
        <v>3</v>
      </c>
      <c r="E18">
        <f t="shared" si="5"/>
        <v>2</v>
      </c>
      <c r="F18">
        <f t="shared" si="5"/>
        <v>11</v>
      </c>
      <c r="G18">
        <f t="shared" si="5"/>
        <v>7</v>
      </c>
      <c r="H18">
        <f t="shared" si="5"/>
        <v>2</v>
      </c>
      <c r="I18" s="2">
        <f>I2</f>
        <v>5315.5432437452373</v>
      </c>
      <c r="K18">
        <f>AVERAGE(B18:H18)</f>
        <v>6</v>
      </c>
      <c r="L18">
        <f>I18/K18</f>
        <v>885.92387395753951</v>
      </c>
      <c r="M18">
        <f>1/L18</f>
        <v>1.1287651562350016E-3</v>
      </c>
    </row>
    <row r="19" spans="1:16" x14ac:dyDescent="0.35">
      <c r="A19" t="str">
        <f t="shared" si="4"/>
        <v>O2</v>
      </c>
      <c r="B19">
        <f t="shared" ref="B19:H30" si="6">RANK(B3,B$2:B$14,0)</f>
        <v>9</v>
      </c>
      <c r="C19">
        <f t="shared" si="6"/>
        <v>5</v>
      </c>
      <c r="D19">
        <f t="shared" si="6"/>
        <v>10</v>
      </c>
      <c r="E19">
        <f t="shared" si="6"/>
        <v>13</v>
      </c>
      <c r="F19">
        <f t="shared" si="6"/>
        <v>13</v>
      </c>
      <c r="G19">
        <f t="shared" si="6"/>
        <v>10</v>
      </c>
      <c r="H19">
        <f t="shared" si="6"/>
        <v>3</v>
      </c>
      <c r="I19" s="2">
        <f t="shared" ref="I19:I30" si="7">I3</f>
        <v>6451.4523462918914</v>
      </c>
      <c r="K19">
        <f t="shared" ref="K19:K30" si="8">AVERAGE(B19:H19)</f>
        <v>9</v>
      </c>
      <c r="L19">
        <f t="shared" ref="L19:L30" si="9">I19/K19</f>
        <v>716.82803847687683</v>
      </c>
      <c r="M19">
        <f t="shared" ref="M19:M30" si="10">1/L19</f>
        <v>1.3950347172870215E-3</v>
      </c>
    </row>
    <row r="20" spans="1:16" x14ac:dyDescent="0.35">
      <c r="A20" t="str">
        <f t="shared" si="4"/>
        <v>O3</v>
      </c>
      <c r="B20">
        <f t="shared" si="6"/>
        <v>13</v>
      </c>
      <c r="C20">
        <f t="shared" si="6"/>
        <v>2</v>
      </c>
      <c r="D20">
        <f t="shared" si="6"/>
        <v>6</v>
      </c>
      <c r="E20">
        <f t="shared" si="6"/>
        <v>4</v>
      </c>
      <c r="F20">
        <f t="shared" si="6"/>
        <v>4</v>
      </c>
      <c r="G20">
        <f t="shared" si="6"/>
        <v>8</v>
      </c>
      <c r="H20">
        <f t="shared" si="6"/>
        <v>6</v>
      </c>
      <c r="I20" s="2">
        <f t="shared" si="7"/>
        <v>7651.4550972986126</v>
      </c>
      <c r="K20">
        <f t="shared" si="8"/>
        <v>6.1428571428571432</v>
      </c>
      <c r="L20">
        <f t="shared" si="9"/>
        <v>1245.5857135137276</v>
      </c>
      <c r="M20">
        <f t="shared" si="10"/>
        <v>8.0283515550210989E-4</v>
      </c>
    </row>
    <row r="21" spans="1:16" x14ac:dyDescent="0.35">
      <c r="A21" t="str">
        <f t="shared" si="4"/>
        <v>O4</v>
      </c>
      <c r="B21">
        <f t="shared" si="6"/>
        <v>4</v>
      </c>
      <c r="C21">
        <f t="shared" si="6"/>
        <v>4</v>
      </c>
      <c r="D21">
        <f t="shared" si="6"/>
        <v>12</v>
      </c>
      <c r="E21">
        <f t="shared" si="6"/>
        <v>3</v>
      </c>
      <c r="F21">
        <f t="shared" si="6"/>
        <v>2</v>
      </c>
      <c r="G21">
        <f t="shared" si="6"/>
        <v>5</v>
      </c>
      <c r="H21">
        <f t="shared" si="6"/>
        <v>13</v>
      </c>
      <c r="I21" s="2">
        <f t="shared" si="7"/>
        <v>5623.5502079615262</v>
      </c>
      <c r="K21">
        <f t="shared" si="8"/>
        <v>6.1428571428571432</v>
      </c>
      <c r="L21">
        <f t="shared" si="9"/>
        <v>915.46166176117868</v>
      </c>
      <c r="M21">
        <f t="shared" si="10"/>
        <v>1.0923450339538907E-3</v>
      </c>
    </row>
    <row r="22" spans="1:16" x14ac:dyDescent="0.35">
      <c r="A22" t="str">
        <f t="shared" si="4"/>
        <v>O5</v>
      </c>
      <c r="B22">
        <f t="shared" si="6"/>
        <v>12</v>
      </c>
      <c r="C22">
        <f t="shared" si="6"/>
        <v>3</v>
      </c>
      <c r="D22">
        <f t="shared" si="6"/>
        <v>3</v>
      </c>
      <c r="E22">
        <f t="shared" si="6"/>
        <v>1</v>
      </c>
      <c r="F22">
        <f t="shared" si="6"/>
        <v>7</v>
      </c>
      <c r="G22">
        <f t="shared" si="6"/>
        <v>13</v>
      </c>
      <c r="H22">
        <f t="shared" si="6"/>
        <v>1</v>
      </c>
      <c r="I22" s="2">
        <f t="shared" si="7"/>
        <v>6449.9952748511487</v>
      </c>
      <c r="K22">
        <f t="shared" si="8"/>
        <v>5.7142857142857144</v>
      </c>
      <c r="L22">
        <f t="shared" si="9"/>
        <v>1128.7491730989509</v>
      </c>
      <c r="M22">
        <f t="shared" si="10"/>
        <v>8.8593641867708002E-4</v>
      </c>
    </row>
    <row r="23" spans="1:16" x14ac:dyDescent="0.35">
      <c r="A23" t="str">
        <f t="shared" si="4"/>
        <v>O6</v>
      </c>
      <c r="B23">
        <f t="shared" si="6"/>
        <v>8</v>
      </c>
      <c r="C23">
        <f t="shared" si="6"/>
        <v>11</v>
      </c>
      <c r="D23">
        <f t="shared" si="6"/>
        <v>11</v>
      </c>
      <c r="E23">
        <f t="shared" si="6"/>
        <v>8</v>
      </c>
      <c r="F23">
        <f t="shared" si="6"/>
        <v>3</v>
      </c>
      <c r="G23">
        <f t="shared" si="6"/>
        <v>1</v>
      </c>
      <c r="H23">
        <f t="shared" si="6"/>
        <v>12</v>
      </c>
      <c r="I23" s="2">
        <f t="shared" si="7"/>
        <v>5478.0005325447128</v>
      </c>
      <c r="K23">
        <f t="shared" si="8"/>
        <v>7.7142857142857144</v>
      </c>
      <c r="L23">
        <f t="shared" si="9"/>
        <v>710.11118014468502</v>
      </c>
      <c r="M23">
        <f t="shared" si="10"/>
        <v>1.4082301869916345E-3</v>
      </c>
    </row>
    <row r="24" spans="1:16" x14ac:dyDescent="0.35">
      <c r="A24" t="str">
        <f t="shared" si="4"/>
        <v>O7</v>
      </c>
      <c r="B24">
        <f t="shared" si="6"/>
        <v>2</v>
      </c>
      <c r="C24">
        <f t="shared" si="6"/>
        <v>1</v>
      </c>
      <c r="D24">
        <f t="shared" si="6"/>
        <v>7</v>
      </c>
      <c r="E24">
        <f t="shared" si="6"/>
        <v>7</v>
      </c>
      <c r="F24">
        <f t="shared" si="6"/>
        <v>10</v>
      </c>
      <c r="G24">
        <f t="shared" si="6"/>
        <v>12</v>
      </c>
      <c r="H24">
        <f t="shared" si="6"/>
        <v>4</v>
      </c>
      <c r="I24" s="2">
        <f t="shared" si="7"/>
        <v>7190.5420186499205</v>
      </c>
      <c r="K24">
        <f t="shared" si="8"/>
        <v>6.1428571428571432</v>
      </c>
      <c r="L24">
        <f t="shared" si="9"/>
        <v>1170.5533518732427</v>
      </c>
      <c r="M24">
        <f t="shared" si="10"/>
        <v>8.5429681474978884E-4</v>
      </c>
    </row>
    <row r="25" spans="1:16" x14ac:dyDescent="0.35">
      <c r="A25" t="str">
        <f t="shared" si="4"/>
        <v>O8</v>
      </c>
      <c r="B25">
        <f t="shared" si="6"/>
        <v>3</v>
      </c>
      <c r="C25">
        <f t="shared" si="6"/>
        <v>9</v>
      </c>
      <c r="D25">
        <f t="shared" si="6"/>
        <v>9</v>
      </c>
      <c r="E25">
        <f t="shared" si="6"/>
        <v>6</v>
      </c>
      <c r="F25">
        <f t="shared" si="6"/>
        <v>1</v>
      </c>
      <c r="G25">
        <f t="shared" si="6"/>
        <v>10</v>
      </c>
      <c r="H25">
        <f t="shared" si="6"/>
        <v>5</v>
      </c>
      <c r="I25" s="2">
        <f t="shared" si="7"/>
        <v>7468.4524022546302</v>
      </c>
      <c r="K25">
        <f t="shared" si="8"/>
        <v>6.1428571428571432</v>
      </c>
      <c r="L25">
        <f t="shared" si="9"/>
        <v>1215.7945771112188</v>
      </c>
      <c r="M25">
        <f t="shared" si="10"/>
        <v>8.2250736993419058E-4</v>
      </c>
    </row>
    <row r="26" spans="1:16" x14ac:dyDescent="0.35">
      <c r="A26" t="str">
        <f t="shared" si="4"/>
        <v>O9</v>
      </c>
      <c r="B26">
        <f t="shared" si="6"/>
        <v>5</v>
      </c>
      <c r="C26">
        <f t="shared" si="6"/>
        <v>13</v>
      </c>
      <c r="D26">
        <f t="shared" si="6"/>
        <v>2</v>
      </c>
      <c r="E26">
        <f t="shared" si="6"/>
        <v>11</v>
      </c>
      <c r="F26">
        <f t="shared" si="6"/>
        <v>8</v>
      </c>
      <c r="G26">
        <f t="shared" si="6"/>
        <v>6</v>
      </c>
      <c r="H26">
        <f t="shared" si="6"/>
        <v>10</v>
      </c>
      <c r="I26" s="2">
        <f t="shared" si="7"/>
        <v>7944.9977145457378</v>
      </c>
      <c r="K26">
        <f t="shared" si="8"/>
        <v>7.8571428571428568</v>
      </c>
      <c r="L26">
        <f t="shared" si="9"/>
        <v>1011.1815273058212</v>
      </c>
      <c r="M26">
        <f t="shared" si="10"/>
        <v>9.8894211671804065E-4</v>
      </c>
    </row>
    <row r="27" spans="1:16" x14ac:dyDescent="0.35">
      <c r="A27" t="str">
        <f t="shared" si="4"/>
        <v>O10</v>
      </c>
      <c r="B27">
        <f t="shared" si="6"/>
        <v>6</v>
      </c>
      <c r="C27">
        <f t="shared" si="6"/>
        <v>12</v>
      </c>
      <c r="D27">
        <f t="shared" si="6"/>
        <v>8</v>
      </c>
      <c r="E27">
        <f t="shared" si="6"/>
        <v>5</v>
      </c>
      <c r="F27">
        <f t="shared" si="6"/>
        <v>6</v>
      </c>
      <c r="G27">
        <f t="shared" si="6"/>
        <v>9</v>
      </c>
      <c r="H27">
        <f t="shared" si="6"/>
        <v>8</v>
      </c>
      <c r="I27" s="2">
        <f t="shared" si="7"/>
        <v>7468.4524022107107</v>
      </c>
      <c r="K27">
        <f t="shared" si="8"/>
        <v>7.7142857142857144</v>
      </c>
      <c r="L27">
        <f t="shared" si="9"/>
        <v>968.13271880509217</v>
      </c>
      <c r="M27">
        <f t="shared" si="10"/>
        <v>1.032916232016453E-3</v>
      </c>
    </row>
    <row r="28" spans="1:16" x14ac:dyDescent="0.35">
      <c r="A28" t="str">
        <f t="shared" si="4"/>
        <v>O11</v>
      </c>
      <c r="B28">
        <f t="shared" si="6"/>
        <v>10</v>
      </c>
      <c r="C28">
        <f t="shared" si="6"/>
        <v>8</v>
      </c>
      <c r="D28">
        <f t="shared" si="6"/>
        <v>1</v>
      </c>
      <c r="E28">
        <f t="shared" si="6"/>
        <v>9</v>
      </c>
      <c r="F28">
        <f t="shared" si="6"/>
        <v>9</v>
      </c>
      <c r="G28">
        <f t="shared" si="6"/>
        <v>2</v>
      </c>
      <c r="H28">
        <f t="shared" si="6"/>
        <v>11</v>
      </c>
      <c r="I28" s="2">
        <f t="shared" si="7"/>
        <v>5383.9989953294626</v>
      </c>
      <c r="K28">
        <f t="shared" si="8"/>
        <v>7.1428571428571432</v>
      </c>
      <c r="L28">
        <f t="shared" si="9"/>
        <v>753.7598593461247</v>
      </c>
      <c r="M28">
        <f t="shared" si="10"/>
        <v>1.3266824806344622E-3</v>
      </c>
    </row>
    <row r="29" spans="1:16" x14ac:dyDescent="0.35">
      <c r="A29" t="str">
        <f t="shared" si="4"/>
        <v>O12</v>
      </c>
      <c r="B29">
        <f t="shared" si="6"/>
        <v>1</v>
      </c>
      <c r="C29">
        <f t="shared" si="6"/>
        <v>7</v>
      </c>
      <c r="D29">
        <f t="shared" si="6"/>
        <v>13</v>
      </c>
      <c r="E29">
        <f t="shared" si="6"/>
        <v>10</v>
      </c>
      <c r="F29">
        <f t="shared" si="6"/>
        <v>12</v>
      </c>
      <c r="G29">
        <f t="shared" si="6"/>
        <v>4</v>
      </c>
      <c r="H29">
        <f t="shared" si="6"/>
        <v>9</v>
      </c>
      <c r="I29" s="2">
        <f t="shared" si="7"/>
        <v>6095.9989089727969</v>
      </c>
      <c r="K29">
        <f t="shared" si="8"/>
        <v>8</v>
      </c>
      <c r="L29">
        <f t="shared" si="9"/>
        <v>761.99986362159962</v>
      </c>
      <c r="M29">
        <f t="shared" si="10"/>
        <v>1.3123361928796728E-3</v>
      </c>
    </row>
    <row r="30" spans="1:16" x14ac:dyDescent="0.35">
      <c r="A30" t="str">
        <f t="shared" si="4"/>
        <v>O13</v>
      </c>
      <c r="B30">
        <f t="shared" si="6"/>
        <v>11</v>
      </c>
      <c r="C30">
        <f t="shared" si="6"/>
        <v>6</v>
      </c>
      <c r="D30">
        <f t="shared" si="6"/>
        <v>5</v>
      </c>
      <c r="E30">
        <f t="shared" si="6"/>
        <v>12</v>
      </c>
      <c r="F30">
        <f t="shared" si="6"/>
        <v>5</v>
      </c>
      <c r="G30">
        <f t="shared" si="6"/>
        <v>3</v>
      </c>
      <c r="H30">
        <f t="shared" si="6"/>
        <v>7</v>
      </c>
      <c r="I30" s="2">
        <f t="shared" si="7"/>
        <v>5455.0883888306889</v>
      </c>
      <c r="K30">
        <f t="shared" si="8"/>
        <v>7</v>
      </c>
      <c r="L30">
        <f t="shared" si="9"/>
        <v>779.29834126152696</v>
      </c>
      <c r="M30">
        <f t="shared" si="10"/>
        <v>1.2832056056749737E-3</v>
      </c>
    </row>
    <row r="32" spans="1:16" x14ac:dyDescent="0.35">
      <c r="A32" t="str">
        <f>A17</f>
        <v>OAM</v>
      </c>
      <c r="B32" t="str">
        <f t="shared" ref="B32:H32" si="11">B17</f>
        <v>A1</v>
      </c>
      <c r="C32" t="str">
        <f t="shared" si="11"/>
        <v>A2</v>
      </c>
      <c r="D32" t="str">
        <f t="shared" si="11"/>
        <v>A3</v>
      </c>
      <c r="E32" t="str">
        <f t="shared" si="11"/>
        <v>A4</v>
      </c>
      <c r="F32" t="str">
        <f t="shared" si="11"/>
        <v>A5</v>
      </c>
      <c r="G32" t="str">
        <f t="shared" si="11"/>
        <v>A6</v>
      </c>
      <c r="H32" t="str">
        <f t="shared" si="11"/>
        <v>A7</v>
      </c>
      <c r="J32" t="str">
        <f>B32</f>
        <v>A1</v>
      </c>
      <c r="K32" t="str">
        <f t="shared" ref="K32:P32" si="12">C32</f>
        <v>A2</v>
      </c>
      <c r="L32" t="str">
        <f t="shared" si="12"/>
        <v>A3</v>
      </c>
      <c r="M32" t="str">
        <f t="shared" si="12"/>
        <v>A4</v>
      </c>
      <c r="N32" t="str">
        <f t="shared" si="12"/>
        <v>A5</v>
      </c>
      <c r="O32" t="str">
        <f t="shared" si="12"/>
        <v>A6</v>
      </c>
      <c r="P32" t="str">
        <f t="shared" si="12"/>
        <v>A7</v>
      </c>
    </row>
    <row r="33" spans="1:17" x14ac:dyDescent="0.35">
      <c r="A33">
        <v>1</v>
      </c>
      <c r="B33" s="1">
        <v>4192.3185364166684</v>
      </c>
      <c r="C33" s="1">
        <v>2196.3310098907677</v>
      </c>
      <c r="D33" s="1">
        <v>2102.9254439917459</v>
      </c>
      <c r="E33" s="1">
        <v>2.5201742760470221E-2</v>
      </c>
      <c r="F33" s="1">
        <v>1925.0518352697304</v>
      </c>
      <c r="G33" s="1">
        <v>549.17620107439654</v>
      </c>
      <c r="H33" s="1">
        <v>1762.553406974012</v>
      </c>
      <c r="I33" s="2"/>
      <c r="J33" s="2">
        <f>B33-B34</f>
        <v>2178.9794785466706</v>
      </c>
      <c r="K33" s="2">
        <f t="shared" ref="K33:P44" si="13">C33-C34</f>
        <v>5.0022208597511053E-12</v>
      </c>
      <c r="L33" s="2">
        <f t="shared" si="13"/>
        <v>0</v>
      </c>
      <c r="M33" s="2">
        <f t="shared" si="13"/>
        <v>0</v>
      </c>
      <c r="N33" s="2">
        <f t="shared" si="13"/>
        <v>1.0231815394945443E-11</v>
      </c>
      <c r="O33" s="2">
        <f t="shared" si="13"/>
        <v>2.0645529730245471E-10</v>
      </c>
      <c r="P33" s="2">
        <f t="shared" si="13"/>
        <v>0</v>
      </c>
      <c r="Q33" t="s">
        <v>22</v>
      </c>
    </row>
    <row r="34" spans="1:17" x14ac:dyDescent="0.35">
      <c r="A34">
        <v>2</v>
      </c>
      <c r="B34" s="1">
        <v>2013.3390578699978</v>
      </c>
      <c r="C34" s="1">
        <v>2196.3310098907627</v>
      </c>
      <c r="D34" s="1">
        <v>2102.9254439917431</v>
      </c>
      <c r="E34" s="1">
        <v>2.5201742760470221E-2</v>
      </c>
      <c r="F34" s="1">
        <v>1925.0518352697202</v>
      </c>
      <c r="G34" s="1">
        <v>549.17620107419009</v>
      </c>
      <c r="H34" s="1">
        <v>1762.5534069740122</v>
      </c>
      <c r="I34" s="2"/>
      <c r="J34" s="2">
        <f t="shared" ref="J34:J44" si="14">B34-B35</f>
        <v>-3.637978807091713E-12</v>
      </c>
      <c r="K34" s="2">
        <f t="shared" si="13"/>
        <v>1060.3681501245619</v>
      </c>
      <c r="L34" s="2">
        <f t="shared" si="13"/>
        <v>476.52782593591837</v>
      </c>
      <c r="M34" s="2">
        <f t="shared" si="13"/>
        <v>0</v>
      </c>
      <c r="N34" s="2">
        <f t="shared" si="13"/>
        <v>0</v>
      </c>
      <c r="O34" s="2">
        <f t="shared" si="13"/>
        <v>0</v>
      </c>
      <c r="P34" s="2">
        <f t="shared" si="13"/>
        <v>0</v>
      </c>
      <c r="Q34" t="s">
        <v>23</v>
      </c>
    </row>
    <row r="35" spans="1:17" x14ac:dyDescent="0.35">
      <c r="A35">
        <v>3</v>
      </c>
      <c r="B35" s="1">
        <v>2013.3390578700014</v>
      </c>
      <c r="C35" s="1">
        <v>1135.9628597662008</v>
      </c>
      <c r="D35" s="1">
        <v>1626.3976180558248</v>
      </c>
      <c r="E35" s="1">
        <v>2.5201742760470221E-2</v>
      </c>
      <c r="F35" s="1">
        <v>1925.0518352697202</v>
      </c>
      <c r="G35" s="1">
        <v>549.17620107419009</v>
      </c>
      <c r="H35" s="1">
        <v>1762.5534069740124</v>
      </c>
      <c r="I35" s="2"/>
      <c r="J35" s="2">
        <f t="shared" si="14"/>
        <v>1.9099388737231493E-11</v>
      </c>
      <c r="K35" s="2">
        <f t="shared" si="13"/>
        <v>2.7739588404074311E-11</v>
      </c>
      <c r="L35" s="2">
        <f t="shared" si="13"/>
        <v>3.0026035439959742E-2</v>
      </c>
      <c r="M35" s="2">
        <f t="shared" si="13"/>
        <v>0</v>
      </c>
      <c r="N35" s="2">
        <f t="shared" si="13"/>
        <v>0</v>
      </c>
      <c r="O35" s="2">
        <f t="shared" si="13"/>
        <v>0</v>
      </c>
      <c r="P35" s="2">
        <f t="shared" si="13"/>
        <v>408.04978029861127</v>
      </c>
      <c r="Q35" t="s">
        <v>25</v>
      </c>
    </row>
    <row r="36" spans="1:17" x14ac:dyDescent="0.35">
      <c r="A36">
        <v>4</v>
      </c>
      <c r="B36" s="1">
        <v>2013.3390578699823</v>
      </c>
      <c r="C36" s="1">
        <v>1135.9628597661731</v>
      </c>
      <c r="D36" s="1">
        <v>1626.3675920203848</v>
      </c>
      <c r="E36" s="1">
        <v>2.5201742760470221E-2</v>
      </c>
      <c r="F36" s="1">
        <v>1925.0518352697204</v>
      </c>
      <c r="G36" s="1">
        <v>549.17620107419009</v>
      </c>
      <c r="H36" s="1">
        <v>1354.5036266754012</v>
      </c>
      <c r="I36" s="2"/>
      <c r="J36" s="2">
        <f t="shared" si="14"/>
        <v>0</v>
      </c>
      <c r="K36" s="2">
        <f t="shared" si="13"/>
        <v>-2.7284841053187847E-12</v>
      </c>
      <c r="L36" s="2">
        <f t="shared" si="13"/>
        <v>0</v>
      </c>
      <c r="M36" s="2">
        <f t="shared" si="13"/>
        <v>0</v>
      </c>
      <c r="N36" s="2">
        <f t="shared" si="13"/>
        <v>3.4106051316484809E-12</v>
      </c>
      <c r="O36" s="2">
        <f t="shared" si="13"/>
        <v>0</v>
      </c>
      <c r="P36" s="2">
        <f t="shared" si="13"/>
        <v>1.4779288903810084E-10</v>
      </c>
      <c r="Q36" t="s">
        <v>25</v>
      </c>
    </row>
    <row r="37" spans="1:17" x14ac:dyDescent="0.35">
      <c r="A37">
        <v>5</v>
      </c>
      <c r="B37" s="1">
        <v>2013.3390578699825</v>
      </c>
      <c r="C37" s="1">
        <v>1135.9628597661758</v>
      </c>
      <c r="D37" s="1">
        <v>1626.3675920203859</v>
      </c>
      <c r="E37" s="1">
        <v>2.5201742760470221E-2</v>
      </c>
      <c r="F37" s="1">
        <v>1925.051835269717</v>
      </c>
      <c r="G37" s="1">
        <v>549.17620107419009</v>
      </c>
      <c r="H37" s="1">
        <v>1354.5036266752534</v>
      </c>
      <c r="I37" s="2"/>
      <c r="J37" s="2">
        <f t="shared" si="14"/>
        <v>4.7748471843078732E-11</v>
      </c>
      <c r="K37" s="2">
        <f t="shared" si="13"/>
        <v>1135.9628597661758</v>
      </c>
      <c r="L37" s="2">
        <f t="shared" si="13"/>
        <v>0</v>
      </c>
      <c r="M37" s="2">
        <f t="shared" si="13"/>
        <v>2.5201742760470221E-2</v>
      </c>
      <c r="N37" s="2">
        <f t="shared" si="13"/>
        <v>0</v>
      </c>
      <c r="O37" s="2">
        <f t="shared" si="13"/>
        <v>0</v>
      </c>
      <c r="P37" s="2">
        <f t="shared" si="13"/>
        <v>-1.2619238987099379E-10</v>
      </c>
      <c r="Q37" t="s">
        <v>25</v>
      </c>
    </row>
    <row r="38" spans="1:17" x14ac:dyDescent="0.35">
      <c r="A38">
        <v>6</v>
      </c>
      <c r="B38" s="1">
        <v>2013.3390578699348</v>
      </c>
      <c r="C38" s="1">
        <v>0</v>
      </c>
      <c r="D38" s="1">
        <v>1626.3675920203859</v>
      </c>
      <c r="E38" s="1">
        <v>0</v>
      </c>
      <c r="F38" s="1">
        <v>1925.051835269717</v>
      </c>
      <c r="G38" s="1">
        <v>549.17620107419009</v>
      </c>
      <c r="H38" s="1">
        <v>1354.5036266753796</v>
      </c>
      <c r="I38" s="2"/>
      <c r="J38" s="2">
        <f t="shared" si="14"/>
        <v>635.94459188165115</v>
      </c>
      <c r="K38" s="2">
        <f t="shared" si="13"/>
        <v>0</v>
      </c>
      <c r="L38" s="2">
        <f t="shared" si="13"/>
        <v>0</v>
      </c>
      <c r="M38" s="2">
        <f t="shared" si="13"/>
        <v>0</v>
      </c>
      <c r="N38" s="2">
        <f t="shared" si="13"/>
        <v>-6.6165739553980529E-11</v>
      </c>
      <c r="O38" s="2">
        <f t="shared" si="13"/>
        <v>0</v>
      </c>
      <c r="P38" s="2">
        <f t="shared" si="13"/>
        <v>-1.0686562745831907E-11</v>
      </c>
      <c r="Q38" t="s">
        <v>25</v>
      </c>
    </row>
    <row r="39" spans="1:17" x14ac:dyDescent="0.35">
      <c r="A39">
        <v>7</v>
      </c>
      <c r="B39" s="1">
        <v>1377.3944659882836</v>
      </c>
      <c r="C39" s="1">
        <v>0</v>
      </c>
      <c r="D39" s="1">
        <v>1626.3675920203859</v>
      </c>
      <c r="E39" s="1">
        <v>0</v>
      </c>
      <c r="F39" s="1">
        <v>1925.0518352697832</v>
      </c>
      <c r="G39" s="1">
        <v>549.17620107419009</v>
      </c>
      <c r="H39" s="1">
        <v>1354.5036266753903</v>
      </c>
      <c r="I39" s="2"/>
      <c r="J39" s="2">
        <f t="shared" si="14"/>
        <v>-8.8675733422860503E-12</v>
      </c>
      <c r="K39" s="2">
        <f t="shared" si="13"/>
        <v>0</v>
      </c>
      <c r="L39" s="2">
        <f t="shared" si="13"/>
        <v>0</v>
      </c>
      <c r="M39" s="2">
        <f t="shared" si="13"/>
        <v>0</v>
      </c>
      <c r="N39" s="2">
        <f t="shared" si="13"/>
        <v>5.2295945351943374E-12</v>
      </c>
      <c r="O39" s="2">
        <f t="shared" si="13"/>
        <v>0</v>
      </c>
      <c r="P39" s="2">
        <f t="shared" si="13"/>
        <v>2.1145751816220582E-11</v>
      </c>
      <c r="Q39" t="s">
        <v>25</v>
      </c>
    </row>
    <row r="40" spans="1:17" x14ac:dyDescent="0.35">
      <c r="A40">
        <v>8</v>
      </c>
      <c r="B40" s="1">
        <v>1377.3944659882925</v>
      </c>
      <c r="C40" s="1">
        <v>0</v>
      </c>
      <c r="D40" s="1">
        <v>1626.3675920203859</v>
      </c>
      <c r="E40" s="1">
        <v>0</v>
      </c>
      <c r="F40" s="1">
        <v>1925.0518352697779</v>
      </c>
      <c r="G40" s="1">
        <v>549.17620107419009</v>
      </c>
      <c r="H40" s="1">
        <v>1354.5036266753691</v>
      </c>
      <c r="I40" s="2"/>
      <c r="J40" s="2">
        <f t="shared" si="14"/>
        <v>1.1232259566895664E-10</v>
      </c>
      <c r="K40" s="2">
        <f t="shared" si="13"/>
        <v>0</v>
      </c>
      <c r="L40" s="2">
        <f t="shared" si="13"/>
        <v>1.7394086171407253E-10</v>
      </c>
      <c r="M40" s="2">
        <f t="shared" si="13"/>
        <v>0</v>
      </c>
      <c r="N40" s="2">
        <f t="shared" si="13"/>
        <v>1925.0518352697779</v>
      </c>
      <c r="O40" s="2">
        <f t="shared" si="13"/>
        <v>0</v>
      </c>
      <c r="P40" s="2">
        <f t="shared" si="13"/>
        <v>-1.7644197214394808E-10</v>
      </c>
      <c r="Q40" t="s">
        <v>25</v>
      </c>
    </row>
    <row r="41" spans="1:17" x14ac:dyDescent="0.35">
      <c r="A41">
        <v>9</v>
      </c>
      <c r="B41" s="1">
        <v>1377.3944659881802</v>
      </c>
      <c r="C41" s="1">
        <v>0</v>
      </c>
      <c r="D41" s="1">
        <v>1626.367592020212</v>
      </c>
      <c r="E41" s="1">
        <v>0</v>
      </c>
      <c r="F41" s="1">
        <v>0</v>
      </c>
      <c r="G41" s="1">
        <v>549.17620107419009</v>
      </c>
      <c r="H41" s="1">
        <v>1354.5036266755455</v>
      </c>
      <c r="I41" s="2"/>
      <c r="J41" s="2">
        <f t="shared" si="14"/>
        <v>-5.3887561080045998E-11</v>
      </c>
      <c r="K41" s="2">
        <f t="shared" si="13"/>
        <v>0</v>
      </c>
      <c r="L41" s="2">
        <f t="shared" si="13"/>
        <v>2.2509993868879974E-11</v>
      </c>
      <c r="M41" s="2">
        <f t="shared" si="13"/>
        <v>0</v>
      </c>
      <c r="N41" s="2">
        <f t="shared" si="13"/>
        <v>0</v>
      </c>
      <c r="O41" s="2">
        <f t="shared" si="13"/>
        <v>0</v>
      </c>
      <c r="P41" s="2">
        <f t="shared" si="13"/>
        <v>1.2710188457276672E-10</v>
      </c>
      <c r="Q41" t="s">
        <v>25</v>
      </c>
    </row>
    <row r="42" spans="1:17" x14ac:dyDescent="0.35">
      <c r="A42">
        <v>10</v>
      </c>
      <c r="B42" s="1">
        <v>1377.3944659882341</v>
      </c>
      <c r="C42" s="1">
        <v>0</v>
      </c>
      <c r="D42" s="1">
        <v>1626.3675920201895</v>
      </c>
      <c r="E42" s="1">
        <v>0</v>
      </c>
      <c r="F42" s="1">
        <v>0</v>
      </c>
      <c r="G42" s="1">
        <v>549.17620107419009</v>
      </c>
      <c r="H42" s="1">
        <v>1354.5036266754184</v>
      </c>
      <c r="I42" s="2"/>
      <c r="J42" s="2">
        <f t="shared" si="14"/>
        <v>1377.3944659882341</v>
      </c>
      <c r="K42" s="2">
        <f t="shared" si="13"/>
        <v>0</v>
      </c>
      <c r="L42" s="2">
        <f t="shared" si="13"/>
        <v>5.4797055781818926E-11</v>
      </c>
      <c r="M42" s="2">
        <f t="shared" si="13"/>
        <v>0</v>
      </c>
      <c r="N42" s="2">
        <f t="shared" si="13"/>
        <v>0</v>
      </c>
      <c r="O42" s="2">
        <f t="shared" si="13"/>
        <v>0</v>
      </c>
      <c r="P42" s="2">
        <f t="shared" si="13"/>
        <v>-5.9344529290683568E-10</v>
      </c>
      <c r="Q42" t="s">
        <v>25</v>
      </c>
    </row>
    <row r="43" spans="1:17" x14ac:dyDescent="0.35">
      <c r="A43">
        <v>11</v>
      </c>
      <c r="B43" s="1">
        <v>0</v>
      </c>
      <c r="C43" s="1">
        <v>0</v>
      </c>
      <c r="D43" s="1">
        <v>1626.3675920201347</v>
      </c>
      <c r="E43" s="1">
        <v>0</v>
      </c>
      <c r="F43" s="1">
        <v>0</v>
      </c>
      <c r="G43" s="1">
        <v>549.17620107419089</v>
      </c>
      <c r="H43" s="1">
        <v>1354.5036266760119</v>
      </c>
      <c r="I43" s="2"/>
      <c r="J43" s="2">
        <f t="shared" si="14"/>
        <v>0</v>
      </c>
      <c r="K43" s="2">
        <f t="shared" si="13"/>
        <v>0</v>
      </c>
      <c r="L43" s="2">
        <f t="shared" si="13"/>
        <v>1626.3675920201231</v>
      </c>
      <c r="M43" s="2">
        <f t="shared" si="13"/>
        <v>0</v>
      </c>
      <c r="N43" s="2">
        <f t="shared" si="13"/>
        <v>0</v>
      </c>
      <c r="O43" s="2">
        <f t="shared" si="13"/>
        <v>549.17620107419089</v>
      </c>
      <c r="P43" s="2">
        <f t="shared" si="13"/>
        <v>1354.5036266760119</v>
      </c>
      <c r="Q43" t="s">
        <v>25</v>
      </c>
    </row>
    <row r="44" spans="1:17" x14ac:dyDescent="0.35">
      <c r="A44">
        <v>12</v>
      </c>
      <c r="B44" s="1">
        <v>0</v>
      </c>
      <c r="C44" s="1">
        <v>0</v>
      </c>
      <c r="D44" s="1">
        <v>1.1655378405130485E-11</v>
      </c>
      <c r="E44" s="1">
        <v>0</v>
      </c>
      <c r="F44" s="1">
        <v>0</v>
      </c>
      <c r="G44" s="1">
        <v>0</v>
      </c>
      <c r="H44" s="1">
        <v>0</v>
      </c>
      <c r="I44" s="2"/>
      <c r="J44" s="2">
        <f t="shared" si="14"/>
        <v>0</v>
      </c>
      <c r="K44" s="2">
        <f t="shared" si="13"/>
        <v>0</v>
      </c>
      <c r="L44" s="2">
        <f t="shared" si="13"/>
        <v>0</v>
      </c>
      <c r="M44" s="2">
        <f t="shared" si="13"/>
        <v>0</v>
      </c>
      <c r="N44" s="2">
        <f t="shared" si="13"/>
        <v>0</v>
      </c>
      <c r="O44" s="2">
        <f t="shared" si="13"/>
        <v>0</v>
      </c>
      <c r="P44" s="2">
        <f t="shared" si="13"/>
        <v>0</v>
      </c>
      <c r="Q44" t="s">
        <v>24</v>
      </c>
    </row>
    <row r="45" spans="1:17" x14ac:dyDescent="0.35">
      <c r="A45">
        <v>13</v>
      </c>
      <c r="B45" s="1">
        <v>0</v>
      </c>
      <c r="C45" s="1">
        <v>0</v>
      </c>
      <c r="D45" s="1">
        <v>1.1655378405130485E-11</v>
      </c>
      <c r="E45" s="1">
        <v>0</v>
      </c>
      <c r="F45" s="1">
        <v>0</v>
      </c>
      <c r="G45" s="1">
        <v>0</v>
      </c>
      <c r="H45" s="1">
        <v>0</v>
      </c>
      <c r="I45" s="2"/>
      <c r="J45" s="2"/>
      <c r="K45" s="2"/>
      <c r="L45" s="2"/>
      <c r="M45" s="2"/>
      <c r="N45" s="2"/>
      <c r="O45" s="2"/>
      <c r="P45" s="2"/>
    </row>
    <row r="46" spans="1:17" x14ac:dyDescent="0.35">
      <c r="A46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  <c r="G46" s="2">
        <v>7</v>
      </c>
      <c r="H46" s="2">
        <v>8</v>
      </c>
      <c r="I46" s="2"/>
      <c r="J46" s="2"/>
      <c r="K46" s="2"/>
      <c r="L46" s="2"/>
      <c r="M46" s="2"/>
      <c r="N46" s="2"/>
      <c r="O46" s="2"/>
      <c r="P46" s="2"/>
    </row>
    <row r="47" spans="1:17" x14ac:dyDescent="0.3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 x14ac:dyDescent="0.35">
      <c r="A48" t="str">
        <f>A17</f>
        <v>OAM</v>
      </c>
      <c r="B48" t="str">
        <f t="shared" ref="B48:I48" si="15">B17</f>
        <v>A1</v>
      </c>
      <c r="C48" t="str">
        <f t="shared" si="15"/>
        <v>A2</v>
      </c>
      <c r="D48" t="str">
        <f t="shared" si="15"/>
        <v>A3</v>
      </c>
      <c r="E48" t="str">
        <f t="shared" si="15"/>
        <v>A4</v>
      </c>
      <c r="F48" t="str">
        <f t="shared" si="15"/>
        <v>A5</v>
      </c>
      <c r="G48" t="str">
        <f t="shared" si="15"/>
        <v>A6</v>
      </c>
      <c r="H48" t="str">
        <f t="shared" si="15"/>
        <v>A7</v>
      </c>
      <c r="I48" t="str">
        <f t="shared" si="15"/>
        <v>ár</v>
      </c>
      <c r="J48" s="2" t="s">
        <v>26</v>
      </c>
      <c r="K48" s="2" t="s">
        <v>27</v>
      </c>
      <c r="L48" s="2"/>
      <c r="M48" s="2"/>
      <c r="N48" s="2"/>
      <c r="O48" s="2"/>
      <c r="P48" s="2"/>
    </row>
    <row r="49" spans="1:16" x14ac:dyDescent="0.35">
      <c r="A49" t="str">
        <f t="shared" ref="A49:A61" si="16">A18</f>
        <v>O1</v>
      </c>
      <c r="B49" s="2">
        <f>VLOOKUP(B18,$A$33:$H$45,B$46,0)</f>
        <v>1377.3944659882836</v>
      </c>
      <c r="C49" s="2">
        <f t="shared" ref="C49:H49" si="17">VLOOKUP(C18,$A$33:$H$45,C$46,0)</f>
        <v>0</v>
      </c>
      <c r="D49" s="2">
        <f t="shared" si="17"/>
        <v>1626.3976180558248</v>
      </c>
      <c r="E49" s="2">
        <f t="shared" si="17"/>
        <v>2.5201742760470221E-2</v>
      </c>
      <c r="F49" s="2">
        <f t="shared" si="17"/>
        <v>0</v>
      </c>
      <c r="G49" s="2">
        <f t="shared" si="17"/>
        <v>549.17620107419009</v>
      </c>
      <c r="H49" s="2">
        <f t="shared" si="17"/>
        <v>1762.5534069740122</v>
      </c>
      <c r="I49" s="2">
        <f>I18</f>
        <v>5315.5432437452373</v>
      </c>
      <c r="J49" s="2">
        <f>SUM(B49:H49)</f>
        <v>5315.5468938350714</v>
      </c>
      <c r="K49" s="2">
        <f>I49-J49</f>
        <v>-3.6500898340818821E-3</v>
      </c>
      <c r="L49" s="2"/>
      <c r="M49" s="2"/>
      <c r="N49" s="2"/>
      <c r="O49" s="2"/>
      <c r="P49" s="2"/>
    </row>
    <row r="50" spans="1:16" x14ac:dyDescent="0.35">
      <c r="A50" t="str">
        <f t="shared" si="16"/>
        <v>O2</v>
      </c>
      <c r="B50" s="2">
        <f t="shared" ref="B50:H61" si="18">VLOOKUP(B19,$A$33:$H$45,B$46,0)</f>
        <v>1377.3944659881802</v>
      </c>
      <c r="C50" s="2">
        <f t="shared" si="18"/>
        <v>1135.9628597661758</v>
      </c>
      <c r="D50" s="2">
        <f t="shared" si="18"/>
        <v>1626.3675920201895</v>
      </c>
      <c r="E50" s="2">
        <f t="shared" si="18"/>
        <v>0</v>
      </c>
      <c r="F50" s="2">
        <f t="shared" si="18"/>
        <v>0</v>
      </c>
      <c r="G50" s="2">
        <f t="shared" si="18"/>
        <v>549.17620107419009</v>
      </c>
      <c r="H50" s="2">
        <f t="shared" si="18"/>
        <v>1762.5534069740124</v>
      </c>
      <c r="I50" s="2">
        <f t="shared" ref="I50:I61" si="19">I19</f>
        <v>6451.4523462918914</v>
      </c>
      <c r="J50" s="2">
        <f t="shared" ref="J50:J61" si="20">SUM(B50:H50)</f>
        <v>6451.4545258227481</v>
      </c>
      <c r="K50" s="2">
        <f t="shared" ref="K50:K61" si="21">I50-J50</f>
        <v>-2.1795308566652238E-3</v>
      </c>
      <c r="L50" s="2"/>
      <c r="M50" s="2"/>
      <c r="N50" s="2"/>
      <c r="O50" s="2"/>
      <c r="P50" s="2"/>
    </row>
    <row r="51" spans="1:16" x14ac:dyDescent="0.35">
      <c r="A51" t="str">
        <f t="shared" si="16"/>
        <v>O3</v>
      </c>
      <c r="B51" s="2">
        <f t="shared" si="18"/>
        <v>0</v>
      </c>
      <c r="C51" s="2">
        <f t="shared" si="18"/>
        <v>2196.3310098907627</v>
      </c>
      <c r="D51" s="2">
        <f t="shared" si="18"/>
        <v>1626.3675920203859</v>
      </c>
      <c r="E51" s="2">
        <f t="shared" si="18"/>
        <v>2.5201742760470221E-2</v>
      </c>
      <c r="F51" s="2">
        <f t="shared" si="18"/>
        <v>1925.0518352697204</v>
      </c>
      <c r="G51" s="2">
        <f t="shared" si="18"/>
        <v>549.17620107419009</v>
      </c>
      <c r="H51" s="2">
        <f t="shared" si="18"/>
        <v>1354.5036266753796</v>
      </c>
      <c r="I51" s="2">
        <f t="shared" si="19"/>
        <v>7651.4550972986126</v>
      </c>
      <c r="J51" s="2">
        <f t="shared" si="20"/>
        <v>7651.4554666731992</v>
      </c>
      <c r="K51" s="2">
        <f t="shared" si="21"/>
        <v>-3.6937458662578138E-4</v>
      </c>
      <c r="L51" s="2"/>
      <c r="M51" s="2"/>
      <c r="N51" s="2"/>
      <c r="O51" s="2"/>
      <c r="P51" s="2"/>
    </row>
    <row r="52" spans="1:16" x14ac:dyDescent="0.35">
      <c r="A52" t="str">
        <f t="shared" si="16"/>
        <v>O4</v>
      </c>
      <c r="B52" s="2">
        <f t="shared" si="18"/>
        <v>2013.3390578699823</v>
      </c>
      <c r="C52" s="2">
        <f t="shared" si="18"/>
        <v>1135.9628597661731</v>
      </c>
      <c r="D52" s="2">
        <f t="shared" si="18"/>
        <v>1.1655378405130485E-11</v>
      </c>
      <c r="E52" s="2">
        <f t="shared" si="18"/>
        <v>2.5201742760470221E-2</v>
      </c>
      <c r="F52" s="2">
        <f t="shared" si="18"/>
        <v>1925.0518352697202</v>
      </c>
      <c r="G52" s="2">
        <f t="shared" si="18"/>
        <v>549.17620107419009</v>
      </c>
      <c r="H52" s="2">
        <f t="shared" si="18"/>
        <v>0</v>
      </c>
      <c r="I52" s="2">
        <f t="shared" si="19"/>
        <v>5623.5502079615262</v>
      </c>
      <c r="J52" s="2">
        <f t="shared" si="20"/>
        <v>5623.5551557228382</v>
      </c>
      <c r="K52" s="2">
        <f t="shared" si="21"/>
        <v>-4.9477613119961461E-3</v>
      </c>
      <c r="L52" s="2"/>
      <c r="M52" s="2"/>
      <c r="N52" s="2"/>
      <c r="O52" s="2"/>
      <c r="P52" s="2"/>
    </row>
    <row r="53" spans="1:16" x14ac:dyDescent="0.35">
      <c r="A53" t="str">
        <f t="shared" si="16"/>
        <v>O5</v>
      </c>
      <c r="B53" s="2">
        <f t="shared" si="18"/>
        <v>0</v>
      </c>
      <c r="C53" s="2">
        <f t="shared" si="18"/>
        <v>1135.9628597662008</v>
      </c>
      <c r="D53" s="2">
        <f t="shared" si="18"/>
        <v>1626.3976180558248</v>
      </c>
      <c r="E53" s="2">
        <f t="shared" si="18"/>
        <v>2.5201742760470221E-2</v>
      </c>
      <c r="F53" s="2">
        <f t="shared" si="18"/>
        <v>1925.0518352697832</v>
      </c>
      <c r="G53" s="2">
        <f t="shared" si="18"/>
        <v>0</v>
      </c>
      <c r="H53" s="2">
        <f t="shared" si="18"/>
        <v>1762.553406974012</v>
      </c>
      <c r="I53" s="2">
        <f t="shared" si="19"/>
        <v>6449.9952748511487</v>
      </c>
      <c r="J53" s="2">
        <f t="shared" si="20"/>
        <v>6449.9909218085813</v>
      </c>
      <c r="K53" s="2">
        <f t="shared" si="21"/>
        <v>4.3530425673452555E-3</v>
      </c>
      <c r="L53" s="2"/>
      <c r="M53" s="2"/>
      <c r="N53" s="2"/>
      <c r="O53" s="2"/>
      <c r="P53" s="2"/>
    </row>
    <row r="54" spans="1:16" x14ac:dyDescent="0.35">
      <c r="A54" t="str">
        <f t="shared" si="16"/>
        <v>O6</v>
      </c>
      <c r="B54" s="2">
        <f t="shared" si="18"/>
        <v>1377.3944659882925</v>
      </c>
      <c r="C54" s="2">
        <f t="shared" si="18"/>
        <v>0</v>
      </c>
      <c r="D54" s="2">
        <f t="shared" si="18"/>
        <v>1626.3675920201347</v>
      </c>
      <c r="E54" s="2">
        <f t="shared" si="18"/>
        <v>0</v>
      </c>
      <c r="F54" s="2">
        <f t="shared" si="18"/>
        <v>1925.0518352697202</v>
      </c>
      <c r="G54" s="2">
        <f t="shared" si="18"/>
        <v>549.17620107439654</v>
      </c>
      <c r="H54" s="2">
        <f t="shared" si="18"/>
        <v>0</v>
      </c>
      <c r="I54" s="2">
        <f t="shared" si="19"/>
        <v>5478.0005325447128</v>
      </c>
      <c r="J54" s="2">
        <f t="shared" si="20"/>
        <v>5477.9900943525445</v>
      </c>
      <c r="K54" s="2">
        <f t="shared" si="21"/>
        <v>1.0438192168294336E-2</v>
      </c>
      <c r="L54" s="2"/>
      <c r="M54" s="2"/>
      <c r="N54" s="2"/>
      <c r="O54" s="2"/>
      <c r="P54" s="2"/>
    </row>
    <row r="55" spans="1:16" x14ac:dyDescent="0.35">
      <c r="A55" t="str">
        <f t="shared" si="16"/>
        <v>O7</v>
      </c>
      <c r="B55" s="2">
        <f t="shared" si="18"/>
        <v>2013.3390578699978</v>
      </c>
      <c r="C55" s="2">
        <f t="shared" si="18"/>
        <v>2196.3310098907677</v>
      </c>
      <c r="D55" s="2">
        <f t="shared" si="18"/>
        <v>1626.3675920203859</v>
      </c>
      <c r="E55" s="2">
        <f t="shared" si="18"/>
        <v>0</v>
      </c>
      <c r="F55" s="2">
        <f t="shared" si="18"/>
        <v>0</v>
      </c>
      <c r="G55" s="2">
        <f t="shared" si="18"/>
        <v>0</v>
      </c>
      <c r="H55" s="2">
        <f t="shared" si="18"/>
        <v>1354.5036266754012</v>
      </c>
      <c r="I55" s="2">
        <f t="shared" si="19"/>
        <v>7190.5420186499205</v>
      </c>
      <c r="J55" s="2">
        <f t="shared" si="20"/>
        <v>7190.5412864565533</v>
      </c>
      <c r="K55" s="2">
        <f t="shared" si="21"/>
        <v>7.3219336718466366E-4</v>
      </c>
      <c r="L55" s="2"/>
      <c r="M55" s="2"/>
      <c r="N55" s="2"/>
      <c r="O55" s="2"/>
      <c r="P55" s="2"/>
    </row>
    <row r="56" spans="1:16" x14ac:dyDescent="0.35">
      <c r="A56" t="str">
        <f t="shared" si="16"/>
        <v>O8</v>
      </c>
      <c r="B56" s="2">
        <f t="shared" si="18"/>
        <v>2013.3390578700014</v>
      </c>
      <c r="C56" s="2">
        <f t="shared" si="18"/>
        <v>0</v>
      </c>
      <c r="D56" s="2">
        <f t="shared" si="18"/>
        <v>1626.367592020212</v>
      </c>
      <c r="E56" s="2">
        <f t="shared" si="18"/>
        <v>0</v>
      </c>
      <c r="F56" s="2">
        <f t="shared" si="18"/>
        <v>1925.0518352697304</v>
      </c>
      <c r="G56" s="2">
        <f t="shared" si="18"/>
        <v>549.17620107419009</v>
      </c>
      <c r="H56" s="2">
        <f t="shared" si="18"/>
        <v>1354.5036266752534</v>
      </c>
      <c r="I56" s="2">
        <f t="shared" si="19"/>
        <v>7468.4524022546302</v>
      </c>
      <c r="J56" s="2">
        <f t="shared" si="20"/>
        <v>7468.4383129093876</v>
      </c>
      <c r="K56" s="2">
        <f t="shared" si="21"/>
        <v>1.4089345242609852E-2</v>
      </c>
      <c r="L56" s="2"/>
      <c r="M56" s="2"/>
      <c r="N56" s="2"/>
      <c r="O56" s="2"/>
      <c r="P56" s="2"/>
    </row>
    <row r="57" spans="1:16" x14ac:dyDescent="0.35">
      <c r="A57" t="str">
        <f t="shared" si="16"/>
        <v>O9</v>
      </c>
      <c r="B57" s="2">
        <f t="shared" si="18"/>
        <v>2013.3390578699825</v>
      </c>
      <c r="C57" s="2">
        <f t="shared" si="18"/>
        <v>0</v>
      </c>
      <c r="D57" s="2">
        <f t="shared" si="18"/>
        <v>2102.9254439917431</v>
      </c>
      <c r="E57" s="2">
        <f t="shared" si="18"/>
        <v>0</v>
      </c>
      <c r="F57" s="2">
        <f t="shared" si="18"/>
        <v>1925.0518352697779</v>
      </c>
      <c r="G57" s="2">
        <f t="shared" si="18"/>
        <v>549.17620107419009</v>
      </c>
      <c r="H57" s="2">
        <f t="shared" si="18"/>
        <v>1354.5036266754184</v>
      </c>
      <c r="I57" s="2">
        <f t="shared" si="19"/>
        <v>7944.9977145457378</v>
      </c>
      <c r="J57" s="2">
        <f t="shared" si="20"/>
        <v>7944.9961648811131</v>
      </c>
      <c r="K57" s="2">
        <f t="shared" si="21"/>
        <v>1.5496646246901946E-3</v>
      </c>
      <c r="L57" s="2"/>
      <c r="M57" s="2"/>
      <c r="N57" s="2"/>
      <c r="O57" s="2"/>
      <c r="P57" s="2"/>
    </row>
    <row r="58" spans="1:16" x14ac:dyDescent="0.35">
      <c r="A58" t="str">
        <f t="shared" si="16"/>
        <v>O10</v>
      </c>
      <c r="B58" s="2">
        <f t="shared" si="18"/>
        <v>2013.3390578699348</v>
      </c>
      <c r="C58" s="2">
        <f t="shared" si="18"/>
        <v>0</v>
      </c>
      <c r="D58" s="2">
        <f t="shared" si="18"/>
        <v>1626.3675920203859</v>
      </c>
      <c r="E58" s="2">
        <f t="shared" si="18"/>
        <v>2.5201742760470221E-2</v>
      </c>
      <c r="F58" s="2">
        <f t="shared" si="18"/>
        <v>1925.051835269717</v>
      </c>
      <c r="G58" s="2">
        <f t="shared" si="18"/>
        <v>549.17620107419009</v>
      </c>
      <c r="H58" s="2">
        <f t="shared" si="18"/>
        <v>1354.5036266753691</v>
      </c>
      <c r="I58" s="2">
        <f t="shared" si="19"/>
        <v>7468.4524022107107</v>
      </c>
      <c r="J58" s="2">
        <f t="shared" si="20"/>
        <v>7468.4635146523578</v>
      </c>
      <c r="K58" s="2">
        <f t="shared" si="21"/>
        <v>-1.1112441647128435E-2</v>
      </c>
      <c r="L58" s="2"/>
      <c r="M58" s="2"/>
      <c r="N58" s="2"/>
      <c r="O58" s="2"/>
      <c r="P58" s="2"/>
    </row>
    <row r="59" spans="1:16" x14ac:dyDescent="0.35">
      <c r="A59" t="str">
        <f t="shared" si="16"/>
        <v>O11</v>
      </c>
      <c r="B59" s="2">
        <f t="shared" si="18"/>
        <v>1377.3944659882341</v>
      </c>
      <c r="C59" s="2">
        <f t="shared" si="18"/>
        <v>0</v>
      </c>
      <c r="D59" s="2">
        <f t="shared" si="18"/>
        <v>2102.9254439917459</v>
      </c>
      <c r="E59" s="2">
        <f t="shared" si="18"/>
        <v>0</v>
      </c>
      <c r="F59" s="2">
        <f t="shared" si="18"/>
        <v>0</v>
      </c>
      <c r="G59" s="2">
        <f t="shared" si="18"/>
        <v>549.17620107419009</v>
      </c>
      <c r="H59" s="2">
        <f t="shared" si="18"/>
        <v>1354.5036266760119</v>
      </c>
      <c r="I59" s="2">
        <f t="shared" si="19"/>
        <v>5383.9989953294626</v>
      </c>
      <c r="J59" s="2">
        <f t="shared" si="20"/>
        <v>5383.9997377301816</v>
      </c>
      <c r="K59" s="2">
        <f t="shared" si="21"/>
        <v>-7.4240071899112081E-4</v>
      </c>
      <c r="L59" s="2"/>
      <c r="M59" s="2"/>
      <c r="N59" s="2"/>
      <c r="O59" s="2"/>
      <c r="P59" s="2"/>
    </row>
    <row r="60" spans="1:16" x14ac:dyDescent="0.35">
      <c r="A60" t="str">
        <f t="shared" si="16"/>
        <v>O12</v>
      </c>
      <c r="B60" s="2">
        <f t="shared" si="18"/>
        <v>4192.3185364166684</v>
      </c>
      <c r="C60" s="2">
        <f t="shared" si="18"/>
        <v>0</v>
      </c>
      <c r="D60" s="2">
        <f t="shared" si="18"/>
        <v>1.1655378405130485E-11</v>
      </c>
      <c r="E60" s="2">
        <f t="shared" si="18"/>
        <v>0</v>
      </c>
      <c r="F60" s="2">
        <f t="shared" si="18"/>
        <v>0</v>
      </c>
      <c r="G60" s="2">
        <f t="shared" si="18"/>
        <v>549.17620107419009</v>
      </c>
      <c r="H60" s="2">
        <f t="shared" si="18"/>
        <v>1354.5036266755455</v>
      </c>
      <c r="I60" s="2">
        <f t="shared" si="19"/>
        <v>6095.9989089727969</v>
      </c>
      <c r="J60" s="2">
        <f t="shared" si="20"/>
        <v>6095.9983641664166</v>
      </c>
      <c r="K60" s="2">
        <f t="shared" si="21"/>
        <v>5.4480638027598616E-4</v>
      </c>
      <c r="L60" s="2"/>
      <c r="M60" s="2"/>
      <c r="N60" s="2"/>
      <c r="O60" s="2"/>
      <c r="P60" s="2"/>
    </row>
    <row r="61" spans="1:16" x14ac:dyDescent="0.35">
      <c r="A61" t="str">
        <f t="shared" si="16"/>
        <v>O13</v>
      </c>
      <c r="B61" s="2">
        <f t="shared" si="18"/>
        <v>0</v>
      </c>
      <c r="C61" s="2">
        <f t="shared" si="18"/>
        <v>0</v>
      </c>
      <c r="D61" s="2">
        <f t="shared" si="18"/>
        <v>1626.3675920203859</v>
      </c>
      <c r="E61" s="2">
        <f t="shared" si="18"/>
        <v>0</v>
      </c>
      <c r="F61" s="2">
        <f t="shared" si="18"/>
        <v>1925.051835269717</v>
      </c>
      <c r="G61" s="2">
        <f t="shared" si="18"/>
        <v>549.17620107419009</v>
      </c>
      <c r="H61" s="2">
        <f t="shared" si="18"/>
        <v>1354.5036266753903</v>
      </c>
      <c r="I61" s="2">
        <f t="shared" si="19"/>
        <v>5455.0883888306889</v>
      </c>
      <c r="J61" s="2">
        <f t="shared" si="20"/>
        <v>5455.0992550396841</v>
      </c>
      <c r="K61" s="2">
        <f t="shared" si="21"/>
        <v>-1.0866208995139459E-2</v>
      </c>
      <c r="L61" s="2"/>
      <c r="M61" s="2"/>
      <c r="N61" s="2"/>
      <c r="O61" s="2"/>
      <c r="P61" s="2"/>
    </row>
    <row r="62" spans="1:16" x14ac:dyDescent="0.3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35">
      <c r="B63" s="2"/>
      <c r="C63" s="2"/>
      <c r="D63" s="2"/>
      <c r="E63" s="2"/>
      <c r="F63" s="2"/>
      <c r="G63" s="2"/>
      <c r="H63" s="2"/>
      <c r="I63" s="2"/>
      <c r="J63" s="2" t="s">
        <v>28</v>
      </c>
      <c r="K63" s="2">
        <f>SUMPRODUCT(K49:K61,K49:K61)</f>
        <v>6.1445117252096595E-4</v>
      </c>
      <c r="L63" s="2"/>
      <c r="M63" s="2"/>
      <c r="N63" s="2"/>
      <c r="O63" s="2"/>
      <c r="P6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43" workbookViewId="0">
      <selection activeCell="J63" sqref="J63"/>
    </sheetView>
  </sheetViews>
  <sheetFormatPr defaultRowHeight="14.5" x14ac:dyDescent="0.35"/>
  <sheetData>
    <row r="1" spans="1:19" x14ac:dyDescent="0.35">
      <c r="A1" t="s">
        <v>21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</row>
    <row r="2" spans="1:19" x14ac:dyDescent="0.35">
      <c r="A2" t="s">
        <v>0</v>
      </c>
      <c r="B2">
        <v>64</v>
      </c>
      <c r="C2">
        <v>38</v>
      </c>
      <c r="D2">
        <v>88</v>
      </c>
      <c r="E2">
        <v>97</v>
      </c>
      <c r="F2">
        <v>12</v>
      </c>
      <c r="G2">
        <v>43</v>
      </c>
      <c r="H2">
        <v>94</v>
      </c>
      <c r="I2">
        <v>1000</v>
      </c>
      <c r="K2" t="s">
        <v>0</v>
      </c>
      <c r="L2">
        <f ca="1">INT(RAND()*100)</f>
        <v>69</v>
      </c>
      <c r="M2">
        <f t="shared" ref="M2:R14" ca="1" si="0">INT(RAND()*100)</f>
        <v>30</v>
      </c>
      <c r="N2">
        <f t="shared" ca="1" si="0"/>
        <v>44</v>
      </c>
      <c r="O2">
        <f t="shared" ca="1" si="0"/>
        <v>60</v>
      </c>
      <c r="P2">
        <f t="shared" ca="1" si="0"/>
        <v>64</v>
      </c>
      <c r="Q2">
        <f t="shared" ca="1" si="0"/>
        <v>70</v>
      </c>
      <c r="R2">
        <f t="shared" ca="1" si="0"/>
        <v>14</v>
      </c>
      <c r="S2">
        <v>1000</v>
      </c>
    </row>
    <row r="3" spans="1:19" x14ac:dyDescent="0.35">
      <c r="A3" t="s">
        <v>1</v>
      </c>
      <c r="B3">
        <v>49</v>
      </c>
      <c r="C3">
        <v>65</v>
      </c>
      <c r="D3">
        <v>55</v>
      </c>
      <c r="E3">
        <v>2</v>
      </c>
      <c r="F3">
        <v>3</v>
      </c>
      <c r="G3">
        <v>21</v>
      </c>
      <c r="H3">
        <v>88</v>
      </c>
      <c r="I3">
        <v>1000</v>
      </c>
      <c r="K3" t="s">
        <v>1</v>
      </c>
      <c r="L3">
        <f t="shared" ref="L3:L14" ca="1" si="1">INT(RAND()*100)</f>
        <v>46</v>
      </c>
      <c r="M3">
        <f t="shared" ca="1" si="0"/>
        <v>54</v>
      </c>
      <c r="N3">
        <f t="shared" ca="1" si="0"/>
        <v>29</v>
      </c>
      <c r="O3">
        <f t="shared" ca="1" si="0"/>
        <v>34</v>
      </c>
      <c r="P3">
        <f t="shared" ca="1" si="0"/>
        <v>43</v>
      </c>
      <c r="Q3">
        <f t="shared" ca="1" si="0"/>
        <v>28</v>
      </c>
      <c r="R3">
        <f t="shared" ca="1" si="0"/>
        <v>9</v>
      </c>
      <c r="S3">
        <v>1000</v>
      </c>
    </row>
    <row r="4" spans="1:19" x14ac:dyDescent="0.35">
      <c r="A4" t="s">
        <v>2</v>
      </c>
      <c r="B4">
        <v>8</v>
      </c>
      <c r="C4">
        <v>89</v>
      </c>
      <c r="D4">
        <v>74</v>
      </c>
      <c r="E4">
        <v>88</v>
      </c>
      <c r="F4">
        <v>60</v>
      </c>
      <c r="G4">
        <v>39</v>
      </c>
      <c r="H4">
        <v>58</v>
      </c>
      <c r="I4">
        <v>1000</v>
      </c>
      <c r="K4" t="s">
        <v>2</v>
      </c>
      <c r="L4">
        <f t="shared" ca="1" si="1"/>
        <v>63</v>
      </c>
      <c r="M4">
        <f t="shared" ca="1" si="0"/>
        <v>44</v>
      </c>
      <c r="N4">
        <f t="shared" ca="1" si="0"/>
        <v>87</v>
      </c>
      <c r="O4">
        <f t="shared" ca="1" si="0"/>
        <v>8</v>
      </c>
      <c r="P4">
        <f t="shared" ca="1" si="0"/>
        <v>83</v>
      </c>
      <c r="Q4">
        <f t="shared" ca="1" si="0"/>
        <v>95</v>
      </c>
      <c r="R4">
        <f t="shared" ca="1" si="0"/>
        <v>11</v>
      </c>
      <c r="S4">
        <v>1000</v>
      </c>
    </row>
    <row r="5" spans="1:19" x14ac:dyDescent="0.35">
      <c r="A5" t="s">
        <v>3</v>
      </c>
      <c r="B5">
        <v>76</v>
      </c>
      <c r="C5">
        <v>69</v>
      </c>
      <c r="D5">
        <v>47</v>
      </c>
      <c r="E5">
        <v>91</v>
      </c>
      <c r="F5">
        <v>94</v>
      </c>
      <c r="G5">
        <v>69</v>
      </c>
      <c r="H5">
        <v>15</v>
      </c>
      <c r="I5">
        <v>1000</v>
      </c>
      <c r="K5" t="s">
        <v>3</v>
      </c>
      <c r="L5">
        <f t="shared" ca="1" si="1"/>
        <v>19</v>
      </c>
      <c r="M5">
        <f t="shared" ca="1" si="0"/>
        <v>59</v>
      </c>
      <c r="N5">
        <f t="shared" ca="1" si="0"/>
        <v>65</v>
      </c>
      <c r="O5">
        <f t="shared" ca="1" si="0"/>
        <v>51</v>
      </c>
      <c r="P5">
        <f t="shared" ca="1" si="0"/>
        <v>27</v>
      </c>
      <c r="Q5">
        <f t="shared" ca="1" si="0"/>
        <v>57</v>
      </c>
      <c r="R5">
        <f t="shared" ca="1" si="0"/>
        <v>1</v>
      </c>
      <c r="S5">
        <v>1000</v>
      </c>
    </row>
    <row r="6" spans="1:19" x14ac:dyDescent="0.35">
      <c r="A6" t="s">
        <v>4</v>
      </c>
      <c r="B6">
        <v>35</v>
      </c>
      <c r="C6">
        <v>77</v>
      </c>
      <c r="D6">
        <v>88</v>
      </c>
      <c r="E6">
        <v>99</v>
      </c>
      <c r="F6">
        <v>48</v>
      </c>
      <c r="G6">
        <v>0</v>
      </c>
      <c r="H6">
        <v>97</v>
      </c>
      <c r="I6">
        <v>1000</v>
      </c>
      <c r="K6" t="s">
        <v>4</v>
      </c>
      <c r="L6">
        <f t="shared" ca="1" si="1"/>
        <v>78</v>
      </c>
      <c r="M6">
        <f t="shared" ca="1" si="0"/>
        <v>93</v>
      </c>
      <c r="N6">
        <f t="shared" ca="1" si="0"/>
        <v>80</v>
      </c>
      <c r="O6">
        <f t="shared" ca="1" si="0"/>
        <v>69</v>
      </c>
      <c r="P6">
        <f t="shared" ca="1" si="0"/>
        <v>1</v>
      </c>
      <c r="Q6">
        <f t="shared" ca="1" si="0"/>
        <v>15</v>
      </c>
      <c r="R6">
        <f t="shared" ca="1" si="0"/>
        <v>2</v>
      </c>
      <c r="S6">
        <v>1000</v>
      </c>
    </row>
    <row r="7" spans="1:19" x14ac:dyDescent="0.35">
      <c r="A7" t="s">
        <v>5</v>
      </c>
      <c r="B7">
        <v>55</v>
      </c>
      <c r="C7">
        <v>35</v>
      </c>
      <c r="D7">
        <v>53</v>
      </c>
      <c r="E7">
        <v>34</v>
      </c>
      <c r="F7">
        <v>92</v>
      </c>
      <c r="G7">
        <v>99</v>
      </c>
      <c r="H7">
        <v>23</v>
      </c>
      <c r="I7">
        <v>1000</v>
      </c>
      <c r="K7" t="s">
        <v>5</v>
      </c>
      <c r="L7">
        <f t="shared" ca="1" si="1"/>
        <v>45</v>
      </c>
      <c r="M7">
        <f t="shared" ca="1" si="0"/>
        <v>6</v>
      </c>
      <c r="N7">
        <f t="shared" ca="1" si="0"/>
        <v>44</v>
      </c>
      <c r="O7">
        <f t="shared" ca="1" si="0"/>
        <v>60</v>
      </c>
      <c r="P7">
        <f t="shared" ca="1" si="0"/>
        <v>32</v>
      </c>
      <c r="Q7">
        <f t="shared" ca="1" si="0"/>
        <v>64</v>
      </c>
      <c r="R7">
        <f t="shared" ca="1" si="0"/>
        <v>41</v>
      </c>
      <c r="S7">
        <v>1000</v>
      </c>
    </row>
    <row r="8" spans="1:19" x14ac:dyDescent="0.35">
      <c r="A8" t="s">
        <v>6</v>
      </c>
      <c r="B8">
        <v>97</v>
      </c>
      <c r="C8">
        <v>91</v>
      </c>
      <c r="D8">
        <v>72</v>
      </c>
      <c r="E8">
        <v>51</v>
      </c>
      <c r="F8">
        <v>13</v>
      </c>
      <c r="G8">
        <v>8</v>
      </c>
      <c r="H8">
        <v>87</v>
      </c>
      <c r="I8">
        <v>1000</v>
      </c>
      <c r="K8" t="s">
        <v>6</v>
      </c>
      <c r="L8">
        <f t="shared" ca="1" si="1"/>
        <v>62</v>
      </c>
      <c r="M8">
        <f t="shared" ca="1" si="0"/>
        <v>9</v>
      </c>
      <c r="N8">
        <f t="shared" ca="1" si="0"/>
        <v>20</v>
      </c>
      <c r="O8">
        <f t="shared" ca="1" si="0"/>
        <v>59</v>
      </c>
      <c r="P8">
        <f t="shared" ca="1" si="0"/>
        <v>3</v>
      </c>
      <c r="Q8">
        <f t="shared" ca="1" si="0"/>
        <v>91</v>
      </c>
      <c r="R8">
        <f t="shared" ca="1" si="0"/>
        <v>81</v>
      </c>
      <c r="S8">
        <v>1000</v>
      </c>
    </row>
    <row r="9" spans="1:19" x14ac:dyDescent="0.35">
      <c r="A9" t="s">
        <v>7</v>
      </c>
      <c r="B9">
        <v>82</v>
      </c>
      <c r="C9">
        <v>42</v>
      </c>
      <c r="D9">
        <v>58</v>
      </c>
      <c r="E9">
        <v>76</v>
      </c>
      <c r="F9">
        <v>98</v>
      </c>
      <c r="G9">
        <v>21</v>
      </c>
      <c r="H9">
        <v>79</v>
      </c>
      <c r="I9">
        <v>1000</v>
      </c>
      <c r="K9" t="s">
        <v>7</v>
      </c>
      <c r="L9">
        <f t="shared" ca="1" si="1"/>
        <v>65</v>
      </c>
      <c r="M9">
        <f t="shared" ca="1" si="0"/>
        <v>1</v>
      </c>
      <c r="N9">
        <f t="shared" ca="1" si="0"/>
        <v>68</v>
      </c>
      <c r="O9">
        <f t="shared" ca="1" si="0"/>
        <v>24</v>
      </c>
      <c r="P9">
        <f t="shared" ca="1" si="0"/>
        <v>18</v>
      </c>
      <c r="Q9">
        <f t="shared" ca="1" si="0"/>
        <v>2</v>
      </c>
      <c r="R9">
        <f t="shared" ca="1" si="0"/>
        <v>21</v>
      </c>
      <c r="S9">
        <v>1000</v>
      </c>
    </row>
    <row r="10" spans="1:19" x14ac:dyDescent="0.35">
      <c r="A10" t="s">
        <v>8</v>
      </c>
      <c r="B10">
        <v>73</v>
      </c>
      <c r="C10">
        <v>2</v>
      </c>
      <c r="D10">
        <v>91</v>
      </c>
      <c r="E10">
        <v>15</v>
      </c>
      <c r="F10">
        <v>38</v>
      </c>
      <c r="G10">
        <v>48</v>
      </c>
      <c r="H10">
        <v>29</v>
      </c>
      <c r="I10">
        <v>1000</v>
      </c>
      <c r="K10" t="s">
        <v>8</v>
      </c>
      <c r="L10">
        <f t="shared" ca="1" si="1"/>
        <v>14</v>
      </c>
      <c r="M10">
        <f t="shared" ca="1" si="0"/>
        <v>49</v>
      </c>
      <c r="N10">
        <f t="shared" ca="1" si="0"/>
        <v>22</v>
      </c>
      <c r="O10">
        <f t="shared" ca="1" si="0"/>
        <v>3</v>
      </c>
      <c r="P10">
        <f t="shared" ca="1" si="0"/>
        <v>91</v>
      </c>
      <c r="Q10">
        <f t="shared" ca="1" si="0"/>
        <v>31</v>
      </c>
      <c r="R10">
        <f t="shared" ca="1" si="0"/>
        <v>33</v>
      </c>
      <c r="S10">
        <v>1000</v>
      </c>
    </row>
    <row r="11" spans="1:19" x14ac:dyDescent="0.35">
      <c r="A11" t="s">
        <v>9</v>
      </c>
      <c r="B11">
        <v>70</v>
      </c>
      <c r="C11">
        <v>6</v>
      </c>
      <c r="D11">
        <v>64</v>
      </c>
      <c r="E11">
        <v>83</v>
      </c>
      <c r="F11">
        <v>50</v>
      </c>
      <c r="G11">
        <v>23</v>
      </c>
      <c r="H11">
        <v>44</v>
      </c>
      <c r="I11">
        <v>1000</v>
      </c>
      <c r="K11" t="s">
        <v>9</v>
      </c>
      <c r="L11">
        <f t="shared" ca="1" si="1"/>
        <v>67</v>
      </c>
      <c r="M11">
        <f t="shared" ca="1" si="0"/>
        <v>74</v>
      </c>
      <c r="N11">
        <f t="shared" ca="1" si="0"/>
        <v>29</v>
      </c>
      <c r="O11">
        <f t="shared" ca="1" si="0"/>
        <v>15</v>
      </c>
      <c r="P11">
        <f t="shared" ca="1" si="0"/>
        <v>42</v>
      </c>
      <c r="Q11">
        <f t="shared" ca="1" si="0"/>
        <v>6</v>
      </c>
      <c r="R11">
        <f t="shared" ca="1" si="0"/>
        <v>87</v>
      </c>
      <c r="S11">
        <v>1000</v>
      </c>
    </row>
    <row r="12" spans="1:19" x14ac:dyDescent="0.35">
      <c r="A12" t="s">
        <v>10</v>
      </c>
      <c r="B12">
        <v>46</v>
      </c>
      <c r="C12">
        <v>46</v>
      </c>
      <c r="D12">
        <v>99</v>
      </c>
      <c r="E12">
        <v>26</v>
      </c>
      <c r="F12">
        <v>19</v>
      </c>
      <c r="G12">
        <v>81</v>
      </c>
      <c r="H12">
        <v>24</v>
      </c>
      <c r="I12">
        <v>1000</v>
      </c>
      <c r="K12" t="s">
        <v>10</v>
      </c>
      <c r="L12">
        <f t="shared" ca="1" si="1"/>
        <v>79</v>
      </c>
      <c r="M12">
        <f t="shared" ca="1" si="0"/>
        <v>58</v>
      </c>
      <c r="N12">
        <f t="shared" ca="1" si="0"/>
        <v>41</v>
      </c>
      <c r="O12">
        <f t="shared" ca="1" si="0"/>
        <v>99</v>
      </c>
      <c r="P12">
        <f t="shared" ca="1" si="0"/>
        <v>38</v>
      </c>
      <c r="Q12">
        <f t="shared" ca="1" si="0"/>
        <v>76</v>
      </c>
      <c r="R12">
        <f t="shared" ca="1" si="0"/>
        <v>42</v>
      </c>
      <c r="S12">
        <v>1000</v>
      </c>
    </row>
    <row r="13" spans="1:19" x14ac:dyDescent="0.35">
      <c r="A13" t="s">
        <v>11</v>
      </c>
      <c r="B13">
        <v>98</v>
      </c>
      <c r="C13">
        <v>59</v>
      </c>
      <c r="D13">
        <v>4</v>
      </c>
      <c r="E13">
        <v>20</v>
      </c>
      <c r="F13">
        <v>10</v>
      </c>
      <c r="G13">
        <v>70</v>
      </c>
      <c r="H13">
        <v>31</v>
      </c>
      <c r="I13">
        <v>1000</v>
      </c>
      <c r="K13" t="s">
        <v>11</v>
      </c>
      <c r="L13">
        <f t="shared" ca="1" si="1"/>
        <v>42</v>
      </c>
      <c r="M13">
        <f t="shared" ca="1" si="0"/>
        <v>64</v>
      </c>
      <c r="N13">
        <f t="shared" ca="1" si="0"/>
        <v>41</v>
      </c>
      <c r="O13">
        <f t="shared" ca="1" si="0"/>
        <v>0</v>
      </c>
      <c r="P13">
        <f t="shared" ca="1" si="0"/>
        <v>38</v>
      </c>
      <c r="Q13">
        <f t="shared" ca="1" si="0"/>
        <v>29</v>
      </c>
      <c r="R13">
        <f t="shared" ca="1" si="0"/>
        <v>59</v>
      </c>
      <c r="S13">
        <v>1000</v>
      </c>
    </row>
    <row r="14" spans="1:19" x14ac:dyDescent="0.35">
      <c r="A14" t="s">
        <v>12</v>
      </c>
      <c r="B14">
        <v>40</v>
      </c>
      <c r="C14">
        <v>61</v>
      </c>
      <c r="D14">
        <v>86</v>
      </c>
      <c r="E14">
        <v>11</v>
      </c>
      <c r="F14">
        <v>53</v>
      </c>
      <c r="G14">
        <v>75</v>
      </c>
      <c r="H14">
        <v>45</v>
      </c>
      <c r="I14">
        <v>1000</v>
      </c>
      <c r="K14" t="s">
        <v>12</v>
      </c>
      <c r="L14">
        <f t="shared" ca="1" si="1"/>
        <v>98</v>
      </c>
      <c r="M14">
        <f t="shared" ca="1" si="0"/>
        <v>78</v>
      </c>
      <c r="N14">
        <f t="shared" ca="1" si="0"/>
        <v>47</v>
      </c>
      <c r="O14">
        <f t="shared" ca="1" si="0"/>
        <v>33</v>
      </c>
      <c r="P14">
        <f t="shared" ca="1" si="0"/>
        <v>96</v>
      </c>
      <c r="Q14">
        <f t="shared" ca="1" si="0"/>
        <v>66</v>
      </c>
      <c r="R14">
        <f t="shared" ca="1" si="0"/>
        <v>39</v>
      </c>
      <c r="S14">
        <v>1000</v>
      </c>
    </row>
    <row r="17" spans="1:16" x14ac:dyDescent="0.35">
      <c r="A17" t="str">
        <f>A1</f>
        <v>OAM</v>
      </c>
      <c r="B17" t="str">
        <f t="shared" ref="B17:I17" si="2">B1</f>
        <v>A1</v>
      </c>
      <c r="C17" t="str">
        <f t="shared" si="2"/>
        <v>A2</v>
      </c>
      <c r="D17" t="str">
        <f t="shared" si="2"/>
        <v>A3</v>
      </c>
      <c r="E17" t="str">
        <f t="shared" si="2"/>
        <v>A4</v>
      </c>
      <c r="F17" t="str">
        <f t="shared" si="2"/>
        <v>A5</v>
      </c>
      <c r="G17" t="str">
        <f t="shared" si="2"/>
        <v>A6</v>
      </c>
      <c r="H17" t="str">
        <f t="shared" si="2"/>
        <v>A7</v>
      </c>
      <c r="I17" t="str">
        <f t="shared" si="2"/>
        <v>Y0</v>
      </c>
    </row>
    <row r="18" spans="1:16" x14ac:dyDescent="0.35">
      <c r="A18" t="str">
        <f t="shared" ref="A18:A30" si="3">A2</f>
        <v>O1</v>
      </c>
      <c r="B18">
        <f>RANK(B2,B$2:B$14,0)</f>
        <v>7</v>
      </c>
      <c r="C18">
        <f t="shared" ref="C18:H18" si="4">RANK(C2,C$2:C$14,0)</f>
        <v>10</v>
      </c>
      <c r="D18">
        <f t="shared" si="4"/>
        <v>3</v>
      </c>
      <c r="E18">
        <f t="shared" si="4"/>
        <v>2</v>
      </c>
      <c r="F18">
        <f t="shared" si="4"/>
        <v>11</v>
      </c>
      <c r="G18">
        <f t="shared" si="4"/>
        <v>7</v>
      </c>
      <c r="H18">
        <f t="shared" si="4"/>
        <v>2</v>
      </c>
      <c r="I18">
        <f>I2</f>
        <v>1000</v>
      </c>
    </row>
    <row r="19" spans="1:16" x14ac:dyDescent="0.35">
      <c r="A19" t="str">
        <f t="shared" si="3"/>
        <v>O2</v>
      </c>
      <c r="B19">
        <f t="shared" ref="B19:H19" si="5">RANK(B3,B$2:B$14,0)</f>
        <v>9</v>
      </c>
      <c r="C19">
        <f t="shared" si="5"/>
        <v>5</v>
      </c>
      <c r="D19">
        <f t="shared" si="5"/>
        <v>10</v>
      </c>
      <c r="E19">
        <f t="shared" si="5"/>
        <v>13</v>
      </c>
      <c r="F19">
        <f t="shared" si="5"/>
        <v>13</v>
      </c>
      <c r="G19">
        <f t="shared" si="5"/>
        <v>10</v>
      </c>
      <c r="H19">
        <f t="shared" si="5"/>
        <v>3</v>
      </c>
      <c r="I19">
        <f t="shared" ref="I19:I30" si="6">I3</f>
        <v>1000</v>
      </c>
    </row>
    <row r="20" spans="1:16" x14ac:dyDescent="0.35">
      <c r="A20" t="str">
        <f t="shared" si="3"/>
        <v>O3</v>
      </c>
      <c r="B20">
        <f t="shared" ref="B20:H20" si="7">RANK(B4,B$2:B$14,0)</f>
        <v>13</v>
      </c>
      <c r="C20">
        <f t="shared" si="7"/>
        <v>2</v>
      </c>
      <c r="D20">
        <f t="shared" si="7"/>
        <v>6</v>
      </c>
      <c r="E20">
        <f t="shared" si="7"/>
        <v>4</v>
      </c>
      <c r="F20">
        <f t="shared" si="7"/>
        <v>4</v>
      </c>
      <c r="G20">
        <f t="shared" si="7"/>
        <v>8</v>
      </c>
      <c r="H20">
        <f t="shared" si="7"/>
        <v>6</v>
      </c>
      <c r="I20">
        <f t="shared" si="6"/>
        <v>1000</v>
      </c>
    </row>
    <row r="21" spans="1:16" x14ac:dyDescent="0.35">
      <c r="A21" t="str">
        <f t="shared" si="3"/>
        <v>O4</v>
      </c>
      <c r="B21">
        <f t="shared" ref="B21:H21" si="8">RANK(B5,B$2:B$14,0)</f>
        <v>4</v>
      </c>
      <c r="C21">
        <f t="shared" si="8"/>
        <v>4</v>
      </c>
      <c r="D21">
        <f t="shared" si="8"/>
        <v>12</v>
      </c>
      <c r="E21">
        <f t="shared" si="8"/>
        <v>3</v>
      </c>
      <c r="F21">
        <f t="shared" si="8"/>
        <v>2</v>
      </c>
      <c r="G21">
        <f t="shared" si="8"/>
        <v>5</v>
      </c>
      <c r="H21">
        <f t="shared" si="8"/>
        <v>13</v>
      </c>
      <c r="I21">
        <f t="shared" si="6"/>
        <v>1000</v>
      </c>
    </row>
    <row r="22" spans="1:16" x14ac:dyDescent="0.35">
      <c r="A22" t="str">
        <f t="shared" si="3"/>
        <v>O5</v>
      </c>
      <c r="B22">
        <f t="shared" ref="B22:H22" si="9">RANK(B6,B$2:B$14,0)</f>
        <v>12</v>
      </c>
      <c r="C22">
        <f t="shared" si="9"/>
        <v>3</v>
      </c>
      <c r="D22">
        <f t="shared" si="9"/>
        <v>3</v>
      </c>
      <c r="E22">
        <f t="shared" si="9"/>
        <v>1</v>
      </c>
      <c r="F22">
        <f t="shared" si="9"/>
        <v>7</v>
      </c>
      <c r="G22">
        <f t="shared" si="9"/>
        <v>13</v>
      </c>
      <c r="H22">
        <f t="shared" si="9"/>
        <v>1</v>
      </c>
      <c r="I22">
        <f t="shared" si="6"/>
        <v>1000</v>
      </c>
    </row>
    <row r="23" spans="1:16" x14ac:dyDescent="0.35">
      <c r="A23" t="str">
        <f t="shared" si="3"/>
        <v>O6</v>
      </c>
      <c r="B23">
        <f t="shared" ref="B23:H23" si="10">RANK(B7,B$2:B$14,0)</f>
        <v>8</v>
      </c>
      <c r="C23">
        <f t="shared" si="10"/>
        <v>11</v>
      </c>
      <c r="D23">
        <f t="shared" si="10"/>
        <v>11</v>
      </c>
      <c r="E23">
        <f t="shared" si="10"/>
        <v>8</v>
      </c>
      <c r="F23">
        <f t="shared" si="10"/>
        <v>3</v>
      </c>
      <c r="G23">
        <f t="shared" si="10"/>
        <v>1</v>
      </c>
      <c r="H23">
        <f t="shared" si="10"/>
        <v>12</v>
      </c>
      <c r="I23">
        <f t="shared" si="6"/>
        <v>1000</v>
      </c>
    </row>
    <row r="24" spans="1:16" x14ac:dyDescent="0.35">
      <c r="A24" t="str">
        <f t="shared" si="3"/>
        <v>O7</v>
      </c>
      <c r="B24">
        <f t="shared" ref="B24:H24" si="11">RANK(B8,B$2:B$14,0)</f>
        <v>2</v>
      </c>
      <c r="C24">
        <f t="shared" si="11"/>
        <v>1</v>
      </c>
      <c r="D24">
        <f t="shared" si="11"/>
        <v>7</v>
      </c>
      <c r="E24">
        <f t="shared" si="11"/>
        <v>7</v>
      </c>
      <c r="F24">
        <f t="shared" si="11"/>
        <v>10</v>
      </c>
      <c r="G24">
        <f t="shared" si="11"/>
        <v>12</v>
      </c>
      <c r="H24">
        <f t="shared" si="11"/>
        <v>4</v>
      </c>
      <c r="I24">
        <f t="shared" si="6"/>
        <v>1000</v>
      </c>
    </row>
    <row r="25" spans="1:16" x14ac:dyDescent="0.35">
      <c r="A25" t="str">
        <f t="shared" si="3"/>
        <v>O8</v>
      </c>
      <c r="B25">
        <f t="shared" ref="B25:H25" si="12">RANK(B9,B$2:B$14,0)</f>
        <v>3</v>
      </c>
      <c r="C25">
        <f t="shared" si="12"/>
        <v>9</v>
      </c>
      <c r="D25">
        <f t="shared" si="12"/>
        <v>9</v>
      </c>
      <c r="E25">
        <f t="shared" si="12"/>
        <v>6</v>
      </c>
      <c r="F25">
        <f t="shared" si="12"/>
        <v>1</v>
      </c>
      <c r="G25">
        <f t="shared" si="12"/>
        <v>10</v>
      </c>
      <c r="H25">
        <f t="shared" si="12"/>
        <v>5</v>
      </c>
      <c r="I25">
        <f t="shared" si="6"/>
        <v>1000</v>
      </c>
    </row>
    <row r="26" spans="1:16" x14ac:dyDescent="0.35">
      <c r="A26" t="str">
        <f t="shared" si="3"/>
        <v>O9</v>
      </c>
      <c r="B26">
        <f t="shared" ref="B26:H26" si="13">RANK(B10,B$2:B$14,0)</f>
        <v>5</v>
      </c>
      <c r="C26">
        <f t="shared" si="13"/>
        <v>13</v>
      </c>
      <c r="D26">
        <f t="shared" si="13"/>
        <v>2</v>
      </c>
      <c r="E26">
        <f t="shared" si="13"/>
        <v>11</v>
      </c>
      <c r="F26">
        <f t="shared" si="13"/>
        <v>8</v>
      </c>
      <c r="G26">
        <f t="shared" si="13"/>
        <v>6</v>
      </c>
      <c r="H26">
        <f t="shared" si="13"/>
        <v>10</v>
      </c>
      <c r="I26">
        <f t="shared" si="6"/>
        <v>1000</v>
      </c>
    </row>
    <row r="27" spans="1:16" x14ac:dyDescent="0.35">
      <c r="A27" t="str">
        <f t="shared" si="3"/>
        <v>O10</v>
      </c>
      <c r="B27">
        <f t="shared" ref="B27:H27" si="14">RANK(B11,B$2:B$14,0)</f>
        <v>6</v>
      </c>
      <c r="C27">
        <f t="shared" si="14"/>
        <v>12</v>
      </c>
      <c r="D27">
        <f t="shared" si="14"/>
        <v>8</v>
      </c>
      <c r="E27">
        <f t="shared" si="14"/>
        <v>5</v>
      </c>
      <c r="F27">
        <f t="shared" si="14"/>
        <v>6</v>
      </c>
      <c r="G27">
        <f t="shared" si="14"/>
        <v>9</v>
      </c>
      <c r="H27">
        <f t="shared" si="14"/>
        <v>8</v>
      </c>
      <c r="I27">
        <f t="shared" si="6"/>
        <v>1000</v>
      </c>
    </row>
    <row r="28" spans="1:16" x14ac:dyDescent="0.35">
      <c r="A28" t="str">
        <f t="shared" si="3"/>
        <v>O11</v>
      </c>
      <c r="B28">
        <f t="shared" ref="B28:H28" si="15">RANK(B12,B$2:B$14,0)</f>
        <v>10</v>
      </c>
      <c r="C28">
        <f t="shared" si="15"/>
        <v>8</v>
      </c>
      <c r="D28">
        <f t="shared" si="15"/>
        <v>1</v>
      </c>
      <c r="E28">
        <f t="shared" si="15"/>
        <v>9</v>
      </c>
      <c r="F28">
        <f t="shared" si="15"/>
        <v>9</v>
      </c>
      <c r="G28">
        <f t="shared" si="15"/>
        <v>2</v>
      </c>
      <c r="H28">
        <f t="shared" si="15"/>
        <v>11</v>
      </c>
      <c r="I28">
        <f t="shared" si="6"/>
        <v>1000</v>
      </c>
    </row>
    <row r="29" spans="1:16" x14ac:dyDescent="0.35">
      <c r="A29" t="str">
        <f t="shared" si="3"/>
        <v>O12</v>
      </c>
      <c r="B29">
        <f t="shared" ref="B29:H29" si="16">RANK(B13,B$2:B$14,0)</f>
        <v>1</v>
      </c>
      <c r="C29">
        <f t="shared" si="16"/>
        <v>7</v>
      </c>
      <c r="D29">
        <f t="shared" si="16"/>
        <v>13</v>
      </c>
      <c r="E29">
        <f t="shared" si="16"/>
        <v>10</v>
      </c>
      <c r="F29">
        <f t="shared" si="16"/>
        <v>12</v>
      </c>
      <c r="G29">
        <f t="shared" si="16"/>
        <v>4</v>
      </c>
      <c r="H29">
        <f t="shared" si="16"/>
        <v>9</v>
      </c>
      <c r="I29">
        <f t="shared" si="6"/>
        <v>1000</v>
      </c>
    </row>
    <row r="30" spans="1:16" x14ac:dyDescent="0.35">
      <c r="A30" t="str">
        <f t="shared" si="3"/>
        <v>O13</v>
      </c>
      <c r="B30">
        <f t="shared" ref="B30:H30" si="17">RANK(B14,B$2:B$14,0)</f>
        <v>11</v>
      </c>
      <c r="C30">
        <f t="shared" si="17"/>
        <v>6</v>
      </c>
      <c r="D30">
        <f t="shared" si="17"/>
        <v>5</v>
      </c>
      <c r="E30">
        <f t="shared" si="17"/>
        <v>12</v>
      </c>
      <c r="F30">
        <f t="shared" si="17"/>
        <v>5</v>
      </c>
      <c r="G30">
        <f t="shared" si="17"/>
        <v>3</v>
      </c>
      <c r="H30">
        <f t="shared" si="17"/>
        <v>7</v>
      </c>
      <c r="I30">
        <f t="shared" si="6"/>
        <v>1000</v>
      </c>
    </row>
    <row r="32" spans="1:16" x14ac:dyDescent="0.35">
      <c r="A32" t="str">
        <f>A17</f>
        <v>OAM</v>
      </c>
      <c r="B32" t="str">
        <f t="shared" ref="B32:H32" si="18">B17</f>
        <v>A1</v>
      </c>
      <c r="C32" t="str">
        <f t="shared" si="18"/>
        <v>A2</v>
      </c>
      <c r="D32" t="str">
        <f t="shared" si="18"/>
        <v>A3</v>
      </c>
      <c r="E32" t="str">
        <f t="shared" si="18"/>
        <v>A4</v>
      </c>
      <c r="F32" t="str">
        <f t="shared" si="18"/>
        <v>A5</v>
      </c>
      <c r="G32" t="str">
        <f t="shared" si="18"/>
        <v>A6</v>
      </c>
      <c r="H32" t="str">
        <f t="shared" si="18"/>
        <v>A7</v>
      </c>
      <c r="J32" t="str">
        <f>B32</f>
        <v>A1</v>
      </c>
      <c r="K32" t="str">
        <f t="shared" ref="K32:P32" si="19">C32</f>
        <v>A2</v>
      </c>
      <c r="L32" t="str">
        <f t="shared" si="19"/>
        <v>A3</v>
      </c>
      <c r="M32" t="str">
        <f t="shared" si="19"/>
        <v>A4</v>
      </c>
      <c r="N32" t="str">
        <f t="shared" si="19"/>
        <v>A5</v>
      </c>
      <c r="O32" t="str">
        <f t="shared" si="19"/>
        <v>A6</v>
      </c>
      <c r="P32" t="str">
        <f t="shared" si="19"/>
        <v>A7</v>
      </c>
    </row>
    <row r="33" spans="1:17" x14ac:dyDescent="0.35">
      <c r="A33">
        <v>1</v>
      </c>
      <c r="B33" s="1">
        <v>169.63501861176263</v>
      </c>
      <c r="C33" s="1">
        <v>161.10268881409769</v>
      </c>
      <c r="D33" s="1">
        <v>169.10310897001199</v>
      </c>
      <c r="E33" s="1">
        <v>170.73612872223751</v>
      </c>
      <c r="F33" s="1">
        <v>126.02786088595239</v>
      </c>
      <c r="G33" s="1">
        <v>169.60520626085582</v>
      </c>
      <c r="H33" s="1">
        <v>161.87031004082002</v>
      </c>
      <c r="I33" s="2"/>
      <c r="J33" s="2">
        <f>B33-B34</f>
        <v>19.000004660502753</v>
      </c>
      <c r="K33" s="2">
        <f t="shared" ref="K33:K44" si="20">C33-C34</f>
        <v>1.0000000025775932</v>
      </c>
      <c r="L33" s="2">
        <f t="shared" ref="L33:L44" si="21">D33-D34</f>
        <v>0.9999999992472226</v>
      </c>
      <c r="M33" s="2">
        <f t="shared" ref="M33:M44" si="22">E33-E34</f>
        <v>1.0000000003736034</v>
      </c>
      <c r="N33" s="2">
        <f t="shared" ref="N33:N44" si="23">F33-F34</f>
        <v>1.0000000006954366</v>
      </c>
      <c r="O33" s="2">
        <f t="shared" ref="O33:O44" si="24">G33-G34</f>
        <v>11.999972510624701</v>
      </c>
      <c r="P33" s="2">
        <f t="shared" ref="P33:P44" si="25">H33-H34</f>
        <v>1.0000000036160088</v>
      </c>
      <c r="Q33" t="s">
        <v>22</v>
      </c>
    </row>
    <row r="34" spans="1:17" x14ac:dyDescent="0.35">
      <c r="A34">
        <v>2</v>
      </c>
      <c r="B34" s="1">
        <v>150.63501395125988</v>
      </c>
      <c r="C34" s="1">
        <v>160.1026888115201</v>
      </c>
      <c r="D34" s="1">
        <v>168.10310897076477</v>
      </c>
      <c r="E34" s="1">
        <v>169.73612872186391</v>
      </c>
      <c r="F34" s="1">
        <v>125.02786088525696</v>
      </c>
      <c r="G34" s="1">
        <v>157.60523375023112</v>
      </c>
      <c r="H34" s="1">
        <v>160.87031003720401</v>
      </c>
      <c r="I34" s="2"/>
      <c r="J34" s="2">
        <f t="shared" ref="J34:J44" si="26">B34-B35</f>
        <v>1.0000000009210623</v>
      </c>
      <c r="K34" s="2">
        <f t="shared" si="20"/>
        <v>1.0000000026136036</v>
      </c>
      <c r="L34" s="2">
        <f t="shared" si="21"/>
        <v>13.000000965620671</v>
      </c>
      <c r="M34" s="2">
        <f t="shared" si="22"/>
        <v>1.0000000003784919</v>
      </c>
      <c r="N34" s="2">
        <f t="shared" si="23"/>
        <v>1.0000000007067626</v>
      </c>
      <c r="O34" s="2">
        <f t="shared" si="24"/>
        <v>1.0000000026638816</v>
      </c>
      <c r="P34" s="2">
        <f t="shared" si="25"/>
        <v>1.0000000036645531</v>
      </c>
      <c r="Q34" t="s">
        <v>23</v>
      </c>
    </row>
    <row r="35" spans="1:17" x14ac:dyDescent="0.35">
      <c r="A35">
        <v>3</v>
      </c>
      <c r="B35" s="1">
        <v>149.63501395033882</v>
      </c>
      <c r="C35" s="1">
        <v>159.10268880890649</v>
      </c>
      <c r="D35" s="1">
        <v>155.10310800514409</v>
      </c>
      <c r="E35" s="1">
        <v>168.73612872148541</v>
      </c>
      <c r="F35" s="1">
        <v>124.02786088455019</v>
      </c>
      <c r="G35" s="1">
        <v>156.60523374756724</v>
      </c>
      <c r="H35" s="1">
        <v>159.87031003353945</v>
      </c>
      <c r="I35" s="2"/>
      <c r="J35" s="2">
        <f t="shared" si="26"/>
        <v>1.0000000009339374</v>
      </c>
      <c r="K35" s="2">
        <f t="shared" si="20"/>
        <v>1.000000002649756</v>
      </c>
      <c r="L35" s="2">
        <f t="shared" si="21"/>
        <v>0.99999999847744903</v>
      </c>
      <c r="M35" s="2">
        <f t="shared" si="22"/>
        <v>1.0000000003826699</v>
      </c>
      <c r="N35" s="2">
        <f t="shared" si="23"/>
        <v>1.0000000007182024</v>
      </c>
      <c r="O35" s="2">
        <f t="shared" si="24"/>
        <v>1.0000000029016292</v>
      </c>
      <c r="P35" s="2">
        <f t="shared" si="25"/>
        <v>9.0805623027926572</v>
      </c>
      <c r="Q35" t="s">
        <v>25</v>
      </c>
    </row>
    <row r="36" spans="1:17" x14ac:dyDescent="0.35">
      <c r="A36">
        <v>4</v>
      </c>
      <c r="B36" s="1">
        <v>148.63501394940488</v>
      </c>
      <c r="C36" s="1">
        <v>158.10268880625674</v>
      </c>
      <c r="D36" s="1">
        <v>154.10310800666664</v>
      </c>
      <c r="E36" s="1">
        <v>167.73612872110274</v>
      </c>
      <c r="F36" s="1">
        <v>123.02786088383199</v>
      </c>
      <c r="G36" s="1">
        <v>155.60523374466561</v>
      </c>
      <c r="H36" s="1">
        <v>150.7897477307468</v>
      </c>
      <c r="I36" s="2"/>
      <c r="J36" s="2">
        <f t="shared" si="26"/>
        <v>1.0000000009477503</v>
      </c>
      <c r="K36" s="2">
        <f t="shared" si="20"/>
        <v>1.0000000026870453</v>
      </c>
      <c r="L36" s="2">
        <f t="shared" si="21"/>
        <v>0.9999999984586907</v>
      </c>
      <c r="M36" s="2">
        <f t="shared" si="22"/>
        <v>1.00000000038753</v>
      </c>
      <c r="N36" s="2">
        <f t="shared" si="23"/>
        <v>1.0000000007300542</v>
      </c>
      <c r="O36" s="2">
        <f t="shared" si="24"/>
        <v>1.0000000026979592</v>
      </c>
      <c r="P36" s="2">
        <f t="shared" si="25"/>
        <v>1.000000003596341</v>
      </c>
      <c r="Q36" t="s">
        <v>25</v>
      </c>
    </row>
    <row r="37" spans="1:17" x14ac:dyDescent="0.35">
      <c r="A37">
        <v>5</v>
      </c>
      <c r="B37" s="1">
        <v>147.63501394845713</v>
      </c>
      <c r="C37" s="1">
        <v>157.10268880356969</v>
      </c>
      <c r="D37" s="1">
        <v>153.10310800820795</v>
      </c>
      <c r="E37" s="1">
        <v>166.73612872071521</v>
      </c>
      <c r="F37" s="1">
        <v>122.02786088310194</v>
      </c>
      <c r="G37" s="1">
        <v>154.60523374196765</v>
      </c>
      <c r="H37" s="1">
        <v>149.78974772715046</v>
      </c>
      <c r="I37" s="2"/>
      <c r="J37" s="2">
        <f t="shared" si="26"/>
        <v>1.0000000009611085</v>
      </c>
      <c r="K37" s="2">
        <f t="shared" si="20"/>
        <v>17.919434408834803</v>
      </c>
      <c r="L37" s="2">
        <f t="shared" si="21"/>
        <v>0.99999999844015974</v>
      </c>
      <c r="M37" s="2">
        <f t="shared" si="22"/>
        <v>11.999925004380202</v>
      </c>
      <c r="N37" s="2">
        <f t="shared" si="23"/>
        <v>1.0000000007421335</v>
      </c>
      <c r="O37" s="2">
        <f t="shared" si="24"/>
        <v>1.0000000028208831</v>
      </c>
      <c r="P37" s="2">
        <f t="shared" si="25"/>
        <v>1.0000000034047787</v>
      </c>
      <c r="Q37" t="s">
        <v>25</v>
      </c>
    </row>
    <row r="38" spans="1:17" x14ac:dyDescent="0.35">
      <c r="A38">
        <v>6</v>
      </c>
      <c r="B38" s="1">
        <v>146.63501394749602</v>
      </c>
      <c r="C38" s="1">
        <v>139.18325439473489</v>
      </c>
      <c r="D38" s="1">
        <v>152.10310800976779</v>
      </c>
      <c r="E38" s="1">
        <v>154.73620371633501</v>
      </c>
      <c r="F38" s="1">
        <v>121.0278608823598</v>
      </c>
      <c r="G38" s="1">
        <v>153.60523373914677</v>
      </c>
      <c r="H38" s="1">
        <v>148.78974772374568</v>
      </c>
      <c r="I38" s="2"/>
      <c r="J38" s="2">
        <f t="shared" si="26"/>
        <v>1.0000000002287663</v>
      </c>
      <c r="K38" s="2">
        <f t="shared" si="20"/>
        <v>0.99999999945364948</v>
      </c>
      <c r="L38" s="2">
        <f t="shared" si="21"/>
        <v>0.99999999842000875</v>
      </c>
      <c r="M38" s="2">
        <f t="shared" si="22"/>
        <v>1.0000000013536123</v>
      </c>
      <c r="N38" s="2">
        <f t="shared" si="23"/>
        <v>1.0000000007548522</v>
      </c>
      <c r="O38" s="2">
        <f t="shared" si="24"/>
        <v>0.99999999588663968</v>
      </c>
      <c r="P38" s="2">
        <f t="shared" si="25"/>
        <v>1.0000000034532945</v>
      </c>
      <c r="Q38" t="s">
        <v>25</v>
      </c>
    </row>
    <row r="39" spans="1:17" x14ac:dyDescent="0.35">
      <c r="A39">
        <v>7</v>
      </c>
      <c r="B39" s="1">
        <v>145.63501394726725</v>
      </c>
      <c r="C39" s="1">
        <v>138.18325439528124</v>
      </c>
      <c r="D39" s="1">
        <v>151.10310801134779</v>
      </c>
      <c r="E39" s="1">
        <v>153.7362037149814</v>
      </c>
      <c r="F39" s="1">
        <v>120.02786088160495</v>
      </c>
      <c r="G39" s="1">
        <v>152.60523374326013</v>
      </c>
      <c r="H39" s="1">
        <v>147.78974772029238</v>
      </c>
      <c r="I39" s="2"/>
      <c r="J39" s="2">
        <f t="shared" si="26"/>
        <v>1.0000000003131504</v>
      </c>
      <c r="K39" s="2">
        <f t="shared" si="20"/>
        <v>0.99999999984282795</v>
      </c>
      <c r="L39" s="2">
        <f t="shared" si="21"/>
        <v>0.99999999840090936</v>
      </c>
      <c r="M39" s="2">
        <f t="shared" si="22"/>
        <v>1.0000000013693864</v>
      </c>
      <c r="N39" s="2">
        <f t="shared" si="23"/>
        <v>1.0000000007675567</v>
      </c>
      <c r="O39" s="2">
        <f t="shared" si="24"/>
        <v>0.99999999834625442</v>
      </c>
      <c r="P39" s="2">
        <f t="shared" si="25"/>
        <v>1.0000000035030894</v>
      </c>
      <c r="Q39" t="s">
        <v>25</v>
      </c>
    </row>
    <row r="40" spans="1:17" x14ac:dyDescent="0.35">
      <c r="A40">
        <v>8</v>
      </c>
      <c r="B40" s="1">
        <v>144.6350139469541</v>
      </c>
      <c r="C40" s="1">
        <v>137.18325439543841</v>
      </c>
      <c r="D40" s="1">
        <v>150.10310801294688</v>
      </c>
      <c r="E40" s="1">
        <v>152.73620371361201</v>
      </c>
      <c r="F40" s="1">
        <v>119.02786088083739</v>
      </c>
      <c r="G40" s="1">
        <v>151.60523374491387</v>
      </c>
      <c r="H40" s="1">
        <v>146.78974771678929</v>
      </c>
      <c r="I40" s="2"/>
      <c r="J40" s="2">
        <f t="shared" si="26"/>
        <v>1.0000000003168736</v>
      </c>
      <c r="K40" s="2">
        <f t="shared" si="20"/>
        <v>16.080439676610808</v>
      </c>
      <c r="L40" s="2">
        <f t="shared" si="21"/>
        <v>0.99999999838098574</v>
      </c>
      <c r="M40" s="2">
        <f t="shared" si="22"/>
        <v>1.0000000013862405</v>
      </c>
      <c r="N40" s="2">
        <f t="shared" si="23"/>
        <v>21.080480141247918</v>
      </c>
      <c r="O40" s="2">
        <f t="shared" si="24"/>
        <v>0.99999999832255071</v>
      </c>
      <c r="P40" s="2">
        <f t="shared" si="25"/>
        <v>1.0000000035547316</v>
      </c>
      <c r="Q40" t="s">
        <v>25</v>
      </c>
    </row>
    <row r="41" spans="1:17" x14ac:dyDescent="0.35">
      <c r="A41">
        <v>9</v>
      </c>
      <c r="B41" s="1">
        <v>143.63501394663723</v>
      </c>
      <c r="C41" s="1">
        <v>121.1028147188276</v>
      </c>
      <c r="D41" s="1">
        <v>149.10310801456589</v>
      </c>
      <c r="E41" s="1">
        <v>151.73620371222577</v>
      </c>
      <c r="F41" s="1">
        <v>97.947380739589477</v>
      </c>
      <c r="G41" s="1">
        <v>150.60523374659132</v>
      </c>
      <c r="H41" s="1">
        <v>145.78974771323456</v>
      </c>
      <c r="I41" s="2"/>
      <c r="J41" s="2">
        <f t="shared" si="26"/>
        <v>1.0000000044778403</v>
      </c>
      <c r="K41" s="2">
        <f t="shared" si="20"/>
        <v>0.99999999676738582</v>
      </c>
      <c r="L41" s="2">
        <f t="shared" si="21"/>
        <v>0.99999999836026632</v>
      </c>
      <c r="M41" s="2">
        <f t="shared" si="22"/>
        <v>1.0000000014025545</v>
      </c>
      <c r="N41" s="2">
        <f t="shared" si="23"/>
        <v>0.99999999673757145</v>
      </c>
      <c r="O41" s="2">
        <f t="shared" si="24"/>
        <v>0.99999999829842068</v>
      </c>
      <c r="P41" s="2">
        <f t="shared" si="25"/>
        <v>1.0000000036067718</v>
      </c>
      <c r="Q41" t="s">
        <v>25</v>
      </c>
    </row>
    <row r="42" spans="1:17" x14ac:dyDescent="0.35">
      <c r="A42">
        <v>10</v>
      </c>
      <c r="B42" s="1">
        <v>142.63501394215939</v>
      </c>
      <c r="C42" s="1">
        <v>120.10281472206022</v>
      </c>
      <c r="D42" s="1">
        <v>148.10310801620562</v>
      </c>
      <c r="E42" s="1">
        <v>150.73620371082322</v>
      </c>
      <c r="F42" s="1">
        <v>96.947380742851905</v>
      </c>
      <c r="G42" s="1">
        <v>149.6052337482929</v>
      </c>
      <c r="H42" s="1">
        <v>144.78974770962779</v>
      </c>
      <c r="I42" s="2"/>
      <c r="J42" s="2">
        <f t="shared" si="26"/>
        <v>10.080443695017124</v>
      </c>
      <c r="K42" s="2">
        <f t="shared" si="20"/>
        <v>0.99999999671936735</v>
      </c>
      <c r="L42" s="2">
        <f t="shared" si="21"/>
        <v>0.999999998339689</v>
      </c>
      <c r="M42" s="2">
        <f t="shared" si="22"/>
        <v>1.0000000014194654</v>
      </c>
      <c r="N42" s="2">
        <f t="shared" si="23"/>
        <v>0.99999999658959382</v>
      </c>
      <c r="O42" s="2">
        <f t="shared" si="24"/>
        <v>0.99999999927200633</v>
      </c>
      <c r="P42" s="2">
        <f t="shared" si="25"/>
        <v>1.0000000036606878</v>
      </c>
      <c r="Q42" t="s">
        <v>25</v>
      </c>
    </row>
    <row r="43" spans="1:17" x14ac:dyDescent="0.35">
      <c r="A43">
        <v>11</v>
      </c>
      <c r="B43" s="1">
        <v>132.55457024714227</v>
      </c>
      <c r="C43" s="1">
        <v>119.10281472534085</v>
      </c>
      <c r="D43" s="1">
        <v>147.10310801786594</v>
      </c>
      <c r="E43" s="1">
        <v>149.73620370940375</v>
      </c>
      <c r="F43" s="1">
        <v>95.947380746262311</v>
      </c>
      <c r="G43" s="1">
        <v>148.6052337490209</v>
      </c>
      <c r="H43" s="1">
        <v>143.7897477059671</v>
      </c>
      <c r="I43" s="2"/>
      <c r="J43" s="2">
        <f t="shared" si="26"/>
        <v>0.99999999936389372</v>
      </c>
      <c r="K43" s="2">
        <f t="shared" si="20"/>
        <v>0.99999999667122097</v>
      </c>
      <c r="L43" s="2">
        <f t="shared" si="21"/>
        <v>0.99999999831865694</v>
      </c>
      <c r="M43" s="2">
        <f t="shared" si="22"/>
        <v>1.000000001437229</v>
      </c>
      <c r="N43" s="2">
        <f t="shared" si="23"/>
        <v>0.99999999652520444</v>
      </c>
      <c r="O43" s="2">
        <f t="shared" si="24"/>
        <v>12.919396851861336</v>
      </c>
      <c r="P43" s="2">
        <f t="shared" si="25"/>
        <v>1.0000000037152006</v>
      </c>
      <c r="Q43" t="s">
        <v>25</v>
      </c>
    </row>
    <row r="44" spans="1:17" x14ac:dyDescent="0.35">
      <c r="A44">
        <v>12</v>
      </c>
      <c r="B44" s="1">
        <v>131.55457024777837</v>
      </c>
      <c r="C44" s="1">
        <v>118.10281472866963</v>
      </c>
      <c r="D44" s="1">
        <v>146.10310801954728</v>
      </c>
      <c r="E44" s="1">
        <v>148.73620370796652</v>
      </c>
      <c r="F44" s="1">
        <v>94.947380749737107</v>
      </c>
      <c r="G44" s="1">
        <v>135.68583689715956</v>
      </c>
      <c r="H44" s="1">
        <v>142.7897477022519</v>
      </c>
      <c r="I44" s="2"/>
      <c r="J44" s="2">
        <f t="shared" si="26"/>
        <v>34.919364485398305</v>
      </c>
      <c r="K44" s="2">
        <f t="shared" si="20"/>
        <v>0.99999999662146877</v>
      </c>
      <c r="L44" s="2">
        <f t="shared" si="21"/>
        <v>0.99999999829671538</v>
      </c>
      <c r="M44" s="2">
        <f t="shared" si="22"/>
        <v>1.0000000014544241</v>
      </c>
      <c r="N44" s="2">
        <f t="shared" si="23"/>
        <v>0.99999999645879711</v>
      </c>
      <c r="O44" s="2">
        <f t="shared" si="24"/>
        <v>34.080547680945031</v>
      </c>
      <c r="P44" s="2">
        <f t="shared" si="25"/>
        <v>43.999818974809571</v>
      </c>
      <c r="Q44" t="s">
        <v>24</v>
      </c>
    </row>
    <row r="45" spans="1:17" x14ac:dyDescent="0.35">
      <c r="A45">
        <v>13</v>
      </c>
      <c r="B45" s="1">
        <v>96.635205762380068</v>
      </c>
      <c r="C45" s="1">
        <v>117.10281473204816</v>
      </c>
      <c r="D45" s="1">
        <v>145.10310802125056</v>
      </c>
      <c r="E45" s="1">
        <v>147.7362037065121</v>
      </c>
      <c r="F45" s="1">
        <v>93.94738075327831</v>
      </c>
      <c r="G45" s="1">
        <v>101.60528921621453</v>
      </c>
      <c r="H45" s="1">
        <v>98.78992872744233</v>
      </c>
      <c r="I45" s="2"/>
      <c r="J45" s="2"/>
      <c r="K45" s="2"/>
      <c r="L45" s="2"/>
      <c r="M45" s="2"/>
      <c r="N45" s="2"/>
      <c r="O45" s="2"/>
      <c r="P45" s="2"/>
    </row>
    <row r="46" spans="1:17" x14ac:dyDescent="0.35">
      <c r="A46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  <c r="G46" s="2">
        <v>7</v>
      </c>
      <c r="H46" s="2">
        <v>8</v>
      </c>
      <c r="I46" s="2"/>
      <c r="J46" s="2"/>
      <c r="K46" s="2"/>
      <c r="L46" s="2"/>
      <c r="M46" s="2"/>
      <c r="N46" s="2"/>
      <c r="O46" s="2"/>
      <c r="P46" s="2"/>
    </row>
    <row r="47" spans="1:17" x14ac:dyDescent="0.3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 x14ac:dyDescent="0.35">
      <c r="A48" t="str">
        <f>A17</f>
        <v>OAM</v>
      </c>
      <c r="B48" t="str">
        <f t="shared" ref="B48:I48" si="27">B17</f>
        <v>A1</v>
      </c>
      <c r="C48" t="str">
        <f t="shared" si="27"/>
        <v>A2</v>
      </c>
      <c r="D48" t="str">
        <f t="shared" si="27"/>
        <v>A3</v>
      </c>
      <c r="E48" t="str">
        <f t="shared" si="27"/>
        <v>A4</v>
      </c>
      <c r="F48" t="str">
        <f t="shared" si="27"/>
        <v>A5</v>
      </c>
      <c r="G48" t="str">
        <f t="shared" si="27"/>
        <v>A6</v>
      </c>
      <c r="H48" t="str">
        <f t="shared" si="27"/>
        <v>A7</v>
      </c>
      <c r="I48" t="str">
        <f t="shared" si="27"/>
        <v>Y0</v>
      </c>
      <c r="J48" s="2" t="s">
        <v>26</v>
      </c>
      <c r="K48" s="2" t="s">
        <v>27</v>
      </c>
      <c r="L48" s="2"/>
      <c r="M48" s="2"/>
      <c r="N48" s="2"/>
      <c r="O48" s="2"/>
      <c r="P48" s="2"/>
    </row>
    <row r="49" spans="1:16" x14ac:dyDescent="0.35">
      <c r="A49" t="str">
        <f t="shared" ref="A49:A61" si="28">A18</f>
        <v>O1</v>
      </c>
      <c r="B49" s="2">
        <f>VLOOKUP(B18,$A$33:$H$45,B$46,0)</f>
        <v>145.63501394726725</v>
      </c>
      <c r="C49" s="2">
        <f t="shared" ref="C49:H49" si="29">VLOOKUP(C18,$A$33:$H$45,C$46,0)</f>
        <v>120.10281472206022</v>
      </c>
      <c r="D49" s="2">
        <f t="shared" si="29"/>
        <v>155.10310800514409</v>
      </c>
      <c r="E49" s="2">
        <f t="shared" si="29"/>
        <v>169.73612872186391</v>
      </c>
      <c r="F49" s="2">
        <f t="shared" si="29"/>
        <v>95.947380746262311</v>
      </c>
      <c r="G49" s="2">
        <f t="shared" si="29"/>
        <v>152.60523374326013</v>
      </c>
      <c r="H49" s="2">
        <f t="shared" si="29"/>
        <v>160.87031003720401</v>
      </c>
      <c r="I49" s="2">
        <f>I18</f>
        <v>1000</v>
      </c>
      <c r="J49" s="2">
        <f>SUM(B49:H49)</f>
        <v>999.99998992306189</v>
      </c>
      <c r="K49" s="2">
        <f>I49-J49</f>
        <v>1.0076938110614719E-5</v>
      </c>
      <c r="L49" s="2"/>
      <c r="M49" s="2"/>
      <c r="N49" s="2"/>
      <c r="O49" s="2"/>
      <c r="P49" s="2"/>
    </row>
    <row r="50" spans="1:16" x14ac:dyDescent="0.35">
      <c r="A50" t="str">
        <f t="shared" si="28"/>
        <v>O2</v>
      </c>
      <c r="B50" s="2">
        <f t="shared" ref="B50:H61" si="30">VLOOKUP(B19,$A$33:$H$45,B$46,0)</f>
        <v>143.63501394663723</v>
      </c>
      <c r="C50" s="2">
        <f t="shared" si="30"/>
        <v>157.10268880356969</v>
      </c>
      <c r="D50" s="2">
        <f t="shared" si="30"/>
        <v>148.10310801620562</v>
      </c>
      <c r="E50" s="2">
        <f t="shared" si="30"/>
        <v>147.7362037065121</v>
      </c>
      <c r="F50" s="2">
        <f t="shared" si="30"/>
        <v>93.94738075327831</v>
      </c>
      <c r="G50" s="2">
        <f t="shared" si="30"/>
        <v>149.6052337482929</v>
      </c>
      <c r="H50" s="2">
        <f t="shared" si="30"/>
        <v>159.87031003353945</v>
      </c>
      <c r="I50" s="2">
        <f t="shared" ref="I50:I61" si="31">I19</f>
        <v>1000</v>
      </c>
      <c r="J50" s="2">
        <f t="shared" ref="J50:J61" si="32">SUM(B50:H50)</f>
        <v>999.99993900803543</v>
      </c>
      <c r="K50" s="2">
        <f t="shared" ref="K50:K61" si="33">I50-J50</f>
        <v>6.0991964573986479E-5</v>
      </c>
      <c r="L50" s="2"/>
      <c r="M50" s="2"/>
      <c r="N50" s="2"/>
      <c r="O50" s="2"/>
      <c r="P50" s="2"/>
    </row>
    <row r="51" spans="1:16" x14ac:dyDescent="0.35">
      <c r="A51" t="str">
        <f t="shared" si="28"/>
        <v>O3</v>
      </c>
      <c r="B51" s="2">
        <f t="shared" si="30"/>
        <v>96.635205762380068</v>
      </c>
      <c r="C51" s="2">
        <f t="shared" si="30"/>
        <v>160.1026888115201</v>
      </c>
      <c r="D51" s="2">
        <f t="shared" si="30"/>
        <v>152.10310800976779</v>
      </c>
      <c r="E51" s="2">
        <f t="shared" si="30"/>
        <v>167.73612872110274</v>
      </c>
      <c r="F51" s="2">
        <f t="shared" si="30"/>
        <v>123.02786088383199</v>
      </c>
      <c r="G51" s="2">
        <f t="shared" si="30"/>
        <v>151.60523374491387</v>
      </c>
      <c r="H51" s="2">
        <f t="shared" si="30"/>
        <v>148.78974772374568</v>
      </c>
      <c r="I51" s="2">
        <f t="shared" si="31"/>
        <v>1000</v>
      </c>
      <c r="J51" s="2">
        <f t="shared" si="32"/>
        <v>999.99997365726233</v>
      </c>
      <c r="K51" s="2">
        <f t="shared" si="33"/>
        <v>2.6342737669438065E-5</v>
      </c>
      <c r="L51" s="2"/>
      <c r="M51" s="2"/>
      <c r="N51" s="2"/>
      <c r="O51" s="2"/>
      <c r="P51" s="2"/>
    </row>
    <row r="52" spans="1:16" x14ac:dyDescent="0.35">
      <c r="A52" t="str">
        <f t="shared" si="28"/>
        <v>O4</v>
      </c>
      <c r="B52" s="2">
        <f t="shared" si="30"/>
        <v>148.63501394940488</v>
      </c>
      <c r="C52" s="2">
        <f t="shared" si="30"/>
        <v>158.10268880625674</v>
      </c>
      <c r="D52" s="2">
        <f t="shared" si="30"/>
        <v>146.10310801954728</v>
      </c>
      <c r="E52" s="2">
        <f t="shared" si="30"/>
        <v>168.73612872148541</v>
      </c>
      <c r="F52" s="2">
        <f t="shared" si="30"/>
        <v>125.02786088525696</v>
      </c>
      <c r="G52" s="2">
        <f t="shared" si="30"/>
        <v>154.60523374196765</v>
      </c>
      <c r="H52" s="2">
        <f t="shared" si="30"/>
        <v>98.78992872744233</v>
      </c>
      <c r="I52" s="2">
        <f t="shared" si="31"/>
        <v>1000</v>
      </c>
      <c r="J52" s="2">
        <f t="shared" si="32"/>
        <v>999.99996285136115</v>
      </c>
      <c r="K52" s="2">
        <f t="shared" si="33"/>
        <v>3.7148638853068405E-5</v>
      </c>
      <c r="L52" s="2"/>
      <c r="M52" s="2"/>
      <c r="N52" s="2"/>
      <c r="O52" s="2"/>
      <c r="P52" s="2"/>
    </row>
    <row r="53" spans="1:16" x14ac:dyDescent="0.35">
      <c r="A53" t="str">
        <f t="shared" si="28"/>
        <v>O5</v>
      </c>
      <c r="B53" s="2">
        <f t="shared" si="30"/>
        <v>131.55457024777837</v>
      </c>
      <c r="C53" s="2">
        <f t="shared" si="30"/>
        <v>159.10268880890649</v>
      </c>
      <c r="D53" s="2">
        <f t="shared" si="30"/>
        <v>155.10310800514409</v>
      </c>
      <c r="E53" s="2">
        <f t="shared" si="30"/>
        <v>170.73612872223751</v>
      </c>
      <c r="F53" s="2">
        <f t="shared" si="30"/>
        <v>120.02786088160495</v>
      </c>
      <c r="G53" s="2">
        <f t="shared" si="30"/>
        <v>101.60528921621453</v>
      </c>
      <c r="H53" s="2">
        <f t="shared" si="30"/>
        <v>161.87031004082002</v>
      </c>
      <c r="I53" s="2">
        <f t="shared" si="31"/>
        <v>1000</v>
      </c>
      <c r="J53" s="2">
        <f t="shared" si="32"/>
        <v>999.99995592270602</v>
      </c>
      <c r="K53" s="2">
        <f t="shared" si="33"/>
        <v>4.4077293978261878E-5</v>
      </c>
      <c r="L53" s="2"/>
      <c r="M53" s="2"/>
      <c r="N53" s="2"/>
      <c r="O53" s="2"/>
      <c r="P53" s="2"/>
    </row>
    <row r="54" spans="1:16" x14ac:dyDescent="0.35">
      <c r="A54" t="str">
        <f t="shared" si="28"/>
        <v>O6</v>
      </c>
      <c r="B54" s="2">
        <f t="shared" si="30"/>
        <v>144.6350139469541</v>
      </c>
      <c r="C54" s="2">
        <f t="shared" si="30"/>
        <v>119.10281472534085</v>
      </c>
      <c r="D54" s="2">
        <f t="shared" si="30"/>
        <v>147.10310801786594</v>
      </c>
      <c r="E54" s="2">
        <f t="shared" si="30"/>
        <v>152.73620371361201</v>
      </c>
      <c r="F54" s="2">
        <f t="shared" si="30"/>
        <v>124.02786088455019</v>
      </c>
      <c r="G54" s="2">
        <f t="shared" si="30"/>
        <v>169.60520626085582</v>
      </c>
      <c r="H54" s="2">
        <f t="shared" si="30"/>
        <v>142.7897477022519</v>
      </c>
      <c r="I54" s="2">
        <f t="shared" si="31"/>
        <v>1000</v>
      </c>
      <c r="J54" s="2">
        <f t="shared" si="32"/>
        <v>999.99995525143083</v>
      </c>
      <c r="K54" s="2">
        <f t="shared" si="33"/>
        <v>4.4748569166586094E-5</v>
      </c>
      <c r="L54" s="2"/>
      <c r="M54" s="2"/>
      <c r="N54" s="2"/>
      <c r="O54" s="2"/>
      <c r="P54" s="2"/>
    </row>
    <row r="55" spans="1:16" x14ac:dyDescent="0.35">
      <c r="A55" t="str">
        <f t="shared" si="28"/>
        <v>O7</v>
      </c>
      <c r="B55" s="2">
        <f t="shared" si="30"/>
        <v>150.63501395125988</v>
      </c>
      <c r="C55" s="2">
        <f t="shared" si="30"/>
        <v>161.10268881409769</v>
      </c>
      <c r="D55" s="2">
        <f t="shared" si="30"/>
        <v>151.10310801134779</v>
      </c>
      <c r="E55" s="2">
        <f t="shared" si="30"/>
        <v>153.7362037149814</v>
      </c>
      <c r="F55" s="2">
        <f t="shared" si="30"/>
        <v>96.947380742851905</v>
      </c>
      <c r="G55" s="2">
        <f t="shared" si="30"/>
        <v>135.68583689715956</v>
      </c>
      <c r="H55" s="2">
        <f t="shared" si="30"/>
        <v>150.7897477307468</v>
      </c>
      <c r="I55" s="2">
        <f t="shared" si="31"/>
        <v>1000</v>
      </c>
      <c r="J55" s="2">
        <f t="shared" si="32"/>
        <v>999.99997986244489</v>
      </c>
      <c r="K55" s="2">
        <f t="shared" si="33"/>
        <v>2.0137555111432448E-5</v>
      </c>
      <c r="L55" s="2"/>
      <c r="M55" s="2"/>
      <c r="N55" s="2"/>
      <c r="O55" s="2"/>
      <c r="P55" s="2"/>
    </row>
    <row r="56" spans="1:16" x14ac:dyDescent="0.35">
      <c r="A56" t="str">
        <f t="shared" si="28"/>
        <v>O8</v>
      </c>
      <c r="B56" s="2">
        <f t="shared" si="30"/>
        <v>149.63501395033882</v>
      </c>
      <c r="C56" s="2">
        <f t="shared" si="30"/>
        <v>121.1028147188276</v>
      </c>
      <c r="D56" s="2">
        <f t="shared" si="30"/>
        <v>149.10310801456589</v>
      </c>
      <c r="E56" s="2">
        <f t="shared" si="30"/>
        <v>154.73620371633501</v>
      </c>
      <c r="F56" s="2">
        <f t="shared" si="30"/>
        <v>126.02786088595239</v>
      </c>
      <c r="G56" s="2">
        <f t="shared" si="30"/>
        <v>149.6052337482929</v>
      </c>
      <c r="H56" s="2">
        <f t="shared" si="30"/>
        <v>149.78974772715046</v>
      </c>
      <c r="I56" s="2">
        <f t="shared" si="31"/>
        <v>1000</v>
      </c>
      <c r="J56" s="2">
        <f t="shared" si="32"/>
        <v>999.99998276146312</v>
      </c>
      <c r="K56" s="2">
        <f t="shared" si="33"/>
        <v>1.7238536884178757E-5</v>
      </c>
      <c r="L56" s="2"/>
      <c r="M56" s="2"/>
      <c r="N56" s="2"/>
      <c r="O56" s="2"/>
      <c r="P56" s="2"/>
    </row>
    <row r="57" spans="1:16" x14ac:dyDescent="0.35">
      <c r="A57" t="str">
        <f t="shared" si="28"/>
        <v>O9</v>
      </c>
      <c r="B57" s="2">
        <f t="shared" si="30"/>
        <v>147.63501394845713</v>
      </c>
      <c r="C57" s="2">
        <f t="shared" si="30"/>
        <v>117.10281473204816</v>
      </c>
      <c r="D57" s="2">
        <f t="shared" si="30"/>
        <v>168.10310897076477</v>
      </c>
      <c r="E57" s="2">
        <f t="shared" si="30"/>
        <v>149.73620370940375</v>
      </c>
      <c r="F57" s="2">
        <f t="shared" si="30"/>
        <v>119.02786088083739</v>
      </c>
      <c r="G57" s="2">
        <f t="shared" si="30"/>
        <v>153.60523373914677</v>
      </c>
      <c r="H57" s="2">
        <f t="shared" si="30"/>
        <v>144.78974770962779</v>
      </c>
      <c r="I57" s="2">
        <f t="shared" si="31"/>
        <v>1000</v>
      </c>
      <c r="J57" s="2">
        <f t="shared" si="32"/>
        <v>999.99998369028572</v>
      </c>
      <c r="K57" s="2">
        <f t="shared" si="33"/>
        <v>1.6309714283124777E-5</v>
      </c>
      <c r="L57" s="2"/>
      <c r="M57" s="2"/>
      <c r="N57" s="2"/>
      <c r="O57" s="2"/>
      <c r="P57" s="2"/>
    </row>
    <row r="58" spans="1:16" x14ac:dyDescent="0.35">
      <c r="A58" t="str">
        <f t="shared" si="28"/>
        <v>O10</v>
      </c>
      <c r="B58" s="2">
        <f t="shared" si="30"/>
        <v>146.63501394749602</v>
      </c>
      <c r="C58" s="2">
        <f t="shared" si="30"/>
        <v>118.10281472866963</v>
      </c>
      <c r="D58" s="2">
        <f t="shared" si="30"/>
        <v>150.10310801294688</v>
      </c>
      <c r="E58" s="2">
        <f t="shared" si="30"/>
        <v>166.73612872071521</v>
      </c>
      <c r="F58" s="2">
        <f t="shared" si="30"/>
        <v>121.0278608823598</v>
      </c>
      <c r="G58" s="2">
        <f t="shared" si="30"/>
        <v>150.60523374659132</v>
      </c>
      <c r="H58" s="2">
        <f t="shared" si="30"/>
        <v>146.78974771678929</v>
      </c>
      <c r="I58" s="2">
        <f t="shared" si="31"/>
        <v>1000</v>
      </c>
      <c r="J58" s="2">
        <f t="shared" si="32"/>
        <v>999.99990775556819</v>
      </c>
      <c r="K58" s="2">
        <f t="shared" si="33"/>
        <v>9.2244431812105177E-5</v>
      </c>
      <c r="L58" s="2"/>
      <c r="M58" s="2"/>
      <c r="N58" s="2"/>
      <c r="O58" s="2"/>
      <c r="P58" s="2"/>
    </row>
    <row r="59" spans="1:16" x14ac:dyDescent="0.35">
      <c r="A59" t="str">
        <f t="shared" si="28"/>
        <v>O11</v>
      </c>
      <c r="B59" s="2">
        <f t="shared" si="30"/>
        <v>142.63501394215939</v>
      </c>
      <c r="C59" s="2">
        <f t="shared" si="30"/>
        <v>137.18325439543841</v>
      </c>
      <c r="D59" s="2">
        <f t="shared" si="30"/>
        <v>169.10310897001199</v>
      </c>
      <c r="E59" s="2">
        <f t="shared" si="30"/>
        <v>151.73620371222577</v>
      </c>
      <c r="F59" s="2">
        <f t="shared" si="30"/>
        <v>97.947380739589477</v>
      </c>
      <c r="G59" s="2">
        <f t="shared" si="30"/>
        <v>157.60523375023112</v>
      </c>
      <c r="H59" s="2">
        <f t="shared" si="30"/>
        <v>143.7897477059671</v>
      </c>
      <c r="I59" s="2">
        <f t="shared" si="31"/>
        <v>1000</v>
      </c>
      <c r="J59" s="2">
        <f t="shared" si="32"/>
        <v>999.99994321562326</v>
      </c>
      <c r="K59" s="2">
        <f t="shared" si="33"/>
        <v>5.6784376738505671E-5</v>
      </c>
      <c r="L59" s="2"/>
      <c r="M59" s="2"/>
      <c r="N59" s="2"/>
      <c r="O59" s="2"/>
      <c r="P59" s="2"/>
    </row>
    <row r="60" spans="1:16" x14ac:dyDescent="0.35">
      <c r="A60" t="str">
        <f t="shared" si="28"/>
        <v>O12</v>
      </c>
      <c r="B60" s="2">
        <f t="shared" si="30"/>
        <v>169.63501861176263</v>
      </c>
      <c r="C60" s="2">
        <f t="shared" si="30"/>
        <v>138.18325439528124</v>
      </c>
      <c r="D60" s="2">
        <f t="shared" si="30"/>
        <v>145.10310802125056</v>
      </c>
      <c r="E60" s="2">
        <f t="shared" si="30"/>
        <v>150.73620371082322</v>
      </c>
      <c r="F60" s="2">
        <f t="shared" si="30"/>
        <v>94.947380749737107</v>
      </c>
      <c r="G60" s="2">
        <f t="shared" si="30"/>
        <v>155.60523374466561</v>
      </c>
      <c r="H60" s="2">
        <f t="shared" si="30"/>
        <v>145.78974771323456</v>
      </c>
      <c r="I60" s="2">
        <f t="shared" si="31"/>
        <v>1000</v>
      </c>
      <c r="J60" s="2">
        <f t="shared" si="32"/>
        <v>999.99994694675502</v>
      </c>
      <c r="K60" s="2">
        <f t="shared" si="33"/>
        <v>5.3053244982947945E-5</v>
      </c>
      <c r="L60" s="2"/>
      <c r="M60" s="2"/>
      <c r="N60" s="2"/>
      <c r="O60" s="2"/>
      <c r="P60" s="2"/>
    </row>
    <row r="61" spans="1:16" x14ac:dyDescent="0.35">
      <c r="A61" t="str">
        <f t="shared" si="28"/>
        <v>O13</v>
      </c>
      <c r="B61" s="2">
        <f t="shared" si="30"/>
        <v>132.55457024714227</v>
      </c>
      <c r="C61" s="2">
        <f t="shared" si="30"/>
        <v>139.18325439473489</v>
      </c>
      <c r="D61" s="2">
        <f t="shared" si="30"/>
        <v>153.10310800820795</v>
      </c>
      <c r="E61" s="2">
        <f t="shared" si="30"/>
        <v>148.73620370796652</v>
      </c>
      <c r="F61" s="2">
        <f t="shared" si="30"/>
        <v>122.02786088310194</v>
      </c>
      <c r="G61" s="2">
        <f t="shared" si="30"/>
        <v>156.60523374756724</v>
      </c>
      <c r="H61" s="2">
        <f t="shared" si="30"/>
        <v>147.78974772029238</v>
      </c>
      <c r="I61" s="2">
        <f t="shared" si="31"/>
        <v>1000</v>
      </c>
      <c r="J61" s="2">
        <f t="shared" si="32"/>
        <v>999.99997870901325</v>
      </c>
      <c r="K61" s="2">
        <f t="shared" si="33"/>
        <v>2.1290986751409946E-5</v>
      </c>
      <c r="L61" s="2"/>
      <c r="M61" s="2"/>
      <c r="N61" s="2"/>
      <c r="O61" s="2"/>
      <c r="P61" s="2"/>
    </row>
    <row r="62" spans="1:16" x14ac:dyDescent="0.3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35">
      <c r="B63" s="2"/>
      <c r="C63" s="2"/>
      <c r="D63" s="2"/>
      <c r="E63" s="2"/>
      <c r="F63" s="2"/>
      <c r="G63" s="2"/>
      <c r="H63" s="2"/>
      <c r="I63" s="2"/>
      <c r="J63" s="2" t="s">
        <v>28</v>
      </c>
      <c r="K63" s="2">
        <f>SUMPRODUCT(K49:K61,K49:K61)</f>
        <v>2.581091652949738E-8</v>
      </c>
      <c r="L63" s="2"/>
      <c r="M63" s="2"/>
      <c r="N63" s="2"/>
      <c r="O63" s="2"/>
      <c r="P6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info</vt:lpstr>
      <vt:lpstr>ar-teljesitmeny-arany-azonos</vt:lpstr>
      <vt:lpstr>Y0-ertekazonossag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Pitlik László</dc:creator>
  <cp:lastModifiedBy>Pitlik László</cp:lastModifiedBy>
  <dcterms:created xsi:type="dcterms:W3CDTF">2017-01-09T19:22:33Z</dcterms:created>
  <dcterms:modified xsi:type="dcterms:W3CDTF">2017-01-10T08:48:10Z</dcterms:modified>
</cp:coreProperties>
</file>