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likl\AppData\Local\Temp\scp22732\disk2\www\data\miau\223\"/>
    </mc:Choice>
  </mc:AlternateContent>
  <bookViews>
    <workbookView xWindow="0" yWindow="0" windowWidth="19200" windowHeight="7310"/>
  </bookViews>
  <sheets>
    <sheet name="info" sheetId="10" r:id="rId1"/>
    <sheet name="v1" sheetId="1" r:id="rId2"/>
    <sheet name="v2" sheetId="2" r:id="rId3"/>
    <sheet name="v3" sheetId="3" r:id="rId4"/>
    <sheet name="v4" sheetId="4" r:id="rId5"/>
    <sheet name="OAM" sheetId="5" r:id="rId6"/>
    <sheet name="modell_1 (2)" sheetId="9" r:id="rId7"/>
    <sheet name="modell_1" sheetId="6" r:id="rId8"/>
    <sheet name="OAM2" sheetId="7" r:id="rId9"/>
    <sheet name="modell_2" sheetId="8" r:id="rId10"/>
  </sheets>
  <definedNames>
    <definedName name="_xlnm._FilterDatabase" localSheetId="3" hidden="1">'v3'!$A$1:$Q$150</definedName>
  </definedNames>
  <calcPr calcId="152511"/>
</workbook>
</file>

<file path=xl/calcChain.xml><?xml version="1.0" encoding="utf-8"?>
<calcChain xmlns="http://schemas.openxmlformats.org/spreadsheetml/2006/main">
  <c r="Q282" i="6" l="1"/>
  <c r="R280" i="6"/>
  <c r="S211" i="9"/>
  <c r="S211" i="6"/>
  <c r="G210" i="8" l="1"/>
  <c r="S282" i="9" l="1"/>
  <c r="R282" i="9"/>
  <c r="I282" i="9"/>
  <c r="I283" i="9" s="1"/>
  <c r="F282" i="9"/>
  <c r="C282" i="9"/>
  <c r="P282" i="9"/>
  <c r="O282" i="9"/>
  <c r="N282" i="9"/>
  <c r="M282" i="9"/>
  <c r="M283" i="9" s="1"/>
  <c r="L282" i="9"/>
  <c r="K282" i="9"/>
  <c r="K283" i="9" s="1"/>
  <c r="J282" i="9"/>
  <c r="J283" i="9" s="1"/>
  <c r="H282" i="9"/>
  <c r="G282" i="9"/>
  <c r="E282" i="9"/>
  <c r="E283" i="9" s="1"/>
  <c r="D282" i="9"/>
  <c r="C283" i="9"/>
  <c r="B282" i="9"/>
  <c r="B283" i="9" s="1"/>
  <c r="N283" i="9"/>
  <c r="F283" i="9"/>
  <c r="P283" i="9"/>
  <c r="O283" i="9"/>
  <c r="L283" i="9"/>
  <c r="H283" i="9"/>
  <c r="G283" i="9"/>
  <c r="D283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B280" i="9"/>
  <c r="N281" i="9"/>
  <c r="F281" i="9"/>
  <c r="C281" i="9"/>
  <c r="O281" i="9"/>
  <c r="K281" i="9"/>
  <c r="J281" i="9"/>
  <c r="G281" i="9"/>
  <c r="P281" i="9"/>
  <c r="L281" i="9"/>
  <c r="H281" i="9"/>
  <c r="D281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B144" i="9"/>
  <c r="C280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P280" i="6"/>
  <c r="P281" i="6" s="1"/>
  <c r="O280" i="6"/>
  <c r="N280" i="6"/>
  <c r="N281" i="6" s="1"/>
  <c r="M280" i="6"/>
  <c r="M281" i="6" s="1"/>
  <c r="L280" i="6"/>
  <c r="L281" i="6" s="1"/>
  <c r="K280" i="6"/>
  <c r="J280" i="6"/>
  <c r="I280" i="6"/>
  <c r="I281" i="6" s="1"/>
  <c r="H280" i="6"/>
  <c r="H281" i="6" s="1"/>
  <c r="G280" i="6"/>
  <c r="F280" i="6"/>
  <c r="F281" i="6" s="1"/>
  <c r="E280" i="6"/>
  <c r="E281" i="6" s="1"/>
  <c r="D280" i="6"/>
  <c r="D281" i="6" s="1"/>
  <c r="C281" i="6"/>
  <c r="B280" i="6"/>
  <c r="B281" i="6" s="1"/>
  <c r="O281" i="6"/>
  <c r="K281" i="6"/>
  <c r="J281" i="6"/>
  <c r="G281" i="6"/>
  <c r="B10" i="1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" i="7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2" i="5"/>
  <c r="Q1" i="5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X150" i="3"/>
  <c r="X148" i="3"/>
  <c r="X146" i="3"/>
  <c r="X141" i="3"/>
  <c r="Y140" i="3"/>
  <c r="Y137" i="3"/>
  <c r="AE134" i="3"/>
  <c r="W134" i="3"/>
  <c r="AE133" i="3"/>
  <c r="AE132" i="3"/>
  <c r="AE129" i="3"/>
  <c r="Y127" i="3"/>
  <c r="Y126" i="3"/>
  <c r="W126" i="3"/>
  <c r="Z126" i="3"/>
  <c r="X125" i="3"/>
  <c r="X124" i="3"/>
  <c r="X116" i="3"/>
  <c r="X115" i="3"/>
  <c r="X114" i="3"/>
  <c r="W108" i="3"/>
  <c r="AE106" i="3"/>
  <c r="W106" i="3"/>
  <c r="AE105" i="3"/>
  <c r="AE104" i="3"/>
  <c r="AE101" i="3"/>
  <c r="Y100" i="3"/>
  <c r="Y96" i="3"/>
  <c r="Y95" i="3"/>
  <c r="W95" i="3"/>
  <c r="Z95" i="3"/>
  <c r="Y94" i="3"/>
  <c r="Y93" i="3"/>
  <c r="W93" i="3"/>
  <c r="Z93" i="3"/>
  <c r="Y92" i="3"/>
  <c r="X86" i="3"/>
  <c r="X80" i="3"/>
  <c r="X78" i="3"/>
  <c r="X76" i="3"/>
  <c r="X72" i="3"/>
  <c r="U72" i="3"/>
  <c r="X70" i="3"/>
  <c r="X68" i="3"/>
  <c r="Y57" i="3"/>
  <c r="Y53" i="3"/>
  <c r="Y49" i="3"/>
  <c r="Y47" i="3"/>
  <c r="Y43" i="3"/>
  <c r="Y41" i="3"/>
  <c r="Y39" i="3"/>
  <c r="Y35" i="3"/>
  <c r="Y32" i="3"/>
  <c r="W32" i="3"/>
  <c r="U31" i="3"/>
  <c r="X29" i="3"/>
  <c r="U29" i="3"/>
  <c r="T29" i="3"/>
  <c r="U27" i="3"/>
  <c r="T27" i="3"/>
  <c r="X26" i="3"/>
  <c r="U26" i="3"/>
  <c r="U25" i="3"/>
  <c r="T25" i="3"/>
  <c r="X24" i="3"/>
  <c r="U24" i="3"/>
  <c r="U23" i="3"/>
  <c r="T23" i="3"/>
  <c r="U22" i="3"/>
  <c r="U21" i="3"/>
  <c r="T21" i="3"/>
  <c r="X20" i="3"/>
  <c r="U20" i="3"/>
  <c r="U19" i="3"/>
  <c r="T19" i="3"/>
  <c r="U18" i="3"/>
  <c r="U17" i="3"/>
  <c r="T17" i="3"/>
  <c r="X16" i="3"/>
  <c r="U16" i="3"/>
  <c r="X15" i="3"/>
  <c r="U15" i="3"/>
  <c r="T15" i="3"/>
  <c r="U14" i="3"/>
  <c r="X13" i="3"/>
  <c r="U13" i="3"/>
  <c r="T13" i="3"/>
  <c r="X12" i="3"/>
  <c r="U12" i="3"/>
  <c r="T11" i="3"/>
  <c r="X10" i="3"/>
  <c r="U10" i="3"/>
  <c r="T9" i="3"/>
  <c r="U8" i="3"/>
  <c r="X6" i="3"/>
  <c r="U6" i="3"/>
  <c r="T5" i="3"/>
  <c r="U4" i="3"/>
  <c r="X3" i="3"/>
  <c r="U3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D7" i="1"/>
  <c r="D8" i="1" s="1"/>
  <c r="D9" i="1" s="1"/>
  <c r="D16" i="1" s="1"/>
  <c r="E7" i="1"/>
  <c r="F7" i="1"/>
  <c r="G7" i="1"/>
  <c r="H7" i="1"/>
  <c r="H8" i="1" s="1"/>
  <c r="H9" i="1" s="1"/>
  <c r="H16" i="1" s="1"/>
  <c r="I7" i="1"/>
  <c r="J7" i="1"/>
  <c r="K7" i="1"/>
  <c r="L7" i="1"/>
  <c r="L8" i="1" s="1"/>
  <c r="L9" i="1" s="1"/>
  <c r="L16" i="1" s="1"/>
  <c r="M7" i="1"/>
  <c r="N7" i="1"/>
  <c r="O7" i="1"/>
  <c r="P7" i="1"/>
  <c r="P8" i="1" s="1"/>
  <c r="P9" i="1" s="1"/>
  <c r="P16" i="1" s="1"/>
  <c r="Q7" i="1"/>
  <c r="R7" i="1"/>
  <c r="S7" i="1"/>
  <c r="T7" i="1"/>
  <c r="T8" i="1" s="1"/>
  <c r="T9" i="1" s="1"/>
  <c r="T16" i="1" s="1"/>
  <c r="U7" i="1"/>
  <c r="V7" i="1"/>
  <c r="W7" i="1"/>
  <c r="X7" i="1"/>
  <c r="X8" i="1" s="1"/>
  <c r="X9" i="1" s="1"/>
  <c r="X16" i="1" s="1"/>
  <c r="Y7" i="1"/>
  <c r="Z7" i="1"/>
  <c r="AA7" i="1"/>
  <c r="AB7" i="1"/>
  <c r="AB8" i="1" s="1"/>
  <c r="AB9" i="1" s="1"/>
  <c r="AB16" i="1" s="1"/>
  <c r="AC7" i="1"/>
  <c r="AD7" i="1"/>
  <c r="AE7" i="1"/>
  <c r="AF7" i="1"/>
  <c r="AF8" i="1" s="1"/>
  <c r="AF9" i="1" s="1"/>
  <c r="AF16" i="1" s="1"/>
  <c r="AG7" i="1"/>
  <c r="AH7" i="1"/>
  <c r="AI7" i="1"/>
  <c r="AJ7" i="1"/>
  <c r="AJ8" i="1" s="1"/>
  <c r="AJ9" i="1" s="1"/>
  <c r="AJ16" i="1" s="1"/>
  <c r="AK7" i="1"/>
  <c r="AL7" i="1"/>
  <c r="AM7" i="1"/>
  <c r="AN7" i="1"/>
  <c r="AN8" i="1" s="1"/>
  <c r="AN9" i="1" s="1"/>
  <c r="AN16" i="1" s="1"/>
  <c r="AO7" i="1"/>
  <c r="AP7" i="1"/>
  <c r="AQ7" i="1"/>
  <c r="AR7" i="1"/>
  <c r="AR8" i="1" s="1"/>
  <c r="AR9" i="1" s="1"/>
  <c r="AR16" i="1" s="1"/>
  <c r="AS7" i="1"/>
  <c r="AT7" i="1"/>
  <c r="AU7" i="1"/>
  <c r="AV7" i="1"/>
  <c r="AV8" i="1" s="1"/>
  <c r="AV9" i="1" s="1"/>
  <c r="AV16" i="1" s="1"/>
  <c r="AW7" i="1"/>
  <c r="AX7" i="1"/>
  <c r="AY7" i="1"/>
  <c r="AZ7" i="1"/>
  <c r="AZ8" i="1" s="1"/>
  <c r="AZ9" i="1" s="1"/>
  <c r="AZ16" i="1" s="1"/>
  <c r="BA7" i="1"/>
  <c r="BB7" i="1"/>
  <c r="BC7" i="1"/>
  <c r="BD7" i="1"/>
  <c r="BD8" i="1" s="1"/>
  <c r="BD9" i="1" s="1"/>
  <c r="BD16" i="1" s="1"/>
  <c r="BE7" i="1"/>
  <c r="BF7" i="1"/>
  <c r="BG7" i="1"/>
  <c r="BH7" i="1"/>
  <c r="BH8" i="1" s="1"/>
  <c r="BH9" i="1" s="1"/>
  <c r="BH16" i="1" s="1"/>
  <c r="BI7" i="1"/>
  <c r="BJ7" i="1"/>
  <c r="BK7" i="1"/>
  <c r="BL7" i="1"/>
  <c r="BL8" i="1" s="1"/>
  <c r="BL9" i="1" s="1"/>
  <c r="BL16" i="1" s="1"/>
  <c r="BM7" i="1"/>
  <c r="BN7" i="1"/>
  <c r="BO7" i="1"/>
  <c r="BP7" i="1"/>
  <c r="BP8" i="1" s="1"/>
  <c r="BP9" i="1" s="1"/>
  <c r="BP16" i="1" s="1"/>
  <c r="BQ7" i="1"/>
  <c r="BR7" i="1"/>
  <c r="BS7" i="1"/>
  <c r="BT7" i="1"/>
  <c r="BT8" i="1" s="1"/>
  <c r="BT9" i="1" s="1"/>
  <c r="BT16" i="1" s="1"/>
  <c r="BU7" i="1"/>
  <c r="BV7" i="1"/>
  <c r="BW7" i="1"/>
  <c r="BX7" i="1"/>
  <c r="BX8" i="1" s="1"/>
  <c r="BX9" i="1" s="1"/>
  <c r="BX16" i="1" s="1"/>
  <c r="BY7" i="1"/>
  <c r="BZ7" i="1"/>
  <c r="CA7" i="1"/>
  <c r="CB7" i="1"/>
  <c r="CB8" i="1" s="1"/>
  <c r="CB9" i="1" s="1"/>
  <c r="CB16" i="1" s="1"/>
  <c r="CC7" i="1"/>
  <c r="CD7" i="1"/>
  <c r="CE7" i="1"/>
  <c r="CF7" i="1"/>
  <c r="CF12" i="1" s="1"/>
  <c r="CG7" i="1"/>
  <c r="CH7" i="1"/>
  <c r="CI7" i="1"/>
  <c r="CJ7" i="1"/>
  <c r="CJ8" i="1" s="1"/>
  <c r="CJ9" i="1" s="1"/>
  <c r="CJ16" i="1" s="1"/>
  <c r="CK7" i="1"/>
  <c r="CL7" i="1"/>
  <c r="CM7" i="1"/>
  <c r="CN7" i="1"/>
  <c r="CN12" i="1" s="1"/>
  <c r="CO7" i="1"/>
  <c r="CP7" i="1"/>
  <c r="CQ7" i="1"/>
  <c r="CR7" i="1"/>
  <c r="CR10" i="1" s="1"/>
  <c r="CR17" i="1" s="1"/>
  <c r="CS7" i="1"/>
  <c r="CT7" i="1"/>
  <c r="CU7" i="1"/>
  <c r="CV7" i="1"/>
  <c r="CV12" i="1" s="1"/>
  <c r="CW7" i="1"/>
  <c r="CX7" i="1"/>
  <c r="CY7" i="1"/>
  <c r="CZ7" i="1"/>
  <c r="CZ10" i="1" s="1"/>
  <c r="CZ17" i="1" s="1"/>
  <c r="DA7" i="1"/>
  <c r="DB7" i="1"/>
  <c r="DC7" i="1"/>
  <c r="DD7" i="1"/>
  <c r="DD12" i="1" s="1"/>
  <c r="DE7" i="1"/>
  <c r="DF7" i="1"/>
  <c r="DG7" i="1"/>
  <c r="DH7" i="1"/>
  <c r="DH10" i="1" s="1"/>
  <c r="DH17" i="1" s="1"/>
  <c r="DI7" i="1"/>
  <c r="DJ7" i="1"/>
  <c r="DK7" i="1"/>
  <c r="DL7" i="1"/>
  <c r="DL12" i="1" s="1"/>
  <c r="DM7" i="1"/>
  <c r="DN7" i="1"/>
  <c r="DO7" i="1"/>
  <c r="DP7" i="1"/>
  <c r="DP10" i="1" s="1"/>
  <c r="DP17" i="1" s="1"/>
  <c r="DQ7" i="1"/>
  <c r="DR7" i="1"/>
  <c r="DS7" i="1"/>
  <c r="DT7" i="1"/>
  <c r="DT12" i="1" s="1"/>
  <c r="DU7" i="1"/>
  <c r="DV7" i="1"/>
  <c r="DW7" i="1"/>
  <c r="DX7" i="1"/>
  <c r="DX10" i="1" s="1"/>
  <c r="DX17" i="1" s="1"/>
  <c r="DY7" i="1"/>
  <c r="DZ7" i="1"/>
  <c r="EA7" i="1"/>
  <c r="EB7" i="1"/>
  <c r="EB12" i="1" s="1"/>
  <c r="EC7" i="1"/>
  <c r="ED7" i="1"/>
  <c r="EE7" i="1"/>
  <c r="EF7" i="1"/>
  <c r="EF10" i="1" s="1"/>
  <c r="EF17" i="1" s="1"/>
  <c r="EG7" i="1"/>
  <c r="EH7" i="1"/>
  <c r="EI7" i="1"/>
  <c r="EJ7" i="1"/>
  <c r="EJ12" i="1" s="1"/>
  <c r="EK7" i="1"/>
  <c r="EL7" i="1"/>
  <c r="EM7" i="1"/>
  <c r="EN7" i="1"/>
  <c r="EN10" i="1" s="1"/>
  <c r="EN17" i="1" s="1"/>
  <c r="EO7" i="1"/>
  <c r="EP7" i="1"/>
  <c r="EQ7" i="1"/>
  <c r="ER7" i="1"/>
  <c r="ER12" i="1" s="1"/>
  <c r="ES7" i="1"/>
  <c r="ET7" i="1"/>
  <c r="F8" i="1"/>
  <c r="F9" i="1" s="1"/>
  <c r="F16" i="1" s="1"/>
  <c r="J8" i="1"/>
  <c r="J9" i="1" s="1"/>
  <c r="J16" i="1" s="1"/>
  <c r="N8" i="1"/>
  <c r="N9" i="1" s="1"/>
  <c r="N16" i="1" s="1"/>
  <c r="R8" i="1"/>
  <c r="R9" i="1" s="1"/>
  <c r="R16" i="1" s="1"/>
  <c r="V8" i="1"/>
  <c r="V9" i="1" s="1"/>
  <c r="V16" i="1" s="1"/>
  <c r="Z8" i="1"/>
  <c r="Z9" i="1" s="1"/>
  <c r="Z16" i="1" s="1"/>
  <c r="AD8" i="1"/>
  <c r="AD9" i="1" s="1"/>
  <c r="AD16" i="1" s="1"/>
  <c r="AH8" i="1"/>
  <c r="AH9" i="1" s="1"/>
  <c r="AH16" i="1" s="1"/>
  <c r="AL8" i="1"/>
  <c r="AL9" i="1" s="1"/>
  <c r="AL16" i="1" s="1"/>
  <c r="AP8" i="1"/>
  <c r="AP9" i="1" s="1"/>
  <c r="AP16" i="1" s="1"/>
  <c r="AT8" i="1"/>
  <c r="AT9" i="1" s="1"/>
  <c r="AT16" i="1" s="1"/>
  <c r="AX8" i="1"/>
  <c r="AX9" i="1" s="1"/>
  <c r="AX16" i="1" s="1"/>
  <c r="BB8" i="1"/>
  <c r="BB9" i="1" s="1"/>
  <c r="BB16" i="1" s="1"/>
  <c r="BF8" i="1"/>
  <c r="BF9" i="1" s="1"/>
  <c r="BF16" i="1" s="1"/>
  <c r="BJ8" i="1"/>
  <c r="BJ9" i="1" s="1"/>
  <c r="BJ16" i="1" s="1"/>
  <c r="BN8" i="1"/>
  <c r="BN9" i="1" s="1"/>
  <c r="BN16" i="1" s="1"/>
  <c r="BR8" i="1"/>
  <c r="BR9" i="1" s="1"/>
  <c r="BR16" i="1" s="1"/>
  <c r="BV8" i="1"/>
  <c r="BV9" i="1" s="1"/>
  <c r="BV16" i="1" s="1"/>
  <c r="BZ8" i="1"/>
  <c r="BZ9" i="1" s="1"/>
  <c r="BZ16" i="1" s="1"/>
  <c r="CD8" i="1"/>
  <c r="CD9" i="1" s="1"/>
  <c r="CD16" i="1" s="1"/>
  <c r="CH8" i="1"/>
  <c r="CH9" i="1" s="1"/>
  <c r="CH16" i="1" s="1"/>
  <c r="CL8" i="1"/>
  <c r="CL9" i="1" s="1"/>
  <c r="CL16" i="1" s="1"/>
  <c r="CP8" i="1"/>
  <c r="CP9" i="1" s="1"/>
  <c r="CP16" i="1" s="1"/>
  <c r="CR8" i="1"/>
  <c r="CR9" i="1" s="1"/>
  <c r="CR16" i="1" s="1"/>
  <c r="CT8" i="1"/>
  <c r="CT9" i="1" s="1"/>
  <c r="CT16" i="1" s="1"/>
  <c r="CX8" i="1"/>
  <c r="CX9" i="1" s="1"/>
  <c r="CX16" i="1" s="1"/>
  <c r="CZ8" i="1"/>
  <c r="CZ9" i="1" s="1"/>
  <c r="CZ16" i="1" s="1"/>
  <c r="DB8" i="1"/>
  <c r="DB9" i="1" s="1"/>
  <c r="DB16" i="1" s="1"/>
  <c r="DF8" i="1"/>
  <c r="DF9" i="1" s="1"/>
  <c r="DF16" i="1" s="1"/>
  <c r="DH8" i="1"/>
  <c r="DH9" i="1" s="1"/>
  <c r="DH16" i="1" s="1"/>
  <c r="DJ8" i="1"/>
  <c r="DJ9" i="1" s="1"/>
  <c r="DJ16" i="1" s="1"/>
  <c r="DN8" i="1"/>
  <c r="DN9" i="1" s="1"/>
  <c r="DN16" i="1" s="1"/>
  <c r="DP8" i="1"/>
  <c r="DP9" i="1" s="1"/>
  <c r="DP16" i="1" s="1"/>
  <c r="DR8" i="1"/>
  <c r="DR9" i="1" s="1"/>
  <c r="DR16" i="1" s="1"/>
  <c r="DV8" i="1"/>
  <c r="DV9" i="1" s="1"/>
  <c r="DV16" i="1" s="1"/>
  <c r="DX8" i="1"/>
  <c r="DX9" i="1" s="1"/>
  <c r="DX16" i="1" s="1"/>
  <c r="DZ8" i="1"/>
  <c r="DZ9" i="1" s="1"/>
  <c r="DZ16" i="1" s="1"/>
  <c r="ED8" i="1"/>
  <c r="ED9" i="1" s="1"/>
  <c r="ED16" i="1" s="1"/>
  <c r="EF8" i="1"/>
  <c r="EF9" i="1" s="1"/>
  <c r="EF16" i="1" s="1"/>
  <c r="EH8" i="1"/>
  <c r="EH9" i="1" s="1"/>
  <c r="EH16" i="1" s="1"/>
  <c r="EL8" i="1"/>
  <c r="EL9" i="1" s="1"/>
  <c r="EL16" i="1" s="1"/>
  <c r="EN8" i="1"/>
  <c r="EN9" i="1" s="1"/>
  <c r="EN16" i="1" s="1"/>
  <c r="EP8" i="1"/>
  <c r="EP9" i="1" s="1"/>
  <c r="EP16" i="1" s="1"/>
  <c r="ET8" i="1"/>
  <c r="ET9" i="1" s="1"/>
  <c r="ET16" i="1" s="1"/>
  <c r="D10" i="1"/>
  <c r="D17" i="1" s="1"/>
  <c r="F10" i="1"/>
  <c r="F17" i="1" s="1"/>
  <c r="J10" i="1"/>
  <c r="J17" i="1" s="1"/>
  <c r="L10" i="1"/>
  <c r="L17" i="1" s="1"/>
  <c r="N10" i="1"/>
  <c r="N17" i="1" s="1"/>
  <c r="R10" i="1"/>
  <c r="R17" i="1" s="1"/>
  <c r="T10" i="1"/>
  <c r="T17" i="1" s="1"/>
  <c r="V10" i="1"/>
  <c r="V17" i="1" s="1"/>
  <c r="Z10" i="1"/>
  <c r="Z17" i="1" s="1"/>
  <c r="AB10" i="1"/>
  <c r="AB17" i="1" s="1"/>
  <c r="AD10" i="1"/>
  <c r="AD17" i="1" s="1"/>
  <c r="AH10" i="1"/>
  <c r="AH17" i="1" s="1"/>
  <c r="AJ10" i="1"/>
  <c r="AJ17" i="1" s="1"/>
  <c r="AL10" i="1"/>
  <c r="AL17" i="1" s="1"/>
  <c r="AP10" i="1"/>
  <c r="AP17" i="1" s="1"/>
  <c r="AR10" i="1"/>
  <c r="AR17" i="1" s="1"/>
  <c r="AT10" i="1"/>
  <c r="AT17" i="1" s="1"/>
  <c r="AX10" i="1"/>
  <c r="AX17" i="1" s="1"/>
  <c r="AZ10" i="1"/>
  <c r="AZ17" i="1" s="1"/>
  <c r="BB10" i="1"/>
  <c r="BB17" i="1" s="1"/>
  <c r="BF10" i="1"/>
  <c r="BF17" i="1" s="1"/>
  <c r="BH10" i="1"/>
  <c r="BH17" i="1" s="1"/>
  <c r="BJ10" i="1"/>
  <c r="BJ17" i="1" s="1"/>
  <c r="BN10" i="1"/>
  <c r="BN17" i="1" s="1"/>
  <c r="BP10" i="1"/>
  <c r="BP17" i="1" s="1"/>
  <c r="BR10" i="1"/>
  <c r="BR17" i="1" s="1"/>
  <c r="BV10" i="1"/>
  <c r="BV17" i="1" s="1"/>
  <c r="BX10" i="1"/>
  <c r="BX17" i="1" s="1"/>
  <c r="BZ10" i="1"/>
  <c r="BZ17" i="1" s="1"/>
  <c r="CD10" i="1"/>
  <c r="CD17" i="1" s="1"/>
  <c r="CF10" i="1"/>
  <c r="CF17" i="1" s="1"/>
  <c r="CH10" i="1"/>
  <c r="CH17" i="1" s="1"/>
  <c r="CL10" i="1"/>
  <c r="CL17" i="1" s="1"/>
  <c r="CN10" i="1"/>
  <c r="CN17" i="1" s="1"/>
  <c r="CP10" i="1"/>
  <c r="CP17" i="1" s="1"/>
  <c r="CT10" i="1"/>
  <c r="CT17" i="1" s="1"/>
  <c r="CV10" i="1"/>
  <c r="CV17" i="1" s="1"/>
  <c r="CX10" i="1"/>
  <c r="CX17" i="1" s="1"/>
  <c r="DB10" i="1"/>
  <c r="DB17" i="1" s="1"/>
  <c r="DD10" i="1"/>
  <c r="DD17" i="1" s="1"/>
  <c r="DF10" i="1"/>
  <c r="DF17" i="1" s="1"/>
  <c r="DJ10" i="1"/>
  <c r="DJ17" i="1" s="1"/>
  <c r="DL10" i="1"/>
  <c r="DL17" i="1" s="1"/>
  <c r="DN10" i="1"/>
  <c r="DN17" i="1" s="1"/>
  <c r="DR10" i="1"/>
  <c r="DR17" i="1" s="1"/>
  <c r="DT10" i="1"/>
  <c r="DT17" i="1" s="1"/>
  <c r="DV10" i="1"/>
  <c r="DV17" i="1" s="1"/>
  <c r="DZ10" i="1"/>
  <c r="DZ17" i="1" s="1"/>
  <c r="EB10" i="1"/>
  <c r="EB17" i="1" s="1"/>
  <c r="ED10" i="1"/>
  <c r="ED17" i="1" s="1"/>
  <c r="EH10" i="1"/>
  <c r="EH17" i="1" s="1"/>
  <c r="EJ10" i="1"/>
  <c r="EJ17" i="1" s="1"/>
  <c r="EL10" i="1"/>
  <c r="EL17" i="1" s="1"/>
  <c r="EP10" i="1"/>
  <c r="EP17" i="1" s="1"/>
  <c r="ER10" i="1"/>
  <c r="ER17" i="1" s="1"/>
  <c r="ET10" i="1"/>
  <c r="ET17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F12" i="1"/>
  <c r="J12" i="1"/>
  <c r="N12" i="1"/>
  <c r="R12" i="1"/>
  <c r="V12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CL12" i="1"/>
  <c r="CP12" i="1"/>
  <c r="CT12" i="1"/>
  <c r="CX12" i="1"/>
  <c r="DB12" i="1"/>
  <c r="DF12" i="1"/>
  <c r="DJ12" i="1"/>
  <c r="DN12" i="1"/>
  <c r="DR12" i="1"/>
  <c r="DV12" i="1"/>
  <c r="DZ12" i="1"/>
  <c r="ED12" i="1"/>
  <c r="EH12" i="1"/>
  <c r="EL12" i="1"/>
  <c r="EP12" i="1"/>
  <c r="ET12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C6" i="1"/>
  <c r="C7" i="1"/>
  <c r="C8" i="1" s="1"/>
  <c r="C9" i="1" s="1"/>
  <c r="C16" i="1" s="1"/>
  <c r="C10" i="1"/>
  <c r="C17" i="1" s="1"/>
  <c r="C11" i="1"/>
  <c r="C15" i="1"/>
  <c r="E5" i="1"/>
  <c r="E14" i="1" s="1"/>
  <c r="F5" i="1"/>
  <c r="F13" i="1" s="1"/>
  <c r="G5" i="1"/>
  <c r="G14" i="1" s="1"/>
  <c r="H5" i="1"/>
  <c r="H13" i="1" s="1"/>
  <c r="I5" i="1"/>
  <c r="I14" i="1" s="1"/>
  <c r="J5" i="1"/>
  <c r="J13" i="1" s="1"/>
  <c r="K5" i="1"/>
  <c r="K14" i="1" s="1"/>
  <c r="L5" i="1"/>
  <c r="L13" i="1" s="1"/>
  <c r="M5" i="1"/>
  <c r="M14" i="1" s="1"/>
  <c r="N5" i="1"/>
  <c r="N13" i="1" s="1"/>
  <c r="O5" i="1"/>
  <c r="O14" i="1" s="1"/>
  <c r="P5" i="1"/>
  <c r="P13" i="1" s="1"/>
  <c r="Q5" i="1"/>
  <c r="Q14" i="1" s="1"/>
  <c r="R5" i="1"/>
  <c r="R13" i="1" s="1"/>
  <c r="S5" i="1"/>
  <c r="S14" i="1" s="1"/>
  <c r="T5" i="1"/>
  <c r="T13" i="1" s="1"/>
  <c r="U5" i="1"/>
  <c r="U14" i="1" s="1"/>
  <c r="V5" i="1"/>
  <c r="V13" i="1" s="1"/>
  <c r="W5" i="1"/>
  <c r="W14" i="1" s="1"/>
  <c r="X5" i="1"/>
  <c r="X13" i="1" s="1"/>
  <c r="Y5" i="1"/>
  <c r="Y14" i="1" s="1"/>
  <c r="Z5" i="1"/>
  <c r="Z13" i="1" s="1"/>
  <c r="AA5" i="1"/>
  <c r="AA14" i="1" s="1"/>
  <c r="AB5" i="1"/>
  <c r="AB13" i="1" s="1"/>
  <c r="AC5" i="1"/>
  <c r="AC14" i="1" s="1"/>
  <c r="AD5" i="1"/>
  <c r="AD13" i="1" s="1"/>
  <c r="AE5" i="1"/>
  <c r="AE14" i="1" s="1"/>
  <c r="AF5" i="1"/>
  <c r="AF13" i="1" s="1"/>
  <c r="AG5" i="1"/>
  <c r="AG14" i="1" s="1"/>
  <c r="AH5" i="1"/>
  <c r="AH13" i="1" s="1"/>
  <c r="AI5" i="1"/>
  <c r="AI14" i="1" s="1"/>
  <c r="AJ5" i="1"/>
  <c r="AJ13" i="1" s="1"/>
  <c r="AK5" i="1"/>
  <c r="AK14" i="1" s="1"/>
  <c r="AL5" i="1"/>
  <c r="AL13" i="1" s="1"/>
  <c r="AM5" i="1"/>
  <c r="AM14" i="1" s="1"/>
  <c r="AN5" i="1"/>
  <c r="AN13" i="1" s="1"/>
  <c r="AO5" i="1"/>
  <c r="AO14" i="1" s="1"/>
  <c r="AP5" i="1"/>
  <c r="AP13" i="1" s="1"/>
  <c r="AQ5" i="1"/>
  <c r="AQ14" i="1" s="1"/>
  <c r="AR5" i="1"/>
  <c r="AR13" i="1" s="1"/>
  <c r="AS5" i="1"/>
  <c r="AS14" i="1" s="1"/>
  <c r="AT5" i="1"/>
  <c r="AT13" i="1" s="1"/>
  <c r="AU5" i="1"/>
  <c r="AU14" i="1" s="1"/>
  <c r="AV5" i="1"/>
  <c r="AV13" i="1" s="1"/>
  <c r="AW5" i="1"/>
  <c r="AW14" i="1" s="1"/>
  <c r="AX5" i="1"/>
  <c r="AX13" i="1" s="1"/>
  <c r="AY5" i="1"/>
  <c r="AY14" i="1" s="1"/>
  <c r="AZ5" i="1"/>
  <c r="AZ13" i="1" s="1"/>
  <c r="BA5" i="1"/>
  <c r="BA14" i="1" s="1"/>
  <c r="BB5" i="1"/>
  <c r="BB13" i="1" s="1"/>
  <c r="BC5" i="1"/>
  <c r="BC14" i="1" s="1"/>
  <c r="BD5" i="1"/>
  <c r="BD13" i="1" s="1"/>
  <c r="BE5" i="1"/>
  <c r="BE14" i="1" s="1"/>
  <c r="BF5" i="1"/>
  <c r="BF13" i="1" s="1"/>
  <c r="BG5" i="1"/>
  <c r="BG14" i="1" s="1"/>
  <c r="BH5" i="1"/>
  <c r="BH13" i="1" s="1"/>
  <c r="BI5" i="1"/>
  <c r="BI14" i="1" s="1"/>
  <c r="BJ5" i="1"/>
  <c r="BJ13" i="1" s="1"/>
  <c r="BK5" i="1"/>
  <c r="BK14" i="1" s="1"/>
  <c r="BL5" i="1"/>
  <c r="BL13" i="1" s="1"/>
  <c r="BM5" i="1"/>
  <c r="BM14" i="1" s="1"/>
  <c r="BN5" i="1"/>
  <c r="BN13" i="1" s="1"/>
  <c r="BO5" i="1"/>
  <c r="BO14" i="1" s="1"/>
  <c r="BP5" i="1"/>
  <c r="BP13" i="1" s="1"/>
  <c r="BQ5" i="1"/>
  <c r="BQ14" i="1" s="1"/>
  <c r="BR5" i="1"/>
  <c r="BR13" i="1" s="1"/>
  <c r="BS5" i="1"/>
  <c r="BS14" i="1" s="1"/>
  <c r="BT5" i="1"/>
  <c r="BT13" i="1" s="1"/>
  <c r="BU5" i="1"/>
  <c r="BU14" i="1" s="1"/>
  <c r="BV5" i="1"/>
  <c r="BV13" i="1" s="1"/>
  <c r="BW5" i="1"/>
  <c r="BW14" i="1" s="1"/>
  <c r="BX5" i="1"/>
  <c r="BX13" i="1" s="1"/>
  <c r="BY5" i="1"/>
  <c r="BY14" i="1" s="1"/>
  <c r="BZ5" i="1"/>
  <c r="BZ13" i="1" s="1"/>
  <c r="CA5" i="1"/>
  <c r="CA14" i="1" s="1"/>
  <c r="CB5" i="1"/>
  <c r="CB13" i="1" s="1"/>
  <c r="CC5" i="1"/>
  <c r="CC14" i="1" s="1"/>
  <c r="CD5" i="1"/>
  <c r="CD13" i="1" s="1"/>
  <c r="CE5" i="1"/>
  <c r="CE14" i="1" s="1"/>
  <c r="CF5" i="1"/>
  <c r="CF13" i="1" s="1"/>
  <c r="CG5" i="1"/>
  <c r="CG14" i="1" s="1"/>
  <c r="CH5" i="1"/>
  <c r="CH13" i="1" s="1"/>
  <c r="CI5" i="1"/>
  <c r="CI14" i="1" s="1"/>
  <c r="CJ5" i="1"/>
  <c r="CJ13" i="1" s="1"/>
  <c r="CK5" i="1"/>
  <c r="CK14" i="1" s="1"/>
  <c r="CL5" i="1"/>
  <c r="CL13" i="1" s="1"/>
  <c r="CM5" i="1"/>
  <c r="CM14" i="1" s="1"/>
  <c r="CN5" i="1"/>
  <c r="CN13" i="1" s="1"/>
  <c r="CO5" i="1"/>
  <c r="CO14" i="1" s="1"/>
  <c r="CP5" i="1"/>
  <c r="CP13" i="1" s="1"/>
  <c r="CQ5" i="1"/>
  <c r="CQ14" i="1" s="1"/>
  <c r="CR5" i="1"/>
  <c r="CR13" i="1" s="1"/>
  <c r="CS5" i="1"/>
  <c r="CS14" i="1" s="1"/>
  <c r="CT5" i="1"/>
  <c r="CT13" i="1" s="1"/>
  <c r="CU5" i="1"/>
  <c r="CU14" i="1" s="1"/>
  <c r="CV5" i="1"/>
  <c r="CV13" i="1" s="1"/>
  <c r="CW5" i="1"/>
  <c r="CW14" i="1" s="1"/>
  <c r="CX5" i="1"/>
  <c r="CX13" i="1" s="1"/>
  <c r="CY5" i="1"/>
  <c r="CY14" i="1" s="1"/>
  <c r="CZ5" i="1"/>
  <c r="CZ13" i="1" s="1"/>
  <c r="DA5" i="1"/>
  <c r="DA14" i="1" s="1"/>
  <c r="DB5" i="1"/>
  <c r="DB13" i="1" s="1"/>
  <c r="DC5" i="1"/>
  <c r="DC14" i="1" s="1"/>
  <c r="DD5" i="1"/>
  <c r="DD13" i="1" s="1"/>
  <c r="DE5" i="1"/>
  <c r="DE14" i="1" s="1"/>
  <c r="DF5" i="1"/>
  <c r="DF13" i="1" s="1"/>
  <c r="DG5" i="1"/>
  <c r="DG14" i="1" s="1"/>
  <c r="DH5" i="1"/>
  <c r="DH13" i="1" s="1"/>
  <c r="DI5" i="1"/>
  <c r="DI14" i="1" s="1"/>
  <c r="DJ5" i="1"/>
  <c r="DJ13" i="1" s="1"/>
  <c r="DK5" i="1"/>
  <c r="DK14" i="1" s="1"/>
  <c r="DL5" i="1"/>
  <c r="DL13" i="1" s="1"/>
  <c r="DM5" i="1"/>
  <c r="DM14" i="1" s="1"/>
  <c r="DN5" i="1"/>
  <c r="DN13" i="1" s="1"/>
  <c r="DO5" i="1"/>
  <c r="DO14" i="1" s="1"/>
  <c r="DP5" i="1"/>
  <c r="DP13" i="1" s="1"/>
  <c r="DQ5" i="1"/>
  <c r="DQ14" i="1" s="1"/>
  <c r="DR5" i="1"/>
  <c r="DR13" i="1" s="1"/>
  <c r="DS5" i="1"/>
  <c r="DS14" i="1" s="1"/>
  <c r="DT5" i="1"/>
  <c r="DT13" i="1" s="1"/>
  <c r="DU5" i="1"/>
  <c r="DU14" i="1" s="1"/>
  <c r="DV5" i="1"/>
  <c r="DV13" i="1" s="1"/>
  <c r="DW5" i="1"/>
  <c r="DW14" i="1" s="1"/>
  <c r="DX5" i="1"/>
  <c r="DX13" i="1" s="1"/>
  <c r="DY5" i="1"/>
  <c r="DY14" i="1" s="1"/>
  <c r="DZ5" i="1"/>
  <c r="DZ13" i="1" s="1"/>
  <c r="EA5" i="1"/>
  <c r="EA14" i="1" s="1"/>
  <c r="EB5" i="1"/>
  <c r="EB13" i="1" s="1"/>
  <c r="EC5" i="1"/>
  <c r="EC14" i="1" s="1"/>
  <c r="ED5" i="1"/>
  <c r="ED13" i="1" s="1"/>
  <c r="EE5" i="1"/>
  <c r="EE14" i="1" s="1"/>
  <c r="EF5" i="1"/>
  <c r="EF13" i="1" s="1"/>
  <c r="EG5" i="1"/>
  <c r="EG14" i="1" s="1"/>
  <c r="EH5" i="1"/>
  <c r="EH13" i="1" s="1"/>
  <c r="EI5" i="1"/>
  <c r="EI14" i="1" s="1"/>
  <c r="EJ5" i="1"/>
  <c r="EJ13" i="1" s="1"/>
  <c r="EK5" i="1"/>
  <c r="EK14" i="1" s="1"/>
  <c r="EL5" i="1"/>
  <c r="EL13" i="1" s="1"/>
  <c r="EM5" i="1"/>
  <c r="EM14" i="1" s="1"/>
  <c r="EN5" i="1"/>
  <c r="EN13" i="1" s="1"/>
  <c r="EO5" i="1"/>
  <c r="EO14" i="1" s="1"/>
  <c r="EP5" i="1"/>
  <c r="EP13" i="1" s="1"/>
  <c r="EQ5" i="1"/>
  <c r="EQ14" i="1" s="1"/>
  <c r="ER5" i="1"/>
  <c r="ER13" i="1" s="1"/>
  <c r="ES5" i="1"/>
  <c r="ES14" i="1" s="1"/>
  <c r="ET5" i="1"/>
  <c r="ET13" i="1" s="1"/>
  <c r="B5" i="1"/>
  <c r="B14" i="1" s="1"/>
  <c r="C5" i="1"/>
  <c r="C14" i="1" s="1"/>
  <c r="D5" i="1"/>
  <c r="D13" i="1" s="1"/>
  <c r="B6" i="1"/>
  <c r="B7" i="1"/>
  <c r="B8" i="1" s="1"/>
  <c r="B9" i="1" s="1"/>
  <c r="B16" i="1" s="1"/>
  <c r="B11" i="1"/>
  <c r="B15" i="1"/>
  <c r="E281" i="9" l="1"/>
  <c r="I281" i="9"/>
  <c r="M281" i="9"/>
  <c r="B281" i="9"/>
  <c r="Q281" i="6"/>
  <c r="B7" i="2"/>
  <c r="B8" i="2" s="1"/>
  <c r="R11" i="2"/>
  <c r="Z6" i="2"/>
  <c r="AD7" i="2"/>
  <c r="AD8" i="2" s="1"/>
  <c r="AX5" i="2"/>
  <c r="AX14" i="2" s="1"/>
  <c r="BF6" i="2"/>
  <c r="BJ7" i="2"/>
  <c r="BJ10" i="2" s="1"/>
  <c r="BN5" i="2"/>
  <c r="BN14" i="2" s="1"/>
  <c r="BV6" i="2"/>
  <c r="BZ7" i="2"/>
  <c r="BZ8" i="2" s="1"/>
  <c r="CD5" i="2"/>
  <c r="CD13" i="2" s="1"/>
  <c r="CL15" i="2"/>
  <c r="CP7" i="2"/>
  <c r="CP10" i="2" s="1"/>
  <c r="CT5" i="2"/>
  <c r="CT13" i="2" s="1"/>
  <c r="DB15" i="2"/>
  <c r="DF7" i="2"/>
  <c r="DF8" i="2" s="1"/>
  <c r="DJ11" i="2"/>
  <c r="DN7" i="2"/>
  <c r="DN10" i="2" s="1"/>
  <c r="DR5" i="2"/>
  <c r="DR14" i="2" s="1"/>
  <c r="DV7" i="2"/>
  <c r="DV12" i="2" s="1"/>
  <c r="DZ5" i="2"/>
  <c r="DZ14" i="2" s="1"/>
  <c r="ED15" i="2"/>
  <c r="EH6" i="2"/>
  <c r="EL15" i="2"/>
  <c r="EP11" i="2"/>
  <c r="ET15" i="2"/>
  <c r="DJ6" i="2"/>
  <c r="AV20" i="2"/>
  <c r="BU5" i="2"/>
  <c r="BU14" i="2" s="1"/>
  <c r="DA5" i="2"/>
  <c r="DA14" i="2" s="1"/>
  <c r="EG5" i="2"/>
  <c r="EG13" i="2" s="1"/>
  <c r="Y21" i="2"/>
  <c r="L5" i="2"/>
  <c r="L13" i="2" s="1"/>
  <c r="P5" i="2"/>
  <c r="P13" i="2" s="1"/>
  <c r="T5" i="2"/>
  <c r="T13" i="2" s="1"/>
  <c r="X6" i="2"/>
  <c r="AF5" i="2"/>
  <c r="AF13" i="2" s="1"/>
  <c r="AJ5" i="2"/>
  <c r="AJ13" i="2" s="1"/>
  <c r="AV5" i="2"/>
  <c r="AV13" i="2" s="1"/>
  <c r="BD6" i="2"/>
  <c r="CF5" i="2"/>
  <c r="CF13" i="2" s="1"/>
  <c r="CJ6" i="2"/>
  <c r="DP6" i="2"/>
  <c r="C7" i="2"/>
  <c r="C10" i="2" s="1"/>
  <c r="C17" i="2" s="1"/>
  <c r="K5" i="2"/>
  <c r="K14" i="2" s="1"/>
  <c r="O5" i="2"/>
  <c r="O14" i="2" s="1"/>
  <c r="AA5" i="2"/>
  <c r="AA14" i="2" s="1"/>
  <c r="AE5" i="2"/>
  <c r="AE13" i="2" s="1"/>
  <c r="AI15" i="2"/>
  <c r="AQ5" i="2"/>
  <c r="AQ14" i="2" s="1"/>
  <c r="AU5" i="2"/>
  <c r="AU14" i="2" s="1"/>
  <c r="BO7" i="2"/>
  <c r="BO10" i="2" s="1"/>
  <c r="BO17" i="2" s="1"/>
  <c r="BW7" i="2"/>
  <c r="BW8" i="2" s="1"/>
  <c r="CU6" i="2"/>
  <c r="DC7" i="2"/>
  <c r="DC10" i="2" s="1"/>
  <c r="DC17" i="2" s="1"/>
  <c r="EA7" i="2"/>
  <c r="EA10" i="2" s="1"/>
  <c r="EA17" i="2" s="1"/>
  <c r="EI7" i="2"/>
  <c r="EI8" i="2" s="1"/>
  <c r="CL6" i="2"/>
  <c r="AX11" i="2"/>
  <c r="EH5" i="2"/>
  <c r="EH13" i="2" s="1"/>
  <c r="CD11" i="2"/>
  <c r="DJ5" i="2"/>
  <c r="DJ14" i="2" s="1"/>
  <c r="Z15" i="2"/>
  <c r="BF15" i="2"/>
  <c r="EP5" i="2"/>
  <c r="EP14" i="2" s="1"/>
  <c r="DR6" i="2"/>
  <c r="DR11" i="2"/>
  <c r="DR15" i="2"/>
  <c r="DB5" i="2"/>
  <c r="DB14" i="2" s="1"/>
  <c r="EP6" i="2"/>
  <c r="ED7" i="2"/>
  <c r="ED10" i="2" s="1"/>
  <c r="DZ11" i="2"/>
  <c r="DZ15" i="2"/>
  <c r="R5" i="2"/>
  <c r="R14" i="2" s="1"/>
  <c r="CL5" i="2"/>
  <c r="CL14" i="2" s="1"/>
  <c r="CT6" i="2"/>
  <c r="DZ6" i="2"/>
  <c r="EP7" i="2"/>
  <c r="EP12" i="2" s="1"/>
  <c r="CT11" i="2"/>
  <c r="EH11" i="2"/>
  <c r="B6" i="2"/>
  <c r="F15" i="2"/>
  <c r="J11" i="2"/>
  <c r="N11" i="2"/>
  <c r="R7" i="2"/>
  <c r="R10" i="2" s="1"/>
  <c r="V15" i="2"/>
  <c r="Z7" i="2"/>
  <c r="Z10" i="2" s="1"/>
  <c r="AD11" i="2"/>
  <c r="AH7" i="2"/>
  <c r="AH8" i="2" s="1"/>
  <c r="AL15" i="2"/>
  <c r="AP7" i="2"/>
  <c r="AP10" i="2" s="1"/>
  <c r="AT11" i="2"/>
  <c r="AX7" i="2"/>
  <c r="AX10" i="2" s="1"/>
  <c r="BB15" i="2"/>
  <c r="BF7" i="2"/>
  <c r="BF8" i="2" s="1"/>
  <c r="BJ11" i="2"/>
  <c r="BN7" i="2"/>
  <c r="BN12" i="2" s="1"/>
  <c r="BR15" i="2"/>
  <c r="BV7" i="2"/>
  <c r="BV12" i="2" s="1"/>
  <c r="BZ11" i="2"/>
  <c r="CD7" i="2"/>
  <c r="CD12" i="2" s="1"/>
  <c r="CH15" i="2"/>
  <c r="CL7" i="2"/>
  <c r="CL10" i="2" s="1"/>
  <c r="CP11" i="2"/>
  <c r="CT7" i="2"/>
  <c r="CT8" i="2" s="1"/>
  <c r="CX15" i="2"/>
  <c r="DB7" i="2"/>
  <c r="DB12" i="2" s="1"/>
  <c r="DF11" i="2"/>
  <c r="DJ7" i="2"/>
  <c r="DJ8" i="2" s="1"/>
  <c r="DN15" i="2"/>
  <c r="DR7" i="2"/>
  <c r="DR8" i="2" s="1"/>
  <c r="DV11" i="2"/>
  <c r="DZ7" i="2"/>
  <c r="DZ10" i="2" s="1"/>
  <c r="ED6" i="2"/>
  <c r="EH7" i="2"/>
  <c r="EH8" i="2" s="1"/>
  <c r="EL11" i="2"/>
  <c r="EP15" i="2"/>
  <c r="DB6" i="2"/>
  <c r="B5" i="2"/>
  <c r="B13" i="2" s="1"/>
  <c r="AP6" i="2"/>
  <c r="N7" i="2"/>
  <c r="B11" i="2"/>
  <c r="BN11" i="2"/>
  <c r="J15" i="2"/>
  <c r="BV15" i="2"/>
  <c r="ET7" i="2"/>
  <c r="ET12" i="2" s="1"/>
  <c r="AH5" i="2"/>
  <c r="AH14" i="2" s="1"/>
  <c r="J6" i="2"/>
  <c r="AT7" i="2"/>
  <c r="AT8" i="2" s="1"/>
  <c r="AH11" i="2"/>
  <c r="AP15" i="2"/>
  <c r="J5" i="2"/>
  <c r="J14" i="2" s="1"/>
  <c r="AP5" i="2"/>
  <c r="AP13" i="2" s="1"/>
  <c r="BV5" i="2"/>
  <c r="BV14" i="2" s="1"/>
  <c r="R6" i="2"/>
  <c r="AX6" i="2"/>
  <c r="CD6" i="2"/>
  <c r="V7" i="2"/>
  <c r="V10" i="2" s="1"/>
  <c r="BB7" i="2"/>
  <c r="BB10" i="2" s="1"/>
  <c r="CH7" i="2"/>
  <c r="CH12" i="2" s="1"/>
  <c r="Z11" i="2"/>
  <c r="BF11" i="2"/>
  <c r="CL11" i="2"/>
  <c r="B15" i="2"/>
  <c r="AH15" i="2"/>
  <c r="BN15" i="2"/>
  <c r="CT15" i="2"/>
  <c r="EA15" i="2"/>
  <c r="Z5" i="2"/>
  <c r="Z14" i="2" s="1"/>
  <c r="BF5" i="2"/>
  <c r="BF14" i="2" s="1"/>
  <c r="AH6" i="2"/>
  <c r="BN6" i="2"/>
  <c r="J7" i="2"/>
  <c r="J8" i="2" s="1"/>
  <c r="AL7" i="2"/>
  <c r="AL10" i="2" s="1"/>
  <c r="BR7" i="2"/>
  <c r="BR10" i="2" s="1"/>
  <c r="CX7" i="2"/>
  <c r="CX8" i="2" s="1"/>
  <c r="AP11" i="2"/>
  <c r="BV11" i="2"/>
  <c r="DB11" i="2"/>
  <c r="R15" i="2"/>
  <c r="AX15" i="2"/>
  <c r="CD15" i="2"/>
  <c r="DJ15" i="2"/>
  <c r="Y45" i="3"/>
  <c r="Y59" i="3"/>
  <c r="Y55" i="3"/>
  <c r="Y37" i="3"/>
  <c r="Y51" i="3"/>
  <c r="Y34" i="3"/>
  <c r="AD2" i="3"/>
  <c r="AB61" i="3"/>
  <c r="Y2" i="3"/>
  <c r="X14" i="3"/>
  <c r="X21" i="3"/>
  <c r="X27" i="3"/>
  <c r="X11" i="3"/>
  <c r="T8" i="3"/>
  <c r="X67" i="3"/>
  <c r="V67" i="3"/>
  <c r="X77" i="3"/>
  <c r="T77" i="3"/>
  <c r="X84" i="3"/>
  <c r="F5" i="2"/>
  <c r="F13" i="2" s="1"/>
  <c r="V5" i="2"/>
  <c r="V13" i="2" s="1"/>
  <c r="AL5" i="2"/>
  <c r="AL13" i="2" s="1"/>
  <c r="BB5" i="2"/>
  <c r="BR5" i="2"/>
  <c r="BR14" i="2" s="1"/>
  <c r="CH5" i="2"/>
  <c r="CH13" i="2" s="1"/>
  <c r="CX5" i="2"/>
  <c r="CX13" i="2" s="1"/>
  <c r="DN5" i="2"/>
  <c r="DN13" i="2" s="1"/>
  <c r="ED5" i="2"/>
  <c r="ED13" i="2" s="1"/>
  <c r="ET5" i="2"/>
  <c r="ET13" i="2" s="1"/>
  <c r="N6" i="2"/>
  <c r="AD6" i="2"/>
  <c r="AT6" i="2"/>
  <c r="BJ6" i="2"/>
  <c r="BZ6" i="2"/>
  <c r="CP6" i="2"/>
  <c r="DF6" i="2"/>
  <c r="DV6" i="2"/>
  <c r="EL6" i="2"/>
  <c r="F7" i="2"/>
  <c r="F8" i="2" s="1"/>
  <c r="EL7" i="2"/>
  <c r="EL10" i="2" s="1"/>
  <c r="F11" i="2"/>
  <c r="V11" i="2"/>
  <c r="AL11" i="2"/>
  <c r="BB11" i="2"/>
  <c r="BR11" i="2"/>
  <c r="CH11" i="2"/>
  <c r="CX11" i="2"/>
  <c r="DN11" i="2"/>
  <c r="ED11" i="2"/>
  <c r="ET11" i="2"/>
  <c r="N15" i="2"/>
  <c r="AD15" i="2"/>
  <c r="AT15" i="2"/>
  <c r="BJ15" i="2"/>
  <c r="BZ15" i="2"/>
  <c r="CP15" i="2"/>
  <c r="DF15" i="2"/>
  <c r="DV15" i="2"/>
  <c r="EH15" i="2"/>
  <c r="U127" i="3"/>
  <c r="U126" i="3"/>
  <c r="U98" i="3"/>
  <c r="U96" i="3"/>
  <c r="U94" i="3"/>
  <c r="U92" i="3"/>
  <c r="U93" i="3"/>
  <c r="U99" i="3"/>
  <c r="U91" i="3"/>
  <c r="U97" i="3"/>
  <c r="U34" i="3"/>
  <c r="U32" i="3"/>
  <c r="U2" i="3"/>
  <c r="V4" i="3"/>
  <c r="U5" i="3"/>
  <c r="AE6" i="3"/>
  <c r="V8" i="3"/>
  <c r="U9" i="3"/>
  <c r="AE12" i="3"/>
  <c r="AE20" i="3"/>
  <c r="U33" i="3"/>
  <c r="W35" i="3"/>
  <c r="AE35" i="3"/>
  <c r="X36" i="3"/>
  <c r="AD36" i="3"/>
  <c r="Y36" i="3"/>
  <c r="U36" i="3"/>
  <c r="X40" i="3"/>
  <c r="Y40" i="3"/>
  <c r="U40" i="3"/>
  <c r="X44" i="3"/>
  <c r="Y44" i="3"/>
  <c r="U44" i="3"/>
  <c r="X48" i="3"/>
  <c r="AD48" i="3"/>
  <c r="Y48" i="3"/>
  <c r="U48" i="3"/>
  <c r="AF52" i="3"/>
  <c r="X52" i="3"/>
  <c r="AD52" i="3"/>
  <c r="Y52" i="3"/>
  <c r="U52" i="3"/>
  <c r="AF56" i="3"/>
  <c r="X56" i="3"/>
  <c r="Y56" i="3"/>
  <c r="U56" i="3"/>
  <c r="X60" i="3"/>
  <c r="Y60" i="3"/>
  <c r="U60" i="3"/>
  <c r="Y61" i="3"/>
  <c r="X64" i="3"/>
  <c r="AF64" i="3"/>
  <c r="U64" i="3"/>
  <c r="Y65" i="3"/>
  <c r="V71" i="3"/>
  <c r="T143" i="3"/>
  <c r="T150" i="3"/>
  <c r="T148" i="3"/>
  <c r="T145" i="3"/>
  <c r="T140" i="3"/>
  <c r="T146" i="3"/>
  <c r="T124" i="3"/>
  <c r="T122" i="3"/>
  <c r="T120" i="3"/>
  <c r="T118" i="3"/>
  <c r="T116" i="3"/>
  <c r="T114" i="3"/>
  <c r="T110" i="3"/>
  <c r="T108" i="3"/>
  <c r="T112" i="3"/>
  <c r="T74" i="3"/>
  <c r="T70" i="3"/>
  <c r="T66" i="3"/>
  <c r="T84" i="3"/>
  <c r="T76" i="3"/>
  <c r="T90" i="3"/>
  <c r="T82" i="3"/>
  <c r="T88" i="3"/>
  <c r="T80" i="3"/>
  <c r="T68" i="3"/>
  <c r="T2" i="3"/>
  <c r="AE3" i="3"/>
  <c r="V3" i="3"/>
  <c r="V139" i="3"/>
  <c r="V144" i="3"/>
  <c r="V143" i="3"/>
  <c r="V66" i="3"/>
  <c r="V2" i="3"/>
  <c r="V5" i="3"/>
  <c r="T6" i="3"/>
  <c r="V9" i="3"/>
  <c r="T10" i="3"/>
  <c r="U28" i="3"/>
  <c r="U30" i="3"/>
  <c r="X31" i="3"/>
  <c r="T32" i="3"/>
  <c r="Y33" i="3"/>
  <c r="AB35" i="3"/>
  <c r="AI35" i="3"/>
  <c r="U35" i="3"/>
  <c r="AB63" i="3"/>
  <c r="AI63" i="3"/>
  <c r="AE80" i="3"/>
  <c r="T86" i="3"/>
  <c r="T4" i="3"/>
  <c r="V7" i="3"/>
  <c r="V11" i="3"/>
  <c r="N5" i="2"/>
  <c r="AD5" i="2"/>
  <c r="AD13" i="2" s="1"/>
  <c r="AT5" i="2"/>
  <c r="AT13" i="2" s="1"/>
  <c r="BJ5" i="2"/>
  <c r="BJ13" i="2" s="1"/>
  <c r="BZ5" i="2"/>
  <c r="BZ13" i="2" s="1"/>
  <c r="CP5" i="2"/>
  <c r="DF5" i="2"/>
  <c r="DF13" i="2" s="1"/>
  <c r="DV5" i="2"/>
  <c r="DV13" i="2" s="1"/>
  <c r="EL5" i="2"/>
  <c r="EL14" i="2" s="1"/>
  <c r="F6" i="2"/>
  <c r="V6" i="2"/>
  <c r="AL6" i="2"/>
  <c r="BB6" i="2"/>
  <c r="BR6" i="2"/>
  <c r="CH6" i="2"/>
  <c r="CX6" i="2"/>
  <c r="DN6" i="2"/>
  <c r="ET6" i="2"/>
  <c r="K7" i="2"/>
  <c r="K10" i="2" s="1"/>
  <c r="K17" i="2" s="1"/>
  <c r="W34" i="3"/>
  <c r="T3" i="3"/>
  <c r="X5" i="3"/>
  <c r="V6" i="3"/>
  <c r="U7" i="3"/>
  <c r="T7" i="3"/>
  <c r="X9" i="3"/>
  <c r="AE10" i="3"/>
  <c r="V10" i="3"/>
  <c r="U11" i="3"/>
  <c r="T12" i="3"/>
  <c r="T14" i="3"/>
  <c r="AE16" i="3"/>
  <c r="T16" i="3"/>
  <c r="T18" i="3"/>
  <c r="T20" i="3"/>
  <c r="T22" i="3"/>
  <c r="AE24" i="3"/>
  <c r="T24" i="3"/>
  <c r="AE26" i="3"/>
  <c r="T26" i="3"/>
  <c r="T28" i="3"/>
  <c r="T30" i="3"/>
  <c r="T31" i="3"/>
  <c r="T34" i="3"/>
  <c r="AF38" i="3"/>
  <c r="X38" i="3"/>
  <c r="AD38" i="3"/>
  <c r="Y38" i="3"/>
  <c r="U38" i="3"/>
  <c r="AF42" i="3"/>
  <c r="X42" i="3"/>
  <c r="Y42" i="3"/>
  <c r="U42" i="3"/>
  <c r="X46" i="3"/>
  <c r="Y46" i="3"/>
  <c r="U46" i="3"/>
  <c r="X50" i="3"/>
  <c r="AD50" i="3"/>
  <c r="Y50" i="3"/>
  <c r="U50" i="3"/>
  <c r="AF54" i="3"/>
  <c r="X54" i="3"/>
  <c r="AD54" i="3"/>
  <c r="Y54" i="3"/>
  <c r="U54" i="3"/>
  <c r="AF58" i="3"/>
  <c r="X58" i="3"/>
  <c r="Y58" i="3"/>
  <c r="U58" i="3"/>
  <c r="X62" i="3"/>
  <c r="U62" i="3"/>
  <c r="Y63" i="3"/>
  <c r="U66" i="3"/>
  <c r="Y66" i="3"/>
  <c r="X66" i="3"/>
  <c r="AF66" i="3"/>
  <c r="T72" i="3"/>
  <c r="X74" i="3"/>
  <c r="V75" i="3"/>
  <c r="T78" i="3"/>
  <c r="X85" i="3"/>
  <c r="T85" i="3"/>
  <c r="U95" i="3"/>
  <c r="T100" i="3"/>
  <c r="Y31" i="3"/>
  <c r="AF32" i="3"/>
  <c r="X32" i="3"/>
  <c r="AD32" i="3"/>
  <c r="X34" i="3"/>
  <c r="AD34" i="3"/>
  <c r="T37" i="3"/>
  <c r="T39" i="3"/>
  <c r="T41" i="3"/>
  <c r="T43" i="3"/>
  <c r="T45" i="3"/>
  <c r="T47" i="3"/>
  <c r="T49" i="3"/>
  <c r="T51" i="3"/>
  <c r="T53" i="3"/>
  <c r="T55" i="3"/>
  <c r="T57" i="3"/>
  <c r="T59" i="3"/>
  <c r="T61" i="3"/>
  <c r="V62" i="3"/>
  <c r="T63" i="3"/>
  <c r="V64" i="3"/>
  <c r="T65" i="3"/>
  <c r="U68" i="3"/>
  <c r="X79" i="3"/>
  <c r="T79" i="3"/>
  <c r="X87" i="3"/>
  <c r="T87" i="3"/>
  <c r="T106" i="3"/>
  <c r="U123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T33" i="3"/>
  <c r="T35" i="3"/>
  <c r="X37" i="3"/>
  <c r="AD37" i="3"/>
  <c r="X39" i="3"/>
  <c r="AD39" i="3"/>
  <c r="X41" i="3"/>
  <c r="AF41" i="3"/>
  <c r="AD41" i="3"/>
  <c r="AF43" i="3"/>
  <c r="X43" i="3"/>
  <c r="AD43" i="3"/>
  <c r="X45" i="3"/>
  <c r="AD45" i="3"/>
  <c r="X47" i="3"/>
  <c r="AD47" i="3"/>
  <c r="X49" i="3"/>
  <c r="AF49" i="3"/>
  <c r="AD49" i="3"/>
  <c r="X51" i="3"/>
  <c r="AD51" i="3"/>
  <c r="AF53" i="3"/>
  <c r="X53" i="3"/>
  <c r="AD53" i="3"/>
  <c r="X55" i="3"/>
  <c r="AD55" i="3"/>
  <c r="X57" i="3"/>
  <c r="AF57" i="3"/>
  <c r="AD57" i="3"/>
  <c r="X59" i="3"/>
  <c r="AD59" i="3"/>
  <c r="X61" i="3"/>
  <c r="AD61" i="3"/>
  <c r="X63" i="3"/>
  <c r="AD63" i="3"/>
  <c r="X65" i="3"/>
  <c r="AD65" i="3"/>
  <c r="T73" i="3"/>
  <c r="X75" i="3"/>
  <c r="X81" i="3"/>
  <c r="T81" i="3"/>
  <c r="X88" i="3"/>
  <c r="X89" i="3"/>
  <c r="T89" i="3"/>
  <c r="V97" i="3"/>
  <c r="Y98" i="3"/>
  <c r="AE32" i="3"/>
  <c r="X33" i="3"/>
  <c r="AD33" i="3"/>
  <c r="AF35" i="3"/>
  <c r="X35" i="3"/>
  <c r="AD35" i="3"/>
  <c r="T36" i="3"/>
  <c r="U37" i="3"/>
  <c r="T38" i="3"/>
  <c r="U39" i="3"/>
  <c r="T40" i="3"/>
  <c r="U41" i="3"/>
  <c r="T42" i="3"/>
  <c r="U43" i="3"/>
  <c r="T44" i="3"/>
  <c r="U45" i="3"/>
  <c r="T46" i="3"/>
  <c r="U47" i="3"/>
  <c r="T48" i="3"/>
  <c r="U49" i="3"/>
  <c r="T50" i="3"/>
  <c r="U51" i="3"/>
  <c r="T52" i="3"/>
  <c r="U53" i="3"/>
  <c r="T54" i="3"/>
  <c r="U55" i="3"/>
  <c r="T56" i="3"/>
  <c r="U57" i="3"/>
  <c r="T58" i="3"/>
  <c r="U59" i="3"/>
  <c r="T60" i="3"/>
  <c r="V61" i="3"/>
  <c r="U61" i="3"/>
  <c r="T62" i="3"/>
  <c r="V63" i="3"/>
  <c r="U63" i="3"/>
  <c r="T64" i="3"/>
  <c r="V65" i="3"/>
  <c r="U65" i="3"/>
  <c r="T69" i="3"/>
  <c r="X71" i="3"/>
  <c r="U76" i="3"/>
  <c r="X82" i="3"/>
  <c r="X83" i="3"/>
  <c r="T83" i="3"/>
  <c r="X90" i="3"/>
  <c r="T91" i="3"/>
  <c r="X91" i="3"/>
  <c r="Z92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AE66" i="3"/>
  <c r="AE68" i="3"/>
  <c r="V68" i="3"/>
  <c r="U69" i="3"/>
  <c r="V72" i="3"/>
  <c r="U73" i="3"/>
  <c r="AE76" i="3"/>
  <c r="V76" i="3"/>
  <c r="U77" i="3"/>
  <c r="U79" i="3"/>
  <c r="U81" i="3"/>
  <c r="U83" i="3"/>
  <c r="U85" i="3"/>
  <c r="U87" i="3"/>
  <c r="U89" i="3"/>
  <c r="V99" i="3"/>
  <c r="U115" i="3"/>
  <c r="X119" i="3"/>
  <c r="X120" i="3"/>
  <c r="AE67" i="3"/>
  <c r="AE69" i="3"/>
  <c r="V69" i="3"/>
  <c r="U70" i="3"/>
  <c r="AE73" i="3"/>
  <c r="V73" i="3"/>
  <c r="U74" i="3"/>
  <c r="AE77" i="3"/>
  <c r="AE83" i="3"/>
  <c r="AE87" i="3"/>
  <c r="V93" i="3"/>
  <c r="T96" i="3"/>
  <c r="Y97" i="3"/>
  <c r="W107" i="3"/>
  <c r="X112" i="3"/>
  <c r="T121" i="3"/>
  <c r="W66" i="3"/>
  <c r="U67" i="3"/>
  <c r="T67" i="3"/>
  <c r="AC96" i="3"/>
  <c r="X69" i="3"/>
  <c r="AE70" i="3"/>
  <c r="V70" i="3"/>
  <c r="U71" i="3"/>
  <c r="T71" i="3"/>
  <c r="AE72" i="3"/>
  <c r="X73" i="3"/>
  <c r="V74" i="3"/>
  <c r="U75" i="3"/>
  <c r="T75" i="3"/>
  <c r="U78" i="3"/>
  <c r="U80" i="3"/>
  <c r="U82" i="3"/>
  <c r="U84" i="3"/>
  <c r="U86" i="3"/>
  <c r="U88" i="3"/>
  <c r="U90" i="3"/>
  <c r="V95" i="3"/>
  <c r="T98" i="3"/>
  <c r="Y99" i="3"/>
  <c r="W101" i="3"/>
  <c r="W102" i="3"/>
  <c r="V104" i="3"/>
  <c r="W105" i="3"/>
  <c r="V108" i="3"/>
  <c r="T113" i="3"/>
  <c r="AD92" i="3"/>
  <c r="X92" i="3"/>
  <c r="AE93" i="3"/>
  <c r="AD94" i="3"/>
  <c r="X94" i="3"/>
  <c r="AE95" i="3"/>
  <c r="AD96" i="3"/>
  <c r="AF96" i="3"/>
  <c r="X96" i="3"/>
  <c r="AD98" i="3"/>
  <c r="X98" i="3"/>
  <c r="AD100" i="3"/>
  <c r="U100" i="3"/>
  <c r="AF100" i="3"/>
  <c r="X100" i="3"/>
  <c r="T101" i="3"/>
  <c r="V103" i="3"/>
  <c r="W104" i="3"/>
  <c r="V107" i="3"/>
  <c r="T109" i="3"/>
  <c r="X111" i="3"/>
  <c r="X117" i="3"/>
  <c r="T119" i="3"/>
  <c r="U121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4" i="3"/>
  <c r="V96" i="3"/>
  <c r="T97" i="3"/>
  <c r="V98" i="3"/>
  <c r="T99" i="3"/>
  <c r="V100" i="3"/>
  <c r="V102" i="3"/>
  <c r="V106" i="3"/>
  <c r="U112" i="3"/>
  <c r="T117" i="3"/>
  <c r="U119" i="3"/>
  <c r="X123" i="3"/>
  <c r="T125" i="3"/>
  <c r="AD93" i="3"/>
  <c r="AF93" i="3"/>
  <c r="X93" i="3"/>
  <c r="AF94" i="3"/>
  <c r="AD95" i="3"/>
  <c r="AF95" i="3"/>
  <c r="X95" i="3"/>
  <c r="AD97" i="3"/>
  <c r="X97" i="3"/>
  <c r="AD99" i="3"/>
  <c r="X99" i="3"/>
  <c r="V101" i="3"/>
  <c r="V105" i="3"/>
  <c r="T107" i="3"/>
  <c r="V111" i="3"/>
  <c r="T115" i="3"/>
  <c r="U117" i="3"/>
  <c r="X121" i="3"/>
  <c r="T123" i="3"/>
  <c r="U125" i="3"/>
  <c r="T92" i="3"/>
  <c r="T93" i="3"/>
  <c r="T94" i="3"/>
  <c r="T95" i="3"/>
  <c r="X101" i="3"/>
  <c r="AF101" i="3"/>
  <c r="X102" i="3"/>
  <c r="T102" i="3"/>
  <c r="X103" i="3"/>
  <c r="T103" i="3"/>
  <c r="X104" i="3"/>
  <c r="AF104" i="3"/>
  <c r="T104" i="3"/>
  <c r="X105" i="3"/>
  <c r="AF105" i="3"/>
  <c r="T105" i="3"/>
  <c r="X106" i="3"/>
  <c r="AF106" i="3"/>
  <c r="X107" i="3"/>
  <c r="X108" i="3"/>
  <c r="U109" i="3"/>
  <c r="V112" i="3"/>
  <c r="U113" i="3"/>
  <c r="AE125" i="3"/>
  <c r="Y101" i="3"/>
  <c r="U101" i="3"/>
  <c r="Y102" i="3"/>
  <c r="U102" i="3"/>
  <c r="Y103" i="3"/>
  <c r="U103" i="3"/>
  <c r="Y104" i="3"/>
  <c r="U104" i="3"/>
  <c r="Y105" i="3"/>
  <c r="U105" i="3"/>
  <c r="Y106" i="3"/>
  <c r="U106" i="3"/>
  <c r="Y107" i="3"/>
  <c r="U107" i="3"/>
  <c r="U108" i="3"/>
  <c r="AF108" i="3"/>
  <c r="V109" i="3"/>
  <c r="U110" i="3"/>
  <c r="V113" i="3"/>
  <c r="U114" i="3"/>
  <c r="U116" i="3"/>
  <c r="U118" i="3"/>
  <c r="U120" i="3"/>
  <c r="U122" i="3"/>
  <c r="U124" i="3"/>
  <c r="V126" i="3"/>
  <c r="AE108" i="3"/>
  <c r="X109" i="3"/>
  <c r="V110" i="3"/>
  <c r="U111" i="3"/>
  <c r="T111" i="3"/>
  <c r="X113" i="3"/>
  <c r="AE114" i="3"/>
  <c r="AE116" i="3"/>
  <c r="AE124" i="3"/>
  <c r="V128" i="3"/>
  <c r="W129" i="3"/>
  <c r="W130" i="3"/>
  <c r="V132" i="3"/>
  <c r="W133" i="3"/>
  <c r="AE126" i="3"/>
  <c r="AD127" i="3"/>
  <c r="AF127" i="3"/>
  <c r="X127" i="3"/>
  <c r="AD130" i="3"/>
  <c r="V131" i="3"/>
  <c r="W132" i="3"/>
  <c r="AD134" i="3"/>
  <c r="X138" i="3"/>
  <c r="AD138" i="3"/>
  <c r="Y138" i="3"/>
  <c r="U138" i="3"/>
  <c r="Z140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7" i="3"/>
  <c r="AD129" i="3"/>
  <c r="V130" i="3"/>
  <c r="AD133" i="3"/>
  <c r="V134" i="3"/>
  <c r="U144" i="3"/>
  <c r="AD126" i="3"/>
  <c r="AF126" i="3"/>
  <c r="X126" i="3"/>
  <c r="AD128" i="3"/>
  <c r="V129" i="3"/>
  <c r="AD132" i="3"/>
  <c r="V133" i="3"/>
  <c r="AE135" i="3"/>
  <c r="V135" i="3"/>
  <c r="X136" i="3"/>
  <c r="AD136" i="3"/>
  <c r="Y136" i="3"/>
  <c r="U136" i="3"/>
  <c r="T126" i="3"/>
  <c r="T127" i="3"/>
  <c r="X128" i="3"/>
  <c r="T128" i="3"/>
  <c r="X129" i="3"/>
  <c r="AF129" i="3"/>
  <c r="T129" i="3"/>
  <c r="X130" i="3"/>
  <c r="T130" i="3"/>
  <c r="X131" i="3"/>
  <c r="T131" i="3"/>
  <c r="X132" i="3"/>
  <c r="AF132" i="3"/>
  <c r="T132" i="3"/>
  <c r="X133" i="3"/>
  <c r="AF133" i="3"/>
  <c r="T133" i="3"/>
  <c r="X134" i="3"/>
  <c r="AF134" i="3"/>
  <c r="T134" i="3"/>
  <c r="T137" i="3"/>
  <c r="T141" i="3"/>
  <c r="AE143" i="3"/>
  <c r="X143" i="3"/>
  <c r="X147" i="3"/>
  <c r="T147" i="3"/>
  <c r="Y128" i="3"/>
  <c r="U128" i="3"/>
  <c r="Y129" i="3"/>
  <c r="U129" i="3"/>
  <c r="Y130" i="3"/>
  <c r="U130" i="3"/>
  <c r="Y131" i="3"/>
  <c r="U131" i="3"/>
  <c r="Y132" i="3"/>
  <c r="U132" i="3"/>
  <c r="Y133" i="3"/>
  <c r="U133" i="3"/>
  <c r="Y134" i="3"/>
  <c r="U134" i="3"/>
  <c r="T135" i="3"/>
  <c r="AF137" i="3"/>
  <c r="X137" i="3"/>
  <c r="AD137" i="3"/>
  <c r="U140" i="3"/>
  <c r="Z144" i="3"/>
  <c r="AE146" i="3"/>
  <c r="AF135" i="3"/>
  <c r="X135" i="3"/>
  <c r="U135" i="3"/>
  <c r="T136" i="3"/>
  <c r="U137" i="3"/>
  <c r="T138" i="3"/>
  <c r="X139" i="3"/>
  <c r="AE139" i="3"/>
  <c r="U145" i="3"/>
  <c r="AG149" i="3"/>
  <c r="X149" i="3"/>
  <c r="T149" i="3"/>
  <c r="V136" i="3"/>
  <c r="V137" i="3"/>
  <c r="V138" i="3"/>
  <c r="V140" i="3"/>
  <c r="U141" i="3"/>
  <c r="X142" i="3"/>
  <c r="Y144" i="3"/>
  <c r="V145" i="3"/>
  <c r="U147" i="3"/>
  <c r="U149" i="3"/>
  <c r="W135" i="3"/>
  <c r="W136" i="3"/>
  <c r="W137" i="3"/>
  <c r="W138" i="3"/>
  <c r="AE138" i="3"/>
  <c r="V141" i="3"/>
  <c r="U142" i="3"/>
  <c r="T142" i="3"/>
  <c r="X145" i="3"/>
  <c r="AE150" i="3"/>
  <c r="U139" i="3"/>
  <c r="T139" i="3"/>
  <c r="X140" i="3"/>
  <c r="AD140" i="3"/>
  <c r="V142" i="3"/>
  <c r="U143" i="3"/>
  <c r="AC144" i="3"/>
  <c r="X144" i="3"/>
  <c r="AD144" i="3"/>
  <c r="T144" i="3"/>
  <c r="U146" i="3"/>
  <c r="U148" i="3"/>
  <c r="U150" i="3"/>
  <c r="V146" i="3"/>
  <c r="V147" i="3"/>
  <c r="V148" i="3"/>
  <c r="V149" i="3"/>
  <c r="V150" i="3"/>
  <c r="AI6" i="2"/>
  <c r="AQ7" i="2"/>
  <c r="AQ10" i="2" s="1"/>
  <c r="AQ17" i="2" s="1"/>
  <c r="C21" i="2"/>
  <c r="DM21" i="2"/>
  <c r="CC20" i="2"/>
  <c r="D5" i="2"/>
  <c r="D13" i="2" s="1"/>
  <c r="C6" i="2"/>
  <c r="BO6" i="2"/>
  <c r="EA6" i="2"/>
  <c r="C15" i="2"/>
  <c r="EJ20" i="2"/>
  <c r="DP20" i="2"/>
  <c r="DD20" i="2"/>
  <c r="CJ20" i="2"/>
  <c r="BX20" i="2"/>
  <c r="BP20" i="2"/>
  <c r="BH20" i="2"/>
  <c r="AZ20" i="2"/>
  <c r="AR20" i="2"/>
  <c r="AJ20" i="2"/>
  <c r="AB20" i="2"/>
  <c r="T20" i="2"/>
  <c r="H20" i="2"/>
  <c r="C20" i="2"/>
  <c r="E15" i="2"/>
  <c r="ER20" i="2"/>
  <c r="DX20" i="2"/>
  <c r="DL20" i="2"/>
  <c r="CR20" i="2"/>
  <c r="CF20" i="2"/>
  <c r="L20" i="2"/>
  <c r="G20" i="2"/>
  <c r="B20" i="2"/>
  <c r="EF20" i="2"/>
  <c r="CN20" i="2"/>
  <c r="BT20" i="2"/>
  <c r="BD20" i="2"/>
  <c r="AN20" i="2"/>
  <c r="X20" i="2"/>
  <c r="K20" i="2"/>
  <c r="E7" i="2"/>
  <c r="EB20" i="2"/>
  <c r="DH20" i="2"/>
  <c r="E6" i="2"/>
  <c r="CB20" i="2"/>
  <c r="O20" i="2"/>
  <c r="CZ20" i="2"/>
  <c r="BL20" i="2"/>
  <c r="AF20" i="2"/>
  <c r="E20" i="2"/>
  <c r="E5" i="2"/>
  <c r="E13" i="2" s="1"/>
  <c r="EN20" i="2"/>
  <c r="CV20" i="2"/>
  <c r="D20" i="2"/>
  <c r="E11" i="2"/>
  <c r="M20" i="2"/>
  <c r="M15" i="2"/>
  <c r="M7" i="2"/>
  <c r="M6" i="2"/>
  <c r="M5" i="2"/>
  <c r="M11" i="2"/>
  <c r="Y15" i="2"/>
  <c r="Y20" i="2"/>
  <c r="Y7" i="2"/>
  <c r="Y8" i="2" s="1"/>
  <c r="Y9" i="2" s="1"/>
  <c r="Y6" i="2"/>
  <c r="Y11" i="2"/>
  <c r="Y5" i="2"/>
  <c r="AK15" i="2"/>
  <c r="AK7" i="2"/>
  <c r="AK8" i="2" s="1"/>
  <c r="AK9" i="2" s="1"/>
  <c r="AK20" i="2"/>
  <c r="AK6" i="2"/>
  <c r="AK5" i="2"/>
  <c r="AK11" i="2"/>
  <c r="AW15" i="2"/>
  <c r="AW20" i="2"/>
  <c r="AW7" i="2"/>
  <c r="AW8" i="2" s="1"/>
  <c r="AW9" i="2" s="1"/>
  <c r="AW6" i="2"/>
  <c r="AW11" i="2"/>
  <c r="AW5" i="2"/>
  <c r="BM15" i="2"/>
  <c r="BM20" i="2"/>
  <c r="BM7" i="2"/>
  <c r="BM8" i="2" s="1"/>
  <c r="BM9" i="2" s="1"/>
  <c r="BM6" i="2"/>
  <c r="BM11" i="2"/>
  <c r="BM5" i="2"/>
  <c r="BM13" i="2" s="1"/>
  <c r="BY20" i="2"/>
  <c r="BY15" i="2"/>
  <c r="BY7" i="2"/>
  <c r="BY8" i="2" s="1"/>
  <c r="BY9" i="2" s="1"/>
  <c r="BY6" i="2"/>
  <c r="BY5" i="2"/>
  <c r="BY14" i="2" s="1"/>
  <c r="BY11" i="2"/>
  <c r="CK15" i="2"/>
  <c r="CK7" i="2"/>
  <c r="CK20" i="2"/>
  <c r="CK6" i="2"/>
  <c r="CK11" i="2"/>
  <c r="CW20" i="2"/>
  <c r="CW15" i="2"/>
  <c r="CW7" i="2"/>
  <c r="CW8" i="2" s="1"/>
  <c r="CW9" i="2" s="1"/>
  <c r="CW6" i="2"/>
  <c r="CW11" i="2"/>
  <c r="CW5" i="2"/>
  <c r="DE20" i="2"/>
  <c r="DE15" i="2"/>
  <c r="DE7" i="2"/>
  <c r="DE8" i="2" s="1"/>
  <c r="DE9" i="2" s="1"/>
  <c r="DE6" i="2"/>
  <c r="DE5" i="2"/>
  <c r="DE13" i="2" s="1"/>
  <c r="DE11" i="2"/>
  <c r="DQ15" i="2"/>
  <c r="DQ7" i="2"/>
  <c r="DQ6" i="2"/>
  <c r="DQ20" i="2"/>
  <c r="DQ11" i="2"/>
  <c r="EC20" i="2"/>
  <c r="EC15" i="2"/>
  <c r="EC7" i="2"/>
  <c r="EC8" i="2" s="1"/>
  <c r="EC9" i="2" s="1"/>
  <c r="EC6" i="2"/>
  <c r="EC11" i="2"/>
  <c r="EC5" i="2"/>
  <c r="EC14" i="2" s="1"/>
  <c r="EO15" i="2"/>
  <c r="EO7" i="2"/>
  <c r="EO6" i="2"/>
  <c r="EO11" i="2"/>
  <c r="EO20" i="2"/>
  <c r="EO5" i="2"/>
  <c r="H21" i="2"/>
  <c r="H15" i="2"/>
  <c r="H11" i="2"/>
  <c r="H7" i="2"/>
  <c r="H10" i="2" s="1"/>
  <c r="H17" i="2" s="1"/>
  <c r="T21" i="2"/>
  <c r="T15" i="2"/>
  <c r="T11" i="2"/>
  <c r="T7" i="2"/>
  <c r="T10" i="2" s="1"/>
  <c r="T17" i="2" s="1"/>
  <c r="T6" i="2"/>
  <c r="AB21" i="2"/>
  <c r="AB15" i="2"/>
  <c r="AB11" i="2"/>
  <c r="AB7" i="2"/>
  <c r="AB10" i="2" s="1"/>
  <c r="AB17" i="2" s="1"/>
  <c r="AB6" i="2"/>
  <c r="AN21" i="2"/>
  <c r="AN15" i="2"/>
  <c r="AN11" i="2"/>
  <c r="AN7" i="2"/>
  <c r="AN10" i="2" s="1"/>
  <c r="AN17" i="2" s="1"/>
  <c r="AZ21" i="2"/>
  <c r="AZ15" i="2"/>
  <c r="AZ11" i="2"/>
  <c r="AZ7" i="2"/>
  <c r="AZ10" i="2" s="1"/>
  <c r="AZ17" i="2" s="1"/>
  <c r="AZ6" i="2"/>
  <c r="AZ5" i="2"/>
  <c r="AZ13" i="2" s="1"/>
  <c r="BL21" i="2"/>
  <c r="BL15" i="2"/>
  <c r="BL11" i="2"/>
  <c r="BL7" i="2"/>
  <c r="BL10" i="2" s="1"/>
  <c r="BL17" i="2" s="1"/>
  <c r="BL6" i="2"/>
  <c r="BL5" i="2"/>
  <c r="BL13" i="2" s="1"/>
  <c r="BT21" i="2"/>
  <c r="BT15" i="2"/>
  <c r="BT11" i="2"/>
  <c r="BT7" i="2"/>
  <c r="BT10" i="2" s="1"/>
  <c r="BT17" i="2" s="1"/>
  <c r="BT5" i="2"/>
  <c r="CB21" i="2"/>
  <c r="CB15" i="2"/>
  <c r="CB11" i="2"/>
  <c r="CB7" i="2"/>
  <c r="CB10" i="2" s="1"/>
  <c r="CB17" i="2" s="1"/>
  <c r="CB6" i="2"/>
  <c r="CB5" i="2"/>
  <c r="CN21" i="2"/>
  <c r="CN15" i="2"/>
  <c r="CN11" i="2"/>
  <c r="CN7" i="2"/>
  <c r="CN6" i="2"/>
  <c r="CN5" i="2"/>
  <c r="CN13" i="2" s="1"/>
  <c r="CV21" i="2"/>
  <c r="CV15" i="2"/>
  <c r="CV11" i="2"/>
  <c r="CV7" i="2"/>
  <c r="CV10" i="2" s="1"/>
  <c r="CV17" i="2" s="1"/>
  <c r="CV6" i="2"/>
  <c r="DD21" i="2"/>
  <c r="DD15" i="2"/>
  <c r="DD11" i="2"/>
  <c r="DD7" i="2"/>
  <c r="DD10" i="2" s="1"/>
  <c r="DD17" i="2" s="1"/>
  <c r="DD6" i="2"/>
  <c r="DD5" i="2"/>
  <c r="DD13" i="2" s="1"/>
  <c r="DL21" i="2"/>
  <c r="DL15" i="2"/>
  <c r="DL11" i="2"/>
  <c r="DL7" i="2"/>
  <c r="DL10" i="2" s="1"/>
  <c r="DL17" i="2" s="1"/>
  <c r="DL6" i="2"/>
  <c r="DT21" i="2"/>
  <c r="DT15" i="2"/>
  <c r="DT11" i="2"/>
  <c r="DT7" i="2"/>
  <c r="DT10" i="2" s="1"/>
  <c r="DT17" i="2" s="1"/>
  <c r="DT6" i="2"/>
  <c r="DT5" i="2"/>
  <c r="DT13" i="2" s="1"/>
  <c r="EB21" i="2"/>
  <c r="EB15" i="2"/>
  <c r="EB11" i="2"/>
  <c r="EB7" i="2"/>
  <c r="EB6" i="2"/>
  <c r="EJ21" i="2"/>
  <c r="EJ15" i="2"/>
  <c r="EJ11" i="2"/>
  <c r="EJ7" i="2"/>
  <c r="EJ10" i="2" s="1"/>
  <c r="EJ17" i="2" s="1"/>
  <c r="EJ6" i="2"/>
  <c r="EJ5" i="2"/>
  <c r="EJ13" i="2" s="1"/>
  <c r="ER21" i="2"/>
  <c r="ER15" i="2"/>
  <c r="ER11" i="2"/>
  <c r="ER7" i="2"/>
  <c r="ER10" i="2" s="1"/>
  <c r="ER17" i="2" s="1"/>
  <c r="ER6" i="2"/>
  <c r="G15" i="2"/>
  <c r="G22" i="2"/>
  <c r="G11" i="2"/>
  <c r="G6" i="2"/>
  <c r="G7" i="2"/>
  <c r="G10" i="2" s="1"/>
  <c r="G17" i="2" s="1"/>
  <c r="O22" i="2"/>
  <c r="O15" i="2"/>
  <c r="O11" i="2"/>
  <c r="O7" i="2"/>
  <c r="O10" i="2" s="1"/>
  <c r="O17" i="2" s="1"/>
  <c r="O6" i="2"/>
  <c r="W15" i="2"/>
  <c r="W11" i="2"/>
  <c r="W6" i="2"/>
  <c r="W7" i="2"/>
  <c r="W12" i="2" s="1"/>
  <c r="AE22" i="2"/>
  <c r="AE15" i="2"/>
  <c r="AE11" i="2"/>
  <c r="AE7" i="2"/>
  <c r="AE10" i="2" s="1"/>
  <c r="AE17" i="2" s="1"/>
  <c r="AE6" i="2"/>
  <c r="AM15" i="2"/>
  <c r="AM22" i="2"/>
  <c r="AM11" i="2"/>
  <c r="AM6" i="2"/>
  <c r="AM7" i="2"/>
  <c r="AM12" i="2" s="1"/>
  <c r="AU22" i="2"/>
  <c r="AU15" i="2"/>
  <c r="AU11" i="2"/>
  <c r="AU7" i="2"/>
  <c r="AU10" i="2" s="1"/>
  <c r="AU17" i="2" s="1"/>
  <c r="AU6" i="2"/>
  <c r="BC15" i="2"/>
  <c r="BC11" i="2"/>
  <c r="BC6" i="2"/>
  <c r="BC22" i="2"/>
  <c r="BC7" i="2"/>
  <c r="BK22" i="2"/>
  <c r="BK15" i="2"/>
  <c r="BK11" i="2"/>
  <c r="BK7" i="2"/>
  <c r="BK8" i="2" s="1"/>
  <c r="BK6" i="2"/>
  <c r="BS15" i="2"/>
  <c r="BS5" i="2"/>
  <c r="BS14" i="2" s="1"/>
  <c r="BS22" i="2"/>
  <c r="BS11" i="2"/>
  <c r="BS6" i="2"/>
  <c r="BS7" i="2"/>
  <c r="BS12" i="2" s="1"/>
  <c r="CA22" i="2"/>
  <c r="CA15" i="2"/>
  <c r="CA5" i="2"/>
  <c r="CA13" i="2" s="1"/>
  <c r="CA11" i="2"/>
  <c r="CA7" i="2"/>
  <c r="CA6" i="2"/>
  <c r="CI15" i="2"/>
  <c r="CI5" i="2"/>
  <c r="CI14" i="2" s="1"/>
  <c r="CI11" i="2"/>
  <c r="CI6" i="2"/>
  <c r="CI7" i="2"/>
  <c r="CI12" i="2" s="1"/>
  <c r="CQ22" i="2"/>
  <c r="CQ15" i="2"/>
  <c r="CQ5" i="2"/>
  <c r="CQ13" i="2" s="1"/>
  <c r="CQ11" i="2"/>
  <c r="CQ7" i="2"/>
  <c r="CQ10" i="2" s="1"/>
  <c r="CQ17" i="2" s="1"/>
  <c r="CQ6" i="2"/>
  <c r="CU22" i="2"/>
  <c r="CU5" i="2"/>
  <c r="CU13" i="2" s="1"/>
  <c r="CU11" i="2"/>
  <c r="DC22" i="2"/>
  <c r="DC5" i="2"/>
  <c r="DC14" i="2" s="1"/>
  <c r="DC11" i="2"/>
  <c r="DC15" i="2"/>
  <c r="DC6" i="2"/>
  <c r="DK22" i="2"/>
  <c r="DK5" i="2"/>
  <c r="DK13" i="2" s="1"/>
  <c r="DK11" i="2"/>
  <c r="DK15" i="2"/>
  <c r="DS5" i="2"/>
  <c r="DS14" i="2" s="1"/>
  <c r="DS11" i="2"/>
  <c r="DS22" i="2"/>
  <c r="DS6" i="2"/>
  <c r="DS15" i="2"/>
  <c r="EE15" i="2"/>
  <c r="EE5" i="2"/>
  <c r="EE22" i="2"/>
  <c r="EE11" i="2"/>
  <c r="EE6" i="2"/>
  <c r="EE7" i="2"/>
  <c r="EQ22" i="2"/>
  <c r="EQ5" i="2"/>
  <c r="EQ13" i="2" s="1"/>
  <c r="EQ11" i="2"/>
  <c r="EQ15" i="2"/>
  <c r="BC5" i="2"/>
  <c r="BC14" i="2" s="1"/>
  <c r="BK5" i="2"/>
  <c r="BK14" i="2" s="1"/>
  <c r="DL5" i="2"/>
  <c r="DL13" i="2" s="1"/>
  <c r="ER5" i="2"/>
  <c r="ER13" i="2" s="1"/>
  <c r="AI7" i="2"/>
  <c r="AI8" i="2" s="1"/>
  <c r="CU7" i="2"/>
  <c r="CU10" i="2" s="1"/>
  <c r="Q15" i="2"/>
  <c r="Q20" i="2"/>
  <c r="Q7" i="2"/>
  <c r="Q8" i="2" s="1"/>
  <c r="Q9" i="2" s="1"/>
  <c r="Q6" i="2"/>
  <c r="Q11" i="2"/>
  <c r="Q5" i="2"/>
  <c r="Q14" i="2" s="1"/>
  <c r="AC15" i="2"/>
  <c r="AC7" i="2"/>
  <c r="AC6" i="2"/>
  <c r="AC5" i="2"/>
  <c r="AC14" i="2" s="1"/>
  <c r="AC20" i="2"/>
  <c r="AC11" i="2"/>
  <c r="AO15" i="2"/>
  <c r="AO20" i="2"/>
  <c r="AO7" i="2"/>
  <c r="AO8" i="2" s="1"/>
  <c r="AO9" i="2" s="1"/>
  <c r="AO6" i="2"/>
  <c r="AO11" i="2"/>
  <c r="AO5" i="2"/>
  <c r="AO14" i="2" s="1"/>
  <c r="BA15" i="2"/>
  <c r="BA7" i="2"/>
  <c r="BA20" i="2"/>
  <c r="BA6" i="2"/>
  <c r="BA5" i="2"/>
  <c r="BA11" i="2"/>
  <c r="BI15" i="2"/>
  <c r="BI7" i="2"/>
  <c r="BI6" i="2"/>
  <c r="BI5" i="2"/>
  <c r="BI20" i="2"/>
  <c r="BI11" i="2"/>
  <c r="BU15" i="2"/>
  <c r="BU20" i="2"/>
  <c r="BU7" i="2"/>
  <c r="BU8" i="2" s="1"/>
  <c r="BU9" i="2" s="1"/>
  <c r="BU6" i="2"/>
  <c r="BU11" i="2"/>
  <c r="CG20" i="2"/>
  <c r="CG15" i="2"/>
  <c r="CG7" i="2"/>
  <c r="CG8" i="2" s="1"/>
  <c r="CG9" i="2" s="1"/>
  <c r="CG6" i="2"/>
  <c r="CG11" i="2"/>
  <c r="CG5" i="2"/>
  <c r="CS20" i="2"/>
  <c r="CS15" i="2"/>
  <c r="CS7" i="2"/>
  <c r="CS6" i="2"/>
  <c r="CS11" i="2"/>
  <c r="CS5" i="2"/>
  <c r="CS14" i="2" s="1"/>
  <c r="DA15" i="2"/>
  <c r="DA20" i="2"/>
  <c r="DA7" i="2"/>
  <c r="DA6" i="2"/>
  <c r="DA11" i="2"/>
  <c r="DM20" i="2"/>
  <c r="DM15" i="2"/>
  <c r="DM7" i="2"/>
  <c r="DM6" i="2"/>
  <c r="DM11" i="2"/>
  <c r="DM5" i="2"/>
  <c r="DY20" i="2"/>
  <c r="DY15" i="2"/>
  <c r="DY7" i="2"/>
  <c r="DY8" i="2" s="1"/>
  <c r="DY9" i="2" s="1"/>
  <c r="DY6" i="2"/>
  <c r="DY11" i="2"/>
  <c r="DY5" i="2"/>
  <c r="DY14" i="2" s="1"/>
  <c r="EK20" i="2"/>
  <c r="EK15" i="2"/>
  <c r="EK7" i="2"/>
  <c r="EK6" i="2"/>
  <c r="EK5" i="2"/>
  <c r="EK11" i="2"/>
  <c r="D21" i="2"/>
  <c r="EQ21" i="2"/>
  <c r="EM21" i="2"/>
  <c r="EI21" i="2"/>
  <c r="EE21" i="2"/>
  <c r="EA21" i="2"/>
  <c r="DW21" i="2"/>
  <c r="DS21" i="2"/>
  <c r="DO21" i="2"/>
  <c r="DK21" i="2"/>
  <c r="DG21" i="2"/>
  <c r="DC21" i="2"/>
  <c r="CY21" i="2"/>
  <c r="CU21" i="2"/>
  <c r="CQ21" i="2"/>
  <c r="CM21" i="2"/>
  <c r="CI21" i="2"/>
  <c r="CE21" i="2"/>
  <c r="CA21" i="2"/>
  <c r="ET21" i="2"/>
  <c r="EP21" i="2"/>
  <c r="EL21" i="2"/>
  <c r="EH21" i="2"/>
  <c r="ED21" i="2"/>
  <c r="DZ21" i="2"/>
  <c r="DV21" i="2"/>
  <c r="DR21" i="2"/>
  <c r="DN21" i="2"/>
  <c r="DJ21" i="2"/>
  <c r="DF21" i="2"/>
  <c r="DB21" i="2"/>
  <c r="CX21" i="2"/>
  <c r="CT21" i="2"/>
  <c r="CP21" i="2"/>
  <c r="CL21" i="2"/>
  <c r="CH21" i="2"/>
  <c r="CD21" i="2"/>
  <c r="BZ21" i="2"/>
  <c r="BV21" i="2"/>
  <c r="EK21" i="2"/>
  <c r="DU21" i="2"/>
  <c r="DE21" i="2"/>
  <c r="CO21" i="2"/>
  <c r="BY21" i="2"/>
  <c r="BR21" i="2"/>
  <c r="BM21" i="2"/>
  <c r="BG21" i="2"/>
  <c r="BB21" i="2"/>
  <c r="AW21" i="2"/>
  <c r="AQ21" i="2"/>
  <c r="AL21" i="2"/>
  <c r="AG21" i="2"/>
  <c r="AA21" i="2"/>
  <c r="V21" i="2"/>
  <c r="Q21" i="2"/>
  <c r="K21" i="2"/>
  <c r="F21" i="2"/>
  <c r="EG21" i="2"/>
  <c r="DQ21" i="2"/>
  <c r="DA21" i="2"/>
  <c r="CK21" i="2"/>
  <c r="BW21" i="2"/>
  <c r="BQ21" i="2"/>
  <c r="BK21" i="2"/>
  <c r="BF21" i="2"/>
  <c r="BA21" i="2"/>
  <c r="AU21" i="2"/>
  <c r="AP21" i="2"/>
  <c r="AK21" i="2"/>
  <c r="AE21" i="2"/>
  <c r="Z21" i="2"/>
  <c r="U21" i="2"/>
  <c r="O21" i="2"/>
  <c r="J21" i="2"/>
  <c r="E21" i="2"/>
  <c r="D15" i="2"/>
  <c r="EO21" i="2"/>
  <c r="DI21" i="2"/>
  <c r="CC21" i="2"/>
  <c r="BN21" i="2"/>
  <c r="BC21" i="2"/>
  <c r="AS21" i="2"/>
  <c r="AH21" i="2"/>
  <c r="W21" i="2"/>
  <c r="M21" i="2"/>
  <c r="B21" i="2"/>
  <c r="D11" i="2"/>
  <c r="EC21" i="2"/>
  <c r="CW21" i="2"/>
  <c r="BU21" i="2"/>
  <c r="BJ21" i="2"/>
  <c r="AY21" i="2"/>
  <c r="AO21" i="2"/>
  <c r="AD21" i="2"/>
  <c r="S21" i="2"/>
  <c r="I21" i="2"/>
  <c r="D7" i="2"/>
  <c r="D10" i="2" s="1"/>
  <c r="D17" i="2" s="1"/>
  <c r="CS21" i="2"/>
  <c r="BI21" i="2"/>
  <c r="AM21" i="2"/>
  <c r="R21" i="2"/>
  <c r="ES21" i="2"/>
  <c r="CG21" i="2"/>
  <c r="BE21" i="2"/>
  <c r="AI21" i="2"/>
  <c r="N21" i="2"/>
  <c r="DY21" i="2"/>
  <c r="BS21" i="2"/>
  <c r="AX21" i="2"/>
  <c r="AC21" i="2"/>
  <c r="G21" i="2"/>
  <c r="D6" i="2"/>
  <c r="P21" i="2"/>
  <c r="P15" i="2"/>
  <c r="P11" i="2"/>
  <c r="P7" i="2"/>
  <c r="P6" i="2"/>
  <c r="AF21" i="2"/>
  <c r="AF15" i="2"/>
  <c r="AF11" i="2"/>
  <c r="AF7" i="2"/>
  <c r="AF10" i="2" s="1"/>
  <c r="AF17" i="2" s="1"/>
  <c r="AF6" i="2"/>
  <c r="AR21" i="2"/>
  <c r="AR15" i="2"/>
  <c r="AR11" i="2"/>
  <c r="AR7" i="2"/>
  <c r="AR10" i="2" s="1"/>
  <c r="AR17" i="2" s="1"/>
  <c r="AR6" i="2"/>
  <c r="BD21" i="2"/>
  <c r="BD15" i="2"/>
  <c r="BD11" i="2"/>
  <c r="BD7" i="2"/>
  <c r="BD10" i="2" s="1"/>
  <c r="BD17" i="2" s="1"/>
  <c r="BD5" i="2"/>
  <c r="BD13" i="2" s="1"/>
  <c r="BP21" i="2"/>
  <c r="BP15" i="2"/>
  <c r="BP11" i="2"/>
  <c r="BP7" i="2"/>
  <c r="BP10" i="2" s="1"/>
  <c r="BP17" i="2" s="1"/>
  <c r="BP6" i="2"/>
  <c r="BX21" i="2"/>
  <c r="BX15" i="2"/>
  <c r="BX11" i="2"/>
  <c r="BX7" i="2"/>
  <c r="BX10" i="2" s="1"/>
  <c r="BX17" i="2" s="1"/>
  <c r="BX6" i="2"/>
  <c r="BX5" i="2"/>
  <c r="BX13" i="2" s="1"/>
  <c r="CF21" i="2"/>
  <c r="CF15" i="2"/>
  <c r="CF11" i="2"/>
  <c r="CF7" i="2"/>
  <c r="CF10" i="2" s="1"/>
  <c r="CF17" i="2" s="1"/>
  <c r="CF6" i="2"/>
  <c r="CR21" i="2"/>
  <c r="CR15" i="2"/>
  <c r="CR11" i="2"/>
  <c r="CR7" i="2"/>
  <c r="CR10" i="2" s="1"/>
  <c r="CR17" i="2" s="1"/>
  <c r="CR6" i="2"/>
  <c r="CR5" i="2"/>
  <c r="CR13" i="2" s="1"/>
  <c r="CZ21" i="2"/>
  <c r="CZ15" i="2"/>
  <c r="CZ11" i="2"/>
  <c r="CZ7" i="2"/>
  <c r="CZ10" i="2" s="1"/>
  <c r="CZ17" i="2" s="1"/>
  <c r="CZ5" i="2"/>
  <c r="CZ13" i="2" s="1"/>
  <c r="DH21" i="2"/>
  <c r="DH15" i="2"/>
  <c r="DH11" i="2"/>
  <c r="DH7" i="2"/>
  <c r="DH6" i="2"/>
  <c r="DH5" i="2"/>
  <c r="DH13" i="2" s="1"/>
  <c r="DP21" i="2"/>
  <c r="DP15" i="2"/>
  <c r="DP11" i="2"/>
  <c r="DP7" i="2"/>
  <c r="DP10" i="2" s="1"/>
  <c r="DP17" i="2" s="1"/>
  <c r="DP5" i="2"/>
  <c r="DP13" i="2" s="1"/>
  <c r="DX21" i="2"/>
  <c r="DX15" i="2"/>
  <c r="DX11" i="2"/>
  <c r="DX7" i="2"/>
  <c r="DX10" i="2" s="1"/>
  <c r="DX17" i="2" s="1"/>
  <c r="DX6" i="2"/>
  <c r="DX5" i="2"/>
  <c r="EF21" i="2"/>
  <c r="EF15" i="2"/>
  <c r="EF11" i="2"/>
  <c r="EF7" i="2"/>
  <c r="EF10" i="2" s="1"/>
  <c r="EF17" i="2" s="1"/>
  <c r="EF5" i="2"/>
  <c r="EF13" i="2" s="1"/>
  <c r="EN21" i="2"/>
  <c r="EN15" i="2"/>
  <c r="EN11" i="2"/>
  <c r="EN7" i="2"/>
  <c r="EN10" i="2" s="1"/>
  <c r="EN17" i="2" s="1"/>
  <c r="EN6" i="2"/>
  <c r="EN5" i="2"/>
  <c r="EN13" i="2" s="1"/>
  <c r="ET22" i="2"/>
  <c r="EP22" i="2"/>
  <c r="EL22" i="2"/>
  <c r="EH22" i="2"/>
  <c r="ED22" i="2"/>
  <c r="DZ22" i="2"/>
  <c r="DV22" i="2"/>
  <c r="DR22" i="2"/>
  <c r="DN22" i="2"/>
  <c r="DJ22" i="2"/>
  <c r="DF22" i="2"/>
  <c r="DB22" i="2"/>
  <c r="CX22" i="2"/>
  <c r="CT22" i="2"/>
  <c r="CP22" i="2"/>
  <c r="CL22" i="2"/>
  <c r="CH22" i="2"/>
  <c r="CD22" i="2"/>
  <c r="BZ22" i="2"/>
  <c r="BV22" i="2"/>
  <c r="BR22" i="2"/>
  <c r="BN22" i="2"/>
  <c r="BJ22" i="2"/>
  <c r="BF22" i="2"/>
  <c r="BB22" i="2"/>
  <c r="AX22" i="2"/>
  <c r="AT22" i="2"/>
  <c r="AP22" i="2"/>
  <c r="AL22" i="2"/>
  <c r="AH22" i="2"/>
  <c r="AD22" i="2"/>
  <c r="Z22" i="2"/>
  <c r="V22" i="2"/>
  <c r="R22" i="2"/>
  <c r="N22" i="2"/>
  <c r="J22" i="2"/>
  <c r="F22" i="2"/>
  <c r="B22" i="2"/>
  <c r="ES22" i="2"/>
  <c r="EO22" i="2"/>
  <c r="EK22" i="2"/>
  <c r="EG22" i="2"/>
  <c r="EC22" i="2"/>
  <c r="DY22" i="2"/>
  <c r="DU22" i="2"/>
  <c r="DQ22" i="2"/>
  <c r="DM22" i="2"/>
  <c r="DI22" i="2"/>
  <c r="DE22" i="2"/>
  <c r="DA22" i="2"/>
  <c r="CW22" i="2"/>
  <c r="CS22" i="2"/>
  <c r="CO22" i="2"/>
  <c r="CK22" i="2"/>
  <c r="CG22" i="2"/>
  <c r="CC22" i="2"/>
  <c r="BY22" i="2"/>
  <c r="BU22" i="2"/>
  <c r="BQ22" i="2"/>
  <c r="BM22" i="2"/>
  <c r="BI22" i="2"/>
  <c r="BE22" i="2"/>
  <c r="BA22" i="2"/>
  <c r="AW22" i="2"/>
  <c r="AS22" i="2"/>
  <c r="AO22" i="2"/>
  <c r="AK22" i="2"/>
  <c r="AG22" i="2"/>
  <c r="AC22" i="2"/>
  <c r="Y22" i="2"/>
  <c r="U22" i="2"/>
  <c r="Q22" i="2"/>
  <c r="M22" i="2"/>
  <c r="I22" i="2"/>
  <c r="E22" i="2"/>
  <c r="ER22" i="2"/>
  <c r="EN22" i="2"/>
  <c r="EJ22" i="2"/>
  <c r="EF22" i="2"/>
  <c r="EB22" i="2"/>
  <c r="DX22" i="2"/>
  <c r="DT22" i="2"/>
  <c r="DP22" i="2"/>
  <c r="DL22" i="2"/>
  <c r="DH22" i="2"/>
  <c r="DD22" i="2"/>
  <c r="CZ22" i="2"/>
  <c r="CV22" i="2"/>
  <c r="CR22" i="2"/>
  <c r="CN22" i="2"/>
  <c r="CJ22" i="2"/>
  <c r="CF22" i="2"/>
  <c r="CB22" i="2"/>
  <c r="BX22" i="2"/>
  <c r="BT22" i="2"/>
  <c r="BP22" i="2"/>
  <c r="BL22" i="2"/>
  <c r="BH22" i="2"/>
  <c r="BD22" i="2"/>
  <c r="AZ22" i="2"/>
  <c r="AV22" i="2"/>
  <c r="AR22" i="2"/>
  <c r="AN22" i="2"/>
  <c r="AJ22" i="2"/>
  <c r="AF22" i="2"/>
  <c r="AB22" i="2"/>
  <c r="X22" i="2"/>
  <c r="T22" i="2"/>
  <c r="P22" i="2"/>
  <c r="L22" i="2"/>
  <c r="H22" i="2"/>
  <c r="D22" i="2"/>
  <c r="C22" i="2"/>
  <c r="C11" i="2"/>
  <c r="K22" i="2"/>
  <c r="K11" i="2"/>
  <c r="K15" i="2"/>
  <c r="K6" i="2"/>
  <c r="S22" i="2"/>
  <c r="S11" i="2"/>
  <c r="S15" i="2"/>
  <c r="AA11" i="2"/>
  <c r="AA6" i="2"/>
  <c r="AA22" i="2"/>
  <c r="AA15" i="2"/>
  <c r="AI22" i="2"/>
  <c r="AI11" i="2"/>
  <c r="AQ22" i="2"/>
  <c r="AQ11" i="2"/>
  <c r="AQ15" i="2"/>
  <c r="AQ6" i="2"/>
  <c r="AY22" i="2"/>
  <c r="AY11" i="2"/>
  <c r="AY15" i="2"/>
  <c r="BG11" i="2"/>
  <c r="BG22" i="2"/>
  <c r="BG6" i="2"/>
  <c r="BG15" i="2"/>
  <c r="BO22" i="2"/>
  <c r="BO5" i="2"/>
  <c r="BO11" i="2"/>
  <c r="BW22" i="2"/>
  <c r="BW5" i="2"/>
  <c r="BW14" i="2" s="1"/>
  <c r="BW11" i="2"/>
  <c r="BW10" i="2"/>
  <c r="BW17" i="2" s="1"/>
  <c r="BW15" i="2"/>
  <c r="BW6" i="2"/>
  <c r="CE22" i="2"/>
  <c r="CE5" i="2"/>
  <c r="CE11" i="2"/>
  <c r="CE15" i="2"/>
  <c r="CM5" i="2"/>
  <c r="CM11" i="2"/>
  <c r="CM6" i="2"/>
  <c r="CM22" i="2"/>
  <c r="CM15" i="2"/>
  <c r="CY15" i="2"/>
  <c r="CY5" i="2"/>
  <c r="CY14" i="2" s="1"/>
  <c r="CY22" i="2"/>
  <c r="CY11" i="2"/>
  <c r="CY6" i="2"/>
  <c r="CY7" i="2"/>
  <c r="CY10" i="2" s="1"/>
  <c r="CY17" i="2" s="1"/>
  <c r="DG22" i="2"/>
  <c r="DG15" i="2"/>
  <c r="DG5" i="2"/>
  <c r="DG11" i="2"/>
  <c r="DG7" i="2"/>
  <c r="DG6" i="2"/>
  <c r="DO15" i="2"/>
  <c r="DO5" i="2"/>
  <c r="DO14" i="2" s="1"/>
  <c r="DO11" i="2"/>
  <c r="DO6" i="2"/>
  <c r="DO22" i="2"/>
  <c r="DO7" i="2"/>
  <c r="DO10" i="2" s="1"/>
  <c r="DO17" i="2" s="1"/>
  <c r="DW22" i="2"/>
  <c r="DW15" i="2"/>
  <c r="DW5" i="2"/>
  <c r="DW13" i="2" s="1"/>
  <c r="DW11" i="2"/>
  <c r="DW7" i="2"/>
  <c r="DW10" i="2" s="1"/>
  <c r="DW17" i="2" s="1"/>
  <c r="DW6" i="2"/>
  <c r="EA22" i="2"/>
  <c r="EA5" i="2"/>
  <c r="EA11" i="2"/>
  <c r="EM22" i="2"/>
  <c r="EM15" i="2"/>
  <c r="EM5" i="2"/>
  <c r="EM11" i="2"/>
  <c r="EM7" i="2"/>
  <c r="EM10" i="2" s="1"/>
  <c r="EM17" i="2" s="1"/>
  <c r="EM6" i="2"/>
  <c r="G5" i="2"/>
  <c r="W5" i="2"/>
  <c r="W14" i="2" s="1"/>
  <c r="AB5" i="2"/>
  <c r="AB13" i="2" s="1"/>
  <c r="AM5" i="2"/>
  <c r="AM14" i="2" s="1"/>
  <c r="AR5" i="2"/>
  <c r="H6" i="2"/>
  <c r="S6" i="2"/>
  <c r="AN6" i="2"/>
  <c r="AY6" i="2"/>
  <c r="BT6" i="2"/>
  <c r="CE6" i="2"/>
  <c r="CZ6" i="2"/>
  <c r="DK6" i="2"/>
  <c r="EF6" i="2"/>
  <c r="EQ6" i="2"/>
  <c r="AA7" i="2"/>
  <c r="AA10" i="2" s="1"/>
  <c r="AA17" i="2" s="1"/>
  <c r="BG7" i="2"/>
  <c r="CM7" i="2"/>
  <c r="CM10" i="2" s="1"/>
  <c r="CM17" i="2" s="1"/>
  <c r="DS7" i="2"/>
  <c r="DS10" i="2" s="1"/>
  <c r="DS17" i="2" s="1"/>
  <c r="BO15" i="2"/>
  <c r="DT20" i="2"/>
  <c r="AT21" i="2"/>
  <c r="W22" i="2"/>
  <c r="I15" i="2"/>
  <c r="I7" i="2"/>
  <c r="I8" i="2" s="1"/>
  <c r="I9" i="2" s="1"/>
  <c r="I20" i="2"/>
  <c r="I6" i="2"/>
  <c r="I11" i="2"/>
  <c r="I5" i="2"/>
  <c r="U15" i="2"/>
  <c r="U7" i="2"/>
  <c r="U20" i="2"/>
  <c r="U6" i="2"/>
  <c r="U5" i="2"/>
  <c r="U11" i="2"/>
  <c r="AG15" i="2"/>
  <c r="AG20" i="2"/>
  <c r="AG7" i="2"/>
  <c r="AG6" i="2"/>
  <c r="AG11" i="2"/>
  <c r="AG5" i="2"/>
  <c r="AS15" i="2"/>
  <c r="AS7" i="2"/>
  <c r="AS8" i="2" s="1"/>
  <c r="AS9" i="2" s="1"/>
  <c r="AS6" i="2"/>
  <c r="AS20" i="2"/>
  <c r="AS5" i="2"/>
  <c r="AS11" i="2"/>
  <c r="BE15" i="2"/>
  <c r="BE20" i="2"/>
  <c r="BE7" i="2"/>
  <c r="BE6" i="2"/>
  <c r="BE11" i="2"/>
  <c r="BE5" i="2"/>
  <c r="BQ15" i="2"/>
  <c r="BQ7" i="2"/>
  <c r="BQ20" i="2"/>
  <c r="BQ6" i="2"/>
  <c r="BQ11" i="2"/>
  <c r="BQ5" i="2"/>
  <c r="BQ14" i="2" s="1"/>
  <c r="CC15" i="2"/>
  <c r="CC7" i="2"/>
  <c r="CC8" i="2" s="1"/>
  <c r="CC9" i="2" s="1"/>
  <c r="CC6" i="2"/>
  <c r="CC11" i="2"/>
  <c r="CC5" i="2"/>
  <c r="CO20" i="2"/>
  <c r="CO15" i="2"/>
  <c r="CO7" i="2"/>
  <c r="CO8" i="2" s="1"/>
  <c r="CO9" i="2" s="1"/>
  <c r="CO6" i="2"/>
  <c r="CO5" i="2"/>
  <c r="CO11" i="2"/>
  <c r="DI15" i="2"/>
  <c r="DI20" i="2"/>
  <c r="DI7" i="2"/>
  <c r="DI8" i="2" s="1"/>
  <c r="DI9" i="2" s="1"/>
  <c r="DI6" i="2"/>
  <c r="DI11" i="2"/>
  <c r="DI5" i="2"/>
  <c r="DI14" i="2" s="1"/>
  <c r="DU20" i="2"/>
  <c r="DU15" i="2"/>
  <c r="DU7" i="2"/>
  <c r="DU8" i="2" s="1"/>
  <c r="DU9" i="2" s="1"/>
  <c r="DU6" i="2"/>
  <c r="DU5" i="2"/>
  <c r="DU13" i="2" s="1"/>
  <c r="DU11" i="2"/>
  <c r="EG15" i="2"/>
  <c r="EG20" i="2"/>
  <c r="EG7" i="2"/>
  <c r="EG8" i="2" s="1"/>
  <c r="EG9" i="2" s="1"/>
  <c r="EG6" i="2"/>
  <c r="EG11" i="2"/>
  <c r="ES20" i="2"/>
  <c r="ES15" i="2"/>
  <c r="ES7" i="2"/>
  <c r="ES8" i="2" s="1"/>
  <c r="ES9" i="2" s="1"/>
  <c r="ES6" i="2"/>
  <c r="ES11" i="2"/>
  <c r="ES5" i="2"/>
  <c r="ES14" i="2" s="1"/>
  <c r="L21" i="2"/>
  <c r="L15" i="2"/>
  <c r="L11" i="2"/>
  <c r="L7" i="2"/>
  <c r="L10" i="2" s="1"/>
  <c r="L17" i="2" s="1"/>
  <c r="L6" i="2"/>
  <c r="X21" i="2"/>
  <c r="X15" i="2"/>
  <c r="X11" i="2"/>
  <c r="X7" i="2"/>
  <c r="X10" i="2" s="1"/>
  <c r="X17" i="2" s="1"/>
  <c r="AJ21" i="2"/>
  <c r="AJ15" i="2"/>
  <c r="AJ11" i="2"/>
  <c r="AJ7" i="2"/>
  <c r="AJ10" i="2" s="1"/>
  <c r="AJ17" i="2" s="1"/>
  <c r="AJ6" i="2"/>
  <c r="AV21" i="2"/>
  <c r="AV15" i="2"/>
  <c r="AV11" i="2"/>
  <c r="AV7" i="2"/>
  <c r="AV12" i="2" s="1"/>
  <c r="AV6" i="2"/>
  <c r="BH21" i="2"/>
  <c r="BH15" i="2"/>
  <c r="BH11" i="2"/>
  <c r="BH7" i="2"/>
  <c r="BH6" i="2"/>
  <c r="BH5" i="2"/>
  <c r="BH13" i="2" s="1"/>
  <c r="CJ21" i="2"/>
  <c r="CJ15" i="2"/>
  <c r="CJ11" i="2"/>
  <c r="CJ7" i="2"/>
  <c r="CJ10" i="2" s="1"/>
  <c r="CJ17" i="2" s="1"/>
  <c r="CJ5" i="2"/>
  <c r="CJ13" i="2" s="1"/>
  <c r="EI22" i="2"/>
  <c r="EI5" i="2"/>
  <c r="EI14" i="2" s="1"/>
  <c r="EI11" i="2"/>
  <c r="EI15" i="2"/>
  <c r="EI6" i="2"/>
  <c r="C5" i="2"/>
  <c r="H5" i="2"/>
  <c r="H13" i="2" s="1"/>
  <c r="S5" i="2"/>
  <c r="S13" i="2" s="1"/>
  <c r="X5" i="2"/>
  <c r="AI5" i="2"/>
  <c r="AN5" i="2"/>
  <c r="AN13" i="2" s="1"/>
  <c r="AY5" i="2"/>
  <c r="AY13" i="2" s="1"/>
  <c r="BG5" i="2"/>
  <c r="BG14" i="2" s="1"/>
  <c r="BP5" i="2"/>
  <c r="BP13" i="2" s="1"/>
  <c r="CK5" i="2"/>
  <c r="CV5" i="2"/>
  <c r="DQ5" i="2"/>
  <c r="EB5" i="2"/>
  <c r="EB13" i="2" s="1"/>
  <c r="S7" i="2"/>
  <c r="S12" i="2" s="1"/>
  <c r="AY7" i="2"/>
  <c r="AY10" i="2" s="1"/>
  <c r="CE7" i="2"/>
  <c r="CE10" i="2" s="1"/>
  <c r="DK7" i="2"/>
  <c r="DK10" i="2" s="1"/>
  <c r="EQ7" i="2"/>
  <c r="EQ10" i="2" s="1"/>
  <c r="CU15" i="2"/>
  <c r="P20" i="2"/>
  <c r="BO21" i="2"/>
  <c r="CI22" i="2"/>
  <c r="EQ20" i="2"/>
  <c r="F20" i="2"/>
  <c r="J20" i="2"/>
  <c r="N20" i="2"/>
  <c r="R20" i="2"/>
  <c r="V20" i="2"/>
  <c r="Z20" i="2"/>
  <c r="AD20" i="2"/>
  <c r="AH20" i="2"/>
  <c r="AL20" i="2"/>
  <c r="AP20" i="2"/>
  <c r="AT20" i="2"/>
  <c r="AX20" i="2"/>
  <c r="BB20" i="2"/>
  <c r="BF20" i="2"/>
  <c r="BJ20" i="2"/>
  <c r="BN20" i="2"/>
  <c r="BR20" i="2"/>
  <c r="BV20" i="2"/>
  <c r="BZ20" i="2"/>
  <c r="CD20" i="2"/>
  <c r="CH20" i="2"/>
  <c r="CL20" i="2"/>
  <c r="CP20" i="2"/>
  <c r="CT20" i="2"/>
  <c r="CX20" i="2"/>
  <c r="DB20" i="2"/>
  <c r="DF20" i="2"/>
  <c r="DJ20" i="2"/>
  <c r="DN20" i="2"/>
  <c r="DR20" i="2"/>
  <c r="DV20" i="2"/>
  <c r="DZ20" i="2"/>
  <c r="ED20" i="2"/>
  <c r="EH20" i="2"/>
  <c r="EL20" i="2"/>
  <c r="EP20" i="2"/>
  <c r="ET20" i="2"/>
  <c r="S20" i="2"/>
  <c r="W20" i="2"/>
  <c r="AA20" i="2"/>
  <c r="AE20" i="2"/>
  <c r="AI20" i="2"/>
  <c r="AM20" i="2"/>
  <c r="AQ20" i="2"/>
  <c r="AU20" i="2"/>
  <c r="AY20" i="2"/>
  <c r="BC20" i="2"/>
  <c r="BG20" i="2"/>
  <c r="BK20" i="2"/>
  <c r="BO20" i="2"/>
  <c r="BS20" i="2"/>
  <c r="BW20" i="2"/>
  <c r="CA20" i="2"/>
  <c r="CE20" i="2"/>
  <c r="CI20" i="2"/>
  <c r="CM20" i="2"/>
  <c r="CQ20" i="2"/>
  <c r="CU20" i="2"/>
  <c r="CY20" i="2"/>
  <c r="DC20" i="2"/>
  <c r="DG20" i="2"/>
  <c r="DK20" i="2"/>
  <c r="DO20" i="2"/>
  <c r="DS20" i="2"/>
  <c r="DW20" i="2"/>
  <c r="EA20" i="2"/>
  <c r="EE20" i="2"/>
  <c r="EI20" i="2"/>
  <c r="EM20" i="2"/>
  <c r="Q13" i="2"/>
  <c r="BU13" i="2"/>
  <c r="B12" i="2"/>
  <c r="CP12" i="2"/>
  <c r="EI12" i="2"/>
  <c r="EN12" i="1"/>
  <c r="EF12" i="1"/>
  <c r="DX12" i="1"/>
  <c r="DP12" i="1"/>
  <c r="DH12" i="1"/>
  <c r="CZ12" i="1"/>
  <c r="CR12" i="1"/>
  <c r="CJ12" i="1"/>
  <c r="CB12" i="1"/>
  <c r="BT12" i="1"/>
  <c r="BL12" i="1"/>
  <c r="BD12" i="1"/>
  <c r="AV12" i="1"/>
  <c r="AN12" i="1"/>
  <c r="AF12" i="1"/>
  <c r="X12" i="1"/>
  <c r="P12" i="1"/>
  <c r="H12" i="1"/>
  <c r="CF8" i="1"/>
  <c r="CF9" i="1" s="1"/>
  <c r="CF16" i="1" s="1"/>
  <c r="C12" i="1"/>
  <c r="CJ10" i="1"/>
  <c r="CJ17" i="1" s="1"/>
  <c r="CB10" i="1"/>
  <c r="CB17" i="1" s="1"/>
  <c r="BT10" i="1"/>
  <c r="BT17" i="1" s="1"/>
  <c r="BL10" i="1"/>
  <c r="BL17" i="1" s="1"/>
  <c r="BD10" i="1"/>
  <c r="BD17" i="1" s="1"/>
  <c r="AV10" i="1"/>
  <c r="AV17" i="1" s="1"/>
  <c r="AN10" i="1"/>
  <c r="AN17" i="1" s="1"/>
  <c r="AF10" i="1"/>
  <c r="AF17" i="1" s="1"/>
  <c r="X10" i="1"/>
  <c r="X17" i="1" s="1"/>
  <c r="P10" i="1"/>
  <c r="P17" i="1" s="1"/>
  <c r="H10" i="1"/>
  <c r="H17" i="1" s="1"/>
  <c r="ER8" i="1"/>
  <c r="ER9" i="1" s="1"/>
  <c r="ER16" i="1" s="1"/>
  <c r="EJ8" i="1"/>
  <c r="EJ9" i="1" s="1"/>
  <c r="EJ16" i="1" s="1"/>
  <c r="EB8" i="1"/>
  <c r="EB9" i="1" s="1"/>
  <c r="EB16" i="1" s="1"/>
  <c r="DT8" i="1"/>
  <c r="DT9" i="1" s="1"/>
  <c r="DT16" i="1" s="1"/>
  <c r="DL8" i="1"/>
  <c r="DL9" i="1" s="1"/>
  <c r="DL16" i="1" s="1"/>
  <c r="DD8" i="1"/>
  <c r="DD9" i="1" s="1"/>
  <c r="DD16" i="1" s="1"/>
  <c r="CV8" i="1"/>
  <c r="CV9" i="1" s="1"/>
  <c r="CV16" i="1" s="1"/>
  <c r="CN8" i="1"/>
  <c r="CN9" i="1" s="1"/>
  <c r="CN16" i="1" s="1"/>
  <c r="BX12" i="1"/>
  <c r="BP12" i="1"/>
  <c r="BH12" i="1"/>
  <c r="AZ12" i="1"/>
  <c r="AR12" i="1"/>
  <c r="AJ12" i="1"/>
  <c r="AB12" i="1"/>
  <c r="T12" i="1"/>
  <c r="L12" i="1"/>
  <c r="D12" i="1"/>
  <c r="C13" i="1"/>
  <c r="ET14" i="1"/>
  <c r="ER14" i="1"/>
  <c r="EP14" i="1"/>
  <c r="EN14" i="1"/>
  <c r="EL14" i="1"/>
  <c r="EJ14" i="1"/>
  <c r="EH14" i="1"/>
  <c r="EF14" i="1"/>
  <c r="ED14" i="1"/>
  <c r="EB14" i="1"/>
  <c r="DZ14" i="1"/>
  <c r="DX14" i="1"/>
  <c r="DV14" i="1"/>
  <c r="DT14" i="1"/>
  <c r="DR14" i="1"/>
  <c r="DP14" i="1"/>
  <c r="DN14" i="1"/>
  <c r="DL14" i="1"/>
  <c r="DJ14" i="1"/>
  <c r="DH14" i="1"/>
  <c r="DF14" i="1"/>
  <c r="DD14" i="1"/>
  <c r="DB14" i="1"/>
  <c r="CZ14" i="1"/>
  <c r="CX14" i="1"/>
  <c r="CV14" i="1"/>
  <c r="CT14" i="1"/>
  <c r="CR14" i="1"/>
  <c r="CP14" i="1"/>
  <c r="CN14" i="1"/>
  <c r="CL14" i="1"/>
  <c r="CJ14" i="1"/>
  <c r="CH14" i="1"/>
  <c r="CF14" i="1"/>
  <c r="CD14" i="1"/>
  <c r="CB14" i="1"/>
  <c r="BZ14" i="1"/>
  <c r="BX14" i="1"/>
  <c r="BV14" i="1"/>
  <c r="BT14" i="1"/>
  <c r="BR14" i="1"/>
  <c r="BP14" i="1"/>
  <c r="BN14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D14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ES8" i="1"/>
  <c r="ES9" i="1" s="1"/>
  <c r="ES16" i="1" s="1"/>
  <c r="ES10" i="1"/>
  <c r="ES17" i="1" s="1"/>
  <c r="EQ8" i="1"/>
  <c r="EQ9" i="1" s="1"/>
  <c r="EQ16" i="1" s="1"/>
  <c r="EQ10" i="1"/>
  <c r="EQ17" i="1" s="1"/>
  <c r="EO8" i="1"/>
  <c r="EO9" i="1" s="1"/>
  <c r="EO16" i="1" s="1"/>
  <c r="EO10" i="1"/>
  <c r="EO17" i="1" s="1"/>
  <c r="EM8" i="1"/>
  <c r="EM9" i="1" s="1"/>
  <c r="EM16" i="1" s="1"/>
  <c r="EM10" i="1"/>
  <c r="EM17" i="1" s="1"/>
  <c r="EK8" i="1"/>
  <c r="EK9" i="1" s="1"/>
  <c r="EK16" i="1" s="1"/>
  <c r="EK10" i="1"/>
  <c r="EK17" i="1" s="1"/>
  <c r="EI8" i="1"/>
  <c r="EI9" i="1" s="1"/>
  <c r="EI16" i="1" s="1"/>
  <c r="EI10" i="1"/>
  <c r="EI17" i="1" s="1"/>
  <c r="EG8" i="1"/>
  <c r="EG9" i="1" s="1"/>
  <c r="EG16" i="1" s="1"/>
  <c r="EG10" i="1"/>
  <c r="EG17" i="1" s="1"/>
  <c r="EE8" i="1"/>
  <c r="EE9" i="1" s="1"/>
  <c r="EE16" i="1" s="1"/>
  <c r="EE10" i="1"/>
  <c r="EE17" i="1" s="1"/>
  <c r="EC8" i="1"/>
  <c r="EC9" i="1" s="1"/>
  <c r="EC16" i="1" s="1"/>
  <c r="EC10" i="1"/>
  <c r="EC17" i="1" s="1"/>
  <c r="EA8" i="1"/>
  <c r="EA9" i="1" s="1"/>
  <c r="EA16" i="1" s="1"/>
  <c r="EA10" i="1"/>
  <c r="EA17" i="1" s="1"/>
  <c r="DY8" i="1"/>
  <c r="DY9" i="1" s="1"/>
  <c r="DY16" i="1" s="1"/>
  <c r="DY10" i="1"/>
  <c r="DY17" i="1" s="1"/>
  <c r="DW8" i="1"/>
  <c r="DW9" i="1" s="1"/>
  <c r="DW16" i="1" s="1"/>
  <c r="DW10" i="1"/>
  <c r="DW17" i="1" s="1"/>
  <c r="DU8" i="1"/>
  <c r="DU9" i="1" s="1"/>
  <c r="DU16" i="1" s="1"/>
  <c r="DU10" i="1"/>
  <c r="DU17" i="1" s="1"/>
  <c r="DS8" i="1"/>
  <c r="DS9" i="1" s="1"/>
  <c r="DS16" i="1" s="1"/>
  <c r="DS10" i="1"/>
  <c r="DS17" i="1" s="1"/>
  <c r="DQ8" i="1"/>
  <c r="DQ9" i="1" s="1"/>
  <c r="DQ16" i="1" s="1"/>
  <c r="DQ10" i="1"/>
  <c r="DQ17" i="1" s="1"/>
  <c r="DO8" i="1"/>
  <c r="DO9" i="1" s="1"/>
  <c r="DO16" i="1" s="1"/>
  <c r="DO10" i="1"/>
  <c r="DO17" i="1" s="1"/>
  <c r="DM8" i="1"/>
  <c r="DM9" i="1" s="1"/>
  <c r="DM16" i="1" s="1"/>
  <c r="DM10" i="1"/>
  <c r="DM17" i="1" s="1"/>
  <c r="DK8" i="1"/>
  <c r="DK9" i="1" s="1"/>
  <c r="DK16" i="1" s="1"/>
  <c r="DK10" i="1"/>
  <c r="DK17" i="1" s="1"/>
  <c r="DI8" i="1"/>
  <c r="DI9" i="1" s="1"/>
  <c r="DI16" i="1" s="1"/>
  <c r="DI10" i="1"/>
  <c r="DI17" i="1" s="1"/>
  <c r="DG8" i="1"/>
  <c r="DG9" i="1" s="1"/>
  <c r="DG16" i="1" s="1"/>
  <c r="DG10" i="1"/>
  <c r="DG17" i="1" s="1"/>
  <c r="DE8" i="1"/>
  <c r="DE9" i="1" s="1"/>
  <c r="DE16" i="1" s="1"/>
  <c r="DE10" i="1"/>
  <c r="DE17" i="1" s="1"/>
  <c r="DC8" i="1"/>
  <c r="DC9" i="1" s="1"/>
  <c r="DC16" i="1" s="1"/>
  <c r="DC10" i="1"/>
  <c r="DC17" i="1" s="1"/>
  <c r="DA8" i="1"/>
  <c r="DA9" i="1" s="1"/>
  <c r="DA16" i="1" s="1"/>
  <c r="DA10" i="1"/>
  <c r="DA17" i="1" s="1"/>
  <c r="CY8" i="1"/>
  <c r="CY9" i="1" s="1"/>
  <c r="CY16" i="1" s="1"/>
  <c r="CY10" i="1"/>
  <c r="CY17" i="1" s="1"/>
  <c r="CW8" i="1"/>
  <c r="CW9" i="1" s="1"/>
  <c r="CW16" i="1" s="1"/>
  <c r="CW10" i="1"/>
  <c r="CW17" i="1" s="1"/>
  <c r="CU8" i="1"/>
  <c r="CU9" i="1" s="1"/>
  <c r="CU16" i="1" s="1"/>
  <c r="CU10" i="1"/>
  <c r="CU17" i="1" s="1"/>
  <c r="CS8" i="1"/>
  <c r="CS9" i="1" s="1"/>
  <c r="CS16" i="1" s="1"/>
  <c r="CS10" i="1"/>
  <c r="CS17" i="1" s="1"/>
  <c r="CQ8" i="1"/>
  <c r="CQ9" i="1" s="1"/>
  <c r="CQ16" i="1" s="1"/>
  <c r="CQ10" i="1"/>
  <c r="CQ17" i="1" s="1"/>
  <c r="CO8" i="1"/>
  <c r="CO9" i="1" s="1"/>
  <c r="CO16" i="1" s="1"/>
  <c r="CO10" i="1"/>
  <c r="CO17" i="1" s="1"/>
  <c r="CM8" i="1"/>
  <c r="CM9" i="1" s="1"/>
  <c r="CM16" i="1" s="1"/>
  <c r="CM10" i="1"/>
  <c r="CM17" i="1" s="1"/>
  <c r="CK8" i="1"/>
  <c r="CK9" i="1" s="1"/>
  <c r="CK16" i="1" s="1"/>
  <c r="CK10" i="1"/>
  <c r="CK17" i="1" s="1"/>
  <c r="CI8" i="1"/>
  <c r="CI9" i="1" s="1"/>
  <c r="CI16" i="1" s="1"/>
  <c r="CI10" i="1"/>
  <c r="CI17" i="1" s="1"/>
  <c r="CG8" i="1"/>
  <c r="CG9" i="1" s="1"/>
  <c r="CG16" i="1" s="1"/>
  <c r="CG10" i="1"/>
  <c r="CG17" i="1" s="1"/>
  <c r="CE8" i="1"/>
  <c r="CE9" i="1" s="1"/>
  <c r="CE16" i="1" s="1"/>
  <c r="CE10" i="1"/>
  <c r="CE17" i="1" s="1"/>
  <c r="CC8" i="1"/>
  <c r="CC9" i="1" s="1"/>
  <c r="CC16" i="1" s="1"/>
  <c r="CC10" i="1"/>
  <c r="CC17" i="1" s="1"/>
  <c r="CA8" i="1"/>
  <c r="CA9" i="1" s="1"/>
  <c r="CA16" i="1" s="1"/>
  <c r="CA10" i="1"/>
  <c r="CA17" i="1" s="1"/>
  <c r="BY8" i="1"/>
  <c r="BY9" i="1" s="1"/>
  <c r="BY16" i="1" s="1"/>
  <c r="BY10" i="1"/>
  <c r="BY17" i="1" s="1"/>
  <c r="BW8" i="1"/>
  <c r="BW9" i="1" s="1"/>
  <c r="BW16" i="1" s="1"/>
  <c r="BW10" i="1"/>
  <c r="BW17" i="1" s="1"/>
  <c r="BW12" i="1"/>
  <c r="BU8" i="1"/>
  <c r="BU9" i="1" s="1"/>
  <c r="BU16" i="1" s="1"/>
  <c r="BU10" i="1"/>
  <c r="BU17" i="1" s="1"/>
  <c r="BU12" i="1"/>
  <c r="BS8" i="1"/>
  <c r="BS9" i="1" s="1"/>
  <c r="BS16" i="1" s="1"/>
  <c r="BS10" i="1"/>
  <c r="BS17" i="1" s="1"/>
  <c r="BS12" i="1"/>
  <c r="BQ8" i="1"/>
  <c r="BQ9" i="1" s="1"/>
  <c r="BQ16" i="1" s="1"/>
  <c r="BQ10" i="1"/>
  <c r="BQ17" i="1" s="1"/>
  <c r="BQ12" i="1"/>
  <c r="BO8" i="1"/>
  <c r="BO9" i="1" s="1"/>
  <c r="BO16" i="1" s="1"/>
  <c r="BO10" i="1"/>
  <c r="BO17" i="1" s="1"/>
  <c r="BO12" i="1"/>
  <c r="BM8" i="1"/>
  <c r="BM9" i="1" s="1"/>
  <c r="BM16" i="1" s="1"/>
  <c r="BM10" i="1"/>
  <c r="BM17" i="1" s="1"/>
  <c r="BM12" i="1"/>
  <c r="BK8" i="1"/>
  <c r="BK9" i="1" s="1"/>
  <c r="BK16" i="1" s="1"/>
  <c r="BK10" i="1"/>
  <c r="BK17" i="1" s="1"/>
  <c r="BK12" i="1"/>
  <c r="BI8" i="1"/>
  <c r="BI9" i="1" s="1"/>
  <c r="BI16" i="1" s="1"/>
  <c r="BI10" i="1"/>
  <c r="BI17" i="1" s="1"/>
  <c r="BI12" i="1"/>
  <c r="BG8" i="1"/>
  <c r="BG9" i="1" s="1"/>
  <c r="BG16" i="1" s="1"/>
  <c r="BG10" i="1"/>
  <c r="BG17" i="1" s="1"/>
  <c r="BG12" i="1"/>
  <c r="BE8" i="1"/>
  <c r="BE9" i="1" s="1"/>
  <c r="BE16" i="1" s="1"/>
  <c r="BE10" i="1"/>
  <c r="BE17" i="1" s="1"/>
  <c r="BE12" i="1"/>
  <c r="BC8" i="1"/>
  <c r="BC9" i="1" s="1"/>
  <c r="BC16" i="1" s="1"/>
  <c r="BC10" i="1"/>
  <c r="BC17" i="1" s="1"/>
  <c r="BC12" i="1"/>
  <c r="BA8" i="1"/>
  <c r="BA9" i="1" s="1"/>
  <c r="BA16" i="1" s="1"/>
  <c r="BA10" i="1"/>
  <c r="BA17" i="1" s="1"/>
  <c r="BA12" i="1"/>
  <c r="AY8" i="1"/>
  <c r="AY9" i="1" s="1"/>
  <c r="AY16" i="1" s="1"/>
  <c r="AY10" i="1"/>
  <c r="AY17" i="1" s="1"/>
  <c r="AY12" i="1"/>
  <c r="AW8" i="1"/>
  <c r="AW9" i="1" s="1"/>
  <c r="AW16" i="1" s="1"/>
  <c r="AW10" i="1"/>
  <c r="AW17" i="1" s="1"/>
  <c r="AW12" i="1"/>
  <c r="AU8" i="1"/>
  <c r="AU9" i="1" s="1"/>
  <c r="AU16" i="1" s="1"/>
  <c r="AU10" i="1"/>
  <c r="AU17" i="1" s="1"/>
  <c r="AU12" i="1"/>
  <c r="AS8" i="1"/>
  <c r="AS9" i="1" s="1"/>
  <c r="AS16" i="1" s="1"/>
  <c r="AS10" i="1"/>
  <c r="AS17" i="1" s="1"/>
  <c r="AS12" i="1"/>
  <c r="AQ8" i="1"/>
  <c r="AQ9" i="1" s="1"/>
  <c r="AQ16" i="1" s="1"/>
  <c r="AQ10" i="1"/>
  <c r="AQ17" i="1" s="1"/>
  <c r="AQ12" i="1"/>
  <c r="AO8" i="1"/>
  <c r="AO9" i="1" s="1"/>
  <c r="AO16" i="1" s="1"/>
  <c r="AO10" i="1"/>
  <c r="AO17" i="1" s="1"/>
  <c r="AO12" i="1"/>
  <c r="AM8" i="1"/>
  <c r="AM9" i="1" s="1"/>
  <c r="AM16" i="1" s="1"/>
  <c r="AM10" i="1"/>
  <c r="AM17" i="1" s="1"/>
  <c r="AM12" i="1"/>
  <c r="AK8" i="1"/>
  <c r="AK9" i="1" s="1"/>
  <c r="AK16" i="1" s="1"/>
  <c r="AK10" i="1"/>
  <c r="AK17" i="1" s="1"/>
  <c r="AK12" i="1"/>
  <c r="AI8" i="1"/>
  <c r="AI9" i="1" s="1"/>
  <c r="AI16" i="1" s="1"/>
  <c r="AI10" i="1"/>
  <c r="AI17" i="1" s="1"/>
  <c r="AI12" i="1"/>
  <c r="AG8" i="1"/>
  <c r="AG9" i="1" s="1"/>
  <c r="AG16" i="1" s="1"/>
  <c r="AG10" i="1"/>
  <c r="AG17" i="1" s="1"/>
  <c r="AG12" i="1"/>
  <c r="AE8" i="1"/>
  <c r="AE9" i="1" s="1"/>
  <c r="AE16" i="1" s="1"/>
  <c r="AE10" i="1"/>
  <c r="AE17" i="1" s="1"/>
  <c r="AE12" i="1"/>
  <c r="AC8" i="1"/>
  <c r="AC9" i="1" s="1"/>
  <c r="AC16" i="1" s="1"/>
  <c r="AC10" i="1"/>
  <c r="AC17" i="1" s="1"/>
  <c r="AC12" i="1"/>
  <c r="AA8" i="1"/>
  <c r="AA9" i="1" s="1"/>
  <c r="AA16" i="1" s="1"/>
  <c r="AA10" i="1"/>
  <c r="AA17" i="1" s="1"/>
  <c r="AA12" i="1"/>
  <c r="Y8" i="1"/>
  <c r="Y9" i="1" s="1"/>
  <c r="Y16" i="1" s="1"/>
  <c r="Y10" i="1"/>
  <c r="Y17" i="1" s="1"/>
  <c r="Y12" i="1"/>
  <c r="W8" i="1"/>
  <c r="W9" i="1" s="1"/>
  <c r="W16" i="1" s="1"/>
  <c r="W10" i="1"/>
  <c r="W17" i="1" s="1"/>
  <c r="W12" i="1"/>
  <c r="U8" i="1"/>
  <c r="U9" i="1" s="1"/>
  <c r="U16" i="1" s="1"/>
  <c r="U10" i="1"/>
  <c r="U17" i="1" s="1"/>
  <c r="U12" i="1"/>
  <c r="S8" i="1"/>
  <c r="S9" i="1" s="1"/>
  <c r="S16" i="1" s="1"/>
  <c r="S10" i="1"/>
  <c r="S17" i="1" s="1"/>
  <c r="S12" i="1"/>
  <c r="Q8" i="1"/>
  <c r="Q9" i="1" s="1"/>
  <c r="Q16" i="1" s="1"/>
  <c r="Q10" i="1"/>
  <c r="Q17" i="1" s="1"/>
  <c r="Q12" i="1"/>
  <c r="O8" i="1"/>
  <c r="O9" i="1" s="1"/>
  <c r="O16" i="1" s="1"/>
  <c r="O10" i="1"/>
  <c r="O17" i="1" s="1"/>
  <c r="O12" i="1"/>
  <c r="M8" i="1"/>
  <c r="M9" i="1" s="1"/>
  <c r="M16" i="1" s="1"/>
  <c r="M10" i="1"/>
  <c r="M17" i="1" s="1"/>
  <c r="M12" i="1"/>
  <c r="K8" i="1"/>
  <c r="K9" i="1" s="1"/>
  <c r="K16" i="1" s="1"/>
  <c r="K10" i="1"/>
  <c r="K17" i="1" s="1"/>
  <c r="K12" i="1"/>
  <c r="I8" i="1"/>
  <c r="I9" i="1" s="1"/>
  <c r="I16" i="1" s="1"/>
  <c r="I10" i="1"/>
  <c r="I17" i="1" s="1"/>
  <c r="I12" i="1"/>
  <c r="G8" i="1"/>
  <c r="G9" i="1" s="1"/>
  <c r="G16" i="1" s="1"/>
  <c r="G10" i="1"/>
  <c r="G17" i="1" s="1"/>
  <c r="G12" i="1"/>
  <c r="E8" i="1"/>
  <c r="E9" i="1" s="1"/>
  <c r="E16" i="1" s="1"/>
  <c r="E10" i="1"/>
  <c r="E17" i="1" s="1"/>
  <c r="E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13" i="1"/>
  <c r="B12" i="1"/>
  <c r="B17" i="1"/>
  <c r="DZ24" i="2" l="1"/>
  <c r="Q283" i="9"/>
  <c r="Q281" i="9"/>
  <c r="R280" i="9" s="1"/>
  <c r="B14" i="2"/>
  <c r="BW12" i="2"/>
  <c r="B10" i="2"/>
  <c r="EP13" i="2"/>
  <c r="CP8" i="2"/>
  <c r="CP9" i="2" s="1"/>
  <c r="L14" i="2"/>
  <c r="AX13" i="2"/>
  <c r="CT14" i="2"/>
  <c r="EI10" i="2"/>
  <c r="EI17" i="2" s="1"/>
  <c r="DW24" i="2"/>
  <c r="CF14" i="2"/>
  <c r="DZ13" i="2"/>
  <c r="AF14" i="2"/>
  <c r="K13" i="2"/>
  <c r="EP8" i="2"/>
  <c r="EP9" i="2" s="1"/>
  <c r="BZ12" i="2"/>
  <c r="AI12" i="2"/>
  <c r="BZ10" i="2"/>
  <c r="BZ17" i="2" s="1"/>
  <c r="P14" i="2"/>
  <c r="DN12" i="2"/>
  <c r="AL8" i="2"/>
  <c r="AL9" i="2" s="1"/>
  <c r="DN8" i="2"/>
  <c r="DN9" i="2" s="1"/>
  <c r="AJ14" i="2"/>
  <c r="AE8" i="2"/>
  <c r="BR8" i="2"/>
  <c r="AU13" i="2"/>
  <c r="ED8" i="2"/>
  <c r="ED9" i="2" s="1"/>
  <c r="DC12" i="2"/>
  <c r="DR13" i="2"/>
  <c r="BJ12" i="2"/>
  <c r="Z8" i="2"/>
  <c r="T14" i="2"/>
  <c r="AA13" i="2"/>
  <c r="DB10" i="2"/>
  <c r="BF12" i="2"/>
  <c r="AV14" i="2"/>
  <c r="AH13" i="2"/>
  <c r="ED12" i="2"/>
  <c r="DR10" i="2"/>
  <c r="DR17" i="2" s="1"/>
  <c r="CL8" i="2"/>
  <c r="CL9" i="2" s="1"/>
  <c r="EH12" i="2"/>
  <c r="CL12" i="2"/>
  <c r="BV10" i="2"/>
  <c r="BV17" i="2" s="1"/>
  <c r="BF10" i="2"/>
  <c r="BM14" i="2"/>
  <c r="CL13" i="2"/>
  <c r="Z24" i="2"/>
  <c r="AF24" i="2"/>
  <c r="DR12" i="2"/>
  <c r="BJ8" i="2"/>
  <c r="BJ9" i="2" s="1"/>
  <c r="AP8" i="2"/>
  <c r="AP9" i="2" s="1"/>
  <c r="EG14" i="2"/>
  <c r="CD14" i="2"/>
  <c r="CO24" i="2"/>
  <c r="EH25" i="2"/>
  <c r="DX24" i="2"/>
  <c r="R24" i="2"/>
  <c r="AR24" i="2"/>
  <c r="BN10" i="2"/>
  <c r="AL14" i="2"/>
  <c r="AX8" i="2"/>
  <c r="AX9" i="2" s="1"/>
  <c r="AO13" i="2"/>
  <c r="CX14" i="2"/>
  <c r="U24" i="2"/>
  <c r="EK24" i="2"/>
  <c r="EQ8" i="2"/>
  <c r="EQ9" i="2" s="1"/>
  <c r="AF23" i="2"/>
  <c r="AV8" i="2"/>
  <c r="AV9" i="2" s="1"/>
  <c r="DC8" i="2"/>
  <c r="DC9" i="2" s="1"/>
  <c r="EL8" i="2"/>
  <c r="EL9" i="2" s="1"/>
  <c r="EH10" i="2"/>
  <c r="EH17" i="2" s="1"/>
  <c r="DB8" i="2"/>
  <c r="DB9" i="2" s="1"/>
  <c r="BV8" i="2"/>
  <c r="BV9" i="2" s="1"/>
  <c r="BB8" i="2"/>
  <c r="BB9" i="2" s="1"/>
  <c r="AP12" i="2"/>
  <c r="Z12" i="2"/>
  <c r="AD14" i="2"/>
  <c r="AI24" i="2"/>
  <c r="DK24" i="2"/>
  <c r="G24" i="2"/>
  <c r="EI25" i="2"/>
  <c r="CD23" i="2"/>
  <c r="BK12" i="2"/>
  <c r="CB12" i="2"/>
  <c r="AE12" i="2"/>
  <c r="AV23" i="2"/>
  <c r="AV24" i="2"/>
  <c r="I24" i="2"/>
  <c r="CF24" i="2"/>
  <c r="BD24" i="2"/>
  <c r="BQ13" i="2"/>
  <c r="EG24" i="2"/>
  <c r="CE24" i="2"/>
  <c r="DO24" i="2"/>
  <c r="AH23" i="2"/>
  <c r="EQ12" i="2"/>
  <c r="CI24" i="2"/>
  <c r="CL25" i="2"/>
  <c r="CF23" i="2"/>
  <c r="AK24" i="2"/>
  <c r="BJ25" i="2"/>
  <c r="DO25" i="2"/>
  <c r="DR24" i="2"/>
  <c r="O23" i="2"/>
  <c r="L12" i="2"/>
  <c r="EA25" i="2"/>
  <c r="DV10" i="2"/>
  <c r="DV17" i="2" s="1"/>
  <c r="CX12" i="2"/>
  <c r="CH10" i="2"/>
  <c r="AE14" i="2"/>
  <c r="CH14" i="2"/>
  <c r="BN13" i="2"/>
  <c r="CA24" i="2"/>
  <c r="DF25" i="2"/>
  <c r="AD25" i="2"/>
  <c r="AE25" i="2"/>
  <c r="EH14" i="2"/>
  <c r="J13" i="2"/>
  <c r="K8" i="2"/>
  <c r="K9" i="2" s="1"/>
  <c r="DP14" i="2"/>
  <c r="AI23" i="2"/>
  <c r="EB24" i="2"/>
  <c r="AB24" i="2"/>
  <c r="ER12" i="2"/>
  <c r="H8" i="2"/>
  <c r="H9" i="2" s="1"/>
  <c r="EA12" i="2"/>
  <c r="BO12" i="2"/>
  <c r="EA8" i="2"/>
  <c r="EA9" i="2" s="1"/>
  <c r="BO8" i="2"/>
  <c r="C8" i="2"/>
  <c r="C9" i="2" s="1"/>
  <c r="DC25" i="2"/>
  <c r="DF12" i="2"/>
  <c r="CX10" i="2"/>
  <c r="AD12" i="2"/>
  <c r="ET14" i="2"/>
  <c r="U25" i="2"/>
  <c r="DW12" i="2"/>
  <c r="C12" i="2"/>
  <c r="AQ8" i="2"/>
  <c r="AQ9" i="2" s="1"/>
  <c r="DV8" i="2"/>
  <c r="DF10" i="2"/>
  <c r="CX25" i="2"/>
  <c r="CH8" i="2"/>
  <c r="CH9" i="2" s="1"/>
  <c r="AD10" i="2"/>
  <c r="AD17" i="2" s="1"/>
  <c r="V14" i="2"/>
  <c r="CH23" i="2"/>
  <c r="BE25" i="2"/>
  <c r="AG25" i="2"/>
  <c r="BU24" i="2"/>
  <c r="ED24" i="2"/>
  <c r="DW8" i="2"/>
  <c r="DW9" i="2" s="1"/>
  <c r="EJ25" i="2"/>
  <c r="CY25" i="2"/>
  <c r="AQ12" i="2"/>
  <c r="Z25" i="2"/>
  <c r="V23" i="2"/>
  <c r="X23" i="2"/>
  <c r="CO23" i="2"/>
  <c r="I23" i="2"/>
  <c r="N25" i="2"/>
  <c r="BU25" i="2"/>
  <c r="BO25" i="2"/>
  <c r="BF25" i="2"/>
  <c r="P23" i="2"/>
  <c r="BV24" i="2"/>
  <c r="BC23" i="2"/>
  <c r="K23" i="2"/>
  <c r="J23" i="2"/>
  <c r="DA13" i="2"/>
  <c r="AG23" i="2"/>
  <c r="EN24" i="2"/>
  <c r="BA25" i="2"/>
  <c r="DD24" i="2"/>
  <c r="EO24" i="2"/>
  <c r="CW23" i="2"/>
  <c r="J25" i="2"/>
  <c r="DJ25" i="2"/>
  <c r="CG23" i="2"/>
  <c r="BQ25" i="2"/>
  <c r="BV25" i="2"/>
  <c r="V8" i="2"/>
  <c r="V9" i="2" s="1"/>
  <c r="BF24" i="2"/>
  <c r="O13" i="2"/>
  <c r="CT23" i="2"/>
  <c r="R13" i="2"/>
  <c r="DU24" i="2"/>
  <c r="AS24" i="2"/>
  <c r="AM24" i="2"/>
  <c r="CB24" i="2"/>
  <c r="BO24" i="2"/>
  <c r="AZ8" i="2"/>
  <c r="BX24" i="2"/>
  <c r="ED25" i="2"/>
  <c r="CH25" i="2"/>
  <c r="DD23" i="2"/>
  <c r="CG13" i="2"/>
  <c r="AQ13" i="2"/>
  <c r="BB25" i="2"/>
  <c r="BS25" i="2"/>
  <c r="CO13" i="2"/>
  <c r="DB24" i="2"/>
  <c r="BS8" i="2"/>
  <c r="BS9" i="2" s="1"/>
  <c r="BS13" i="2"/>
  <c r="BQ23" i="2"/>
  <c r="BA23" i="2"/>
  <c r="AG8" i="2"/>
  <c r="AG9" i="2" s="1"/>
  <c r="AG16" i="2" s="1"/>
  <c r="AR8" i="2"/>
  <c r="AR9" i="2" s="1"/>
  <c r="DZ8" i="2"/>
  <c r="DZ9" i="2" s="1"/>
  <c r="AX12" i="2"/>
  <c r="R8" i="2"/>
  <c r="R9" i="2" s="1"/>
  <c r="BJ24" i="2"/>
  <c r="BE24" i="2"/>
  <c r="BR23" i="2"/>
  <c r="AY24" i="2"/>
  <c r="EO23" i="2"/>
  <c r="ET24" i="2"/>
  <c r="DJ12" i="2"/>
  <c r="CT12" i="2"/>
  <c r="BN25" i="2"/>
  <c r="AH12" i="2"/>
  <c r="J12" i="2"/>
  <c r="B24" i="2"/>
  <c r="CX23" i="2"/>
  <c r="Z23" i="2"/>
  <c r="DX8" i="2"/>
  <c r="DX9" i="2" s="1"/>
  <c r="EH24" i="2"/>
  <c r="AM8" i="2"/>
  <c r="AM9" i="2" s="1"/>
  <c r="DZ12" i="2"/>
  <c r="CT10" i="2"/>
  <c r="CT17" i="2" s="1"/>
  <c r="CD10" i="2"/>
  <c r="AT12" i="2"/>
  <c r="AH10" i="2"/>
  <c r="N8" i="2"/>
  <c r="CQ24" i="2"/>
  <c r="T23" i="2"/>
  <c r="L23" i="2"/>
  <c r="BU23" i="2"/>
  <c r="DJ24" i="2"/>
  <c r="EM23" i="2"/>
  <c r="AA23" i="2"/>
  <c r="AO23" i="2"/>
  <c r="DJ23" i="2"/>
  <c r="DA23" i="2"/>
  <c r="C23" i="2"/>
  <c r="DI24" i="2"/>
  <c r="AN24" i="2"/>
  <c r="AQ24" i="2"/>
  <c r="D24" i="2"/>
  <c r="DA25" i="2"/>
  <c r="EJ24" i="2"/>
  <c r="AZ24" i="2"/>
  <c r="BR25" i="2"/>
  <c r="CZ12" i="2"/>
  <c r="AR25" i="2"/>
  <c r="CJ24" i="2"/>
  <c r="AT10" i="2"/>
  <c r="AT17" i="2" s="1"/>
  <c r="N12" i="2"/>
  <c r="AQ23" i="2"/>
  <c r="AC23" i="2"/>
  <c r="ET23" i="2"/>
  <c r="EH23" i="2"/>
  <c r="CL23" i="2"/>
  <c r="AP14" i="2"/>
  <c r="B23" i="2"/>
  <c r="EI24" i="2"/>
  <c r="BH24" i="2"/>
  <c r="CY24" i="2"/>
  <c r="EP25" i="2"/>
  <c r="EP24" i="2"/>
  <c r="O8" i="2"/>
  <c r="O9" i="2" s="1"/>
  <c r="AZ25" i="2"/>
  <c r="ET8" i="2"/>
  <c r="ET9" i="2" s="1"/>
  <c r="EP10" i="2"/>
  <c r="CG14" i="2"/>
  <c r="BG13" i="2"/>
  <c r="DJ13" i="2"/>
  <c r="N24" i="2"/>
  <c r="CD24" i="2"/>
  <c r="BY24" i="2"/>
  <c r="DL8" i="2"/>
  <c r="DL9" i="2" s="1"/>
  <c r="O25" i="2"/>
  <c r="ET10" i="2"/>
  <c r="BZ14" i="2"/>
  <c r="DL14" i="2"/>
  <c r="DE14" i="2"/>
  <c r="CI13" i="2"/>
  <c r="EL23" i="2"/>
  <c r="BV23" i="2"/>
  <c r="BF23" i="2"/>
  <c r="BR24" i="2"/>
  <c r="DF24" i="2"/>
  <c r="AR12" i="2"/>
  <c r="CZ8" i="2"/>
  <c r="CZ9" i="2" s="1"/>
  <c r="DX25" i="2"/>
  <c r="DJ10" i="2"/>
  <c r="DJ17" i="2" s="1"/>
  <c r="CT25" i="2"/>
  <c r="CD8" i="2"/>
  <c r="CD9" i="2" s="1"/>
  <c r="BN8" i="2"/>
  <c r="BN9" i="2" s="1"/>
  <c r="AH25" i="2"/>
  <c r="R12" i="2"/>
  <c r="N10" i="2"/>
  <c r="J10" i="2"/>
  <c r="J17" i="2" s="1"/>
  <c r="DY13" i="2"/>
  <c r="CP24" i="2"/>
  <c r="EI13" i="2"/>
  <c r="ES23" i="2"/>
  <c r="BY23" i="2"/>
  <c r="AC24" i="2"/>
  <c r="DB13" i="2"/>
  <c r="Z13" i="2"/>
  <c r="AJ24" i="2"/>
  <c r="DM25" i="2"/>
  <c r="DC24" i="2"/>
  <c r="CH24" i="2"/>
  <c r="V24" i="2"/>
  <c r="DX12" i="2"/>
  <c r="CU12" i="2"/>
  <c r="CZ25" i="2"/>
  <c r="CS24" i="2"/>
  <c r="AY25" i="2"/>
  <c r="CV24" i="2"/>
  <c r="CR14" i="2"/>
  <c r="AP24" i="2"/>
  <c r="J24" i="2"/>
  <c r="AG24" i="2"/>
  <c r="CZ24" i="2"/>
  <c r="EM24" i="2"/>
  <c r="DH24" i="2"/>
  <c r="DM23" i="2"/>
  <c r="O24" i="2"/>
  <c r="BT23" i="2"/>
  <c r="CW24" i="2"/>
  <c r="ED23" i="2"/>
  <c r="CM25" i="2"/>
  <c r="BQ24" i="2"/>
  <c r="EQ24" i="2"/>
  <c r="S24" i="2"/>
  <c r="AK23" i="2"/>
  <c r="V25" i="2"/>
  <c r="EG25" i="2"/>
  <c r="BM25" i="2"/>
  <c r="DO8" i="2"/>
  <c r="DO9" i="2" s="1"/>
  <c r="DT25" i="2"/>
  <c r="H25" i="2"/>
  <c r="BL23" i="2"/>
  <c r="AJ23" i="2"/>
  <c r="EG23" i="2"/>
  <c r="AL23" i="2"/>
  <c r="R23" i="2"/>
  <c r="DQ23" i="2"/>
  <c r="DG23" i="2"/>
  <c r="CE23" i="2"/>
  <c r="AI10" i="2"/>
  <c r="AI17" i="2" s="1"/>
  <c r="DY24" i="2"/>
  <c r="BI25" i="2"/>
  <c r="DL24" i="2"/>
  <c r="AW24" i="2"/>
  <c r="Y24" i="2"/>
  <c r="F24" i="2"/>
  <c r="CP23" i="2"/>
  <c r="EL25" i="2"/>
  <c r="F23" i="2"/>
  <c r="DP8" i="2"/>
  <c r="DP9" i="2" s="1"/>
  <c r="DI25" i="2"/>
  <c r="ER25" i="2"/>
  <c r="DW25" i="2"/>
  <c r="AQ25" i="2"/>
  <c r="DV25" i="2"/>
  <c r="DN25" i="2"/>
  <c r="CP25" i="2"/>
  <c r="BZ25" i="2"/>
  <c r="AT25" i="2"/>
  <c r="R25" i="2"/>
  <c r="CR23" i="2"/>
  <c r="DY23" i="2"/>
  <c r="EE23" i="2"/>
  <c r="AU23" i="2"/>
  <c r="CC23" i="2"/>
  <c r="EK23" i="2"/>
  <c r="EE24" i="2"/>
  <c r="AU24" i="2"/>
  <c r="W24" i="2"/>
  <c r="M23" i="2"/>
  <c r="DN24" i="2"/>
  <c r="F25" i="2"/>
  <c r="AL25" i="2"/>
  <c r="AS25" i="2"/>
  <c r="BW25" i="2"/>
  <c r="K25" i="2"/>
  <c r="DZ25" i="2"/>
  <c r="DR25" i="2"/>
  <c r="DB25" i="2"/>
  <c r="CD25" i="2"/>
  <c r="AX25" i="2"/>
  <c r="AP25" i="2"/>
  <c r="DP23" i="2"/>
  <c r="D23" i="2"/>
  <c r="AE23" i="2"/>
  <c r="BN23" i="2"/>
  <c r="DI23" i="2"/>
  <c r="AF12" i="2"/>
  <c r="CM8" i="2"/>
  <c r="CM9" i="2" s="1"/>
  <c r="AY8" i="2"/>
  <c r="AI25" i="2"/>
  <c r="C25" i="2"/>
  <c r="B25" i="2"/>
  <c r="CY13" i="2"/>
  <c r="BC13" i="2"/>
  <c r="Q23" i="2"/>
  <c r="EP23" i="2"/>
  <c r="DZ23" i="2"/>
  <c r="DR23" i="2"/>
  <c r="DB23" i="2"/>
  <c r="AX23" i="2"/>
  <c r="AP23" i="2"/>
  <c r="CK23" i="2"/>
  <c r="CS25" i="2"/>
  <c r="AC25" i="2"/>
  <c r="Q24" i="2"/>
  <c r="BC24" i="2"/>
  <c r="BL24" i="2"/>
  <c r="DE24" i="2"/>
  <c r="BM24" i="2"/>
  <c r="AW23" i="2"/>
  <c r="Y23" i="2"/>
  <c r="E23" i="2"/>
  <c r="AL24" i="2"/>
  <c r="EL24" i="2"/>
  <c r="AB12" i="2"/>
  <c r="DO12" i="2"/>
  <c r="EF14" i="2"/>
  <c r="AW13" i="2"/>
  <c r="E14" i="2"/>
  <c r="CY23" i="2"/>
  <c r="BK13" i="2"/>
  <c r="CS8" i="2"/>
  <c r="CS9" i="2" s="1"/>
  <c r="CS16" i="2" s="1"/>
  <c r="AB8" i="2"/>
  <c r="AB9" i="2" s="1"/>
  <c r="EN25" i="2"/>
  <c r="AB25" i="2"/>
  <c r="EA24" i="2"/>
  <c r="AT24" i="2"/>
  <c r="AH24" i="2"/>
  <c r="CU14" i="2"/>
  <c r="EF23" i="2"/>
  <c r="AW14" i="2"/>
  <c r="CU23" i="2"/>
  <c r="EN12" i="2"/>
  <c r="CY12" i="2"/>
  <c r="BX25" i="2"/>
  <c r="AM25" i="2"/>
  <c r="DT23" i="2"/>
  <c r="EQ23" i="2"/>
  <c r="DO23" i="2"/>
  <c r="CW13" i="2"/>
  <c r="E24" i="2"/>
  <c r="AN14" i="2"/>
  <c r="DI13" i="2"/>
  <c r="CK13" i="2"/>
  <c r="BJ23" i="2"/>
  <c r="DU25" i="2"/>
  <c r="CC25" i="2"/>
  <c r="DW23" i="2"/>
  <c r="CO14" i="2"/>
  <c r="EQ25" i="2"/>
  <c r="S23" i="2"/>
  <c r="H12" i="2"/>
  <c r="AY12" i="2"/>
  <c r="CY8" i="2"/>
  <c r="CY9" i="2" s="1"/>
  <c r="AY14" i="2"/>
  <c r="DH14" i="2"/>
  <c r="D14" i="2"/>
  <c r="DO13" i="2"/>
  <c r="N23" i="2"/>
  <c r="DN23" i="2"/>
  <c r="BB23" i="2"/>
  <c r="BT12" i="2"/>
  <c r="AN12" i="2"/>
  <c r="X8" i="2"/>
  <c r="X9" i="2" s="1"/>
  <c r="CG25" i="2"/>
  <c r="AO25" i="2"/>
  <c r="CM12" i="2"/>
  <c r="CI8" i="2"/>
  <c r="CI25" i="2"/>
  <c r="ET25" i="2"/>
  <c r="AL12" i="2"/>
  <c r="V12" i="2"/>
  <c r="F12" i="2"/>
  <c r="CZ14" i="2"/>
  <c r="AK13" i="2"/>
  <c r="M13" i="2"/>
  <c r="DS13" i="2"/>
  <c r="BK23" i="2"/>
  <c r="AY23" i="2"/>
  <c r="BA13" i="2"/>
  <c r="DN14" i="2"/>
  <c r="BZ23" i="2"/>
  <c r="BB13" i="2"/>
  <c r="N13" i="2"/>
  <c r="EC23" i="2"/>
  <c r="BI8" i="2"/>
  <c r="BI9" i="2" s="1"/>
  <c r="BI16" i="2" s="1"/>
  <c r="ER8" i="2"/>
  <c r="ER9" i="2" s="1"/>
  <c r="ER16" i="2" s="1"/>
  <c r="DL12" i="2"/>
  <c r="CJ8" i="2"/>
  <c r="AU12" i="2"/>
  <c r="AU8" i="2"/>
  <c r="AU9" i="2" s="1"/>
  <c r="BT25" i="2"/>
  <c r="AN25" i="2"/>
  <c r="AU25" i="2"/>
  <c r="M14" i="2"/>
  <c r="N14" i="2"/>
  <c r="AZ12" i="2"/>
  <c r="Y25" i="2"/>
  <c r="C14" i="2"/>
  <c r="F10" i="2"/>
  <c r="F17" i="2" s="1"/>
  <c r="BX14" i="2"/>
  <c r="AK14" i="2"/>
  <c r="DS23" i="2"/>
  <c r="CA23" i="2"/>
  <c r="W13" i="2"/>
  <c r="BA14" i="2"/>
  <c r="EL13" i="2"/>
  <c r="BV13" i="2"/>
  <c r="BF13" i="2"/>
  <c r="BB14" i="2"/>
  <c r="BT8" i="2"/>
  <c r="BT9" i="2" s="1"/>
  <c r="AN8" i="2"/>
  <c r="AN9" i="2" s="1"/>
  <c r="ES25" i="2"/>
  <c r="AW25" i="2"/>
  <c r="Q25" i="2"/>
  <c r="CU8" i="2"/>
  <c r="DL25" i="2"/>
  <c r="BD25" i="2"/>
  <c r="CU25" i="2"/>
  <c r="EQ14" i="2"/>
  <c r="EN14" i="2"/>
  <c r="DD14" i="2"/>
  <c r="BL14" i="2"/>
  <c r="W23" i="2"/>
  <c r="I13" i="2"/>
  <c r="DW33" i="2"/>
  <c r="CI10" i="2"/>
  <c r="CI17" i="2" s="1"/>
  <c r="AO24" i="2"/>
  <c r="BY25" i="2"/>
  <c r="AK25" i="2"/>
  <c r="O12" i="2"/>
  <c r="BP25" i="2"/>
  <c r="DA24" i="2"/>
  <c r="CN24" i="2"/>
  <c r="BT24" i="2"/>
  <c r="CE14" i="2"/>
  <c r="EL12" i="2"/>
  <c r="BR12" i="2"/>
  <c r="BB12" i="2"/>
  <c r="CM24" i="2"/>
  <c r="AE24" i="2"/>
  <c r="C24" i="2"/>
  <c r="DL23" i="2"/>
  <c r="AN23" i="2"/>
  <c r="P24" i="2"/>
  <c r="DQ13" i="2"/>
  <c r="CL24" i="2"/>
  <c r="BB24" i="2"/>
  <c r="EI23" i="2"/>
  <c r="DK23" i="2"/>
  <c r="CI23" i="2"/>
  <c r="BS23" i="2"/>
  <c r="BG23" i="2"/>
  <c r="X24" i="2"/>
  <c r="CK14" i="2"/>
  <c r="BM23" i="2"/>
  <c r="CC24" i="2"/>
  <c r="BA24" i="2"/>
  <c r="ED14" i="2"/>
  <c r="CP13" i="2"/>
  <c r="AD23" i="2"/>
  <c r="F14" i="2"/>
  <c r="T24" i="2"/>
  <c r="CC13" i="2"/>
  <c r="AG13" i="2"/>
  <c r="I14" i="2"/>
  <c r="H24" i="2"/>
  <c r="DG24" i="2"/>
  <c r="BG24" i="2"/>
  <c r="ER24" i="2"/>
  <c r="N29" i="2"/>
  <c r="CG24" i="2"/>
  <c r="L8" i="2"/>
  <c r="L9" i="2" s="1"/>
  <c r="EM12" i="2"/>
  <c r="G8" i="2"/>
  <c r="CE25" i="2"/>
  <c r="G25" i="2"/>
  <c r="AA24" i="2"/>
  <c r="X14" i="2"/>
  <c r="DQ14" i="2"/>
  <c r="DW14" i="2"/>
  <c r="AX24" i="2"/>
  <c r="CP14" i="2"/>
  <c r="BR13" i="2"/>
  <c r="ES24" i="2"/>
  <c r="BW24" i="2"/>
  <c r="K24" i="2"/>
  <c r="DS24" i="2"/>
  <c r="BK24" i="2"/>
  <c r="ET29" i="2"/>
  <c r="CX24" i="2"/>
  <c r="DV23" i="2"/>
  <c r="BI24" i="2"/>
  <c r="EC25" i="2"/>
  <c r="G12" i="2"/>
  <c r="CE8" i="2"/>
  <c r="CE9" i="2" s="1"/>
  <c r="DQ24" i="2"/>
  <c r="EF24" i="2"/>
  <c r="BN24" i="2"/>
  <c r="AD24" i="2"/>
  <c r="DG13" i="2"/>
  <c r="CE13" i="2"/>
  <c r="ES13" i="2"/>
  <c r="AG14" i="2"/>
  <c r="CE12" i="2"/>
  <c r="L25" i="2"/>
  <c r="DM24" i="2"/>
  <c r="CK24" i="2"/>
  <c r="DP24" i="2"/>
  <c r="DK14" i="2"/>
  <c r="X13" i="2"/>
  <c r="CU24" i="2"/>
  <c r="BS24" i="2"/>
  <c r="BT14" i="2"/>
  <c r="DG14" i="2"/>
  <c r="CT24" i="2"/>
  <c r="BZ24" i="2"/>
  <c r="M24" i="2"/>
  <c r="L24" i="2"/>
  <c r="BE23" i="2"/>
  <c r="BA8" i="2"/>
  <c r="BA9" i="2" s="1"/>
  <c r="BA16" i="2" s="1"/>
  <c r="EA23" i="2"/>
  <c r="CR24" i="2"/>
  <c r="BP24" i="2"/>
  <c r="DT24" i="2"/>
  <c r="EC24" i="2"/>
  <c r="M25" i="2"/>
  <c r="DF23" i="2"/>
  <c r="AT23" i="2"/>
  <c r="DV24" i="2"/>
  <c r="DX13" i="2"/>
  <c r="DX23" i="2"/>
  <c r="DX14" i="2"/>
  <c r="AI75" i="3"/>
  <c r="AB75" i="3"/>
  <c r="Z22" i="3"/>
  <c r="BD14" i="2"/>
  <c r="CV13" i="2"/>
  <c r="CV23" i="2"/>
  <c r="CV14" i="2"/>
  <c r="CM14" i="2"/>
  <c r="CM13" i="2"/>
  <c r="EN33" i="2"/>
  <c r="DH10" i="2"/>
  <c r="DH17" i="2" s="1"/>
  <c r="DH12" i="2"/>
  <c r="CX29" i="2"/>
  <c r="AD147" i="3"/>
  <c r="Y147" i="3"/>
  <c r="W145" i="3"/>
  <c r="Y142" i="3"/>
  <c r="AD142" i="3"/>
  <c r="AC140" i="3"/>
  <c r="W147" i="3"/>
  <c r="AI143" i="3"/>
  <c r="AB143" i="3"/>
  <c r="AB127" i="3"/>
  <c r="AI127" i="3"/>
  <c r="AD124" i="3"/>
  <c r="Y124" i="3"/>
  <c r="AD120" i="3"/>
  <c r="Y120" i="3"/>
  <c r="AD116" i="3"/>
  <c r="Y116" i="3"/>
  <c r="AC125" i="3"/>
  <c r="Z112" i="3"/>
  <c r="Z11" i="3"/>
  <c r="DE33" i="2"/>
  <c r="AE33" i="2"/>
  <c r="BK33" i="2"/>
  <c r="CD33" i="2"/>
  <c r="Z148" i="3"/>
  <c r="Z117" i="3"/>
  <c r="W115" i="3"/>
  <c r="AE115" i="3"/>
  <c r="AG96" i="3"/>
  <c r="AS33" i="2"/>
  <c r="T29" i="2"/>
  <c r="CR25" i="2"/>
  <c r="AY29" i="2"/>
  <c r="BH10" i="2"/>
  <c r="BH17" i="2" s="1"/>
  <c r="BH25" i="2"/>
  <c r="BH8" i="2"/>
  <c r="BH9" i="2" s="1"/>
  <c r="BH12" i="2"/>
  <c r="EP33" i="2"/>
  <c r="BP8" i="2"/>
  <c r="BP9" i="2" s="1"/>
  <c r="S14" i="2"/>
  <c r="DU14" i="2"/>
  <c r="DG10" i="2"/>
  <c r="DG17" i="2" s="1"/>
  <c r="DG12" i="2"/>
  <c r="EB10" i="2"/>
  <c r="EB17" i="2" s="1"/>
  <c r="EB25" i="2"/>
  <c r="EB12" i="2"/>
  <c r="CN10" i="2"/>
  <c r="CN17" i="2" s="1"/>
  <c r="CN25" i="2"/>
  <c r="CN8" i="2"/>
  <c r="CN12" i="2"/>
  <c r="CB13" i="2"/>
  <c r="CB23" i="2"/>
  <c r="CB14" i="2"/>
  <c r="DQ8" i="2"/>
  <c r="DQ9" i="2" s="1"/>
  <c r="DQ16" i="2" s="1"/>
  <c r="DQ25" i="2"/>
  <c r="Y14" i="2"/>
  <c r="Y13" i="2"/>
  <c r="AB144" i="3"/>
  <c r="Z142" i="3"/>
  <c r="AI140" i="3"/>
  <c r="AB140" i="3"/>
  <c r="AG134" i="3"/>
  <c r="AG133" i="3"/>
  <c r="AG132" i="3"/>
  <c r="AG131" i="3"/>
  <c r="AG130" i="3"/>
  <c r="AG129" i="3"/>
  <c r="AG128" i="3"/>
  <c r="AB138" i="3"/>
  <c r="AI138" i="3"/>
  <c r="AB135" i="3"/>
  <c r="AI135" i="3"/>
  <c r="W127" i="3"/>
  <c r="AE127" i="3"/>
  <c r="AC117" i="3"/>
  <c r="AB109" i="3"/>
  <c r="Z86" i="3"/>
  <c r="Z78" i="3"/>
  <c r="P10" i="2"/>
  <c r="P17" i="2" s="1"/>
  <c r="P25" i="2"/>
  <c r="P8" i="2"/>
  <c r="P12" i="2"/>
  <c r="BA29" i="2"/>
  <c r="W150" i="3"/>
  <c r="AF150" i="3"/>
  <c r="Z125" i="3"/>
  <c r="AE84" i="3"/>
  <c r="AB71" i="3"/>
  <c r="Z30" i="3"/>
  <c r="Z14" i="3"/>
  <c r="AE17" i="3"/>
  <c r="CC14" i="2"/>
  <c r="BP12" i="2"/>
  <c r="CO25" i="2"/>
  <c r="BD23" i="2"/>
  <c r="S10" i="2"/>
  <c r="S17" i="2" s="1"/>
  <c r="S25" i="2"/>
  <c r="S8" i="2"/>
  <c r="S9" i="2" s="1"/>
  <c r="H23" i="2"/>
  <c r="H14" i="2"/>
  <c r="CJ23" i="2"/>
  <c r="CJ14" i="2"/>
  <c r="AV10" i="2"/>
  <c r="AV17" i="2" s="1"/>
  <c r="AV25" i="2"/>
  <c r="L33" i="2"/>
  <c r="AS23" i="2"/>
  <c r="AS13" i="2"/>
  <c r="BG10" i="2"/>
  <c r="BG17" i="2" s="1"/>
  <c r="BG25" i="2"/>
  <c r="BG8" i="2"/>
  <c r="BG12" i="2"/>
  <c r="AR13" i="2"/>
  <c r="AR23" i="2"/>
  <c r="AR14" i="2"/>
  <c r="G14" i="2"/>
  <c r="G23" i="2"/>
  <c r="G13" i="2"/>
  <c r="EM13" i="2"/>
  <c r="EM14" i="2"/>
  <c r="BO23" i="2"/>
  <c r="BO14" i="2"/>
  <c r="BX33" i="2"/>
  <c r="CR12" i="2"/>
  <c r="CR8" i="2"/>
  <c r="CR9" i="2" s="1"/>
  <c r="DT14" i="2"/>
  <c r="DU23" i="2"/>
  <c r="U23" i="2"/>
  <c r="U13" i="2"/>
  <c r="AB33" i="2"/>
  <c r="EM33" i="2"/>
  <c r="EK8" i="2"/>
  <c r="EK9" i="2" s="1"/>
  <c r="EK16" i="2" s="1"/>
  <c r="EK25" i="2"/>
  <c r="BI13" i="2"/>
  <c r="BI14" i="2"/>
  <c r="N33" i="2"/>
  <c r="EE10" i="2"/>
  <c r="EE17" i="2" s="1"/>
  <c r="EE25" i="2"/>
  <c r="EE8" i="2"/>
  <c r="EE9" i="2" s="1"/>
  <c r="EE12" i="2"/>
  <c r="EE14" i="2"/>
  <c r="EE13" i="2"/>
  <c r="DK29" i="2"/>
  <c r="CA10" i="2"/>
  <c r="CA17" i="2" s="1"/>
  <c r="CA25" i="2"/>
  <c r="CA8" i="2"/>
  <c r="CA9" i="2" s="1"/>
  <c r="CA12" i="2"/>
  <c r="BC10" i="2"/>
  <c r="BC17" i="2" s="1"/>
  <c r="BC25" i="2"/>
  <c r="BC8" i="2"/>
  <c r="BC12" i="2"/>
  <c r="CK8" i="2"/>
  <c r="CK9" i="2" s="1"/>
  <c r="CK16" i="2" s="1"/>
  <c r="CK25" i="2"/>
  <c r="AG146" i="3"/>
  <c r="AI139" i="3"/>
  <c r="AB139" i="3"/>
  <c r="AH140" i="3"/>
  <c r="AA140" i="3"/>
  <c r="Z138" i="3"/>
  <c r="W123" i="3"/>
  <c r="Z121" i="3"/>
  <c r="AG119" i="3"/>
  <c r="Z85" i="3"/>
  <c r="Z77" i="3"/>
  <c r="Z27" i="3"/>
  <c r="Z23" i="3"/>
  <c r="Z19" i="3"/>
  <c r="Z15" i="3"/>
  <c r="AC61" i="3"/>
  <c r="AG54" i="3"/>
  <c r="AC95" i="3"/>
  <c r="AI3" i="3"/>
  <c r="AB3" i="3"/>
  <c r="AD150" i="3"/>
  <c r="Y150" i="3"/>
  <c r="AD146" i="3"/>
  <c r="Y146" i="3"/>
  <c r="Z145" i="3"/>
  <c r="AG144" i="3"/>
  <c r="AB141" i="3"/>
  <c r="AI141" i="3"/>
  <c r="AC150" i="3"/>
  <c r="AC143" i="3"/>
  <c r="W140" i="3"/>
  <c r="AF140" i="3"/>
  <c r="AE140" i="3"/>
  <c r="AG137" i="3"/>
  <c r="AC134" i="3"/>
  <c r="AC132" i="3"/>
  <c r="AC129" i="3"/>
  <c r="AC128" i="3"/>
  <c r="AB134" i="3"/>
  <c r="AI134" i="3"/>
  <c r="AB133" i="3"/>
  <c r="AI133" i="3"/>
  <c r="AB132" i="3"/>
  <c r="AI132" i="3"/>
  <c r="AB131" i="3"/>
  <c r="AB130" i="3"/>
  <c r="AB129" i="3"/>
  <c r="AI129" i="3"/>
  <c r="AB128" i="3"/>
  <c r="AD119" i="3"/>
  <c r="Y119" i="3"/>
  <c r="AC123" i="3"/>
  <c r="W121" i="3"/>
  <c r="AG117" i="3"/>
  <c r="AG118" i="3"/>
  <c r="AG108" i="3"/>
  <c r="AB93" i="3"/>
  <c r="AI93" i="3"/>
  <c r="AC109" i="3"/>
  <c r="AD106" i="3"/>
  <c r="AD102" i="3"/>
  <c r="AD88" i="3"/>
  <c r="Y88" i="3"/>
  <c r="AD80" i="3"/>
  <c r="Y80" i="3"/>
  <c r="W113" i="3"/>
  <c r="AG76" i="3"/>
  <c r="Z72" i="3"/>
  <c r="AG66" i="3"/>
  <c r="Y91" i="3"/>
  <c r="AD91" i="3"/>
  <c r="AG86" i="3"/>
  <c r="W82" i="3"/>
  <c r="Z71" i="3"/>
  <c r="Z67" i="3"/>
  <c r="AG99" i="3"/>
  <c r="Z94" i="3"/>
  <c r="Y76" i="3"/>
  <c r="AD76" i="3"/>
  <c r="AC70" i="3"/>
  <c r="Z62" i="3"/>
  <c r="AC92" i="3"/>
  <c r="AC91" i="3"/>
  <c r="AG85" i="3"/>
  <c r="AD66" i="3"/>
  <c r="AC58" i="3"/>
  <c r="W50" i="3"/>
  <c r="W29" i="3"/>
  <c r="AF29" i="3"/>
  <c r="AG23" i="3"/>
  <c r="W21" i="3"/>
  <c r="AC45" i="3"/>
  <c r="Z7" i="3"/>
  <c r="Y64" i="3"/>
  <c r="AC56" i="3"/>
  <c r="W48" i="3"/>
  <c r="AE48" i="3"/>
  <c r="AG35" i="3"/>
  <c r="AC28" i="3"/>
  <c r="W26" i="3"/>
  <c r="AF26" i="3"/>
  <c r="Z24" i="3"/>
  <c r="AE19" i="3"/>
  <c r="AG14" i="3"/>
  <c r="AC12" i="3"/>
  <c r="Z10" i="3"/>
  <c r="AG77" i="3"/>
  <c r="AC34" i="3"/>
  <c r="AG42" i="3"/>
  <c r="AG50" i="3"/>
  <c r="BL12" i="2"/>
  <c r="T12" i="2"/>
  <c r="DM29" i="2"/>
  <c r="BL8" i="2"/>
  <c r="BL9" i="2" s="1"/>
  <c r="T8" i="2"/>
  <c r="DE25" i="2"/>
  <c r="ER29" i="2"/>
  <c r="CQ8" i="2"/>
  <c r="CQ9" i="2" s="1"/>
  <c r="W8" i="2"/>
  <c r="BL25" i="2"/>
  <c r="T25" i="2"/>
  <c r="CQ25" i="2"/>
  <c r="W25" i="2"/>
  <c r="EJ14" i="2"/>
  <c r="AZ14" i="2"/>
  <c r="CW14" i="2"/>
  <c r="DV14" i="2"/>
  <c r="DF14" i="2"/>
  <c r="BJ14" i="2"/>
  <c r="AT14" i="2"/>
  <c r="EI29" i="2"/>
  <c r="BH33" i="2"/>
  <c r="AV29" i="2"/>
  <c r="M8" i="2"/>
  <c r="M9" i="2" s="1"/>
  <c r="M16" i="2" s="1"/>
  <c r="AD149" i="3"/>
  <c r="Y149" i="3"/>
  <c r="AC145" i="3"/>
  <c r="AG150" i="3"/>
  <c r="AC148" i="3"/>
  <c r="W146" i="3"/>
  <c r="AF146" i="3"/>
  <c r="AG143" i="3"/>
  <c r="AC139" i="3"/>
  <c r="AE137" i="3"/>
  <c r="Y145" i="3"/>
  <c r="AD145" i="3"/>
  <c r="AC142" i="3"/>
  <c r="W149" i="3"/>
  <c r="W144" i="3"/>
  <c r="AB137" i="3"/>
  <c r="AI137" i="3"/>
  <c r="Z137" i="3"/>
  <c r="AG147" i="3"/>
  <c r="AC141" i="3"/>
  <c r="AB126" i="3"/>
  <c r="AI126" i="3"/>
  <c r="AC136" i="3"/>
  <c r="W128" i="3"/>
  <c r="AD122" i="3"/>
  <c r="Y122" i="3"/>
  <c r="AD118" i="3"/>
  <c r="Y118" i="3"/>
  <c r="AD114" i="3"/>
  <c r="Y114" i="3"/>
  <c r="AG123" i="3"/>
  <c r="AC121" i="3"/>
  <c r="W119" i="3"/>
  <c r="AG115" i="3"/>
  <c r="W112" i="3"/>
  <c r="Y110" i="3"/>
  <c r="AD110" i="3"/>
  <c r="W131" i="3"/>
  <c r="Z111" i="3"/>
  <c r="AG107" i="3"/>
  <c r="AG106" i="3"/>
  <c r="AG105" i="3"/>
  <c r="AG104" i="3"/>
  <c r="AG103" i="3"/>
  <c r="AG102" i="3"/>
  <c r="AG101" i="3"/>
  <c r="AC127" i="3"/>
  <c r="AG124" i="3"/>
  <c r="AC122" i="3"/>
  <c r="AE121" i="3"/>
  <c r="W120" i="3"/>
  <c r="AG116" i="3"/>
  <c r="AC114" i="3"/>
  <c r="AB97" i="3"/>
  <c r="AD104" i="3"/>
  <c r="W98" i="3"/>
  <c r="Y111" i="3"/>
  <c r="AD111" i="3"/>
  <c r="AG109" i="3"/>
  <c r="AD87" i="3"/>
  <c r="Y87" i="3"/>
  <c r="AD83" i="3"/>
  <c r="Y83" i="3"/>
  <c r="AD79" i="3"/>
  <c r="Y79" i="3"/>
  <c r="AG95" i="3"/>
  <c r="W76" i="3"/>
  <c r="AF76" i="3"/>
  <c r="Y74" i="3"/>
  <c r="AD74" i="3"/>
  <c r="AC72" i="3"/>
  <c r="W68" i="3"/>
  <c r="AF68" i="3"/>
  <c r="W103" i="3"/>
  <c r="AC90" i="3"/>
  <c r="W88" i="3"/>
  <c r="AG84" i="3"/>
  <c r="AC82" i="3"/>
  <c r="W80" i="3"/>
  <c r="AF80" i="3"/>
  <c r="AC75" i="3"/>
  <c r="AC71" i="3"/>
  <c r="AC67" i="3"/>
  <c r="AG74" i="3"/>
  <c r="Y72" i="3"/>
  <c r="AD72" i="3"/>
  <c r="AG70" i="3"/>
  <c r="Y68" i="3"/>
  <c r="AD68" i="3"/>
  <c r="Z65" i="3"/>
  <c r="Z61" i="3"/>
  <c r="Z59" i="3"/>
  <c r="Z57" i="3"/>
  <c r="Z55" i="3"/>
  <c r="Z53" i="3"/>
  <c r="Z51" i="3"/>
  <c r="Z49" i="3"/>
  <c r="Z47" i="3"/>
  <c r="Z45" i="3"/>
  <c r="Z43" i="3"/>
  <c r="Z41" i="3"/>
  <c r="Z39" i="3"/>
  <c r="Z37" i="3"/>
  <c r="Z35" i="3"/>
  <c r="Z33" i="3"/>
  <c r="AH92" i="3"/>
  <c r="AA92" i="3"/>
  <c r="AG91" i="3"/>
  <c r="AC83" i="3"/>
  <c r="AC69" i="3"/>
  <c r="AB57" i="3"/>
  <c r="AI57" i="3"/>
  <c r="AB49" i="3"/>
  <c r="AI49" i="3"/>
  <c r="AB41" i="3"/>
  <c r="AI41" i="3"/>
  <c r="AC99" i="3"/>
  <c r="AC89" i="3"/>
  <c r="AC81" i="3"/>
  <c r="AG65" i="3"/>
  <c r="W61" i="3"/>
  <c r="AE61" i="3"/>
  <c r="AG57" i="3"/>
  <c r="W53" i="3"/>
  <c r="AE53" i="3"/>
  <c r="AG49" i="3"/>
  <c r="W45" i="3"/>
  <c r="AG41" i="3"/>
  <c r="W37" i="3"/>
  <c r="AB34" i="3"/>
  <c r="W79" i="3"/>
  <c r="AB52" i="3"/>
  <c r="AI52" i="3"/>
  <c r="AB48" i="3"/>
  <c r="AI48" i="3"/>
  <c r="AB36" i="3"/>
  <c r="AD31" i="3"/>
  <c r="AD28" i="3"/>
  <c r="Y28" i="3"/>
  <c r="AD24" i="3"/>
  <c r="Y24" i="3"/>
  <c r="AD20" i="3"/>
  <c r="Y20" i="3"/>
  <c r="AD16" i="3"/>
  <c r="Y16" i="3"/>
  <c r="AD12" i="3"/>
  <c r="Y12" i="3"/>
  <c r="AC62" i="3"/>
  <c r="AD58" i="3"/>
  <c r="W54" i="3"/>
  <c r="AE54" i="3"/>
  <c r="AC46" i="3"/>
  <c r="AD42" i="3"/>
  <c r="W38" i="3"/>
  <c r="AE38" i="3"/>
  <c r="AC32" i="3"/>
  <c r="W31" i="3"/>
  <c r="AC29" i="3"/>
  <c r="AC25" i="3"/>
  <c r="AC21" i="3"/>
  <c r="AC17" i="3"/>
  <c r="AC13" i="3"/>
  <c r="Z8" i="3"/>
  <c r="Y6" i="3"/>
  <c r="AD6" i="3"/>
  <c r="AC4" i="3"/>
  <c r="AD103" i="3"/>
  <c r="AC65" i="3"/>
  <c r="AC57" i="3"/>
  <c r="AC41" i="3"/>
  <c r="AC11" i="3"/>
  <c r="AC7" i="3"/>
  <c r="AC3" i="3"/>
  <c r="Z2" i="3"/>
  <c r="W5" i="3"/>
  <c r="AC64" i="3"/>
  <c r="AC60" i="3"/>
  <c r="AD56" i="3"/>
  <c r="W52" i="3"/>
  <c r="AE52" i="3"/>
  <c r="AC44" i="3"/>
  <c r="AD40" i="3"/>
  <c r="W36" i="3"/>
  <c r="AB33" i="3"/>
  <c r="AG28" i="3"/>
  <c r="AC26" i="3"/>
  <c r="W24" i="3"/>
  <c r="AF24" i="3"/>
  <c r="AG20" i="3"/>
  <c r="AC18" i="3"/>
  <c r="W16" i="3"/>
  <c r="AF16" i="3"/>
  <c r="AG12" i="3"/>
  <c r="AC10" i="3"/>
  <c r="AC6" i="3"/>
  <c r="AC126" i="3"/>
  <c r="AC97" i="3"/>
  <c r="AC93" i="3"/>
  <c r="AC33" i="3"/>
  <c r="AC2" i="3"/>
  <c r="AI65" i="3"/>
  <c r="AC47" i="3"/>
  <c r="AG33" i="3"/>
  <c r="AG32" i="3"/>
  <c r="X25" i="3"/>
  <c r="X19" i="3"/>
  <c r="AG46" i="3"/>
  <c r="AG36" i="3"/>
  <c r="AG52" i="3"/>
  <c r="AG34" i="3"/>
  <c r="AG136" i="3"/>
  <c r="AC35" i="3"/>
  <c r="BP29" i="2"/>
  <c r="J29" i="2"/>
  <c r="AG140" i="3"/>
  <c r="W148" i="3"/>
  <c r="AF148" i="3"/>
  <c r="Z149" i="3"/>
  <c r="AC135" i="3"/>
  <c r="AC133" i="3"/>
  <c r="AC131" i="3"/>
  <c r="AC130" i="3"/>
  <c r="AC147" i="3"/>
  <c r="W143" i="3"/>
  <c r="AF143" i="3"/>
  <c r="Y143" i="3"/>
  <c r="AD143" i="3"/>
  <c r="W141" i="3"/>
  <c r="AF141" i="3"/>
  <c r="AE141" i="3"/>
  <c r="Z131" i="3"/>
  <c r="AH126" i="3"/>
  <c r="AA126" i="3"/>
  <c r="Z128" i="3"/>
  <c r="Z133" i="3"/>
  <c r="Z129" i="3"/>
  <c r="AD123" i="3"/>
  <c r="Y123" i="3"/>
  <c r="AD115" i="3"/>
  <c r="Y115" i="3"/>
  <c r="AG125" i="3"/>
  <c r="AC115" i="3"/>
  <c r="AG112" i="3"/>
  <c r="Z108" i="3"/>
  <c r="W111" i="3"/>
  <c r="AF111" i="3"/>
  <c r="AC124" i="3"/>
  <c r="W122" i="3"/>
  <c r="AC116" i="3"/>
  <c r="W114" i="3"/>
  <c r="AF114" i="3"/>
  <c r="W110" i="3"/>
  <c r="AB98" i="3"/>
  <c r="AI98" i="3"/>
  <c r="AB95" i="3"/>
  <c r="AI95" i="3"/>
  <c r="AE100" i="3"/>
  <c r="W100" i="3"/>
  <c r="Z97" i="3"/>
  <c r="AH93" i="3"/>
  <c r="AA93" i="3"/>
  <c r="W92" i="3"/>
  <c r="AE92" i="3"/>
  <c r="AI113" i="3"/>
  <c r="AB113" i="3"/>
  <c r="AI111" i="3"/>
  <c r="AB111" i="3"/>
  <c r="AG100" i="3"/>
  <c r="Z96" i="3"/>
  <c r="AF92" i="3"/>
  <c r="AD84" i="3"/>
  <c r="Y84" i="3"/>
  <c r="Z113" i="3"/>
  <c r="AG68" i="3"/>
  <c r="W90" i="3"/>
  <c r="AC84" i="3"/>
  <c r="AG78" i="3"/>
  <c r="Z75" i="3"/>
  <c r="AC74" i="3"/>
  <c r="W83" i="3"/>
  <c r="AF83" i="3"/>
  <c r="AB55" i="3"/>
  <c r="AI55" i="3"/>
  <c r="AB47" i="3"/>
  <c r="AI47" i="3"/>
  <c r="AB39" i="3"/>
  <c r="AI39" i="3"/>
  <c r="W89" i="3"/>
  <c r="W81" i="3"/>
  <c r="W73" i="3"/>
  <c r="AF73" i="3"/>
  <c r="W63" i="3"/>
  <c r="AE63" i="3"/>
  <c r="AG59" i="3"/>
  <c r="W55" i="3"/>
  <c r="AG51" i="3"/>
  <c r="W47" i="3"/>
  <c r="AE47" i="3"/>
  <c r="AG43" i="3"/>
  <c r="W39" i="3"/>
  <c r="AE39" i="3"/>
  <c r="AG87" i="3"/>
  <c r="Z79" i="3"/>
  <c r="AD29" i="3"/>
  <c r="Y29" i="3"/>
  <c r="AD25" i="3"/>
  <c r="Y25" i="3"/>
  <c r="AD21" i="3"/>
  <c r="Y21" i="3"/>
  <c r="AD17" i="3"/>
  <c r="Y17" i="3"/>
  <c r="AD13" i="3"/>
  <c r="Y13" i="3"/>
  <c r="Y62" i="3"/>
  <c r="AC42" i="3"/>
  <c r="AG31" i="3"/>
  <c r="AG27" i="3"/>
  <c r="W25" i="3"/>
  <c r="AG19" i="3"/>
  <c r="W17" i="3"/>
  <c r="AG15" i="3"/>
  <c r="AE14" i="3"/>
  <c r="W13" i="3"/>
  <c r="AF13" i="3"/>
  <c r="W8" i="3"/>
  <c r="Z4" i="3"/>
  <c r="W9" i="3"/>
  <c r="AI73" i="3"/>
  <c r="AB73" i="3"/>
  <c r="Z3" i="3"/>
  <c r="AG5" i="3"/>
  <c r="AC40" i="3"/>
  <c r="AI33" i="3"/>
  <c r="AG30" i="3"/>
  <c r="AG22" i="3"/>
  <c r="AC20" i="3"/>
  <c r="W18" i="3"/>
  <c r="Z16" i="3"/>
  <c r="Z6" i="3"/>
  <c r="AC51" i="3"/>
  <c r="Z9" i="3"/>
  <c r="AI2" i="3"/>
  <c r="AB2" i="3"/>
  <c r="AG2" i="3"/>
  <c r="AG48" i="3"/>
  <c r="AG64" i="3"/>
  <c r="AG127" i="3"/>
  <c r="DD12" i="2"/>
  <c r="DD8" i="2"/>
  <c r="DD9" i="2" s="1"/>
  <c r="CW25" i="2"/>
  <c r="CQ12" i="2"/>
  <c r="K12" i="2"/>
  <c r="CF29" i="2"/>
  <c r="DD25" i="2"/>
  <c r="EJ23" i="2"/>
  <c r="AZ23" i="2"/>
  <c r="AD148" i="3"/>
  <c r="Y148" i="3"/>
  <c r="AG145" i="3"/>
  <c r="Z139" i="3"/>
  <c r="AG148" i="3"/>
  <c r="AC146" i="3"/>
  <c r="Y141" i="3"/>
  <c r="AD141" i="3"/>
  <c r="AG139" i="3"/>
  <c r="AG142" i="3"/>
  <c r="AC149" i="3"/>
  <c r="W139" i="3"/>
  <c r="AF139" i="3"/>
  <c r="Y139" i="3"/>
  <c r="AD139" i="3"/>
  <c r="AG141" i="3"/>
  <c r="AG138" i="3"/>
  <c r="Y135" i="3"/>
  <c r="AD135" i="3"/>
  <c r="AG135" i="3"/>
  <c r="AC138" i="3"/>
  <c r="AF138" i="3"/>
  <c r="AD125" i="3"/>
  <c r="Y125" i="3"/>
  <c r="AD121" i="3"/>
  <c r="Y121" i="3"/>
  <c r="AD117" i="3"/>
  <c r="Y117" i="3"/>
  <c r="W125" i="3"/>
  <c r="AF125" i="3"/>
  <c r="AG121" i="3"/>
  <c r="AC119" i="3"/>
  <c r="AE118" i="3"/>
  <c r="W117" i="3"/>
  <c r="AE110" i="3"/>
  <c r="AG126" i="3"/>
  <c r="Y113" i="3"/>
  <c r="AD113" i="3"/>
  <c r="AC111" i="3"/>
  <c r="Y108" i="3"/>
  <c r="AC107" i="3"/>
  <c r="AC106" i="3"/>
  <c r="AC105" i="3"/>
  <c r="AC104" i="3"/>
  <c r="AC103" i="3"/>
  <c r="AC102" i="3"/>
  <c r="AC101" i="3"/>
  <c r="Z127" i="3"/>
  <c r="AG122" i="3"/>
  <c r="AC120" i="3"/>
  <c r="W118" i="3"/>
  <c r="AG114" i="3"/>
  <c r="AC110" i="3"/>
  <c r="AB100" i="3"/>
  <c r="AI100" i="3"/>
  <c r="AB96" i="3"/>
  <c r="AI96" i="3"/>
  <c r="AB94" i="3"/>
  <c r="AI94" i="3"/>
  <c r="AB92" i="3"/>
  <c r="AI92" i="3"/>
  <c r="AD108" i="3"/>
  <c r="W96" i="3"/>
  <c r="AE96" i="3"/>
  <c r="AD101" i="3"/>
  <c r="AD131" i="3"/>
  <c r="AE111" i="3"/>
  <c r="W109" i="3"/>
  <c r="Z100" i="3"/>
  <c r="AD90" i="3"/>
  <c r="Y90" i="3"/>
  <c r="AD86" i="3"/>
  <c r="Y86" i="3"/>
  <c r="AD82" i="3"/>
  <c r="Y82" i="3"/>
  <c r="AD78" i="3"/>
  <c r="Y78" i="3"/>
  <c r="AC113" i="3"/>
  <c r="AG72" i="3"/>
  <c r="Z68" i="3"/>
  <c r="W99" i="3"/>
  <c r="AG93" i="3"/>
  <c r="AG90" i="3"/>
  <c r="AC88" i="3"/>
  <c r="W86" i="3"/>
  <c r="AF86" i="3"/>
  <c r="AG82" i="3"/>
  <c r="AC80" i="3"/>
  <c r="W78" i="3"/>
  <c r="AF78" i="3"/>
  <c r="AG75" i="3"/>
  <c r="Y73" i="3"/>
  <c r="AD73" i="3"/>
  <c r="AG71" i="3"/>
  <c r="Y69" i="3"/>
  <c r="AD69" i="3"/>
  <c r="AG67" i="3"/>
  <c r="W97" i="3"/>
  <c r="W74" i="3"/>
  <c r="W70" i="3"/>
  <c r="AF70" i="3"/>
  <c r="AE86" i="3"/>
  <c r="AG83" i="3"/>
  <c r="AE78" i="3"/>
  <c r="Y71" i="3"/>
  <c r="AD71" i="3"/>
  <c r="AG69" i="3"/>
  <c r="AB59" i="3"/>
  <c r="AI59" i="3"/>
  <c r="AB51" i="3"/>
  <c r="AI51" i="3"/>
  <c r="AB43" i="3"/>
  <c r="AI43" i="3"/>
  <c r="AG89" i="3"/>
  <c r="AG81" i="3"/>
  <c r="AC73" i="3"/>
  <c r="AG63" i="3"/>
  <c r="AF63" i="3"/>
  <c r="W59" i="3"/>
  <c r="AG55" i="3"/>
  <c r="W51" i="3"/>
  <c r="AG47" i="3"/>
  <c r="AF47" i="3"/>
  <c r="W43" i="3"/>
  <c r="AE43" i="3"/>
  <c r="AG39" i="3"/>
  <c r="AF39" i="3"/>
  <c r="W87" i="3"/>
  <c r="AF87" i="3"/>
  <c r="AC79" i="3"/>
  <c r="AD27" i="3"/>
  <c r="Y27" i="3"/>
  <c r="AD23" i="3"/>
  <c r="Y23" i="3"/>
  <c r="AD19" i="3"/>
  <c r="Y19" i="3"/>
  <c r="AD15" i="3"/>
  <c r="Y15" i="3"/>
  <c r="W85" i="3"/>
  <c r="AC66" i="3"/>
  <c r="AD62" i="3"/>
  <c r="W58" i="3"/>
  <c r="AE58" i="3"/>
  <c r="AC50" i="3"/>
  <c r="AD46" i="3"/>
  <c r="W42" i="3"/>
  <c r="AE42" i="3"/>
  <c r="AC31" i="3"/>
  <c r="AG29" i="3"/>
  <c r="W27" i="3"/>
  <c r="AG25" i="3"/>
  <c r="W23" i="3"/>
  <c r="AG21" i="3"/>
  <c r="W19" i="3"/>
  <c r="AG17" i="3"/>
  <c r="W15" i="3"/>
  <c r="AF15" i="3"/>
  <c r="AG13" i="3"/>
  <c r="Y10" i="3"/>
  <c r="AD10" i="3"/>
  <c r="AC8" i="3"/>
  <c r="AI7" i="3"/>
  <c r="AB7" i="3"/>
  <c r="AG4" i="3"/>
  <c r="AE136" i="3"/>
  <c r="AC9" i="3"/>
  <c r="Y7" i="3"/>
  <c r="AD7" i="3"/>
  <c r="AC53" i="3"/>
  <c r="AC37" i="3"/>
  <c r="AG11" i="3"/>
  <c r="Y9" i="3"/>
  <c r="AD9" i="3"/>
  <c r="AG7" i="3"/>
  <c r="Y5" i="3"/>
  <c r="AD5" i="3"/>
  <c r="AG3" i="3"/>
  <c r="AD64" i="3"/>
  <c r="AD60" i="3"/>
  <c r="W56" i="3"/>
  <c r="AE56" i="3"/>
  <c r="AC48" i="3"/>
  <c r="AF48" i="3"/>
  <c r="AD44" i="3"/>
  <c r="W40" i="3"/>
  <c r="AE40" i="3"/>
  <c r="AE31" i="3"/>
  <c r="W30" i="3"/>
  <c r="AG26" i="3"/>
  <c r="AC24" i="3"/>
  <c r="W22" i="3"/>
  <c r="AG18" i="3"/>
  <c r="AC16" i="3"/>
  <c r="AE15" i="3"/>
  <c r="W14" i="3"/>
  <c r="AG10" i="3"/>
  <c r="Y8" i="3"/>
  <c r="AD8" i="3"/>
  <c r="AG6" i="3"/>
  <c r="Y4" i="3"/>
  <c r="AD4" i="3"/>
  <c r="AE148" i="3"/>
  <c r="W77" i="3"/>
  <c r="AF77" i="3"/>
  <c r="AI67" i="3"/>
  <c r="AB67" i="3"/>
  <c r="AB65" i="3"/>
  <c r="AC59" i="3"/>
  <c r="AC43" i="3"/>
  <c r="AE33" i="3"/>
  <c r="X122" i="3"/>
  <c r="X110" i="3"/>
  <c r="X118" i="3"/>
  <c r="X2" i="3"/>
  <c r="X30" i="3"/>
  <c r="X23" i="3"/>
  <c r="X18" i="3"/>
  <c r="X4" i="3"/>
  <c r="AG40" i="3"/>
  <c r="AG56" i="3"/>
  <c r="AG94" i="3"/>
  <c r="X8" i="3"/>
  <c r="AC112" i="3"/>
  <c r="Z106" i="3"/>
  <c r="AG111" i="3"/>
  <c r="Y109" i="3"/>
  <c r="AD109" i="3"/>
  <c r="W124" i="3"/>
  <c r="AF124" i="3"/>
  <c r="Z122" i="3"/>
  <c r="AG120" i="3"/>
  <c r="AC118" i="3"/>
  <c r="AE117" i="3"/>
  <c r="W116" i="3"/>
  <c r="AF116" i="3"/>
  <c r="Z114" i="3"/>
  <c r="Y112" i="3"/>
  <c r="AD112" i="3"/>
  <c r="AG110" i="3"/>
  <c r="AC108" i="3"/>
  <c r="AB99" i="3"/>
  <c r="AI99" i="3"/>
  <c r="Z99" i="3"/>
  <c r="AH95" i="3"/>
  <c r="AA95" i="3"/>
  <c r="W94" i="3"/>
  <c r="AE94" i="3"/>
  <c r="Z130" i="3"/>
  <c r="AD105" i="3"/>
  <c r="AC100" i="3"/>
  <c r="Z98" i="3"/>
  <c r="AD89" i="3"/>
  <c r="Y89" i="3"/>
  <c r="AD85" i="3"/>
  <c r="Y85" i="3"/>
  <c r="AD81" i="3"/>
  <c r="Y81" i="3"/>
  <c r="AD77" i="3"/>
  <c r="Y77" i="3"/>
  <c r="AG113" i="3"/>
  <c r="AC98" i="3"/>
  <c r="AC76" i="3"/>
  <c r="W72" i="3"/>
  <c r="AF72" i="3"/>
  <c r="Y70" i="3"/>
  <c r="AD70" i="3"/>
  <c r="AC68" i="3"/>
  <c r="Z90" i="3"/>
  <c r="AG88" i="3"/>
  <c r="AC86" i="3"/>
  <c r="AE85" i="3"/>
  <c r="W84" i="3"/>
  <c r="Z82" i="3"/>
  <c r="AG80" i="3"/>
  <c r="AC78" i="3"/>
  <c r="W75" i="3"/>
  <c r="W71" i="3"/>
  <c r="W67" i="3"/>
  <c r="AF67" i="3"/>
  <c r="AC94" i="3"/>
  <c r="Z74" i="3"/>
  <c r="AI66" i="3"/>
  <c r="AB66" i="3"/>
  <c r="Z63" i="3"/>
  <c r="Z60" i="3"/>
  <c r="Z58" i="3"/>
  <c r="Z56" i="3"/>
  <c r="Z54" i="3"/>
  <c r="Z52" i="3"/>
  <c r="Z50" i="3"/>
  <c r="Z48" i="3"/>
  <c r="Z46" i="3"/>
  <c r="Z44" i="3"/>
  <c r="Z42" i="3"/>
  <c r="Z40" i="3"/>
  <c r="Z38" i="3"/>
  <c r="Z36" i="3"/>
  <c r="Z34" i="3"/>
  <c r="Z32" i="3"/>
  <c r="W91" i="3"/>
  <c r="Z83" i="3"/>
  <c r="AE71" i="3"/>
  <c r="W69" i="3"/>
  <c r="AF69" i="3"/>
  <c r="AB53" i="3"/>
  <c r="AI53" i="3"/>
  <c r="AB45" i="3"/>
  <c r="AI45" i="3"/>
  <c r="AB37" i="3"/>
  <c r="AI37" i="3"/>
  <c r="AG97" i="3"/>
  <c r="Y75" i="3"/>
  <c r="AD75" i="3"/>
  <c r="AG73" i="3"/>
  <c r="W65" i="3"/>
  <c r="AE65" i="3"/>
  <c r="AG61" i="3"/>
  <c r="W57" i="3"/>
  <c r="AE57" i="3"/>
  <c r="AG53" i="3"/>
  <c r="W49" i="3"/>
  <c r="AE49" i="3"/>
  <c r="AG45" i="3"/>
  <c r="W41" i="3"/>
  <c r="AE41" i="3"/>
  <c r="AG37" i="3"/>
  <c r="AB32" i="3"/>
  <c r="AI32" i="3"/>
  <c r="AC87" i="3"/>
  <c r="AE82" i="3"/>
  <c r="AG79" i="3"/>
  <c r="AB58" i="3"/>
  <c r="AI58" i="3"/>
  <c r="AB54" i="3"/>
  <c r="AI54" i="3"/>
  <c r="AB50" i="3"/>
  <c r="AI50" i="3"/>
  <c r="AB46" i="3"/>
  <c r="AI46" i="3"/>
  <c r="AB42" i="3"/>
  <c r="AI42" i="3"/>
  <c r="AB38" i="3"/>
  <c r="AI38" i="3"/>
  <c r="AD30" i="3"/>
  <c r="Y30" i="3"/>
  <c r="AD26" i="3"/>
  <c r="Y26" i="3"/>
  <c r="AD22" i="3"/>
  <c r="Y22" i="3"/>
  <c r="AD18" i="3"/>
  <c r="Y18" i="3"/>
  <c r="AD14" i="3"/>
  <c r="Y14" i="3"/>
  <c r="AG98" i="3"/>
  <c r="AC85" i="3"/>
  <c r="Z66" i="3"/>
  <c r="W62" i="3"/>
  <c r="AE62" i="3"/>
  <c r="AC54" i="3"/>
  <c r="W46" i="3"/>
  <c r="AE46" i="3"/>
  <c r="AC38" i="3"/>
  <c r="AC27" i="3"/>
  <c r="AC23" i="3"/>
  <c r="AC19" i="3"/>
  <c r="AC15" i="3"/>
  <c r="AI11" i="3"/>
  <c r="AB11" i="3"/>
  <c r="AG8" i="3"/>
  <c r="W4" i="3"/>
  <c r="W142" i="3"/>
  <c r="W2" i="3"/>
  <c r="AF128" i="3"/>
  <c r="AD11" i="3"/>
  <c r="Y11" i="3"/>
  <c r="AG9" i="3"/>
  <c r="AE7" i="3"/>
  <c r="AC49" i="3"/>
  <c r="W11" i="3"/>
  <c r="AE9" i="3"/>
  <c r="W7" i="3"/>
  <c r="AE5" i="3"/>
  <c r="W3" i="3"/>
  <c r="AF3" i="3"/>
  <c r="AC5" i="3"/>
  <c r="Y3" i="3"/>
  <c r="AD3" i="3"/>
  <c r="AD107" i="3"/>
  <c r="W64" i="3"/>
  <c r="AE64" i="3"/>
  <c r="W60" i="3"/>
  <c r="AE60" i="3"/>
  <c r="AC52" i="3"/>
  <c r="W44" i="3"/>
  <c r="AE44" i="3"/>
  <c r="AC36" i="3"/>
  <c r="AC30" i="3"/>
  <c r="AE29" i="3"/>
  <c r="W28" i="3"/>
  <c r="AG24" i="3"/>
  <c r="AC22" i="3"/>
  <c r="AE21" i="3"/>
  <c r="W20" i="3"/>
  <c r="AF20" i="3"/>
  <c r="AG16" i="3"/>
  <c r="AC14" i="3"/>
  <c r="AE13" i="3"/>
  <c r="W12" i="3"/>
  <c r="AF12" i="3"/>
  <c r="W10" i="3"/>
  <c r="AF10" i="3"/>
  <c r="AE8" i="3"/>
  <c r="W6" i="3"/>
  <c r="AF6" i="3"/>
  <c r="AE4" i="3"/>
  <c r="AC137" i="3"/>
  <c r="AC77" i="3"/>
  <c r="Y67" i="3"/>
  <c r="AD67" i="3"/>
  <c r="AC63" i="3"/>
  <c r="AC55" i="3"/>
  <c r="AC39" i="3"/>
  <c r="W33" i="3"/>
  <c r="AG58" i="3"/>
  <c r="X28" i="3"/>
  <c r="X22" i="3"/>
  <c r="X17" i="3"/>
  <c r="AG62" i="3"/>
  <c r="AG44" i="3"/>
  <c r="AG60" i="3"/>
  <c r="AG92" i="3"/>
  <c r="X7" i="3"/>
  <c r="AG38" i="3"/>
  <c r="AY17" i="2"/>
  <c r="DW29" i="2"/>
  <c r="CS33" i="2"/>
  <c r="BU29" i="2"/>
  <c r="EQ33" i="2"/>
  <c r="BC29" i="2"/>
  <c r="AU29" i="2"/>
  <c r="ER33" i="2"/>
  <c r="CO29" i="2"/>
  <c r="DO29" i="2"/>
  <c r="DZ33" i="2"/>
  <c r="BN33" i="2"/>
  <c r="DX33" i="2"/>
  <c r="DG33" i="2"/>
  <c r="AQ33" i="2"/>
  <c r="CO33" i="2"/>
  <c r="AC33" i="2"/>
  <c r="CF12" i="2"/>
  <c r="CW29" i="2"/>
  <c r="AK29" i="2"/>
  <c r="CF8" i="2"/>
  <c r="CF9" i="2" s="1"/>
  <c r="EB29" i="2"/>
  <c r="D29" i="2"/>
  <c r="DH25" i="2"/>
  <c r="O33" i="2"/>
  <c r="CU29" i="2"/>
  <c r="AI29" i="2"/>
  <c r="AA25" i="2"/>
  <c r="EA14" i="2"/>
  <c r="CZ23" i="2"/>
  <c r="BX23" i="2"/>
  <c r="BB29" i="2"/>
  <c r="CS23" i="2"/>
  <c r="DC13" i="2"/>
  <c r="CM23" i="2"/>
  <c r="AM13" i="2"/>
  <c r="EK13" i="2"/>
  <c r="DB29" i="2"/>
  <c r="DM13" i="2"/>
  <c r="U14" i="2"/>
  <c r="B29" i="2"/>
  <c r="S33" i="2"/>
  <c r="DC33" i="2"/>
  <c r="BM29" i="2"/>
  <c r="BM33" i="2"/>
  <c r="Y29" i="2"/>
  <c r="DJ33" i="2"/>
  <c r="AX33" i="2"/>
  <c r="DD33" i="2"/>
  <c r="AR33" i="2"/>
  <c r="CQ33" i="2"/>
  <c r="EK33" i="2"/>
  <c r="BY33" i="2"/>
  <c r="M33" i="2"/>
  <c r="ES29" i="2"/>
  <c r="CG29" i="2"/>
  <c r="U29" i="2"/>
  <c r="BD8" i="2"/>
  <c r="BD9" i="2" s="1"/>
  <c r="AA12" i="2"/>
  <c r="DL29" i="2"/>
  <c r="AZ29" i="2"/>
  <c r="CF25" i="2"/>
  <c r="EQ29" i="2"/>
  <c r="CE29" i="2"/>
  <c r="S29" i="2"/>
  <c r="DC23" i="2"/>
  <c r="AM23" i="2"/>
  <c r="DF29" i="2"/>
  <c r="EK14" i="2"/>
  <c r="BF29" i="2"/>
  <c r="EC13" i="2"/>
  <c r="DM14" i="2"/>
  <c r="F29" i="2"/>
  <c r="AG29" i="2"/>
  <c r="AG33" i="2"/>
  <c r="I29" i="2"/>
  <c r="CY33" i="2"/>
  <c r="DX29" i="2"/>
  <c r="DH33" i="2"/>
  <c r="CZ29" i="2"/>
  <c r="CF33" i="2"/>
  <c r="BD33" i="2"/>
  <c r="AR29" i="2"/>
  <c r="DS29" i="2"/>
  <c r="AE29" i="2"/>
  <c r="CC33" i="2"/>
  <c r="CT33" i="2"/>
  <c r="AH33" i="2"/>
  <c r="CN33" i="2"/>
  <c r="CA33" i="2"/>
  <c r="DU33" i="2"/>
  <c r="BI33" i="2"/>
  <c r="BD12" i="2"/>
  <c r="EC29" i="2"/>
  <c r="BQ29" i="2"/>
  <c r="E29" i="2"/>
  <c r="DH8" i="2"/>
  <c r="DH9" i="2" s="1"/>
  <c r="CV29" i="2"/>
  <c r="AJ29" i="2"/>
  <c r="AA8" i="2"/>
  <c r="AA9" i="2" s="1"/>
  <c r="EA29" i="2"/>
  <c r="BO29" i="2"/>
  <c r="C29" i="2"/>
  <c r="EP29" i="2"/>
  <c r="CQ14" i="2"/>
  <c r="CQ23" i="2"/>
  <c r="BJ29" i="2"/>
  <c r="EN29" i="2"/>
  <c r="AO29" i="2"/>
  <c r="EE29" i="2"/>
  <c r="DS33" i="2"/>
  <c r="CI33" i="2"/>
  <c r="EB33" i="2"/>
  <c r="DD29" i="2"/>
  <c r="BL29" i="2"/>
  <c r="V29" i="2"/>
  <c r="B33" i="2"/>
  <c r="CU17" i="2"/>
  <c r="EQ17" i="2"/>
  <c r="DK17" i="2"/>
  <c r="E10" i="2"/>
  <c r="E17" i="2" s="1"/>
  <c r="E12" i="2"/>
  <c r="DV33" i="2"/>
  <c r="BZ33" i="2"/>
  <c r="AD33" i="2"/>
  <c r="CZ33" i="2"/>
  <c r="AN33" i="2"/>
  <c r="BG33" i="2"/>
  <c r="EG33" i="2"/>
  <c r="DQ33" i="2"/>
  <c r="DA33" i="2"/>
  <c r="CK33" i="2"/>
  <c r="AO33" i="2"/>
  <c r="Y33" i="2"/>
  <c r="I33" i="2"/>
  <c r="EJ12" i="2"/>
  <c r="DT12" i="2"/>
  <c r="BX12" i="2"/>
  <c r="EO29" i="2"/>
  <c r="DY29" i="2"/>
  <c r="DI29" i="2"/>
  <c r="CS29" i="2"/>
  <c r="CC29" i="2"/>
  <c r="AW29" i="2"/>
  <c r="Q29" i="2"/>
  <c r="CV8" i="2"/>
  <c r="CV9" i="2" s="1"/>
  <c r="AJ8" i="2"/>
  <c r="AJ9" i="2" s="1"/>
  <c r="D8" i="2"/>
  <c r="I25" i="2"/>
  <c r="X33" i="2"/>
  <c r="H33" i="2"/>
  <c r="DS12" i="2"/>
  <c r="DH29" i="2"/>
  <c r="CR29" i="2"/>
  <c r="CB29" i="2"/>
  <c r="AF29" i="2"/>
  <c r="P29" i="2"/>
  <c r="DK8" i="2"/>
  <c r="DK9" i="2" s="1"/>
  <c r="EF25" i="2"/>
  <c r="DP25" i="2"/>
  <c r="CJ25" i="2"/>
  <c r="X25" i="2"/>
  <c r="AA33" i="2"/>
  <c r="K33" i="2"/>
  <c r="EM29" i="2"/>
  <c r="DG29" i="2"/>
  <c r="CQ29" i="2"/>
  <c r="CA29" i="2"/>
  <c r="BK29" i="2"/>
  <c r="O29" i="2"/>
  <c r="DK25" i="2"/>
  <c r="BT13" i="2"/>
  <c r="CE17" i="2"/>
  <c r="EN23" i="2"/>
  <c r="DH23" i="2"/>
  <c r="EH29" i="2"/>
  <c r="CL29" i="2"/>
  <c r="AP29" i="2"/>
  <c r="DE23" i="2"/>
  <c r="BI23" i="2"/>
  <c r="CA14" i="2"/>
  <c r="EA13" i="2"/>
  <c r="BW13" i="2"/>
  <c r="BO13" i="2"/>
  <c r="AI13" i="2"/>
  <c r="C13" i="2"/>
  <c r="CJ31" i="2" s="1"/>
  <c r="J33" i="2"/>
  <c r="CT29" i="2"/>
  <c r="AX29" i="2"/>
  <c r="EO13" i="2"/>
  <c r="EO31" i="2" s="1"/>
  <c r="Z33" i="2"/>
  <c r="EL29" i="2"/>
  <c r="CP29" i="2"/>
  <c r="AT29" i="2"/>
  <c r="BE13" i="2"/>
  <c r="AS14" i="2"/>
  <c r="W10" i="2"/>
  <c r="W17" i="2" s="1"/>
  <c r="ES10" i="2"/>
  <c r="ES17" i="2" s="1"/>
  <c r="ES12" i="2"/>
  <c r="DU10" i="2"/>
  <c r="DU17" i="2" s="1"/>
  <c r="DU12" i="2"/>
  <c r="DI10" i="2"/>
  <c r="DI17" i="2" s="1"/>
  <c r="DI12" i="2"/>
  <c r="U10" i="2"/>
  <c r="U17" i="2" s="1"/>
  <c r="U12" i="2"/>
  <c r="EF8" i="2"/>
  <c r="EK10" i="2"/>
  <c r="EK17" i="2" s="1"/>
  <c r="EK12" i="2"/>
  <c r="CG10" i="2"/>
  <c r="CG17" i="2" s="1"/>
  <c r="CG12" i="2"/>
  <c r="BA10" i="2"/>
  <c r="BA17" i="2" s="1"/>
  <c r="BA12" i="2"/>
  <c r="Q10" i="2"/>
  <c r="Q17" i="2" s="1"/>
  <c r="Q12" i="2"/>
  <c r="EJ8" i="2"/>
  <c r="EJ9" i="2" s="1"/>
  <c r="EJ16" i="2" s="1"/>
  <c r="BS10" i="2"/>
  <c r="BS17" i="2" s="1"/>
  <c r="AM10" i="2"/>
  <c r="AM17" i="2" s="1"/>
  <c r="EB8" i="2"/>
  <c r="EB9" i="2" s="1"/>
  <c r="EB16" i="2" s="1"/>
  <c r="DQ10" i="2"/>
  <c r="DQ17" i="2" s="1"/>
  <c r="DQ12" i="2"/>
  <c r="CK10" i="2"/>
  <c r="CK17" i="2" s="1"/>
  <c r="CK12" i="2"/>
  <c r="AW10" i="2"/>
  <c r="AW17" i="2" s="1"/>
  <c r="AW12" i="2"/>
  <c r="AK10" i="2"/>
  <c r="AK17" i="2" s="1"/>
  <c r="AK12" i="2"/>
  <c r="M10" i="2"/>
  <c r="M17" i="2" s="1"/>
  <c r="M12" i="2"/>
  <c r="BE10" i="2"/>
  <c r="BE17" i="2" s="1"/>
  <c r="BE12" i="2"/>
  <c r="EO10" i="2"/>
  <c r="EO17" i="2" s="1"/>
  <c r="EO12" i="2"/>
  <c r="EL33" i="2"/>
  <c r="CP33" i="2"/>
  <c r="AT33" i="2"/>
  <c r="DP33" i="2"/>
  <c r="BT33" i="2"/>
  <c r="CM33" i="2"/>
  <c r="AM33" i="2"/>
  <c r="BU33" i="2"/>
  <c r="EH33" i="2"/>
  <c r="DB33" i="2"/>
  <c r="BV33" i="2"/>
  <c r="AP33" i="2"/>
  <c r="EF33" i="2"/>
  <c r="CV33" i="2"/>
  <c r="AZ33" i="2"/>
  <c r="EE33" i="2"/>
  <c r="AY33" i="2"/>
  <c r="DM33" i="2"/>
  <c r="CG33" i="2"/>
  <c r="BA33" i="2"/>
  <c r="U33" i="2"/>
  <c r="EF12" i="2"/>
  <c r="DP12" i="2"/>
  <c r="DU29" i="2"/>
  <c r="BI29" i="2"/>
  <c r="AC29" i="2"/>
  <c r="T33" i="2"/>
  <c r="DT29" i="2"/>
  <c r="BX29" i="2"/>
  <c r="L29" i="2"/>
  <c r="EM8" i="2"/>
  <c r="DG8" i="2"/>
  <c r="CV25" i="2"/>
  <c r="AJ25" i="2"/>
  <c r="D25" i="2"/>
  <c r="W33" i="2"/>
  <c r="G33" i="2"/>
  <c r="DC29" i="2"/>
  <c r="BW29" i="2"/>
  <c r="BG29" i="2"/>
  <c r="AQ29" i="2"/>
  <c r="AA29" i="2"/>
  <c r="K29" i="2"/>
  <c r="EM25" i="2"/>
  <c r="DG25" i="2"/>
  <c r="BK25" i="2"/>
  <c r="AI14" i="2"/>
  <c r="ER14" i="2"/>
  <c r="EB14" i="2"/>
  <c r="CN14" i="2"/>
  <c r="BP14" i="2"/>
  <c r="BH14" i="2"/>
  <c r="AB14" i="2"/>
  <c r="DV29" i="2"/>
  <c r="BZ29" i="2"/>
  <c r="AD29" i="2"/>
  <c r="CS13" i="2"/>
  <c r="BW23" i="2"/>
  <c r="ED29" i="2"/>
  <c r="CH29" i="2"/>
  <c r="AL29" i="2"/>
  <c r="EO14" i="2"/>
  <c r="BY13" i="2"/>
  <c r="AC13" i="2"/>
  <c r="R33" i="2"/>
  <c r="DZ29" i="2"/>
  <c r="CD29" i="2"/>
  <c r="AH29" i="2"/>
  <c r="BE14" i="2"/>
  <c r="BQ10" i="2"/>
  <c r="BQ17" i="2" s="1"/>
  <c r="BQ12" i="2"/>
  <c r="AG10" i="2"/>
  <c r="AG17" i="2" s="1"/>
  <c r="AG12" i="2"/>
  <c r="DM10" i="2"/>
  <c r="DM17" i="2" s="1"/>
  <c r="DM12" i="2"/>
  <c r="DM8" i="2"/>
  <c r="DM9" i="2" s="1"/>
  <c r="DM16" i="2" s="1"/>
  <c r="BI10" i="2"/>
  <c r="BI17" i="2" s="1"/>
  <c r="BI12" i="2"/>
  <c r="AC10" i="2"/>
  <c r="AC17" i="2" s="1"/>
  <c r="AC12" i="2"/>
  <c r="BK10" i="2"/>
  <c r="BK17" i="2" s="1"/>
  <c r="EC10" i="2"/>
  <c r="EC17" i="2" s="1"/>
  <c r="EC12" i="2"/>
  <c r="DE10" i="2"/>
  <c r="DE17" i="2" s="1"/>
  <c r="DE12" i="2"/>
  <c r="CW10" i="2"/>
  <c r="CW17" i="2" s="1"/>
  <c r="CW12" i="2"/>
  <c r="BY10" i="2"/>
  <c r="BY17" i="2" s="1"/>
  <c r="BY12" i="2"/>
  <c r="BM10" i="2"/>
  <c r="BM17" i="2" s="1"/>
  <c r="BM12" i="2"/>
  <c r="E8" i="2"/>
  <c r="E9" i="2" s="1"/>
  <c r="E16" i="2" s="1"/>
  <c r="I10" i="2"/>
  <c r="I17" i="2" s="1"/>
  <c r="I12" i="2"/>
  <c r="DY10" i="2"/>
  <c r="DY17" i="2" s="1"/>
  <c r="DY12" i="2"/>
  <c r="DA10" i="2"/>
  <c r="DA17" i="2" s="1"/>
  <c r="DA12" i="2"/>
  <c r="DF33" i="2"/>
  <c r="BJ33" i="2"/>
  <c r="EJ33" i="2"/>
  <c r="CJ33" i="2"/>
  <c r="EI33" i="2"/>
  <c r="BW33" i="2"/>
  <c r="BE33" i="2"/>
  <c r="DR33" i="2"/>
  <c r="CL33" i="2"/>
  <c r="BF33" i="2"/>
  <c r="ES33" i="2"/>
  <c r="DL33" i="2"/>
  <c r="BP33" i="2"/>
  <c r="AJ33" i="2"/>
  <c r="DO33" i="2"/>
  <c r="BS33" i="2"/>
  <c r="AI33" i="2"/>
  <c r="EC33" i="2"/>
  <c r="CW33" i="2"/>
  <c r="BQ33" i="2"/>
  <c r="AK33" i="2"/>
  <c r="E33" i="2"/>
  <c r="CJ12" i="2"/>
  <c r="X12" i="2"/>
  <c r="EK29" i="2"/>
  <c r="DE29" i="2"/>
  <c r="BY29" i="2"/>
  <c r="AS29" i="2"/>
  <c r="M29" i="2"/>
  <c r="CB8" i="2"/>
  <c r="AF8" i="2"/>
  <c r="AF9" i="2" s="1"/>
  <c r="E25" i="2"/>
  <c r="DT33" i="2"/>
  <c r="D33" i="2"/>
  <c r="EJ29" i="2"/>
  <c r="CN29" i="2"/>
  <c r="BH29" i="2"/>
  <c r="AB29" i="2"/>
  <c r="CM29" i="2"/>
  <c r="ET33" i="2"/>
  <c r="ED33" i="2"/>
  <c r="DN33" i="2"/>
  <c r="CX33" i="2"/>
  <c r="CH33" i="2"/>
  <c r="BR33" i="2"/>
  <c r="BB33" i="2"/>
  <c r="AL33" i="2"/>
  <c r="CR33" i="2"/>
  <c r="CB33" i="2"/>
  <c r="BL33" i="2"/>
  <c r="AV33" i="2"/>
  <c r="EA33" i="2"/>
  <c r="DK33" i="2"/>
  <c r="CU33" i="2"/>
  <c r="CE33" i="2"/>
  <c r="BO33" i="2"/>
  <c r="AU33" i="2"/>
  <c r="EO33" i="2"/>
  <c r="DY33" i="2"/>
  <c r="DI33" i="2"/>
  <c r="AW33" i="2"/>
  <c r="Q33" i="2"/>
  <c r="CV12" i="2"/>
  <c r="AJ12" i="2"/>
  <c r="D12" i="2"/>
  <c r="EG29" i="2"/>
  <c r="DQ29" i="2"/>
  <c r="DA29" i="2"/>
  <c r="CK29" i="2"/>
  <c r="BE29" i="2"/>
  <c r="DT8" i="2"/>
  <c r="BX8" i="2"/>
  <c r="BX9" i="2" s="1"/>
  <c r="EO25" i="2"/>
  <c r="DY25" i="2"/>
  <c r="AF33" i="2"/>
  <c r="P33" i="2"/>
  <c r="DK12" i="2"/>
  <c r="EF29" i="2"/>
  <c r="DP29" i="2"/>
  <c r="CJ29" i="2"/>
  <c r="BT29" i="2"/>
  <c r="BD29" i="2"/>
  <c r="AN29" i="2"/>
  <c r="X29" i="2"/>
  <c r="H29" i="2"/>
  <c r="DS8" i="2"/>
  <c r="DS9" i="2" s="1"/>
  <c r="CB25" i="2"/>
  <c r="AF25" i="2"/>
  <c r="BC33" i="2"/>
  <c r="C33" i="2"/>
  <c r="CY29" i="2"/>
  <c r="CI29" i="2"/>
  <c r="BS29" i="2"/>
  <c r="AM29" i="2"/>
  <c r="W29" i="2"/>
  <c r="G29" i="2"/>
  <c r="DS25" i="2"/>
  <c r="ER23" i="2"/>
  <c r="EB23" i="2"/>
  <c r="CN23" i="2"/>
  <c r="BP23" i="2"/>
  <c r="BH23" i="2"/>
  <c r="AB23" i="2"/>
  <c r="DJ29" i="2"/>
  <c r="BN29" i="2"/>
  <c r="R29" i="2"/>
  <c r="V33" i="2"/>
  <c r="DR29" i="2"/>
  <c r="BV29" i="2"/>
  <c r="Z29" i="2"/>
  <c r="F33" i="2"/>
  <c r="DN29" i="2"/>
  <c r="BR29" i="2"/>
  <c r="EG10" i="2"/>
  <c r="EG17" i="2" s="1"/>
  <c r="EG12" i="2"/>
  <c r="CO10" i="2"/>
  <c r="CO17" i="2" s="1"/>
  <c r="CO12" i="2"/>
  <c r="CC10" i="2"/>
  <c r="CC17" i="2" s="1"/>
  <c r="CC12" i="2"/>
  <c r="BQ8" i="2"/>
  <c r="BQ9" i="2" s="1"/>
  <c r="BQ16" i="2" s="1"/>
  <c r="BE8" i="2"/>
  <c r="BE9" i="2" s="1"/>
  <c r="BE16" i="2" s="1"/>
  <c r="AS10" i="2"/>
  <c r="AS17" i="2" s="1"/>
  <c r="AS12" i="2"/>
  <c r="EN8" i="2"/>
  <c r="EN9" i="2" s="1"/>
  <c r="EN16" i="2" s="1"/>
  <c r="DA8" i="2"/>
  <c r="DA9" i="2" s="1"/>
  <c r="DA16" i="2" s="1"/>
  <c r="CS10" i="2"/>
  <c r="CS17" i="2" s="1"/>
  <c r="CS12" i="2"/>
  <c r="BU10" i="2"/>
  <c r="BU17" i="2" s="1"/>
  <c r="BU12" i="2"/>
  <c r="AO10" i="2"/>
  <c r="AO17" i="2" s="1"/>
  <c r="AO12" i="2"/>
  <c r="AC8" i="2"/>
  <c r="AC9" i="2" s="1"/>
  <c r="AC16" i="2" s="1"/>
  <c r="EO8" i="2"/>
  <c r="EO9" i="2" s="1"/>
  <c r="EO16" i="2" s="1"/>
  <c r="Y10" i="2"/>
  <c r="Y17" i="2" s="1"/>
  <c r="Y12" i="2"/>
  <c r="U8" i="2"/>
  <c r="U9" i="2" s="1"/>
  <c r="U16" i="2" s="1"/>
  <c r="CI9" i="2"/>
  <c r="AI9" i="2"/>
  <c r="DY16" i="2"/>
  <c r="BM16" i="2"/>
  <c r="EH9" i="2"/>
  <c r="DR9" i="2"/>
  <c r="DJ9" i="2"/>
  <c r="DF9" i="2"/>
  <c r="CX9" i="2"/>
  <c r="CT9" i="2"/>
  <c r="BZ9" i="2"/>
  <c r="BR9" i="2"/>
  <c r="BF9" i="2"/>
  <c r="AT9" i="2"/>
  <c r="AH9" i="2"/>
  <c r="AD9" i="2"/>
  <c r="Z9" i="2"/>
  <c r="J9" i="2"/>
  <c r="F9" i="2"/>
  <c r="B9" i="2"/>
  <c r="CG26" i="2"/>
  <c r="BK9" i="2"/>
  <c r="EI9" i="2"/>
  <c r="BW9" i="2"/>
  <c r="EG16" i="2"/>
  <c r="DI16" i="2"/>
  <c r="CC16" i="2"/>
  <c r="AW16" i="2"/>
  <c r="Q16" i="2"/>
  <c r="EL17" i="2"/>
  <c r="ED17" i="2"/>
  <c r="DZ28" i="2"/>
  <c r="DZ17" i="2"/>
  <c r="DN17" i="2"/>
  <c r="CP17" i="2"/>
  <c r="CL17" i="2"/>
  <c r="BR28" i="2"/>
  <c r="BR17" i="2"/>
  <c r="BJ17" i="2"/>
  <c r="BB17" i="2"/>
  <c r="AX17" i="2"/>
  <c r="AP17" i="2"/>
  <c r="AL17" i="2"/>
  <c r="Z17" i="2"/>
  <c r="V17" i="2"/>
  <c r="R17" i="2"/>
  <c r="AZ28" i="2"/>
  <c r="CM28" i="2"/>
  <c r="AE28" i="2"/>
  <c r="CQ28" i="2"/>
  <c r="DP28" i="2"/>
  <c r="EF28" i="2"/>
  <c r="BW28" i="2"/>
  <c r="DC28" i="2"/>
  <c r="O28" i="2"/>
  <c r="DW31" i="2"/>
  <c r="ES16" i="2"/>
  <c r="EC16" i="2"/>
  <c r="BU16" i="2"/>
  <c r="AO16" i="2"/>
  <c r="I16" i="2"/>
  <c r="DU16" i="2"/>
  <c r="CO16" i="2"/>
  <c r="AK16" i="2"/>
  <c r="CW16" i="2"/>
  <c r="Y16" i="2"/>
  <c r="DE16" i="2"/>
  <c r="BY16" i="2"/>
  <c r="AS16" i="2"/>
  <c r="CG16" i="2"/>
  <c r="BU30" i="2" l="1"/>
  <c r="CO30" i="2"/>
  <c r="AL28" i="2"/>
  <c r="BZ31" i="2"/>
  <c r="T31" i="2"/>
  <c r="F31" i="2"/>
  <c r="AB28" i="2"/>
  <c r="R28" i="2"/>
  <c r="CL28" i="2"/>
  <c r="V28" i="2"/>
  <c r="CR28" i="2"/>
  <c r="AR28" i="2"/>
  <c r="Z28" i="2"/>
  <c r="CB28" i="2"/>
  <c r="AX28" i="2"/>
  <c r="CP28" i="2"/>
  <c r="DW28" i="2"/>
  <c r="BX28" i="2"/>
  <c r="B17" i="2"/>
  <c r="L35" i="2" s="1"/>
  <c r="AX31" i="2"/>
  <c r="DK31" i="2"/>
  <c r="DD31" i="2"/>
  <c r="DN31" i="2"/>
  <c r="EJ31" i="2"/>
  <c r="CQ31" i="2"/>
  <c r="AX32" i="2"/>
  <c r="BN28" i="2"/>
  <c r="DB28" i="2"/>
  <c r="DV28" i="2"/>
  <c r="V30" i="2"/>
  <c r="BU26" i="2"/>
  <c r="CC26" i="2"/>
  <c r="J28" i="2"/>
  <c r="DB17" i="2"/>
  <c r="CO26" i="2"/>
  <c r="CP26" i="2"/>
  <c r="DF26" i="2"/>
  <c r="AE26" i="2"/>
  <c r="DE26" i="2"/>
  <c r="CB26" i="2"/>
  <c r="AE9" i="2"/>
  <c r="AE16" i="2" s="1"/>
  <c r="ES32" i="2"/>
  <c r="AA28" i="2"/>
  <c r="AU28" i="2"/>
  <c r="DX28" i="2"/>
  <c r="BD28" i="2"/>
  <c r="BP28" i="2"/>
  <c r="BO28" i="2"/>
  <c r="K28" i="2"/>
  <c r="AN28" i="2"/>
  <c r="DT28" i="2"/>
  <c r="EA28" i="2"/>
  <c r="EI28" i="2"/>
  <c r="EN28" i="2"/>
  <c r="X28" i="2"/>
  <c r="DO28" i="2"/>
  <c r="DD28" i="2"/>
  <c r="BK26" i="2"/>
  <c r="BJ32" i="2"/>
  <c r="BF28" i="2"/>
  <c r="CX28" i="2"/>
  <c r="AT26" i="2"/>
  <c r="EH28" i="2"/>
  <c r="BF17" i="2"/>
  <c r="AR26" i="2"/>
  <c r="BG28" i="2"/>
  <c r="EH32" i="2"/>
  <c r="AH31" i="2"/>
  <c r="EP31" i="2"/>
  <c r="CN31" i="2"/>
  <c r="EB28" i="2"/>
  <c r="AD32" i="2"/>
  <c r="CH32" i="2"/>
  <c r="CD32" i="2"/>
  <c r="BN17" i="2"/>
  <c r="BN35" i="2" s="1"/>
  <c r="DU26" i="2"/>
  <c r="AP30" i="2"/>
  <c r="EI32" i="2"/>
  <c r="AD26" i="2"/>
  <c r="CT26" i="2"/>
  <c r="EO32" i="2"/>
  <c r="CK32" i="2"/>
  <c r="EI26" i="2"/>
  <c r="CW26" i="2"/>
  <c r="Q31" i="2"/>
  <c r="EB31" i="2"/>
  <c r="Q32" i="2"/>
  <c r="AR32" i="2"/>
  <c r="EQ32" i="2"/>
  <c r="N31" i="2"/>
  <c r="BK32" i="2"/>
  <c r="L31" i="2"/>
  <c r="V32" i="2"/>
  <c r="BO26" i="2"/>
  <c r="BL28" i="2"/>
  <c r="CV28" i="2"/>
  <c r="CY28" i="2"/>
  <c r="AQ28" i="2"/>
  <c r="CJ28" i="2"/>
  <c r="H28" i="2"/>
  <c r="CF28" i="2"/>
  <c r="L28" i="2"/>
  <c r="B28" i="2"/>
  <c r="AD28" i="2"/>
  <c r="AP28" i="2"/>
  <c r="BB28" i="2"/>
  <c r="BJ28" i="2"/>
  <c r="BZ28" i="2"/>
  <c r="DN28" i="2"/>
  <c r="ED28" i="2"/>
  <c r="EL28" i="2"/>
  <c r="T28" i="2"/>
  <c r="ER28" i="2"/>
  <c r="D28" i="2"/>
  <c r="EM28" i="2"/>
  <c r="DS28" i="2"/>
  <c r="DL28" i="2"/>
  <c r="AJ28" i="2"/>
  <c r="CZ28" i="2"/>
  <c r="BT28" i="2"/>
  <c r="AF28" i="2"/>
  <c r="EJ28" i="2"/>
  <c r="G28" i="2"/>
  <c r="BV28" i="2"/>
  <c r="DR28" i="2"/>
  <c r="AV30" i="2"/>
  <c r="AI26" i="2"/>
  <c r="N28" i="2"/>
  <c r="EP28" i="2"/>
  <c r="DF28" i="2"/>
  <c r="CH28" i="2"/>
  <c r="EI31" i="2"/>
  <c r="AW32" i="2"/>
  <c r="AP32" i="2"/>
  <c r="CX32" i="2"/>
  <c r="K31" i="2"/>
  <c r="AF32" i="2"/>
  <c r="ER31" i="2"/>
  <c r="N17" i="2"/>
  <c r="N35" i="2" s="1"/>
  <c r="CT28" i="2"/>
  <c r="CI32" i="2"/>
  <c r="DD32" i="2"/>
  <c r="BV32" i="2"/>
  <c r="Z31" i="2"/>
  <c r="CA26" i="2"/>
  <c r="BO9" i="2"/>
  <c r="BO16" i="2" s="1"/>
  <c r="BH32" i="2"/>
  <c r="AS32" i="2"/>
  <c r="BL31" i="2"/>
  <c r="AJ31" i="2"/>
  <c r="EN31" i="2"/>
  <c r="DT31" i="2"/>
  <c r="BM28" i="2"/>
  <c r="BP31" i="2"/>
  <c r="AP31" i="2"/>
  <c r="CH31" i="2"/>
  <c r="DS32" i="2"/>
  <c r="B31" i="2"/>
  <c r="DZ31" i="2"/>
  <c r="DU31" i="2"/>
  <c r="BU31" i="2"/>
  <c r="AN31" i="2"/>
  <c r="BH31" i="2"/>
  <c r="BY31" i="2"/>
  <c r="BP32" i="2"/>
  <c r="M32" i="2"/>
  <c r="DI31" i="2"/>
  <c r="N30" i="2"/>
  <c r="N26" i="2"/>
  <c r="AQ31" i="2"/>
  <c r="R31" i="2"/>
  <c r="CW31" i="2"/>
  <c r="DX31" i="2"/>
  <c r="BB31" i="2"/>
  <c r="AK31" i="2"/>
  <c r="DB31" i="2"/>
  <c r="DA31" i="2"/>
  <c r="K32" i="2"/>
  <c r="AT31" i="2"/>
  <c r="DF31" i="2"/>
  <c r="CS32" i="2"/>
  <c r="BA31" i="2"/>
  <c r="AA31" i="2"/>
  <c r="AL31" i="2"/>
  <c r="EP32" i="2"/>
  <c r="CF31" i="2"/>
  <c r="CD31" i="2"/>
  <c r="AE31" i="2"/>
  <c r="CF32" i="2"/>
  <c r="CH17" i="2"/>
  <c r="CX17" i="2"/>
  <c r="DF17" i="2"/>
  <c r="EP17" i="2"/>
  <c r="EP35" i="2" s="1"/>
  <c r="DR30" i="2"/>
  <c r="DP31" i="2"/>
  <c r="N9" i="2"/>
  <c r="N16" i="2" s="1"/>
  <c r="H31" i="2"/>
  <c r="AI31" i="2"/>
  <c r="CA32" i="2"/>
  <c r="DF32" i="2"/>
  <c r="BT32" i="2"/>
  <c r="BW32" i="2"/>
  <c r="BJ31" i="2"/>
  <c r="DR32" i="2"/>
  <c r="DE31" i="2"/>
  <c r="DM31" i="2"/>
  <c r="EH31" i="2"/>
  <c r="AV31" i="2"/>
  <c r="CX31" i="2"/>
  <c r="AO31" i="2"/>
  <c r="CT31" i="2"/>
  <c r="AU31" i="2"/>
  <c r="CI28" i="2"/>
  <c r="AI28" i="2"/>
  <c r="G9" i="2"/>
  <c r="G16" i="2" s="1"/>
  <c r="AC31" i="2"/>
  <c r="DV32" i="2"/>
  <c r="G32" i="2"/>
  <c r="DV31" i="2"/>
  <c r="AU32" i="2"/>
  <c r="CL31" i="2"/>
  <c r="AY31" i="2"/>
  <c r="E31" i="2"/>
  <c r="DH31" i="2"/>
  <c r="BX31" i="2"/>
  <c r="DJ32" i="2"/>
  <c r="CA31" i="2"/>
  <c r="BB26" i="2"/>
  <c r="BR26" i="2"/>
  <c r="DK30" i="2"/>
  <c r="AE30" i="2"/>
  <c r="AI32" i="2"/>
  <c r="BW31" i="2"/>
  <c r="AT32" i="2"/>
  <c r="CI26" i="2"/>
  <c r="CD28" i="2"/>
  <c r="J31" i="2"/>
  <c r="DX30" i="2"/>
  <c r="AH28" i="2"/>
  <c r="EM31" i="2"/>
  <c r="N32" i="2"/>
  <c r="I30" i="2"/>
  <c r="M31" i="2"/>
  <c r="AE32" i="2"/>
  <c r="AN26" i="2"/>
  <c r="EB30" i="2"/>
  <c r="CP31" i="2"/>
  <c r="CW35" i="2"/>
  <c r="BQ35" i="2"/>
  <c r="EA31" i="2"/>
  <c r="BT31" i="2"/>
  <c r="CI31" i="2"/>
  <c r="EC28" i="2"/>
  <c r="CW28" i="2"/>
  <c r="AF31" i="2"/>
  <c r="EL31" i="2"/>
  <c r="D31" i="2"/>
  <c r="BQ31" i="2"/>
  <c r="C31" i="2"/>
  <c r="P31" i="2"/>
  <c r="V31" i="2"/>
  <c r="BR31" i="2"/>
  <c r="ET31" i="2"/>
  <c r="AZ31" i="2"/>
  <c r="DI28" i="2"/>
  <c r="DM28" i="2"/>
  <c r="CZ31" i="2"/>
  <c r="EH30" i="2"/>
  <c r="BD31" i="2"/>
  <c r="AV26" i="2"/>
  <c r="I26" i="2"/>
  <c r="Y26" i="2"/>
  <c r="V26" i="2"/>
  <c r="CX26" i="2"/>
  <c r="EB26" i="2"/>
  <c r="AM26" i="2"/>
  <c r="AF30" i="2"/>
  <c r="CS31" i="2"/>
  <c r="EB32" i="2"/>
  <c r="EK32" i="2"/>
  <c r="EJ32" i="2"/>
  <c r="EE32" i="2"/>
  <c r="U31" i="2"/>
  <c r="CC32" i="2"/>
  <c r="Y32" i="2"/>
  <c r="I32" i="2"/>
  <c r="T35" i="2"/>
  <c r="CR31" i="2"/>
  <c r="AD31" i="2"/>
  <c r="BM31" i="2"/>
  <c r="EM35" i="2"/>
  <c r="AB31" i="2"/>
  <c r="DR31" i="2"/>
  <c r="S31" i="2"/>
  <c r="CU31" i="2"/>
  <c r="EQ31" i="2"/>
  <c r="ED31" i="2"/>
  <c r="EG31" i="2"/>
  <c r="DL31" i="2"/>
  <c r="ES28" i="2"/>
  <c r="BQ28" i="2"/>
  <c r="CQ26" i="2"/>
  <c r="ES26" i="2"/>
  <c r="AL26" i="2"/>
  <c r="BF26" i="2"/>
  <c r="DN26" i="2"/>
  <c r="EF31" i="2"/>
  <c r="BE31" i="2"/>
  <c r="BG26" i="2"/>
  <c r="CC31" i="2"/>
  <c r="CE32" i="2"/>
  <c r="CU26" i="2"/>
  <c r="BV31" i="2"/>
  <c r="F28" i="2"/>
  <c r="CK31" i="2"/>
  <c r="CM26" i="2"/>
  <c r="ET28" i="2"/>
  <c r="DH28" i="2"/>
  <c r="BH28" i="2"/>
  <c r="CD17" i="2"/>
  <c r="CD35" i="2" s="1"/>
  <c r="ET17" i="2"/>
  <c r="BG9" i="2"/>
  <c r="BG16" i="2" s="1"/>
  <c r="CU9" i="2"/>
  <c r="CU16" i="2" s="1"/>
  <c r="DG28" i="2"/>
  <c r="AG26" i="2"/>
  <c r="EP30" i="2"/>
  <c r="CI30" i="2"/>
  <c r="AB30" i="2"/>
  <c r="AI30" i="2"/>
  <c r="DB30" i="2"/>
  <c r="AN30" i="2"/>
  <c r="CZ32" i="2"/>
  <c r="BN31" i="2"/>
  <c r="CA30" i="2"/>
  <c r="CH26" i="2"/>
  <c r="BB32" i="2"/>
  <c r="BA32" i="2"/>
  <c r="AK32" i="2"/>
  <c r="DO31" i="2"/>
  <c r="EK31" i="2"/>
  <c r="AR31" i="2"/>
  <c r="CM31" i="2"/>
  <c r="BT30" i="2"/>
  <c r="CY30" i="2"/>
  <c r="AR30" i="2"/>
  <c r="DL32" i="2"/>
  <c r="CO31" i="2"/>
  <c r="DV26" i="2"/>
  <c r="DP32" i="2"/>
  <c r="EK30" i="2"/>
  <c r="AT28" i="2"/>
  <c r="DV9" i="2"/>
  <c r="DV16" i="2" s="1"/>
  <c r="I31" i="2"/>
  <c r="BK31" i="2"/>
  <c r="DY31" i="2"/>
  <c r="BS31" i="2"/>
  <c r="O31" i="2"/>
  <c r="E28" i="2"/>
  <c r="CO28" i="2"/>
  <c r="EB35" i="2"/>
  <c r="C32" i="2"/>
  <c r="BS35" i="2"/>
  <c r="DK28" i="2"/>
  <c r="BR30" i="2"/>
  <c r="AN32" i="2"/>
  <c r="CG31" i="2"/>
  <c r="BG31" i="2"/>
  <c r="AZ26" i="2"/>
  <c r="BO30" i="2"/>
  <c r="DJ28" i="2"/>
  <c r="AZ9" i="2"/>
  <c r="AZ16" i="2" s="1"/>
  <c r="CV31" i="2"/>
  <c r="CE31" i="2"/>
  <c r="DQ31" i="2"/>
  <c r="AW31" i="2"/>
  <c r="BC31" i="2"/>
  <c r="DJ31" i="2"/>
  <c r="J32" i="2"/>
  <c r="E30" i="2"/>
  <c r="E32" i="2"/>
  <c r="EG32" i="2"/>
  <c r="CB32" i="2"/>
  <c r="R32" i="2"/>
  <c r="BU32" i="2"/>
  <c r="BF30" i="2"/>
  <c r="AH17" i="2"/>
  <c r="AH35" i="2" s="1"/>
  <c r="CU30" i="2"/>
  <c r="DJ30" i="2"/>
  <c r="AY32" i="2"/>
  <c r="AG31" i="2"/>
  <c r="EN30" i="2"/>
  <c r="BF32" i="2"/>
  <c r="CJ32" i="2"/>
  <c r="CT32" i="2"/>
  <c r="CY32" i="2"/>
  <c r="DI32" i="2"/>
  <c r="CN32" i="2"/>
  <c r="BG32" i="2"/>
  <c r="EE28" i="2"/>
  <c r="BA28" i="2"/>
  <c r="BV30" i="2"/>
  <c r="AM30" i="2"/>
  <c r="DD30" i="2"/>
  <c r="AM32" i="2"/>
  <c r="CB30" i="2"/>
  <c r="DA32" i="2"/>
  <c r="BR32" i="2"/>
  <c r="EN32" i="2"/>
  <c r="BN32" i="2"/>
  <c r="DB32" i="2"/>
  <c r="CG32" i="2"/>
  <c r="CR32" i="2"/>
  <c r="AQ32" i="2"/>
  <c r="DQ32" i="2"/>
  <c r="CQ32" i="2"/>
  <c r="T32" i="2"/>
  <c r="EO28" i="2"/>
  <c r="AJ30" i="2"/>
  <c r="CT30" i="2"/>
  <c r="ED30" i="2"/>
  <c r="ER32" i="2"/>
  <c r="BO31" i="2"/>
  <c r="AY28" i="2"/>
  <c r="AZ32" i="2"/>
  <c r="BO32" i="2"/>
  <c r="BB30" i="2"/>
  <c r="AM31" i="2"/>
  <c r="CO32" i="2"/>
  <c r="CU32" i="2"/>
  <c r="BX30" i="2"/>
  <c r="EO30" i="2"/>
  <c r="Q26" i="2"/>
  <c r="EJ30" i="2"/>
  <c r="ES30" i="2"/>
  <c r="BP30" i="2"/>
  <c r="CN26" i="2"/>
  <c r="AX30" i="2"/>
  <c r="CD30" i="2"/>
  <c r="AQ30" i="2"/>
  <c r="Q30" i="2"/>
  <c r="BJ30" i="2"/>
  <c r="EN26" i="2"/>
  <c r="BJ26" i="2"/>
  <c r="EH26" i="2"/>
  <c r="ET26" i="2"/>
  <c r="EI30" i="2"/>
  <c r="DI26" i="2"/>
  <c r="CY26" i="2"/>
  <c r="CJ30" i="2"/>
  <c r="EQ28" i="2"/>
  <c r="EC31" i="2"/>
  <c r="T26" i="2"/>
  <c r="EM32" i="2"/>
  <c r="CM32" i="2"/>
  <c r="DG31" i="2"/>
  <c r="DW32" i="2"/>
  <c r="AZ30" i="2"/>
  <c r="CJ26" i="2"/>
  <c r="DS31" i="2"/>
  <c r="AY30" i="2"/>
  <c r="AY26" i="2"/>
  <c r="BT35" i="2"/>
  <c r="AB35" i="2"/>
  <c r="ES31" i="2"/>
  <c r="DE35" i="2"/>
  <c r="CB31" i="2"/>
  <c r="BF31" i="2"/>
  <c r="DO32" i="2"/>
  <c r="EF32" i="2"/>
  <c r="CY31" i="2"/>
  <c r="DH32" i="2"/>
  <c r="BS32" i="2"/>
  <c r="BZ32" i="2"/>
  <c r="BI32" i="2"/>
  <c r="DH26" i="2"/>
  <c r="BY26" i="2"/>
  <c r="DJ26" i="2"/>
  <c r="EL26" i="2"/>
  <c r="C26" i="2"/>
  <c r="DK26" i="2"/>
  <c r="T9" i="2"/>
  <c r="T16" i="2" s="1"/>
  <c r="H26" i="2"/>
  <c r="CZ26" i="2"/>
  <c r="CW30" i="2"/>
  <c r="DM30" i="2"/>
  <c r="EM26" i="2"/>
  <c r="DC31" i="2"/>
  <c r="BY32" i="2"/>
  <c r="P28" i="2"/>
  <c r="U26" i="2"/>
  <c r="BZ26" i="2"/>
  <c r="ED26" i="2"/>
  <c r="AY9" i="2"/>
  <c r="EQ26" i="2"/>
  <c r="BS26" i="2"/>
  <c r="Z32" i="2"/>
  <c r="CL32" i="2"/>
  <c r="CW32" i="2"/>
  <c r="AA32" i="2"/>
  <c r="AL32" i="2"/>
  <c r="H32" i="2"/>
  <c r="AV32" i="2"/>
  <c r="DC32" i="2"/>
  <c r="B32" i="2"/>
  <c r="AH32" i="2"/>
  <c r="DZ32" i="2"/>
  <c r="AK30" i="2"/>
  <c r="O32" i="2"/>
  <c r="EC32" i="2"/>
  <c r="D32" i="2"/>
  <c r="CV32" i="2"/>
  <c r="B30" i="2"/>
  <c r="Z30" i="2"/>
  <c r="S32" i="2"/>
  <c r="AA26" i="2"/>
  <c r="DC26" i="2"/>
  <c r="CH30" i="2"/>
  <c r="DY26" i="2"/>
  <c r="DO30" i="2"/>
  <c r="CB9" i="2"/>
  <c r="CB16" i="2" s="1"/>
  <c r="CZ30" i="2"/>
  <c r="BA26" i="2"/>
  <c r="AO26" i="2"/>
  <c r="BI26" i="2"/>
  <c r="Z26" i="2"/>
  <c r="AH26" i="2"/>
  <c r="CL26" i="2"/>
  <c r="AJ26" i="2"/>
  <c r="ER26" i="2"/>
  <c r="W32" i="2"/>
  <c r="BC32" i="2"/>
  <c r="DW30" i="2"/>
  <c r="EA32" i="2"/>
  <c r="DT32" i="2"/>
  <c r="G31" i="2"/>
  <c r="P26" i="2"/>
  <c r="X31" i="2"/>
  <c r="G30" i="2"/>
  <c r="X32" i="2"/>
  <c r="G26" i="2"/>
  <c r="ED32" i="2"/>
  <c r="O30" i="2"/>
  <c r="L26" i="2"/>
  <c r="AJ32" i="2"/>
  <c r="CS26" i="2"/>
  <c r="DW26" i="2"/>
  <c r="F26" i="2"/>
  <c r="F32" i="2"/>
  <c r="ET32" i="2"/>
  <c r="BQ32" i="2"/>
  <c r="BE30" i="2"/>
  <c r="AO32" i="2"/>
  <c r="DY32" i="2"/>
  <c r="P32" i="2"/>
  <c r="BL32" i="2"/>
  <c r="AC32" i="2"/>
  <c r="DU32" i="2"/>
  <c r="AG32" i="2"/>
  <c r="EL32" i="2"/>
  <c r="BM32" i="2"/>
  <c r="DE32" i="2"/>
  <c r="L32" i="2"/>
  <c r="J30" i="2"/>
  <c r="AH30" i="2"/>
  <c r="AB26" i="2"/>
  <c r="DZ30" i="2"/>
  <c r="ET30" i="2"/>
  <c r="O26" i="2"/>
  <c r="BC30" i="2"/>
  <c r="AK26" i="2"/>
  <c r="J26" i="2"/>
  <c r="BV26" i="2"/>
  <c r="DK32" i="2"/>
  <c r="EA26" i="2"/>
  <c r="DC30" i="2"/>
  <c r="CV26" i="2"/>
  <c r="L30" i="2"/>
  <c r="DO26" i="2"/>
  <c r="EM30" i="2"/>
  <c r="X26" i="2"/>
  <c r="BT26" i="2"/>
  <c r="P30" i="2"/>
  <c r="BY30" i="2"/>
  <c r="AG30" i="2"/>
  <c r="BE32" i="2"/>
  <c r="AB32" i="2"/>
  <c r="U30" i="2"/>
  <c r="DU30" i="2"/>
  <c r="DM32" i="2"/>
  <c r="U32" i="2"/>
  <c r="EC30" i="2"/>
  <c r="BQ30" i="2"/>
  <c r="DP30" i="2"/>
  <c r="CF26" i="2"/>
  <c r="BC26" i="2"/>
  <c r="EE31" i="2"/>
  <c r="BI31" i="2"/>
  <c r="Y31" i="2"/>
  <c r="BH30" i="2"/>
  <c r="DG32" i="2"/>
  <c r="CP32" i="2"/>
  <c r="BM30" i="2"/>
  <c r="AQ26" i="2"/>
  <c r="BW26" i="2"/>
  <c r="CF30" i="2"/>
  <c r="BN30" i="2"/>
  <c r="AU26" i="2"/>
  <c r="W30" i="2"/>
  <c r="CR26" i="2"/>
  <c r="DX26" i="2"/>
  <c r="AS26" i="2"/>
  <c r="AC26" i="2"/>
  <c r="B26" i="2"/>
  <c r="R26" i="2"/>
  <c r="AP26" i="2"/>
  <c r="AX26" i="2"/>
  <c r="BN26" i="2"/>
  <c r="CD26" i="2"/>
  <c r="DB26" i="2"/>
  <c r="DR26" i="2"/>
  <c r="DZ26" i="2"/>
  <c r="EP26" i="2"/>
  <c r="EG26" i="2"/>
  <c r="EE26" i="2"/>
  <c r="DP26" i="2"/>
  <c r="BX26" i="2"/>
  <c r="S28" i="2"/>
  <c r="AJ35" i="2"/>
  <c r="BX35" i="2"/>
  <c r="AW30" i="2"/>
  <c r="DI30" i="2"/>
  <c r="R30" i="2"/>
  <c r="AL30" i="2"/>
  <c r="Y28" i="2"/>
  <c r="K26" i="2"/>
  <c r="BH26" i="2"/>
  <c r="DL30" i="2"/>
  <c r="CP30" i="2"/>
  <c r="DN30" i="2"/>
  <c r="BM26" i="2"/>
  <c r="BL26" i="2"/>
  <c r="M26" i="2"/>
  <c r="EC26" i="2"/>
  <c r="DM26" i="2"/>
  <c r="DQ26" i="2"/>
  <c r="S26" i="2"/>
  <c r="CE26" i="2"/>
  <c r="DL26" i="2"/>
  <c r="AW26" i="2"/>
  <c r="AU30" i="2"/>
  <c r="CS30" i="2"/>
  <c r="DT26" i="2"/>
  <c r="CK35" i="2"/>
  <c r="CU28" i="2"/>
  <c r="W26" i="2"/>
  <c r="BL30" i="2"/>
  <c r="EE30" i="2"/>
  <c r="BD32" i="2"/>
  <c r="DX32" i="2"/>
  <c r="EL30" i="2"/>
  <c r="W31" i="2"/>
  <c r="BX32" i="2"/>
  <c r="DN32" i="2"/>
  <c r="F30" i="2"/>
  <c r="CE28" i="2"/>
  <c r="DY30" i="2"/>
  <c r="AC30" i="2"/>
  <c r="DG26" i="2"/>
  <c r="D26" i="2"/>
  <c r="C28" i="2"/>
  <c r="DM35" i="2"/>
  <c r="H35" i="2"/>
  <c r="DD26" i="2"/>
  <c r="CN28" i="2"/>
  <c r="CJ9" i="2"/>
  <c r="EK26" i="2"/>
  <c r="DQ35" i="2"/>
  <c r="BW35" i="2"/>
  <c r="DI35" i="2"/>
  <c r="EN35" i="2"/>
  <c r="W9" i="2"/>
  <c r="BD26" i="2"/>
  <c r="AW35" i="2"/>
  <c r="BG35" i="2"/>
  <c r="DA28" i="2"/>
  <c r="I28" i="2"/>
  <c r="CN35" i="2"/>
  <c r="CY35" i="2"/>
  <c r="DY35" i="2"/>
  <c r="DG35" i="2"/>
  <c r="ER35" i="2"/>
  <c r="BE28" i="2"/>
  <c r="AM28" i="2"/>
  <c r="DS26" i="2"/>
  <c r="AF26" i="2"/>
  <c r="DQ30" i="2"/>
  <c r="DA30" i="2"/>
  <c r="DY28" i="2"/>
  <c r="AC28" i="2"/>
  <c r="CN9" i="2"/>
  <c r="CN16" i="2" s="1"/>
  <c r="EJ26" i="2"/>
  <c r="CX30" i="2"/>
  <c r="EM9" i="2"/>
  <c r="H30" i="2"/>
  <c r="DA26" i="2"/>
  <c r="BW30" i="2"/>
  <c r="CN30" i="2"/>
  <c r="BK30" i="2"/>
  <c r="DH30" i="2"/>
  <c r="X30" i="2"/>
  <c r="BI30" i="2"/>
  <c r="EK28" i="2"/>
  <c r="M28" i="2"/>
  <c r="C30" i="2"/>
  <c r="EA30" i="2"/>
  <c r="D30" i="2"/>
  <c r="ER30" i="2"/>
  <c r="CL30" i="2"/>
  <c r="EO26" i="2"/>
  <c r="K30" i="2"/>
  <c r="CM30" i="2"/>
  <c r="BC9" i="2"/>
  <c r="BC16" i="2" s="1"/>
  <c r="Y30" i="2"/>
  <c r="AO30" i="2"/>
  <c r="AS30" i="2"/>
  <c r="CC30" i="2"/>
  <c r="EG30" i="2"/>
  <c r="CV30" i="2"/>
  <c r="DA35" i="2"/>
  <c r="DE30" i="2"/>
  <c r="CG35" i="2"/>
  <c r="DT30" i="2"/>
  <c r="CR30" i="2"/>
  <c r="BG30" i="2"/>
  <c r="AS31" i="2"/>
  <c r="DG30" i="2"/>
  <c r="BP26" i="2"/>
  <c r="CQ30" i="2"/>
  <c r="CG30" i="2"/>
  <c r="CK30" i="2"/>
  <c r="DQ28" i="2"/>
  <c r="AD30" i="2"/>
  <c r="AT30" i="2"/>
  <c r="AW28" i="2"/>
  <c r="S30" i="2"/>
  <c r="CE30" i="2"/>
  <c r="EQ30" i="2"/>
  <c r="T30" i="2"/>
  <c r="BZ30" i="2"/>
  <c r="DF30" i="2"/>
  <c r="DV30" i="2"/>
  <c r="BS30" i="2"/>
  <c r="BD30" i="2"/>
  <c r="EF30" i="2"/>
  <c r="BE26" i="2"/>
  <c r="AA30" i="2"/>
  <c r="EG35" i="2"/>
  <c r="M30" i="2"/>
  <c r="BA30" i="2"/>
  <c r="DS30" i="2"/>
  <c r="AF84" i="3"/>
  <c r="AI70" i="3"/>
  <c r="AB70" i="3"/>
  <c r="AI77" i="3"/>
  <c r="AB77" i="3"/>
  <c r="AA98" i="3"/>
  <c r="AA122" i="3"/>
  <c r="Z28" i="3"/>
  <c r="AF27" i="3"/>
  <c r="AI69" i="3"/>
  <c r="AB69" i="3"/>
  <c r="Z141" i="3"/>
  <c r="Z150" i="3"/>
  <c r="AF40" i="3"/>
  <c r="AF144" i="3"/>
  <c r="AA19" i="3"/>
  <c r="AA30" i="3"/>
  <c r="AH30" i="3"/>
  <c r="AI116" i="3"/>
  <c r="AB116" i="3"/>
  <c r="AI120" i="3"/>
  <c r="AB120" i="3"/>
  <c r="AI124" i="3"/>
  <c r="AB124" i="3"/>
  <c r="CA28" i="2"/>
  <c r="CK28" i="2"/>
  <c r="AV28" i="2"/>
  <c r="BK28" i="2"/>
  <c r="CG28" i="2"/>
  <c r="AK28" i="2"/>
  <c r="P9" i="2"/>
  <c r="P16" i="2" s="1"/>
  <c r="BQ26" i="2"/>
  <c r="AG35" i="2"/>
  <c r="DU35" i="2"/>
  <c r="AI5" i="3"/>
  <c r="AB5" i="3"/>
  <c r="Z73" i="3"/>
  <c r="Z26" i="3"/>
  <c r="AF11" i="3"/>
  <c r="Z31" i="3"/>
  <c r="AA66" i="3"/>
  <c r="AH66" i="3"/>
  <c r="AI26" i="3"/>
  <c r="AB26" i="3"/>
  <c r="AF37" i="3"/>
  <c r="AF45" i="3"/>
  <c r="AA83" i="3"/>
  <c r="AH83" i="3"/>
  <c r="AA36" i="3"/>
  <c r="AA40" i="3"/>
  <c r="AA44" i="3"/>
  <c r="AA48" i="3"/>
  <c r="AH48" i="3"/>
  <c r="AA52" i="3"/>
  <c r="AH52" i="3"/>
  <c r="AA56" i="3"/>
  <c r="AH56" i="3"/>
  <c r="AA60" i="3"/>
  <c r="AI89" i="3"/>
  <c r="AB89" i="3"/>
  <c r="AI112" i="3"/>
  <c r="AB112" i="3"/>
  <c r="AA114" i="3"/>
  <c r="AH114" i="3"/>
  <c r="AI4" i="3"/>
  <c r="AB4" i="3"/>
  <c r="AI8" i="3"/>
  <c r="AB8" i="3"/>
  <c r="AF14" i="3"/>
  <c r="AE23" i="3"/>
  <c r="AF30" i="3"/>
  <c r="Z5" i="3"/>
  <c r="AF23" i="3"/>
  <c r="AF85" i="3"/>
  <c r="AI23" i="3"/>
  <c r="AB23" i="3"/>
  <c r="Z91" i="3"/>
  <c r="AF74" i="3"/>
  <c r="Z69" i="3"/>
  <c r="Z84" i="3"/>
  <c r="AA68" i="3"/>
  <c r="AH68" i="3"/>
  <c r="AI82" i="3"/>
  <c r="AB82" i="3"/>
  <c r="AF109" i="3"/>
  <c r="AF99" i="3"/>
  <c r="AE119" i="3"/>
  <c r="AI108" i="3"/>
  <c r="AB108" i="3"/>
  <c r="Z115" i="3"/>
  <c r="AI121" i="3"/>
  <c r="AB121" i="3"/>
  <c r="AB125" i="3"/>
  <c r="AI125" i="3"/>
  <c r="Z136" i="3"/>
  <c r="AH139" i="3"/>
  <c r="AA139" i="3"/>
  <c r="AF18" i="3"/>
  <c r="AE27" i="3"/>
  <c r="AA3" i="3"/>
  <c r="AH3" i="3"/>
  <c r="AE22" i="3"/>
  <c r="AI13" i="3"/>
  <c r="AB13" i="3"/>
  <c r="AI29" i="3"/>
  <c r="AB29" i="3"/>
  <c r="AA79" i="3"/>
  <c r="AF51" i="3"/>
  <c r="AF59" i="3"/>
  <c r="AF89" i="3"/>
  <c r="Z88" i="3"/>
  <c r="AE99" i="3"/>
  <c r="Z104" i="3"/>
  <c r="AF110" i="3"/>
  <c r="AE122" i="3"/>
  <c r="AH129" i="3"/>
  <c r="AA129" i="3"/>
  <c r="AH128" i="3"/>
  <c r="AA128" i="3"/>
  <c r="AA131" i="3"/>
  <c r="AA149" i="3"/>
  <c r="AE149" i="3"/>
  <c r="AI20" i="3"/>
  <c r="AB20" i="3"/>
  <c r="AB40" i="3"/>
  <c r="AI40" i="3"/>
  <c r="AF79" i="3"/>
  <c r="AI34" i="3"/>
  <c r="AA33" i="3"/>
  <c r="AI68" i="3"/>
  <c r="AB68" i="3"/>
  <c r="AI72" i="3"/>
  <c r="AB72" i="3"/>
  <c r="AI79" i="3"/>
  <c r="AB79" i="3"/>
  <c r="AB103" i="3"/>
  <c r="AI103" i="3"/>
  <c r="AF107" i="3"/>
  <c r="Z118" i="3"/>
  <c r="AF112" i="3"/>
  <c r="AI114" i="3"/>
  <c r="AB114" i="3"/>
  <c r="AI145" i="3"/>
  <c r="AB145" i="3"/>
  <c r="AA10" i="3"/>
  <c r="AH10" i="3"/>
  <c r="AA7" i="3"/>
  <c r="AE30" i="3"/>
  <c r="AI76" i="3"/>
  <c r="AB76" i="3"/>
  <c r="AI128" i="3"/>
  <c r="AI130" i="3"/>
  <c r="AE28" i="3"/>
  <c r="AF65" i="3"/>
  <c r="AA85" i="3"/>
  <c r="AH85" i="3"/>
  <c r="AE123" i="3"/>
  <c r="AA138" i="3"/>
  <c r="AH138" i="3"/>
  <c r="AH125" i="3"/>
  <c r="AA125" i="3"/>
  <c r="AA78" i="3"/>
  <c r="AH78" i="3"/>
  <c r="AI109" i="3"/>
  <c r="AI144" i="3"/>
  <c r="AF115" i="3"/>
  <c r="AA11" i="3"/>
  <c r="AH11" i="3"/>
  <c r="AA112" i="3"/>
  <c r="Z147" i="3"/>
  <c r="AF2" i="3"/>
  <c r="AF142" i="3"/>
  <c r="Z21" i="3"/>
  <c r="AF61" i="3"/>
  <c r="AA74" i="3"/>
  <c r="AF71" i="3"/>
  <c r="Z12" i="3"/>
  <c r="AI27" i="3"/>
  <c r="AB27" i="3"/>
  <c r="AF55" i="3"/>
  <c r="Z76" i="3"/>
  <c r="AB107" i="3"/>
  <c r="AI107" i="3"/>
  <c r="AH127" i="3"/>
  <c r="AA127" i="3"/>
  <c r="AI148" i="3"/>
  <c r="AB148" i="3"/>
  <c r="AF9" i="3"/>
  <c r="AF8" i="3"/>
  <c r="AI17" i="3"/>
  <c r="AB17" i="3"/>
  <c r="AA39" i="3"/>
  <c r="AH39" i="3"/>
  <c r="AA47" i="3"/>
  <c r="AH47" i="3"/>
  <c r="AA59" i="3"/>
  <c r="AF88" i="3"/>
  <c r="AB102" i="3"/>
  <c r="AI102" i="3"/>
  <c r="AB106" i="3"/>
  <c r="AI106" i="3"/>
  <c r="AF21" i="3"/>
  <c r="AH94" i="3"/>
  <c r="AA94" i="3"/>
  <c r="AA67" i="3"/>
  <c r="AH67" i="3"/>
  <c r="AF82" i="3"/>
  <c r="AA72" i="3"/>
  <c r="AH72" i="3"/>
  <c r="AI80" i="3"/>
  <c r="AB80" i="3"/>
  <c r="AF103" i="3"/>
  <c r="Z101" i="3"/>
  <c r="AA27" i="3"/>
  <c r="AA121" i="3"/>
  <c r="AA117" i="3"/>
  <c r="AF62" i="3"/>
  <c r="DD35" i="2"/>
  <c r="BU28" i="2"/>
  <c r="DT9" i="2"/>
  <c r="DT16" i="2" s="1"/>
  <c r="CK26" i="2"/>
  <c r="AF28" i="3"/>
  <c r="AF36" i="3"/>
  <c r="AF7" i="3"/>
  <c r="Z17" i="3"/>
  <c r="Z25" i="3"/>
  <c r="AI22" i="3"/>
  <c r="AB22" i="3"/>
  <c r="Z102" i="3"/>
  <c r="AF33" i="3"/>
  <c r="AF91" i="3"/>
  <c r="AH34" i="3"/>
  <c r="AA34" i="3"/>
  <c r="Z70" i="3"/>
  <c r="AF75" i="3"/>
  <c r="AA90" i="3"/>
  <c r="AI85" i="3"/>
  <c r="AB85" i="3"/>
  <c r="AF97" i="3"/>
  <c r="Z20" i="3"/>
  <c r="AE131" i="3"/>
  <c r="AE2" i="3"/>
  <c r="AE103" i="3"/>
  <c r="AE107" i="3"/>
  <c r="AE102" i="3"/>
  <c r="AE128" i="3"/>
  <c r="AE142" i="3"/>
  <c r="AE130" i="3"/>
  <c r="AF19" i="3"/>
  <c r="AI19" i="3"/>
  <c r="AB19" i="3"/>
  <c r="AE51" i="3"/>
  <c r="AE59" i="3"/>
  <c r="Z64" i="3"/>
  <c r="AE79" i="3"/>
  <c r="AI78" i="3"/>
  <c r="AB78" i="3"/>
  <c r="AF98" i="3"/>
  <c r="Z134" i="3"/>
  <c r="Z103" i="3"/>
  <c r="AF117" i="3"/>
  <c r="AI117" i="3"/>
  <c r="AB117" i="3"/>
  <c r="AA6" i="3"/>
  <c r="AH6" i="3"/>
  <c r="AE88" i="3"/>
  <c r="AF17" i="3"/>
  <c r="AF25" i="3"/>
  <c r="AI25" i="3"/>
  <c r="AB25" i="3"/>
  <c r="AA75" i="3"/>
  <c r="AH75" i="3"/>
  <c r="AF90" i="3"/>
  <c r="AA113" i="3"/>
  <c r="AE109" i="3"/>
  <c r="AA108" i="3"/>
  <c r="AH108" i="3"/>
  <c r="AI123" i="3"/>
  <c r="AB123" i="3"/>
  <c r="Z146" i="3"/>
  <c r="AE36" i="3"/>
  <c r="AA2" i="3"/>
  <c r="AH2" i="3"/>
  <c r="AI16" i="3"/>
  <c r="AB16" i="3"/>
  <c r="AB44" i="3"/>
  <c r="AI44" i="3"/>
  <c r="AE45" i="3"/>
  <c r="AA37" i="3"/>
  <c r="AH37" i="3"/>
  <c r="AA41" i="3"/>
  <c r="AH41" i="3"/>
  <c r="AA45" i="3"/>
  <c r="AH45" i="3"/>
  <c r="AA49" i="3"/>
  <c r="AH49" i="3"/>
  <c r="AA53" i="3"/>
  <c r="AH53" i="3"/>
  <c r="AA57" i="3"/>
  <c r="AH57" i="3"/>
  <c r="AA61" i="3"/>
  <c r="AH61" i="3"/>
  <c r="AE97" i="3"/>
  <c r="AI97" i="3"/>
  <c r="AB104" i="3"/>
  <c r="AI104" i="3"/>
  <c r="Z110" i="3"/>
  <c r="AF120" i="3"/>
  <c r="AI110" i="3"/>
  <c r="AB110" i="3"/>
  <c r="AE120" i="3"/>
  <c r="AA144" i="3"/>
  <c r="AF149" i="3"/>
  <c r="AI61" i="3"/>
  <c r="AA24" i="3"/>
  <c r="AH24" i="3"/>
  <c r="AE50" i="3"/>
  <c r="AA71" i="3"/>
  <c r="AH71" i="3"/>
  <c r="AF113" i="3"/>
  <c r="Z119" i="3"/>
  <c r="AI119" i="3"/>
  <c r="AB119" i="3"/>
  <c r="AA145" i="3"/>
  <c r="AH145" i="3"/>
  <c r="AI150" i="3"/>
  <c r="AB150" i="3"/>
  <c r="AF44" i="3"/>
  <c r="AA15" i="3"/>
  <c r="AH15" i="3"/>
  <c r="AA23" i="3"/>
  <c r="AH23" i="3"/>
  <c r="AF123" i="3"/>
  <c r="AA14" i="3"/>
  <c r="AH14" i="3"/>
  <c r="AI71" i="3"/>
  <c r="AA148" i="3"/>
  <c r="AH148" i="3"/>
  <c r="AE25" i="3"/>
  <c r="AF130" i="3"/>
  <c r="AE147" i="3"/>
  <c r="AE145" i="3"/>
  <c r="AI147" i="3"/>
  <c r="AB147" i="3"/>
  <c r="AA22" i="3"/>
  <c r="AH22" i="3"/>
  <c r="Z13" i="3"/>
  <c r="Z29" i="3"/>
  <c r="AI14" i="3"/>
  <c r="AB14" i="3"/>
  <c r="AI30" i="3"/>
  <c r="AB30" i="3"/>
  <c r="Z89" i="3"/>
  <c r="AH32" i="3"/>
  <c r="AA32" i="3"/>
  <c r="AH130" i="3"/>
  <c r="AA130" i="3"/>
  <c r="AI86" i="3"/>
  <c r="AB86" i="3"/>
  <c r="Z135" i="3"/>
  <c r="AA16" i="3"/>
  <c r="AH16" i="3"/>
  <c r="AB62" i="3"/>
  <c r="AI62" i="3"/>
  <c r="AH97" i="3"/>
  <c r="AA97" i="3"/>
  <c r="AF102" i="3"/>
  <c r="AI24" i="3"/>
  <c r="AB24" i="3"/>
  <c r="AB60" i="3"/>
  <c r="AI60" i="3"/>
  <c r="AB31" i="3"/>
  <c r="AI31" i="3"/>
  <c r="AA43" i="3"/>
  <c r="AH43" i="3"/>
  <c r="AA51" i="3"/>
  <c r="AH51" i="3"/>
  <c r="AA55" i="3"/>
  <c r="AH55" i="3"/>
  <c r="AA65" i="3"/>
  <c r="AH65" i="3"/>
  <c r="AI83" i="3"/>
  <c r="AB83" i="3"/>
  <c r="AA111" i="3"/>
  <c r="AH111" i="3"/>
  <c r="AF119" i="3"/>
  <c r="AI118" i="3"/>
  <c r="AB118" i="3"/>
  <c r="AF136" i="3"/>
  <c r="AB136" i="3"/>
  <c r="AI136" i="3"/>
  <c r="AA137" i="3"/>
  <c r="AH137" i="3"/>
  <c r="AI149" i="3"/>
  <c r="AB149" i="3"/>
  <c r="Q28" i="2"/>
  <c r="W28" i="2"/>
  <c r="BI28" i="2"/>
  <c r="BC28" i="2"/>
  <c r="Z18" i="3"/>
  <c r="AF4" i="3"/>
  <c r="AI18" i="3"/>
  <c r="AB18" i="3"/>
  <c r="Z81" i="3"/>
  <c r="AA38" i="3"/>
  <c r="AH38" i="3"/>
  <c r="AA42" i="3"/>
  <c r="AH42" i="3"/>
  <c r="AA46" i="3"/>
  <c r="AH46" i="3"/>
  <c r="AA50" i="3"/>
  <c r="AH50" i="3"/>
  <c r="AA54" i="3"/>
  <c r="AH54" i="3"/>
  <c r="AA58" i="3"/>
  <c r="AH58" i="3"/>
  <c r="AA63" i="3"/>
  <c r="AH63" i="3"/>
  <c r="AA82" i="3"/>
  <c r="AH82" i="3"/>
  <c r="AI81" i="3"/>
  <c r="AB81" i="3"/>
  <c r="AH99" i="3"/>
  <c r="AA99" i="3"/>
  <c r="Z109" i="3"/>
  <c r="AH106" i="3"/>
  <c r="AA106" i="3"/>
  <c r="AI9" i="3"/>
  <c r="AB9" i="3"/>
  <c r="AF22" i="3"/>
  <c r="AI10" i="3"/>
  <c r="AB10" i="3"/>
  <c r="AF50" i="3"/>
  <c r="AI15" i="3"/>
  <c r="AB15" i="3"/>
  <c r="AF31" i="3"/>
  <c r="AE74" i="3"/>
  <c r="AI90" i="3"/>
  <c r="AB90" i="3"/>
  <c r="AH100" i="3"/>
  <c r="AA100" i="3"/>
  <c r="AF118" i="3"/>
  <c r="Z107" i="3"/>
  <c r="Z123" i="3"/>
  <c r="AA9" i="3"/>
  <c r="AH9" i="3"/>
  <c r="AA4" i="3"/>
  <c r="AH4" i="3"/>
  <c r="AI21" i="3"/>
  <c r="AB21" i="3"/>
  <c r="AE90" i="3"/>
  <c r="AE55" i="3"/>
  <c r="AF81" i="3"/>
  <c r="AE34" i="3"/>
  <c r="AI84" i="3"/>
  <c r="AB84" i="3"/>
  <c r="AH96" i="3"/>
  <c r="AA96" i="3"/>
  <c r="AE112" i="3"/>
  <c r="AF122" i="3"/>
  <c r="AI115" i="3"/>
  <c r="AB115" i="3"/>
  <c r="AH133" i="3"/>
  <c r="AA133" i="3"/>
  <c r="Z143" i="3"/>
  <c r="AF5" i="3"/>
  <c r="AI6" i="3"/>
  <c r="AB6" i="3"/>
  <c r="AA8" i="3"/>
  <c r="AH8" i="3"/>
  <c r="AI12" i="3"/>
  <c r="AB12" i="3"/>
  <c r="AI28" i="3"/>
  <c r="AB28" i="3"/>
  <c r="AI36" i="3"/>
  <c r="AB56" i="3"/>
  <c r="AI56" i="3"/>
  <c r="Z87" i="3"/>
  <c r="AE37" i="3"/>
  <c r="AH35" i="3"/>
  <c r="AA35" i="3"/>
  <c r="AI74" i="3"/>
  <c r="AB74" i="3"/>
  <c r="AI87" i="3"/>
  <c r="AB87" i="3"/>
  <c r="Z105" i="3"/>
  <c r="AE98" i="3"/>
  <c r="AB105" i="3"/>
  <c r="AI105" i="3"/>
  <c r="AI122" i="3"/>
  <c r="AB122" i="3"/>
  <c r="Z132" i="3"/>
  <c r="AB64" i="3"/>
  <c r="AI64" i="3"/>
  <c r="AE18" i="3"/>
  <c r="AF34" i="3"/>
  <c r="AA62" i="3"/>
  <c r="AH62" i="3"/>
  <c r="Z80" i="3"/>
  <c r="AB91" i="3"/>
  <c r="AI91" i="3"/>
  <c r="AI88" i="3"/>
  <c r="AB88" i="3"/>
  <c r="AB101" i="3"/>
  <c r="AI101" i="3"/>
  <c r="AE113" i="3"/>
  <c r="AF121" i="3"/>
  <c r="AI131" i="3"/>
  <c r="AI146" i="3"/>
  <c r="AB146" i="3"/>
  <c r="AF60" i="3"/>
  <c r="AA77" i="3"/>
  <c r="AH77" i="3"/>
  <c r="AE91" i="3"/>
  <c r="AE144" i="3"/>
  <c r="AE81" i="3"/>
  <c r="AA86" i="3"/>
  <c r="AH86" i="3"/>
  <c r="AA142" i="3"/>
  <c r="AH142" i="3"/>
  <c r="AE89" i="3"/>
  <c r="AE11" i="3"/>
  <c r="AE75" i="3"/>
  <c r="Z116" i="3"/>
  <c r="Z120" i="3"/>
  <c r="Z124" i="3"/>
  <c r="AF131" i="3"/>
  <c r="AF147" i="3"/>
  <c r="AI142" i="3"/>
  <c r="AB142" i="3"/>
  <c r="AF145" i="3"/>
  <c r="AF46" i="3"/>
  <c r="CI35" i="2"/>
  <c r="BY35" i="2"/>
  <c r="AV35" i="2"/>
  <c r="CB35" i="2"/>
  <c r="AQ35" i="2"/>
  <c r="CS35" i="2"/>
  <c r="AC35" i="2"/>
  <c r="BI35" i="2"/>
  <c r="AF35" i="2"/>
  <c r="DC35" i="2"/>
  <c r="CC28" i="2"/>
  <c r="BS28" i="2"/>
  <c r="DU28" i="2"/>
  <c r="DG9" i="2"/>
  <c r="E26" i="2"/>
  <c r="D9" i="2"/>
  <c r="DA27" i="2" s="1"/>
  <c r="EG28" i="2"/>
  <c r="AO28" i="2"/>
  <c r="U28" i="2"/>
  <c r="EF9" i="2"/>
  <c r="EF16" i="2" s="1"/>
  <c r="EF26" i="2"/>
  <c r="CS28" i="2"/>
  <c r="AG28" i="2"/>
  <c r="DE28" i="2"/>
  <c r="BY28" i="2"/>
  <c r="AS28" i="2"/>
  <c r="AL35" i="2"/>
  <c r="AT35" i="2"/>
  <c r="BZ35" i="2"/>
  <c r="DV35" i="2"/>
  <c r="O16" i="2"/>
  <c r="AU16" i="2"/>
  <c r="CA16" i="2"/>
  <c r="AI35" i="2"/>
  <c r="C16" i="2"/>
  <c r="AI16" i="2"/>
  <c r="EA16" i="2"/>
  <c r="AY35" i="2"/>
  <c r="CI16" i="2"/>
  <c r="DO16" i="2"/>
  <c r="AA16" i="2"/>
  <c r="CM16" i="2"/>
  <c r="DS16" i="2"/>
  <c r="AB16" i="2"/>
  <c r="BH16" i="2"/>
  <c r="AF16" i="2"/>
  <c r="BL16" i="2"/>
  <c r="CR16" i="2"/>
  <c r="DX16" i="2"/>
  <c r="B16" i="2"/>
  <c r="J16" i="2"/>
  <c r="R16" i="2"/>
  <c r="Z16" i="2"/>
  <c r="AH16" i="2"/>
  <c r="AP16" i="2"/>
  <c r="AX16" i="2"/>
  <c r="BF16" i="2"/>
  <c r="BN16" i="2"/>
  <c r="BV16" i="2"/>
  <c r="CD16" i="2"/>
  <c r="CL16" i="2"/>
  <c r="CT16" i="2"/>
  <c r="DB16" i="2"/>
  <c r="DJ16" i="2"/>
  <c r="DR16" i="2"/>
  <c r="DZ16" i="2"/>
  <c r="EH16" i="2"/>
  <c r="EP16" i="2"/>
  <c r="BO35" i="2"/>
  <c r="AJ16" i="2"/>
  <c r="BP16" i="2"/>
  <c r="CV16" i="2"/>
  <c r="DK35" i="2"/>
  <c r="H16" i="2"/>
  <c r="AN16" i="2"/>
  <c r="BT16" i="2"/>
  <c r="CZ16" i="2"/>
  <c r="R35" i="2"/>
  <c r="Z35" i="2"/>
  <c r="AP35" i="2"/>
  <c r="CL35" i="2"/>
  <c r="CT35" i="2"/>
  <c r="DJ35" i="2"/>
  <c r="BK16" i="2"/>
  <c r="CQ16" i="2"/>
  <c r="DW16" i="2"/>
  <c r="S16" i="2"/>
  <c r="CE16" i="2"/>
  <c r="DK16" i="2"/>
  <c r="EQ16" i="2"/>
  <c r="AM16" i="2"/>
  <c r="BS16" i="2"/>
  <c r="CY16" i="2"/>
  <c r="EE16" i="2"/>
  <c r="K16" i="2"/>
  <c r="AQ16" i="2"/>
  <c r="BW16" i="2"/>
  <c r="DC16" i="2"/>
  <c r="EI16" i="2"/>
  <c r="L16" i="2"/>
  <c r="AR16" i="2"/>
  <c r="BX16" i="2"/>
  <c r="DD16" i="2"/>
  <c r="AV16" i="2"/>
  <c r="DH16" i="2"/>
  <c r="F16" i="2"/>
  <c r="V16" i="2"/>
  <c r="AD16" i="2"/>
  <c r="AL16" i="2"/>
  <c r="AT16" i="2"/>
  <c r="BB16" i="2"/>
  <c r="BJ16" i="2"/>
  <c r="BR16" i="2"/>
  <c r="BZ16" i="2"/>
  <c r="CH16" i="2"/>
  <c r="CP16" i="2"/>
  <c r="CX16" i="2"/>
  <c r="DF16" i="2"/>
  <c r="DN16" i="2"/>
  <c r="ED16" i="2"/>
  <c r="EL16" i="2"/>
  <c r="ET16" i="2"/>
  <c r="C35" i="2"/>
  <c r="CF16" i="2"/>
  <c r="DL16" i="2"/>
  <c r="X16" i="2"/>
  <c r="BD16" i="2"/>
  <c r="DP16" i="2"/>
  <c r="CZ35" i="2" l="1"/>
  <c r="W35" i="2"/>
  <c r="EJ35" i="2"/>
  <c r="G35" i="2"/>
  <c r="BC35" i="2"/>
  <c r="K35" i="2"/>
  <c r="EE35" i="2"/>
  <c r="AA35" i="2"/>
  <c r="CH35" i="2"/>
  <c r="CE35" i="2"/>
  <c r="BR35" i="2"/>
  <c r="EI35" i="2"/>
  <c r="CF35" i="2"/>
  <c r="ES35" i="2"/>
  <c r="DP35" i="2"/>
  <c r="DL35" i="2"/>
  <c r="EH35" i="2"/>
  <c r="AX35" i="2"/>
  <c r="J35" i="2"/>
  <c r="ED35" i="2"/>
  <c r="BJ35" i="2"/>
  <c r="BK35" i="2"/>
  <c r="BD35" i="2"/>
  <c r="AK35" i="2"/>
  <c r="EK35" i="2"/>
  <c r="CJ35" i="2"/>
  <c r="AZ35" i="2"/>
  <c r="DF35" i="2"/>
  <c r="EB27" i="2"/>
  <c r="AD35" i="2"/>
  <c r="DX35" i="2"/>
  <c r="CV35" i="2"/>
  <c r="CO35" i="2"/>
  <c r="I35" i="2"/>
  <c r="AE35" i="2"/>
  <c r="AM35" i="2"/>
  <c r="AU35" i="2"/>
  <c r="BL35" i="2"/>
  <c r="CQ35" i="2"/>
  <c r="CX35" i="2"/>
  <c r="B35" i="2"/>
  <c r="DZ35" i="2"/>
  <c r="DN35" i="2"/>
  <c r="P35" i="2"/>
  <c r="EQ35" i="2"/>
  <c r="DR35" i="2"/>
  <c r="BV35" i="2"/>
  <c r="S35" i="2"/>
  <c r="EL35" i="2"/>
  <c r="CP35" i="2"/>
  <c r="BB35" i="2"/>
  <c r="V35" i="2"/>
  <c r="AN35" i="2"/>
  <c r="U35" i="2"/>
  <c r="BE35" i="2"/>
  <c r="Y35" i="2"/>
  <c r="DO35" i="2"/>
  <c r="BH35" i="2"/>
  <c r="M35" i="2"/>
  <c r="DW35" i="2"/>
  <c r="DS35" i="2"/>
  <c r="AR35" i="2"/>
  <c r="X35" i="2"/>
  <c r="O35" i="2"/>
  <c r="BP35" i="2"/>
  <c r="CU35" i="2"/>
  <c r="EF35" i="2"/>
  <c r="EA35" i="2"/>
  <c r="F35" i="2"/>
  <c r="EC35" i="2"/>
  <c r="CC35" i="2"/>
  <c r="E35" i="2"/>
  <c r="CM35" i="2"/>
  <c r="AO35" i="2"/>
  <c r="AS35" i="2"/>
  <c r="EO35" i="2"/>
  <c r="CR35" i="2"/>
  <c r="DT35" i="2"/>
  <c r="CA35" i="2"/>
  <c r="BA35" i="2"/>
  <c r="Q35" i="2"/>
  <c r="D35" i="2"/>
  <c r="BM35" i="2"/>
  <c r="DH35" i="2"/>
  <c r="BU35" i="2"/>
  <c r="ET35" i="2"/>
  <c r="DB35" i="2"/>
  <c r="BF35" i="2"/>
  <c r="DR27" i="2"/>
  <c r="EL27" i="2"/>
  <c r="BU27" i="2"/>
  <c r="EE27" i="2"/>
  <c r="AP27" i="2"/>
  <c r="CI27" i="2"/>
  <c r="BR27" i="2"/>
  <c r="Z27" i="2"/>
  <c r="BL27" i="2"/>
  <c r="ES27" i="2"/>
  <c r="DN27" i="2"/>
  <c r="AQ27" i="2"/>
  <c r="EH27" i="2"/>
  <c r="CD27" i="2"/>
  <c r="CA27" i="2"/>
  <c r="CF27" i="2"/>
  <c r="CY27" i="2"/>
  <c r="EN27" i="2"/>
  <c r="BH27" i="2"/>
  <c r="G27" i="2"/>
  <c r="L27" i="2"/>
  <c r="N27" i="2"/>
  <c r="DM27" i="2"/>
  <c r="AK27" i="2"/>
  <c r="I27" i="2"/>
  <c r="CO27" i="2"/>
  <c r="EK27" i="2"/>
  <c r="AW27" i="2"/>
  <c r="CH27" i="2"/>
  <c r="CB27" i="2"/>
  <c r="DD27" i="2"/>
  <c r="AR27" i="2"/>
  <c r="AM27" i="2"/>
  <c r="AG27" i="2"/>
  <c r="DJ27" i="2"/>
  <c r="EJ27" i="2"/>
  <c r="DX27" i="2"/>
  <c r="AB27" i="2"/>
  <c r="AU27" i="2"/>
  <c r="W27" i="2"/>
  <c r="BY27" i="2"/>
  <c r="CJ27" i="2"/>
  <c r="AY27" i="2"/>
  <c r="BB27" i="2"/>
  <c r="BX27" i="2"/>
  <c r="DB27" i="2"/>
  <c r="BF27" i="2"/>
  <c r="BO27" i="2"/>
  <c r="E27" i="2"/>
  <c r="W16" i="2"/>
  <c r="AS27" i="2"/>
  <c r="AZ27" i="2"/>
  <c r="CX27" i="2"/>
  <c r="BJ27" i="2"/>
  <c r="EO27" i="2"/>
  <c r="AN27" i="2"/>
  <c r="EP27" i="2"/>
  <c r="Q27" i="2"/>
  <c r="AC27" i="2"/>
  <c r="DI27" i="2"/>
  <c r="EM27" i="2"/>
  <c r="CJ16" i="2"/>
  <c r="V27" i="2"/>
  <c r="F27" i="2"/>
  <c r="AY16" i="2"/>
  <c r="DW27" i="2"/>
  <c r="CZ27" i="2"/>
  <c r="CL27" i="2"/>
  <c r="BV27" i="2"/>
  <c r="AH27" i="2"/>
  <c r="AF27" i="2"/>
  <c r="BM27" i="2"/>
  <c r="CW27" i="2"/>
  <c r="DL27" i="2"/>
  <c r="ET27" i="2"/>
  <c r="ED27" i="2"/>
  <c r="CP27" i="2"/>
  <c r="AL27" i="2"/>
  <c r="AV27" i="2"/>
  <c r="DC27" i="2"/>
  <c r="DK27" i="2"/>
  <c r="CS27" i="2"/>
  <c r="AJ27" i="2"/>
  <c r="J27" i="2"/>
  <c r="DO27" i="2"/>
  <c r="BC27" i="2"/>
  <c r="O27" i="2"/>
  <c r="U27" i="2"/>
  <c r="P27" i="2"/>
  <c r="DU27" i="2"/>
  <c r="DY27" i="2"/>
  <c r="BQ27" i="2"/>
  <c r="X27" i="2"/>
  <c r="T27" i="2"/>
  <c r="BS27" i="2"/>
  <c r="BK27" i="2"/>
  <c r="CV27" i="2"/>
  <c r="EF27" i="2"/>
  <c r="DT27" i="2"/>
  <c r="DS27" i="2"/>
  <c r="BG27" i="2"/>
  <c r="CU27" i="2"/>
  <c r="AI27" i="2"/>
  <c r="EC27" i="2"/>
  <c r="DQ27" i="2"/>
  <c r="BA27" i="2"/>
  <c r="CK27" i="2"/>
  <c r="M27" i="2"/>
  <c r="Y27" i="2"/>
  <c r="CG27" i="2"/>
  <c r="DF27" i="2"/>
  <c r="BZ27" i="2"/>
  <c r="AT27" i="2"/>
  <c r="DH27" i="2"/>
  <c r="BW27" i="2"/>
  <c r="BT27" i="2"/>
  <c r="H27" i="2"/>
  <c r="D16" i="2"/>
  <c r="EO34" i="2" s="1"/>
  <c r="DZ27" i="2"/>
  <c r="CT27" i="2"/>
  <c r="BN27" i="2"/>
  <c r="AX27" i="2"/>
  <c r="R27" i="2"/>
  <c r="EM16" i="2"/>
  <c r="EG27" i="2"/>
  <c r="BE27" i="2"/>
  <c r="AO27" i="2"/>
  <c r="DG27" i="2"/>
  <c r="DV27" i="2"/>
  <c r="AD27" i="2"/>
  <c r="EI27" i="2"/>
  <c r="K27" i="2"/>
  <c r="DP27" i="2"/>
  <c r="BD27" i="2"/>
  <c r="EQ27" i="2"/>
  <c r="CE27" i="2"/>
  <c r="S27" i="2"/>
  <c r="CQ27" i="2"/>
  <c r="AE27" i="2"/>
  <c r="BP27" i="2"/>
  <c r="D27" i="2"/>
  <c r="ER27" i="2"/>
  <c r="B27" i="2"/>
  <c r="CR27" i="2"/>
  <c r="CN27" i="2"/>
  <c r="CM27" i="2"/>
  <c r="AA27" i="2"/>
  <c r="EA27" i="2"/>
  <c r="C27" i="2"/>
  <c r="CC27" i="2"/>
  <c r="DE27" i="2"/>
  <c r="BI27" i="2"/>
  <c r="AH143" i="3"/>
  <c r="AA143" i="3"/>
  <c r="AA124" i="3"/>
  <c r="AH124" i="3"/>
  <c r="AA25" i="3"/>
  <c r="AH25" i="3"/>
  <c r="AA118" i="3"/>
  <c r="AH118" i="3"/>
  <c r="AA84" i="3"/>
  <c r="AH84" i="3"/>
  <c r="DG16" i="2"/>
  <c r="DG34" i="2" s="1"/>
  <c r="AH132" i="3"/>
  <c r="AA132" i="3"/>
  <c r="AA81" i="3"/>
  <c r="AH81" i="3"/>
  <c r="AA29" i="3"/>
  <c r="AH29" i="3"/>
  <c r="AA110" i="3"/>
  <c r="AH110" i="3"/>
  <c r="AA146" i="3"/>
  <c r="AH146" i="3"/>
  <c r="AH117" i="3"/>
  <c r="AH27" i="3"/>
  <c r="AH59" i="3"/>
  <c r="AH74" i="3"/>
  <c r="AA21" i="3"/>
  <c r="AH21" i="3"/>
  <c r="AA147" i="3"/>
  <c r="AH147" i="3"/>
  <c r="AH7" i="3"/>
  <c r="AH104" i="3"/>
  <c r="AA104" i="3"/>
  <c r="AA88" i="3"/>
  <c r="AH88" i="3"/>
  <c r="AH79" i="3"/>
  <c r="AA115" i="3"/>
  <c r="AH115" i="3"/>
  <c r="AH60" i="3"/>
  <c r="AH44" i="3"/>
  <c r="AH36" i="3"/>
  <c r="AA73" i="3"/>
  <c r="AH73" i="3"/>
  <c r="AH141" i="3"/>
  <c r="AA141" i="3"/>
  <c r="AA116" i="3"/>
  <c r="AH116" i="3"/>
  <c r="AH105" i="3"/>
  <c r="AA105" i="3"/>
  <c r="AA134" i="3"/>
  <c r="AH134" i="3"/>
  <c r="AA91" i="3"/>
  <c r="AH91" i="3"/>
  <c r="AA120" i="3"/>
  <c r="AH120" i="3"/>
  <c r="AA80" i="3"/>
  <c r="AH80" i="3"/>
  <c r="AA87" i="3"/>
  <c r="AH87" i="3"/>
  <c r="AA123" i="3"/>
  <c r="AH123" i="3"/>
  <c r="AA18" i="3"/>
  <c r="AH18" i="3"/>
  <c r="AA119" i="3"/>
  <c r="AH119" i="3"/>
  <c r="AH103" i="3"/>
  <c r="AA103" i="3"/>
  <c r="AA20" i="3"/>
  <c r="AH20" i="3"/>
  <c r="AH90" i="3"/>
  <c r="AA70" i="3"/>
  <c r="AH70" i="3"/>
  <c r="AA17" i="3"/>
  <c r="AH17" i="3"/>
  <c r="AA76" i="3"/>
  <c r="AH76" i="3"/>
  <c r="AH112" i="3"/>
  <c r="AH131" i="3"/>
  <c r="AA69" i="3"/>
  <c r="AH69" i="3"/>
  <c r="AH19" i="3"/>
  <c r="AA28" i="3"/>
  <c r="AH28" i="3"/>
  <c r="AH98" i="3"/>
  <c r="AH107" i="3"/>
  <c r="AA107" i="3"/>
  <c r="AA109" i="3"/>
  <c r="AH109" i="3"/>
  <c r="AA135" i="3"/>
  <c r="AH135" i="3"/>
  <c r="AA89" i="3"/>
  <c r="AH89" i="3"/>
  <c r="AA13" i="3"/>
  <c r="AH13" i="3"/>
  <c r="AH113" i="3"/>
  <c r="AA64" i="3"/>
  <c r="AH64" i="3"/>
  <c r="AH102" i="3"/>
  <c r="AA102" i="3"/>
  <c r="AH121" i="3"/>
  <c r="AH101" i="3"/>
  <c r="AA101" i="3"/>
  <c r="AA12" i="3"/>
  <c r="AH12" i="3"/>
  <c r="AH144" i="3"/>
  <c r="AH33" i="3"/>
  <c r="AH149" i="3"/>
  <c r="AA136" i="3"/>
  <c r="AH136" i="3"/>
  <c r="AA5" i="3"/>
  <c r="AH5" i="3"/>
  <c r="AH40" i="3"/>
  <c r="AH31" i="3"/>
  <c r="AA31" i="3"/>
  <c r="AA26" i="3"/>
  <c r="AH26" i="3"/>
  <c r="AA150" i="3"/>
  <c r="AH150" i="3"/>
  <c r="AH122" i="3"/>
  <c r="ET34" i="2"/>
  <c r="BB34" i="2"/>
  <c r="BX34" i="2"/>
  <c r="AK34" i="2"/>
  <c r="EE34" i="2"/>
  <c r="BS34" i="2"/>
  <c r="BK34" i="2"/>
  <c r="I34" i="2"/>
  <c r="AN34" i="2"/>
  <c r="AG34" i="2"/>
  <c r="DX34" i="2"/>
  <c r="DS34" i="2"/>
  <c r="BG34" i="2"/>
  <c r="EA34" i="2"/>
  <c r="C34" i="2"/>
  <c r="AW34" i="2"/>
  <c r="BR34" i="2"/>
  <c r="V34" i="2"/>
  <c r="DL34" i="2"/>
  <c r="AZ34" i="2"/>
  <c r="BQ34" i="2"/>
  <c r="DK34" i="2"/>
  <c r="EG34" i="2"/>
  <c r="CW34" i="2"/>
  <c r="AJ34" i="2"/>
  <c r="EP34" i="2"/>
  <c r="CT34" i="2"/>
  <c r="CD34" i="2"/>
  <c r="BN34" i="2"/>
  <c r="CO34" i="2"/>
  <c r="AS34" i="2"/>
  <c r="CI34" i="2"/>
  <c r="DA34" i="2"/>
  <c r="CH34" i="2"/>
  <c r="DP34" i="2"/>
  <c r="EL34" i="2"/>
  <c r="DV34" i="2"/>
  <c r="BZ34" i="2"/>
  <c r="BJ34" i="2"/>
  <c r="AT34" i="2"/>
  <c r="N34" i="2"/>
  <c r="DD34" i="2"/>
  <c r="AR34" i="2"/>
  <c r="BW34" i="2"/>
  <c r="K34" i="2"/>
  <c r="BI34" i="2"/>
  <c r="CY34" i="2"/>
  <c r="AM34" i="2"/>
  <c r="EQ34" i="2"/>
  <c r="CE34" i="2"/>
  <c r="CQ34" i="2"/>
  <c r="AE34" i="2"/>
  <c r="EC34" i="2"/>
  <c r="BT34" i="2"/>
  <c r="B34" i="2"/>
  <c r="EB34" i="2"/>
  <c r="EJ34" i="2"/>
  <c r="EF34" i="2"/>
  <c r="CR34" i="2"/>
  <c r="CM34" i="2"/>
  <c r="AC34" i="2"/>
  <c r="BA34" i="2"/>
  <c r="CU34" i="2"/>
  <c r="AO34" i="2"/>
  <c r="CK34" i="2"/>
  <c r="DM34" i="2"/>
  <c r="CG34" i="2"/>
  <c r="Q34" i="2"/>
  <c r="BP34" i="2"/>
  <c r="EH34" i="2"/>
  <c r="DB34" i="2"/>
  <c r="BV34" i="2"/>
  <c r="BF34" i="2"/>
  <c r="J34" i="2"/>
  <c r="E34" i="2"/>
  <c r="DO34" i="2"/>
  <c r="AU34" i="2"/>
  <c r="DU34" i="2"/>
  <c r="Y34" i="2"/>
  <c r="EM34" i="2" l="1"/>
  <c r="DI34" i="2"/>
  <c r="BE34" i="2"/>
  <c r="AI34" i="2"/>
  <c r="AV34" i="2"/>
  <c r="CA34" i="2"/>
  <c r="AH34" i="2"/>
  <c r="DZ34" i="2"/>
  <c r="DN34" i="2"/>
  <c r="BO34" i="2"/>
  <c r="BH34" i="2"/>
  <c r="AP34" i="2"/>
  <c r="DR34" i="2"/>
  <c r="BU34" i="2"/>
  <c r="T34" i="2"/>
  <c r="CN34" i="2"/>
  <c r="EN34" i="2"/>
  <c r="DQ34" i="2"/>
  <c r="S34" i="2"/>
  <c r="EI34" i="2"/>
  <c r="DF34" i="2"/>
  <c r="CB34" i="2"/>
  <c r="AQ34" i="2"/>
  <c r="ES34" i="2"/>
  <c r="BL34" i="2"/>
  <c r="CZ34" i="2"/>
  <c r="CX34" i="2"/>
  <c r="AY34" i="2"/>
  <c r="D34" i="2"/>
  <c r="CJ34" i="2"/>
  <c r="AB34" i="2"/>
  <c r="AD34" i="2"/>
  <c r="CP34" i="2"/>
  <c r="DY34" i="2"/>
  <c r="AL34" i="2"/>
  <c r="O34" i="2"/>
  <c r="AX34" i="2"/>
  <c r="DJ34" i="2"/>
  <c r="CV34" i="2"/>
  <c r="BY34" i="2"/>
  <c r="BD34" i="2"/>
  <c r="DE34" i="2"/>
  <c r="DT34" i="2"/>
  <c r="DW34" i="2"/>
  <c r="F34" i="2"/>
  <c r="X34" i="2"/>
  <c r="BC34" i="2"/>
  <c r="Z34" i="2"/>
  <c r="CL34" i="2"/>
  <c r="CS34" i="2"/>
  <c r="BM34" i="2"/>
  <c r="AA34" i="2"/>
  <c r="AF34" i="2"/>
  <c r="ER34" i="2"/>
  <c r="H34" i="2"/>
  <c r="CC34" i="2"/>
  <c r="M34" i="2"/>
  <c r="DH34" i="2"/>
  <c r="L34" i="2"/>
  <c r="ED34" i="2"/>
  <c r="W34" i="2"/>
  <c r="R34" i="2"/>
  <c r="P34" i="2"/>
  <c r="U34" i="2"/>
  <c r="G34" i="2"/>
  <c r="DC34" i="2"/>
  <c r="CF34" i="2"/>
  <c r="EK34" i="2"/>
</calcChain>
</file>

<file path=xl/sharedStrings.xml><?xml version="1.0" encoding="utf-8"?>
<sst xmlns="http://schemas.openxmlformats.org/spreadsheetml/2006/main" count="3294" uniqueCount="399">
  <si>
    <t>paraméter</t>
  </si>
  <si>
    <t>érték</t>
  </si>
  <si>
    <t>a</t>
  </si>
  <si>
    <t>b</t>
  </si>
  <si>
    <t>c</t>
  </si>
  <si>
    <t>alfa</t>
  </si>
  <si>
    <t>r</t>
  </si>
  <si>
    <t>beta</t>
  </si>
  <si>
    <t>gamma</t>
  </si>
  <si>
    <t>terület</t>
  </si>
  <si>
    <t>kerület</t>
  </si>
  <si>
    <t>magasság a</t>
  </si>
  <si>
    <t>magasság b</t>
  </si>
  <si>
    <t>magsság c</t>
  </si>
  <si>
    <t>s K/2</t>
  </si>
  <si>
    <t>R</t>
  </si>
  <si>
    <t>r^2*pi</t>
  </si>
  <si>
    <t>R^2*pi</t>
  </si>
  <si>
    <t>OAM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</si>
  <si>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</si>
  <si>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</si>
  <si>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</si>
  <si>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</si>
  <si>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</si>
  <si>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</si>
  <si>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</si>
  <si>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</si>
  <si>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</si>
  <si>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</si>
  <si>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</si>
  <si>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</si>
  <si>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</si>
  <si>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</si>
  <si>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</si>
  <si>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</si>
  <si>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</si>
  <si>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</si>
  <si>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</si>
  <si>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</si>
  <si>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</si>
  <si>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</si>
  <si>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</si>
  <si>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</si>
  <si>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</si>
  <si>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</si>
  <si>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</si>
  <si>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</si>
  <si>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</si>
  <si>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</si>
  <si>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</si>
  <si>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</si>
  <si>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</si>
  <si>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</si>
  <si>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</si>
  <si>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</si>
  <si>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</si>
  <si>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</si>
  <si>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</si>
  <si>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</si>
  <si>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</si>
  <si>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</si>
  <si>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</si>
  <si>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</si>
  <si>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</si>
  <si>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</si>
  <si>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</si>
  <si>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</si>
  <si>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</si>
  <si>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</si>
  <si>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</si>
  <si>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</si>
  <si>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</si>
  <si>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</si>
  <si>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</si>
  <si>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</si>
  <si>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</si>
  <si>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</si>
  <si>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</si>
  <si>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</si>
  <si>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</si>
  <si>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</si>
  <si>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</si>
  <si>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</si>
  <si>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</si>
  <si>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</si>
  <si>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Azonosító:</t>
  </si>
  <si>
    <t>Objektumok:</t>
  </si>
  <si>
    <t>Attribútumok:</t>
  </si>
  <si>
    <t>Lepcsők:</t>
  </si>
  <si>
    <t>Eltolás:</t>
  </si>
  <si>
    <t>Leírás:</t>
  </si>
  <si>
    <t>COCO STD: 6968245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</si>
  <si>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</si>
  <si>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</si>
  <si>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</si>
  <si>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</si>
  <si>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</si>
  <si>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</si>
  <si>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</si>
  <si>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</si>
  <si>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</si>
  <si>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</si>
  <si>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</si>
  <si>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</si>
  <si>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</si>
  <si>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</si>
  <si>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</si>
  <si>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</si>
  <si>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Y(A16)</t>
  </si>
  <si>
    <t>Lépcsők(1)</t>
  </si>
  <si>
    <t>S1</t>
  </si>
  <si>
    <t>(456843.8+32488)/(2)=244665.9</t>
  </si>
  <si>
    <t>(433194.8+88213)/(2)=260703.9</t>
  </si>
  <si>
    <t>(630215.7+0)/(2)=315107.85</t>
  </si>
  <si>
    <t>(382647.8+423630.8)/(2)=403139.35</t>
  </si>
  <si>
    <t>(917543.6+825688.6)/(2)=871616.15</t>
  </si>
  <si>
    <t>(883091.6+650016.7)/(2)=766554.15</t>
  </si>
  <si>
    <t>(110535+0)/(2)=55267.5</t>
  </si>
  <si>
    <t>(85840+382723.8)/(2)=234281.9</t>
  </si>
  <si>
    <t>(1674319.3+2513518.9)/(2)=2093919.1</t>
  </si>
  <si>
    <t>(312159.9+0)/(2)=156079.95</t>
  </si>
  <si>
    <t>(0+260297.9)/(2)=130148.95</t>
  </si>
  <si>
    <t>(0+184248.9)/(2)=92124.45</t>
  </si>
  <si>
    <t>(0+0)/(2)=0</t>
  </si>
  <si>
    <t>(0+93662)/(2)=46831</t>
  </si>
  <si>
    <t>S2</t>
  </si>
  <si>
    <t>(381666.8+88213)/(2)=234939.9</t>
  </si>
  <si>
    <t>(729384.7+607294.7)/(2)=668339.7</t>
  </si>
  <si>
    <t>(547927.8+650016.7)/(2)=598972.25</t>
  </si>
  <si>
    <t>(32738+382723.8)/(2)=207730.9</t>
  </si>
  <si>
    <t>(1157039.5+1780799.2)/(2)=1468919.35</t>
  </si>
  <si>
    <t>(0+163637.9)/(2)=81818.95</t>
  </si>
  <si>
    <t>S3</t>
  </si>
  <si>
    <t>(376883.8+458301.8)/(2)=417592.8</t>
  </si>
  <si>
    <t>(319093.9+1243029.5)/(2)=781061.65</t>
  </si>
  <si>
    <t>S4</t>
  </si>
  <si>
    <t>(521716.8+0)/(2)=260858.4</t>
  </si>
  <si>
    <t>(513152.8+607294.7)/(2)=560223.75</t>
  </si>
  <si>
    <t>(376883.8+430976.8)/(2)=403930.35</t>
  </si>
  <si>
    <t>S5</t>
  </si>
  <si>
    <t>(275157.9+250545.9)/(2)=262851.9</t>
  </si>
  <si>
    <t>(377786.8+364798.8)/(2)=371292.85</t>
  </si>
  <si>
    <t>(376883.8+389988.8)/(2)=383436.35</t>
  </si>
  <si>
    <t>(319093.9+1045149.6)/(2)=682121.7</t>
  </si>
  <si>
    <t>S6</t>
  </si>
  <si>
    <t>(125683.9+250545.9)/(2)=188114.9</t>
  </si>
  <si>
    <t>(362134.8+364798.8)/(2)=363466.85</t>
  </si>
  <si>
    <t>(0+154831.9)/(2)=77415.95</t>
  </si>
  <si>
    <t>S7</t>
  </si>
  <si>
    <t>(274762.9+364798.8)/(2)=319780.85</t>
  </si>
  <si>
    <t>(293412.9+389988.8)/(2)=341700.85</t>
  </si>
  <si>
    <t>(0+120698.9)/(2)=60349.45</t>
  </si>
  <si>
    <t>S8</t>
  </si>
  <si>
    <t>(274762.9+328713.9)/(2)=301738.35</t>
  </si>
  <si>
    <t>(138251.9+389988.8)/(2)=264120.4</t>
  </si>
  <si>
    <t>S9</t>
  </si>
  <si>
    <t>(444935.8+32488)/(2)=238711.9</t>
  </si>
  <si>
    <t>(92363+250545.9)/(2)=171454.45</t>
  </si>
  <si>
    <t>(138251.9+127736.9)/(2)=132994.45</t>
  </si>
  <si>
    <t>(202144.9+978865.6)/(2)=590505.25</t>
  </si>
  <si>
    <t>(0+116373)/(2)=58186.5</t>
  </si>
  <si>
    <t>S10</t>
  </si>
  <si>
    <t>(92363+79528)/(2)=85945.45</t>
  </si>
  <si>
    <t>(187962.9+328713.9)/(2)=258338.4</t>
  </si>
  <si>
    <t>(124477.9+127736.9)/(2)=126107.45</t>
  </si>
  <si>
    <t>S11</t>
  </si>
  <si>
    <t>(476899.8+0)/(2)=238449.9</t>
  </si>
  <si>
    <t>(186405.9+328713.9)/(2)=257559.9</t>
  </si>
  <si>
    <t>S12</t>
  </si>
  <si>
    <t>(48600+127736.9)/(2)=88168.45</t>
  </si>
  <si>
    <t>(202144.9+894806.6)/(2)=548475.75</t>
  </si>
  <si>
    <t>S13</t>
  </si>
  <si>
    <t>(186405.9+119627.9)/(2)=153016.95</t>
  </si>
  <si>
    <t>(20873+120270.9)/(2)=70571.95</t>
  </si>
  <si>
    <t>S14</t>
  </si>
  <si>
    <t>(14366+79528)/(2)=46947</t>
  </si>
  <si>
    <t>(105338+119627.9)/(2)=112482.95</t>
  </si>
  <si>
    <t>(172571.9+894806.6)/(2)=533689.25</t>
  </si>
  <si>
    <t>S15</t>
  </si>
  <si>
    <t>(381666.8+84697)/(2)=233181.9</t>
  </si>
  <si>
    <t>(20873+33708)/(2)=27290.5</t>
  </si>
  <si>
    <t>S16</t>
  </si>
  <si>
    <t>(444935.8+0)/(2)=222467.9</t>
  </si>
  <si>
    <t>(45588+119627.9)/(2)=82607.95</t>
  </si>
  <si>
    <t>(84950+0)/(2)=42475</t>
  </si>
  <si>
    <t>S17</t>
  </si>
  <si>
    <t>(0+77032)/(2)=38516</t>
  </si>
  <si>
    <t>S18</t>
  </si>
  <si>
    <t>(410703.8+0)/(2)=205351.9</t>
  </si>
  <si>
    <t>(125829.9+880086.6)/(2)=502958.3</t>
  </si>
  <si>
    <t>(0+115456)/(2)=57728</t>
  </si>
  <si>
    <t>S19</t>
  </si>
  <si>
    <t>(359709.8+0)/(2)=179854.9</t>
  </si>
  <si>
    <t>S20</t>
  </si>
  <si>
    <t>(45588+20189)/(2)=32888.5</t>
  </si>
  <si>
    <t>(0+72303)/(2)=36151.5</t>
  </si>
  <si>
    <t>S21</t>
  </si>
  <si>
    <t>S22</t>
  </si>
  <si>
    <t>(297296.9+0)/(2)=148648.45</t>
  </si>
  <si>
    <t>(98076+860619.6)/(2)=479347.8</t>
  </si>
  <si>
    <t>(0+105840)/(2)=52920</t>
  </si>
  <si>
    <t>S23</t>
  </si>
  <si>
    <t>(276116.9+84697)/(2)=180406.9</t>
  </si>
  <si>
    <t>(98076+777422.7)/(2)=437749.3</t>
  </si>
  <si>
    <t>(0+59600)/(2)=29800</t>
  </si>
  <si>
    <t>S24</t>
  </si>
  <si>
    <t>S25</t>
  </si>
  <si>
    <t>(169642.9+0)/(2)=84821.45</t>
  </si>
  <si>
    <t>(14774+0)/(2)=7387</t>
  </si>
  <si>
    <t>(309118.9+0)/(2)=154559.45</t>
  </si>
  <si>
    <t>(0+27495)/(2)=13747.5</t>
  </si>
  <si>
    <t>(0+47906)/(2)=23953</t>
  </si>
  <si>
    <t>S26</t>
  </si>
  <si>
    <t>(0+60229)/(2)=30114.5</t>
  </si>
  <si>
    <t>S27</t>
  </si>
  <si>
    <t>S28</t>
  </si>
  <si>
    <t>(291894.9+0)/(2)=145947.45</t>
  </si>
  <si>
    <t>(57002+685285.7)/(2)=371143.85</t>
  </si>
  <si>
    <t>S29</t>
  </si>
  <si>
    <t>(57002+641411.7)/(2)=349206.85</t>
  </si>
  <si>
    <t>(283556.9+0)/(2)=141778.45</t>
  </si>
  <si>
    <t>(0+60506)/(2)=30253</t>
  </si>
  <si>
    <t>S30</t>
  </si>
  <si>
    <t>(57002+631337.7)/(2)=344169.85</t>
  </si>
  <si>
    <t>S31</t>
  </si>
  <si>
    <t>S32</t>
  </si>
  <si>
    <t>(0+631337.7)/(2)=315668.85</t>
  </si>
  <si>
    <t>S33</t>
  </si>
  <si>
    <t>S34</t>
  </si>
  <si>
    <t>(32738+327333.9)/(2)=180035.9</t>
  </si>
  <si>
    <t>(0+588975.7)/(2)=294487.85</t>
  </si>
  <si>
    <t>S35</t>
  </si>
  <si>
    <t>(0+59242)/(2)=29621</t>
  </si>
  <si>
    <t>S36</t>
  </si>
  <si>
    <t>(217966.9+0)/(2)=108983.45</t>
  </si>
  <si>
    <t>(0+546761.8)/(2)=273380.9</t>
  </si>
  <si>
    <t>S37</t>
  </si>
  <si>
    <t>(20873+0)/(2)=10436.5</t>
  </si>
  <si>
    <t>S38</t>
  </si>
  <si>
    <t>(184433.9+84697)/(2)=134565.45</t>
  </si>
  <si>
    <t>(246473.9+0)/(2)=123236.95</t>
  </si>
  <si>
    <t>S39</t>
  </si>
  <si>
    <t>(32738+299941.9)/(2)=166339.95</t>
  </si>
  <si>
    <t>(0+531418.8)/(2)=265709.4</t>
  </si>
  <si>
    <t>S40</t>
  </si>
  <si>
    <t>(143777.9+0)/(2)=71888.95</t>
  </si>
  <si>
    <t>(11183+0)/(2)=5591.5</t>
  </si>
  <si>
    <t>(215472.9+0)/(2)=107736.45</t>
  </si>
  <si>
    <t>S41</t>
  </si>
  <si>
    <t>(32738+252120.9)/(2)=142429.45</t>
  </si>
  <si>
    <t>(0+26485)/(2)=13242.5</t>
  </si>
  <si>
    <t>S42</t>
  </si>
  <si>
    <t>(0+422924.8)/(2)=211462.4</t>
  </si>
  <si>
    <t>S43</t>
  </si>
  <si>
    <t>(42223+0)/(2)=21111.5</t>
  </si>
  <si>
    <t>(146656.9+0)/(2)=73328.45</t>
  </si>
  <si>
    <t>S44</t>
  </si>
  <si>
    <t>S45</t>
  </si>
  <si>
    <t>(0+372076.8)/(2)=186038.4</t>
  </si>
  <si>
    <t>(201603.9+0)/(2)=100801.95</t>
  </si>
  <si>
    <t>S46</t>
  </si>
  <si>
    <t>(32738+232097.9)/(2)=132417.95</t>
  </si>
  <si>
    <t>S47</t>
  </si>
  <si>
    <t>(113360+0)/(2)=56680</t>
  </si>
  <si>
    <t>(79032+0)/(2)=39516</t>
  </si>
  <si>
    <t>(0+232097.9)/(2)=116048.95</t>
  </si>
  <si>
    <t>(174560.9+0)/(2)=87280.45</t>
  </si>
  <si>
    <t>S48</t>
  </si>
  <si>
    <t>(40505+0)/(2)=20252.5</t>
  </si>
  <si>
    <t>(0+260859.9)/(2)=130429.95</t>
  </si>
  <si>
    <t>S49</t>
  </si>
  <si>
    <t>(0+233552.9)/(2)=116776.45</t>
  </si>
  <si>
    <t>(0+13370)/(2)=6685</t>
  </si>
  <si>
    <t>S50</t>
  </si>
  <si>
    <t>S51</t>
  </si>
  <si>
    <t>S52</t>
  </si>
  <si>
    <t>(0+10993)/(2)=5496.5</t>
  </si>
  <si>
    <t>S53</t>
  </si>
  <si>
    <t>(0+173443.9)/(2)=86721.95</t>
  </si>
  <si>
    <t>S54</t>
  </si>
  <si>
    <t>S55</t>
  </si>
  <si>
    <t>(0+149473.9)/(2)=74736.95</t>
  </si>
  <si>
    <t>S56</t>
  </si>
  <si>
    <t>S57</t>
  </si>
  <si>
    <t>(0+84487)/(2)=42243.5</t>
  </si>
  <si>
    <t>S58</t>
  </si>
  <si>
    <t>(478+0)/(2)=239</t>
  </si>
  <si>
    <t>S59</t>
  </si>
  <si>
    <t>S60</t>
  </si>
  <si>
    <t>S61</t>
  </si>
  <si>
    <t>S62</t>
  </si>
  <si>
    <t>S63</t>
  </si>
  <si>
    <t>S64</t>
  </si>
  <si>
    <t>S65</t>
  </si>
  <si>
    <t>S66</t>
  </si>
  <si>
    <t>Lépcsők(2)</t>
  </si>
  <si>
    <t>COCO:STD</t>
  </si>
  <si>
    <t>Becslés</t>
  </si>
  <si>
    <t>Tény+0</t>
  </si>
  <si>
    <t>Delta</t>
  </si>
  <si>
    <t>Delta/Tény</t>
  </si>
  <si>
    <t>S1 összeg:</t>
  </si>
  <si>
    <t>S66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</si>
  <si>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</si>
  <si>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</si>
  <si>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</si>
  <si>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</si>
  <si>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</si>
  <si>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</si>
  <si>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</si>
  <si>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1.77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</si>
  <si>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5.05 mp (0.08 p)</t>
    </r>
  </si>
  <si>
    <t>COCO STD: 2792279</t>
  </si>
  <si>
    <t>Y(A4)</t>
  </si>
  <si>
    <t>(781160.8+1405994.9)/(2)=1093577.85</t>
  </si>
  <si>
    <t>(803505.9+723372.8)/(2)=763439.35</t>
  </si>
  <si>
    <t>(793610.5+1173056.3)/(2)=983333.4</t>
  </si>
  <si>
    <t>(744346.1+1405994.9)/(2)=1075170.55</t>
  </si>
  <si>
    <t>(642415.9+723372.8)/(2)=682894.35</t>
  </si>
  <si>
    <t>(601158.3+978692.3)/(2)=789925.3</t>
  </si>
  <si>
    <t>(654310.5+723030.1)/(2)=688670.3</t>
  </si>
  <si>
    <t>(532926.1+978692.3)/(2)=755809.2</t>
  </si>
  <si>
    <t>(642415.9+555952.2)/(2)=599184.05</t>
  </si>
  <si>
    <t>(499109.4+978692.3)/(2)=738900.85</t>
  </si>
  <si>
    <t>(564038.4+555952.2)/(2)=559995.3</t>
  </si>
  <si>
    <t>(619449.6+723030.1)/(2)=671239.85</t>
  </si>
  <si>
    <t>(408118.8+978692.3)/(2)=693405.55</t>
  </si>
  <si>
    <t>(619449.6+575916.1)/(2)=597682.85</t>
  </si>
  <si>
    <t>(552454.4+575916.1)/(2)=564185.25</t>
  </si>
  <si>
    <t>(441499.1+575916.1)/(2)=508707.55</t>
  </si>
  <si>
    <t>(564038.4+472923.8)/(2)=518481.1</t>
  </si>
  <si>
    <t>(447415.6+472923.8)/(2)=460169.7</t>
  </si>
  <si>
    <t>(279244.4+101065.3)/(2)=190154.85</t>
  </si>
  <si>
    <t>(261031.6+978692.3)/(2)=619861.95</t>
  </si>
  <si>
    <t>(369819+472923.8)/(2)=421371.4</t>
  </si>
  <si>
    <t>(264727.5+101065.3)/(2)=182896.45</t>
  </si>
  <si>
    <t>(326454.2+472923.8)/(2)=399689</t>
  </si>
  <si>
    <t>(235719.8+472923.8)/(2)=354321.75</t>
  </si>
  <si>
    <t>(186334.9+472923.8)/(2)=329629.35</t>
  </si>
  <si>
    <t>(208124.8+101065.3)/(2)=154595.1</t>
  </si>
  <si>
    <t>(173956.5+472923.8)/(2)=323440.15</t>
  </si>
  <si>
    <t>(145992.1+472923.8)/(2)=309457.95</t>
  </si>
  <si>
    <t>(182539+101065.3)/(2)=141802.15</t>
  </si>
  <si>
    <t>(261031.6+285208.2)/(2)=273119.9</t>
  </si>
  <si>
    <t>(48893.1+285208.2)/(2)=167050.65</t>
  </si>
  <si>
    <t>(155692+101065.3)/(2)=128378.65</t>
  </si>
  <si>
    <t>(115888.3+101065.3)/(2)=108476.8</t>
  </si>
  <si>
    <t>(145992.1+402330)/(2)=274161.05</t>
  </si>
  <si>
    <t>(29861+0)/(2)=14930.5</t>
  </si>
  <si>
    <t>(101065.3+101065.3)/(2)=101065.35</t>
  </si>
  <si>
    <t>(145992.1+277033.6)/(2)=211512.85</t>
  </si>
  <si>
    <t>(123819.2+123819.2)/(2)=123819.25</t>
  </si>
  <si>
    <t>(123819.2+0)/(2)=61909.6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</si>
  <si>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1.48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</si>
  <si>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0.43 mp (0.01 p)</t>
    </r>
  </si>
  <si>
    <t>test1_nyers</t>
  </si>
  <si>
    <t>test1_rank</t>
  </si>
  <si>
    <t>becslés_test1</t>
  </si>
  <si>
    <t>ellenőrzés</t>
  </si>
  <si>
    <t>ell_2</t>
  </si>
  <si>
    <t>Munkalap</t>
  </si>
  <si>
    <t>Tartalom</t>
  </si>
  <si>
    <t>v1</t>
  </si>
  <si>
    <t>a-b-c monoton növekedése melletti rangsorok</t>
  </si>
  <si>
    <t>v2</t>
  </si>
  <si>
    <t>rnd minta a-b-c-re, ahol nem minden triplet kell, hogy értelmezhető legyen</t>
  </si>
  <si>
    <t>v3</t>
  </si>
  <si>
    <t>a v2 hibátlan tripletjeinek szűrlete</t>
  </si>
  <si>
    <t>v4</t>
  </si>
  <si>
    <t>v3 "a" szerinti sorba rendezése és sorszámai</t>
  </si>
  <si>
    <t>y=köré írt kör területe 3 tizedes jegy pontossággal</t>
  </si>
  <si>
    <t>modell_1</t>
  </si>
  <si>
    <t>modell_1(2)</t>
  </si>
  <si>
    <t>a köré írt kör területe az Xi függvénye (modellhiba = 0) - reprodukálás darabtelivel esetleges</t>
  </si>
  <si>
    <t>éles teszt esetén a lépcsők túl durvának minősülnek: alul és felül becslések átlaga is 6%-os eltérést mutatott</t>
  </si>
  <si>
    <t>modell_2</t>
  </si>
  <si>
    <t>OAM2</t>
  </si>
  <si>
    <t>csak a-b-c alapú tanulási minta</t>
  </si>
  <si>
    <t>Koklúziók</t>
  </si>
  <si>
    <t>Kérdés: vajon mely attribútum melyik többi alapján becsülhető már függvényként minimálisan?</t>
  </si>
  <si>
    <t>Kérdés: lehet-e az éles tesztben a lépcsők trendvonalaival pontosabb becslésre jutni?</t>
  </si>
  <si>
    <t>Kérdés: becsülendő nyersadatok sorszám-vetületének alul és felül becslése 2^15 variáns eredője lehet-e pontosabb becslés, mint a két szélsőséges variáns átlaga?</t>
  </si>
  <si>
    <t>Kérdés: szabad-e folytonos problémát lépcsőkkel becsülni? (vö. nyers-adatok használata is a coco-ban!!!)</t>
  </si>
  <si>
    <t>Feladat</t>
  </si>
  <si>
    <t>coco nyers-adat-hatásokkal együtt solver alapon minimális attribútum és maximális objektum számosság mellett</t>
  </si>
  <si>
    <t>Megj.: két x(i) kiesett (magasság-c és a beírható kör területe)</t>
  </si>
  <si>
    <t>csak a-b-c alapján a függvénykapcsolat nem került felismerésre (korlátozott GPS - R=0.87)</t>
  </si>
  <si>
    <t>15 alatt a 3 ideális változóvariáns tesztelése annak érdekében, hogy 2^3 alul-felül-körbe becslés legyen csak</t>
  </si>
  <si>
    <t>n darab éles teszt esetén a 2^3 darab részbecslésből kalibrációs függvény készítése az (n+1). éles becslésre</t>
  </si>
  <si>
    <t>Cím</t>
  </si>
  <si>
    <t>Szerzők</t>
  </si>
  <si>
    <t>Pitlik László</t>
  </si>
  <si>
    <t>Keletkezés</t>
  </si>
  <si>
    <t>Sorozat</t>
  </si>
  <si>
    <t>MIAÚ HU ISSN 14191652 / Series: Information without magic of words / Sorozat: Szómágia-mentes információk</t>
  </si>
  <si>
    <t>MIAU No.</t>
  </si>
  <si>
    <t>URL</t>
  </si>
  <si>
    <t>Geometriai összefüggések függvényként való felismerése hasonlóságelemzéssel</t>
  </si>
  <si>
    <t>http://miau.gau.hu/miau/223/haromszog_tanulasi_minta.xlsx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</si>
</sst>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0" fillId="0" borderId="0" xfId="0" applyFont="1"/>
    <xf numFmtId="0" fontId="0" fillId="0" borderId="0" xfId="0"/>
    <xf numFmtId="164" fontId="0" fillId="0" borderId="0" xfId="0" applyNumberFormat="1" applyFont="1"/>
    <xf numFmtId="165" fontId="0" fillId="2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Alignment="1"/>
    <xf numFmtId="165" fontId="0" fillId="0" borderId="0" xfId="0" applyNumberFormat="1" applyFont="1"/>
    <xf numFmtId="1" fontId="0" fillId="2" borderId="0" xfId="0" applyNumberFormat="1" applyFont="1" applyFill="1"/>
    <xf numFmtId="164" fontId="0" fillId="0" borderId="0" xfId="0" applyNumberFormat="1" applyFont="1" applyAlignment="1"/>
    <xf numFmtId="165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2" applyAlignment="1"/>
    <xf numFmtId="0" fontId="5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9" fontId="6" fillId="4" borderId="0" xfId="1" applyFont="1" applyFill="1" applyBorder="1" applyAlignment="1">
      <alignment horizontal="center" vertical="center" wrapText="1"/>
    </xf>
    <xf numFmtId="1" fontId="0" fillId="0" borderId="0" xfId="0" applyNumberFormat="1" applyFont="1" applyAlignment="1"/>
    <xf numFmtId="0" fontId="1" fillId="2" borderId="0" xfId="0" applyFont="1" applyFill="1" applyAlignment="1"/>
    <xf numFmtId="0" fontId="1" fillId="0" borderId="0" xfId="0" applyFont="1" applyAlignment="1">
      <alignment wrapText="1"/>
    </xf>
    <xf numFmtId="166" fontId="0" fillId="0" borderId="0" xfId="0" applyNumberFormat="1" applyFont="1" applyAlignment="1"/>
    <xf numFmtId="14" fontId="0" fillId="0" borderId="0" xfId="0" applyNumberFormat="1"/>
    <xf numFmtId="0" fontId="9" fillId="0" borderId="0" xfId="2"/>
    <xf numFmtId="0" fontId="1" fillId="0" borderId="0" xfId="0" applyFon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'v1'!$A$20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'v1'!$B$20:$ET$20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'v1'!$A$21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'v1'!$B$21:$ET$21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'v1'!$A$22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'v1'!$B$22:$ET$22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'v1'!$A$23</c:f>
              <c:strCache>
                <c:ptCount val="1"/>
                <c:pt idx="0">
                  <c:v>alfa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'v1'!$B$23:$ET$23</c:f>
              <c:numCache>
                <c:formatCode>General</c:formatCode>
                <c:ptCount val="1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'v1'!$A$24</c:f>
              <c:strCache>
                <c:ptCount val="1"/>
                <c:pt idx="0">
                  <c:v>beta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'v1'!$B$24:$ET$24</c:f>
              <c:numCache>
                <c:formatCode>General</c:formatCode>
                <c:ptCount val="1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'v1'!$A$25</c:f>
              <c:strCache>
                <c:ptCount val="1"/>
                <c:pt idx="0">
                  <c:v>gamma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'v1'!$B$25:$ET$25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'v1'!$A$26</c:f>
              <c:strCache>
                <c:ptCount val="1"/>
                <c:pt idx="0">
                  <c:v>terület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'v1'!$B$26:$ET$26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'v1'!$A$27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'v1'!$B$27:$ET$27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'v1'!$A$28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'v1'!$B$28:$ET$28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'v1'!$A$29</c:f>
              <c:strCache>
                <c:ptCount val="1"/>
                <c:pt idx="0">
                  <c:v>kerület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'v1'!$B$29:$ET$29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'v1'!$A$30</c:f>
              <c:strCache>
                <c:ptCount val="1"/>
                <c:pt idx="0">
                  <c:v>magasság 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'v1'!$B$30:$ET$30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'v1'!$A$31</c:f>
              <c:strCache>
                <c:ptCount val="1"/>
                <c:pt idx="0">
                  <c:v>magasság b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'v1'!$B$31:$ET$31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'v1'!$A$32</c:f>
              <c:strCache>
                <c:ptCount val="1"/>
                <c:pt idx="0">
                  <c:v>magsság 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'v1'!$B$32:$ET$32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'v1'!$A$33</c:f>
              <c:strCache>
                <c:ptCount val="1"/>
                <c:pt idx="0">
                  <c:v>s K/2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'v1'!$B$33:$ET$33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'v1'!$A$34</c:f>
              <c:strCache>
                <c:ptCount val="1"/>
                <c:pt idx="0">
                  <c:v>r^2*pi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'v1'!$B$34:$ET$34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'v1'!$A$35</c:f>
              <c:strCache>
                <c:ptCount val="1"/>
                <c:pt idx="0">
                  <c:v>R^2*pi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'v1'!$B$35:$ET$35</c:f>
              <c:numCache>
                <c:formatCode>General</c:formatCode>
                <c:ptCount val="149"/>
                <c:pt idx="0">
                  <c:v>149</c:v>
                </c:pt>
                <c:pt idx="1">
                  <c:v>148</c:v>
                </c:pt>
                <c:pt idx="2">
                  <c:v>147</c:v>
                </c:pt>
                <c:pt idx="3">
                  <c:v>146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137</c:v>
                </c:pt>
                <c:pt idx="13">
                  <c:v>136</c:v>
                </c:pt>
                <c:pt idx="14">
                  <c:v>135</c:v>
                </c:pt>
                <c:pt idx="15">
                  <c:v>134</c:v>
                </c:pt>
                <c:pt idx="16">
                  <c:v>133</c:v>
                </c:pt>
                <c:pt idx="17">
                  <c:v>132</c:v>
                </c:pt>
                <c:pt idx="18">
                  <c:v>131</c:v>
                </c:pt>
                <c:pt idx="19">
                  <c:v>130</c:v>
                </c:pt>
                <c:pt idx="20">
                  <c:v>129</c:v>
                </c:pt>
                <c:pt idx="21">
                  <c:v>128</c:v>
                </c:pt>
                <c:pt idx="22">
                  <c:v>127</c:v>
                </c:pt>
                <c:pt idx="23">
                  <c:v>126</c:v>
                </c:pt>
                <c:pt idx="24">
                  <c:v>125</c:v>
                </c:pt>
                <c:pt idx="25">
                  <c:v>124</c:v>
                </c:pt>
                <c:pt idx="26">
                  <c:v>123</c:v>
                </c:pt>
                <c:pt idx="27">
                  <c:v>122</c:v>
                </c:pt>
                <c:pt idx="28">
                  <c:v>121</c:v>
                </c:pt>
                <c:pt idx="29">
                  <c:v>120</c:v>
                </c:pt>
                <c:pt idx="30">
                  <c:v>119</c:v>
                </c:pt>
                <c:pt idx="31">
                  <c:v>118</c:v>
                </c:pt>
                <c:pt idx="32">
                  <c:v>117</c:v>
                </c:pt>
                <c:pt idx="33">
                  <c:v>116</c:v>
                </c:pt>
                <c:pt idx="34">
                  <c:v>115</c:v>
                </c:pt>
                <c:pt idx="35">
                  <c:v>114</c:v>
                </c:pt>
                <c:pt idx="36">
                  <c:v>113</c:v>
                </c:pt>
                <c:pt idx="37">
                  <c:v>112</c:v>
                </c:pt>
                <c:pt idx="38">
                  <c:v>111</c:v>
                </c:pt>
                <c:pt idx="39">
                  <c:v>110</c:v>
                </c:pt>
                <c:pt idx="40">
                  <c:v>109</c:v>
                </c:pt>
                <c:pt idx="41">
                  <c:v>108</c:v>
                </c:pt>
                <c:pt idx="42">
                  <c:v>107</c:v>
                </c:pt>
                <c:pt idx="43">
                  <c:v>106</c:v>
                </c:pt>
                <c:pt idx="44">
                  <c:v>105</c:v>
                </c:pt>
                <c:pt idx="45">
                  <c:v>104</c:v>
                </c:pt>
                <c:pt idx="46">
                  <c:v>103</c:v>
                </c:pt>
                <c:pt idx="47">
                  <c:v>102</c:v>
                </c:pt>
                <c:pt idx="48">
                  <c:v>101</c:v>
                </c:pt>
                <c:pt idx="49">
                  <c:v>100</c:v>
                </c:pt>
                <c:pt idx="50">
                  <c:v>99</c:v>
                </c:pt>
                <c:pt idx="51">
                  <c:v>98</c:v>
                </c:pt>
                <c:pt idx="52">
                  <c:v>97</c:v>
                </c:pt>
                <c:pt idx="53">
                  <c:v>96</c:v>
                </c:pt>
                <c:pt idx="54">
                  <c:v>95</c:v>
                </c:pt>
                <c:pt idx="55">
                  <c:v>94</c:v>
                </c:pt>
                <c:pt idx="56">
                  <c:v>93</c:v>
                </c:pt>
                <c:pt idx="57">
                  <c:v>92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88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84</c:v>
                </c:pt>
                <c:pt idx="66">
                  <c:v>83</c:v>
                </c:pt>
                <c:pt idx="67">
                  <c:v>82</c:v>
                </c:pt>
                <c:pt idx="68">
                  <c:v>81</c:v>
                </c:pt>
                <c:pt idx="69">
                  <c:v>80</c:v>
                </c:pt>
                <c:pt idx="70">
                  <c:v>79</c:v>
                </c:pt>
                <c:pt idx="71">
                  <c:v>78</c:v>
                </c:pt>
                <c:pt idx="72">
                  <c:v>77</c:v>
                </c:pt>
                <c:pt idx="73">
                  <c:v>76</c:v>
                </c:pt>
                <c:pt idx="74">
                  <c:v>75</c:v>
                </c:pt>
                <c:pt idx="75">
                  <c:v>74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70</c:v>
                </c:pt>
                <c:pt idx="80">
                  <c:v>69</c:v>
                </c:pt>
                <c:pt idx="81">
                  <c:v>68</c:v>
                </c:pt>
                <c:pt idx="82">
                  <c:v>67</c:v>
                </c:pt>
                <c:pt idx="83">
                  <c:v>66</c:v>
                </c:pt>
                <c:pt idx="84">
                  <c:v>65</c:v>
                </c:pt>
                <c:pt idx="85">
                  <c:v>64</c:v>
                </c:pt>
                <c:pt idx="86">
                  <c:v>63</c:v>
                </c:pt>
                <c:pt idx="87">
                  <c:v>62</c:v>
                </c:pt>
                <c:pt idx="88">
                  <c:v>61</c:v>
                </c:pt>
                <c:pt idx="89">
                  <c:v>60</c:v>
                </c:pt>
                <c:pt idx="90">
                  <c:v>59</c:v>
                </c:pt>
                <c:pt idx="91">
                  <c:v>58</c:v>
                </c:pt>
                <c:pt idx="92">
                  <c:v>57</c:v>
                </c:pt>
                <c:pt idx="93">
                  <c:v>56</c:v>
                </c:pt>
                <c:pt idx="94">
                  <c:v>55</c:v>
                </c:pt>
                <c:pt idx="95">
                  <c:v>54</c:v>
                </c:pt>
                <c:pt idx="96">
                  <c:v>53</c:v>
                </c:pt>
                <c:pt idx="97">
                  <c:v>52</c:v>
                </c:pt>
                <c:pt idx="98">
                  <c:v>51</c:v>
                </c:pt>
                <c:pt idx="99">
                  <c:v>50</c:v>
                </c:pt>
                <c:pt idx="100">
                  <c:v>49</c:v>
                </c:pt>
                <c:pt idx="101">
                  <c:v>48</c:v>
                </c:pt>
                <c:pt idx="102">
                  <c:v>47</c:v>
                </c:pt>
                <c:pt idx="103">
                  <c:v>46</c:v>
                </c:pt>
                <c:pt idx="104">
                  <c:v>45</c:v>
                </c:pt>
                <c:pt idx="105">
                  <c:v>44</c:v>
                </c:pt>
                <c:pt idx="106">
                  <c:v>43</c:v>
                </c:pt>
                <c:pt idx="107">
                  <c:v>42</c:v>
                </c:pt>
                <c:pt idx="108">
                  <c:v>41</c:v>
                </c:pt>
                <c:pt idx="109">
                  <c:v>40</c:v>
                </c:pt>
                <c:pt idx="110">
                  <c:v>39</c:v>
                </c:pt>
                <c:pt idx="111">
                  <c:v>38</c:v>
                </c:pt>
                <c:pt idx="112">
                  <c:v>37</c:v>
                </c:pt>
                <c:pt idx="113">
                  <c:v>36</c:v>
                </c:pt>
                <c:pt idx="114">
                  <c:v>35</c:v>
                </c:pt>
                <c:pt idx="115">
                  <c:v>34</c:v>
                </c:pt>
                <c:pt idx="116">
                  <c:v>33</c:v>
                </c:pt>
                <c:pt idx="117">
                  <c:v>32</c:v>
                </c:pt>
                <c:pt idx="118">
                  <c:v>31</c:v>
                </c:pt>
                <c:pt idx="119">
                  <c:v>30</c:v>
                </c:pt>
                <c:pt idx="120">
                  <c:v>29</c:v>
                </c:pt>
                <c:pt idx="121">
                  <c:v>28</c:v>
                </c:pt>
                <c:pt idx="122">
                  <c:v>27</c:v>
                </c:pt>
                <c:pt idx="123">
                  <c:v>26</c:v>
                </c:pt>
                <c:pt idx="124">
                  <c:v>25</c:v>
                </c:pt>
                <c:pt idx="125">
                  <c:v>24</c:v>
                </c:pt>
                <c:pt idx="126">
                  <c:v>23</c:v>
                </c:pt>
                <c:pt idx="127">
                  <c:v>22</c:v>
                </c:pt>
                <c:pt idx="128">
                  <c:v>21</c:v>
                </c:pt>
                <c:pt idx="129">
                  <c:v>20</c:v>
                </c:pt>
                <c:pt idx="130">
                  <c:v>19</c:v>
                </c:pt>
                <c:pt idx="131">
                  <c:v>18</c:v>
                </c:pt>
                <c:pt idx="132">
                  <c:v>17</c:v>
                </c:pt>
                <c:pt idx="133">
                  <c:v>16</c:v>
                </c:pt>
                <c:pt idx="134">
                  <c:v>15</c:v>
                </c:pt>
                <c:pt idx="135">
                  <c:v>14</c:v>
                </c:pt>
                <c:pt idx="136">
                  <c:v>13</c:v>
                </c:pt>
                <c:pt idx="137">
                  <c:v>12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13017824"/>
        <c:axId val="-1713018368"/>
      </c:lineChart>
      <c:catAx>
        <c:axId val="-1713017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713018368"/>
        <c:crosses val="autoZero"/>
        <c:auto val="1"/>
        <c:lblAlgn val="ctr"/>
        <c:lblOffset val="100"/>
        <c:noMultiLvlLbl val="0"/>
      </c:catAx>
      <c:valAx>
        <c:axId val="-171301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71301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'v2'!$A$20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'v2'!$B$20:$ET$20</c:f>
              <c:numCache>
                <c:formatCode>General</c:formatCode>
                <c:ptCount val="149"/>
                <c:pt idx="0">
                  <c:v>134</c:v>
                </c:pt>
                <c:pt idx="1">
                  <c:v>124</c:v>
                </c:pt>
                <c:pt idx="2">
                  <c:v>10</c:v>
                </c:pt>
                <c:pt idx="3">
                  <c:v>2</c:v>
                </c:pt>
                <c:pt idx="4">
                  <c:v>142</c:v>
                </c:pt>
                <c:pt idx="5">
                  <c:v>57</c:v>
                </c:pt>
                <c:pt idx="6">
                  <c:v>116</c:v>
                </c:pt>
                <c:pt idx="7">
                  <c:v>33</c:v>
                </c:pt>
                <c:pt idx="8">
                  <c:v>109</c:v>
                </c:pt>
                <c:pt idx="9">
                  <c:v>10</c:v>
                </c:pt>
                <c:pt idx="10">
                  <c:v>2</c:v>
                </c:pt>
                <c:pt idx="11">
                  <c:v>76</c:v>
                </c:pt>
                <c:pt idx="12">
                  <c:v>131</c:v>
                </c:pt>
                <c:pt idx="13">
                  <c:v>140</c:v>
                </c:pt>
                <c:pt idx="14">
                  <c:v>124</c:v>
                </c:pt>
                <c:pt idx="15">
                  <c:v>65</c:v>
                </c:pt>
                <c:pt idx="16">
                  <c:v>76</c:v>
                </c:pt>
                <c:pt idx="17">
                  <c:v>83</c:v>
                </c:pt>
                <c:pt idx="18">
                  <c:v>69</c:v>
                </c:pt>
                <c:pt idx="19">
                  <c:v>113</c:v>
                </c:pt>
                <c:pt idx="20">
                  <c:v>33</c:v>
                </c:pt>
                <c:pt idx="21">
                  <c:v>91</c:v>
                </c:pt>
                <c:pt idx="22">
                  <c:v>50</c:v>
                </c:pt>
                <c:pt idx="23">
                  <c:v>62</c:v>
                </c:pt>
                <c:pt idx="24">
                  <c:v>10</c:v>
                </c:pt>
                <c:pt idx="25">
                  <c:v>2</c:v>
                </c:pt>
                <c:pt idx="26">
                  <c:v>40</c:v>
                </c:pt>
                <c:pt idx="27">
                  <c:v>142</c:v>
                </c:pt>
                <c:pt idx="28">
                  <c:v>134</c:v>
                </c:pt>
                <c:pt idx="29">
                  <c:v>29</c:v>
                </c:pt>
                <c:pt idx="30">
                  <c:v>29</c:v>
                </c:pt>
                <c:pt idx="31">
                  <c:v>91</c:v>
                </c:pt>
                <c:pt idx="32">
                  <c:v>65</c:v>
                </c:pt>
                <c:pt idx="33">
                  <c:v>103</c:v>
                </c:pt>
                <c:pt idx="34">
                  <c:v>86</c:v>
                </c:pt>
                <c:pt idx="35">
                  <c:v>131</c:v>
                </c:pt>
                <c:pt idx="36">
                  <c:v>57</c:v>
                </c:pt>
                <c:pt idx="37">
                  <c:v>55</c:v>
                </c:pt>
                <c:pt idx="38">
                  <c:v>18</c:v>
                </c:pt>
                <c:pt idx="39">
                  <c:v>50</c:v>
                </c:pt>
                <c:pt idx="40">
                  <c:v>33</c:v>
                </c:pt>
                <c:pt idx="41">
                  <c:v>69</c:v>
                </c:pt>
                <c:pt idx="42">
                  <c:v>96</c:v>
                </c:pt>
                <c:pt idx="43">
                  <c:v>134</c:v>
                </c:pt>
                <c:pt idx="44">
                  <c:v>100</c:v>
                </c:pt>
                <c:pt idx="45">
                  <c:v>116</c:v>
                </c:pt>
                <c:pt idx="46">
                  <c:v>1</c:v>
                </c:pt>
                <c:pt idx="47">
                  <c:v>116</c:v>
                </c:pt>
                <c:pt idx="48">
                  <c:v>55</c:v>
                </c:pt>
                <c:pt idx="49">
                  <c:v>15</c:v>
                </c:pt>
                <c:pt idx="50">
                  <c:v>2</c:v>
                </c:pt>
                <c:pt idx="51">
                  <c:v>76</c:v>
                </c:pt>
                <c:pt idx="52">
                  <c:v>24</c:v>
                </c:pt>
                <c:pt idx="53">
                  <c:v>86</c:v>
                </c:pt>
                <c:pt idx="54">
                  <c:v>116</c:v>
                </c:pt>
                <c:pt idx="55">
                  <c:v>142</c:v>
                </c:pt>
                <c:pt idx="56">
                  <c:v>139</c:v>
                </c:pt>
                <c:pt idx="57">
                  <c:v>80</c:v>
                </c:pt>
                <c:pt idx="58">
                  <c:v>122</c:v>
                </c:pt>
                <c:pt idx="59">
                  <c:v>10</c:v>
                </c:pt>
                <c:pt idx="60">
                  <c:v>33</c:v>
                </c:pt>
                <c:pt idx="61">
                  <c:v>134</c:v>
                </c:pt>
                <c:pt idx="62">
                  <c:v>91</c:v>
                </c:pt>
                <c:pt idx="63">
                  <c:v>83</c:v>
                </c:pt>
                <c:pt idx="64">
                  <c:v>18</c:v>
                </c:pt>
                <c:pt idx="65">
                  <c:v>2</c:v>
                </c:pt>
                <c:pt idx="66">
                  <c:v>57</c:v>
                </c:pt>
                <c:pt idx="67">
                  <c:v>69</c:v>
                </c:pt>
                <c:pt idx="68">
                  <c:v>40</c:v>
                </c:pt>
                <c:pt idx="69">
                  <c:v>113</c:v>
                </c:pt>
                <c:pt idx="70">
                  <c:v>45</c:v>
                </c:pt>
                <c:pt idx="71">
                  <c:v>124</c:v>
                </c:pt>
                <c:pt idx="72">
                  <c:v>134</c:v>
                </c:pt>
                <c:pt idx="73">
                  <c:v>100</c:v>
                </c:pt>
                <c:pt idx="74">
                  <c:v>113</c:v>
                </c:pt>
                <c:pt idx="75">
                  <c:v>129</c:v>
                </c:pt>
                <c:pt idx="76">
                  <c:v>43</c:v>
                </c:pt>
                <c:pt idx="77">
                  <c:v>50</c:v>
                </c:pt>
                <c:pt idx="78">
                  <c:v>62</c:v>
                </c:pt>
                <c:pt idx="79">
                  <c:v>146</c:v>
                </c:pt>
                <c:pt idx="80">
                  <c:v>86</c:v>
                </c:pt>
                <c:pt idx="81">
                  <c:v>109</c:v>
                </c:pt>
                <c:pt idx="82">
                  <c:v>116</c:v>
                </c:pt>
                <c:pt idx="83">
                  <c:v>142</c:v>
                </c:pt>
                <c:pt idx="84">
                  <c:v>146</c:v>
                </c:pt>
                <c:pt idx="85">
                  <c:v>22</c:v>
                </c:pt>
                <c:pt idx="86">
                  <c:v>57</c:v>
                </c:pt>
                <c:pt idx="87">
                  <c:v>80</c:v>
                </c:pt>
                <c:pt idx="88">
                  <c:v>65</c:v>
                </c:pt>
                <c:pt idx="89">
                  <c:v>57</c:v>
                </c:pt>
                <c:pt idx="90">
                  <c:v>69</c:v>
                </c:pt>
                <c:pt idx="91">
                  <c:v>108</c:v>
                </c:pt>
                <c:pt idx="92">
                  <c:v>91</c:v>
                </c:pt>
                <c:pt idx="93">
                  <c:v>140</c:v>
                </c:pt>
                <c:pt idx="94">
                  <c:v>86</c:v>
                </c:pt>
                <c:pt idx="95">
                  <c:v>96</c:v>
                </c:pt>
                <c:pt idx="96">
                  <c:v>96</c:v>
                </c:pt>
                <c:pt idx="97">
                  <c:v>48</c:v>
                </c:pt>
                <c:pt idx="98">
                  <c:v>80</c:v>
                </c:pt>
                <c:pt idx="99">
                  <c:v>116</c:v>
                </c:pt>
                <c:pt idx="100">
                  <c:v>39</c:v>
                </c:pt>
                <c:pt idx="101">
                  <c:v>29</c:v>
                </c:pt>
                <c:pt idx="102">
                  <c:v>50</c:v>
                </c:pt>
                <c:pt idx="103">
                  <c:v>43</c:v>
                </c:pt>
                <c:pt idx="104">
                  <c:v>2</c:v>
                </c:pt>
                <c:pt idx="105">
                  <c:v>149</c:v>
                </c:pt>
                <c:pt idx="106">
                  <c:v>29</c:v>
                </c:pt>
                <c:pt idx="107">
                  <c:v>103</c:v>
                </c:pt>
                <c:pt idx="108">
                  <c:v>27</c:v>
                </c:pt>
                <c:pt idx="109">
                  <c:v>131</c:v>
                </c:pt>
                <c:pt idx="110">
                  <c:v>33</c:v>
                </c:pt>
                <c:pt idx="111">
                  <c:v>24</c:v>
                </c:pt>
                <c:pt idx="112">
                  <c:v>109</c:v>
                </c:pt>
                <c:pt idx="113">
                  <c:v>38</c:v>
                </c:pt>
                <c:pt idx="114">
                  <c:v>18</c:v>
                </c:pt>
                <c:pt idx="115">
                  <c:v>109</c:v>
                </c:pt>
                <c:pt idx="116">
                  <c:v>40</c:v>
                </c:pt>
                <c:pt idx="117">
                  <c:v>86</c:v>
                </c:pt>
                <c:pt idx="118">
                  <c:v>91</c:v>
                </c:pt>
                <c:pt idx="119">
                  <c:v>79</c:v>
                </c:pt>
                <c:pt idx="120">
                  <c:v>18</c:v>
                </c:pt>
                <c:pt idx="121">
                  <c:v>2</c:v>
                </c:pt>
                <c:pt idx="122">
                  <c:v>122</c:v>
                </c:pt>
                <c:pt idx="123">
                  <c:v>96</c:v>
                </c:pt>
                <c:pt idx="124">
                  <c:v>48</c:v>
                </c:pt>
                <c:pt idx="125">
                  <c:v>129</c:v>
                </c:pt>
                <c:pt idx="126">
                  <c:v>50</c:v>
                </c:pt>
                <c:pt idx="127">
                  <c:v>65</c:v>
                </c:pt>
                <c:pt idx="128">
                  <c:v>146</c:v>
                </c:pt>
                <c:pt idx="129">
                  <c:v>103</c:v>
                </c:pt>
                <c:pt idx="130">
                  <c:v>69</c:v>
                </c:pt>
                <c:pt idx="131">
                  <c:v>69</c:v>
                </c:pt>
                <c:pt idx="132">
                  <c:v>15</c:v>
                </c:pt>
                <c:pt idx="133">
                  <c:v>27</c:v>
                </c:pt>
                <c:pt idx="134">
                  <c:v>24</c:v>
                </c:pt>
                <c:pt idx="135">
                  <c:v>2</c:v>
                </c:pt>
                <c:pt idx="136">
                  <c:v>69</c:v>
                </c:pt>
                <c:pt idx="137">
                  <c:v>62</c:v>
                </c:pt>
                <c:pt idx="138">
                  <c:v>103</c:v>
                </c:pt>
                <c:pt idx="139">
                  <c:v>22</c:v>
                </c:pt>
                <c:pt idx="140">
                  <c:v>124</c:v>
                </c:pt>
                <c:pt idx="141">
                  <c:v>10</c:v>
                </c:pt>
                <c:pt idx="142">
                  <c:v>45</c:v>
                </c:pt>
                <c:pt idx="143">
                  <c:v>100</c:v>
                </c:pt>
                <c:pt idx="144">
                  <c:v>15</c:v>
                </c:pt>
                <c:pt idx="145">
                  <c:v>83</c:v>
                </c:pt>
                <c:pt idx="146">
                  <c:v>47</c:v>
                </c:pt>
                <c:pt idx="147">
                  <c:v>124</c:v>
                </c:pt>
                <c:pt idx="148">
                  <c:v>103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'v2'!$A$21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'v2'!$B$21:$ET$21</c:f>
              <c:numCache>
                <c:formatCode>General</c:formatCode>
                <c:ptCount val="149"/>
                <c:pt idx="0">
                  <c:v>146</c:v>
                </c:pt>
                <c:pt idx="1">
                  <c:v>4</c:v>
                </c:pt>
                <c:pt idx="2">
                  <c:v>62</c:v>
                </c:pt>
                <c:pt idx="3">
                  <c:v>133</c:v>
                </c:pt>
                <c:pt idx="4">
                  <c:v>18</c:v>
                </c:pt>
                <c:pt idx="5">
                  <c:v>21</c:v>
                </c:pt>
                <c:pt idx="6">
                  <c:v>1</c:v>
                </c:pt>
                <c:pt idx="7">
                  <c:v>126</c:v>
                </c:pt>
                <c:pt idx="8">
                  <c:v>43</c:v>
                </c:pt>
                <c:pt idx="9">
                  <c:v>15</c:v>
                </c:pt>
                <c:pt idx="10">
                  <c:v>76</c:v>
                </c:pt>
                <c:pt idx="11">
                  <c:v>59</c:v>
                </c:pt>
                <c:pt idx="12">
                  <c:v>49</c:v>
                </c:pt>
                <c:pt idx="13">
                  <c:v>49</c:v>
                </c:pt>
                <c:pt idx="14">
                  <c:v>146</c:v>
                </c:pt>
                <c:pt idx="15">
                  <c:v>100</c:v>
                </c:pt>
                <c:pt idx="16">
                  <c:v>65</c:v>
                </c:pt>
                <c:pt idx="17">
                  <c:v>4</c:v>
                </c:pt>
                <c:pt idx="18">
                  <c:v>43</c:v>
                </c:pt>
                <c:pt idx="19">
                  <c:v>15</c:v>
                </c:pt>
                <c:pt idx="20">
                  <c:v>43</c:v>
                </c:pt>
                <c:pt idx="21">
                  <c:v>53</c:v>
                </c:pt>
                <c:pt idx="22">
                  <c:v>43</c:v>
                </c:pt>
                <c:pt idx="23">
                  <c:v>115</c:v>
                </c:pt>
                <c:pt idx="24">
                  <c:v>135</c:v>
                </c:pt>
                <c:pt idx="25">
                  <c:v>76</c:v>
                </c:pt>
                <c:pt idx="26">
                  <c:v>135</c:v>
                </c:pt>
                <c:pt idx="27">
                  <c:v>6</c:v>
                </c:pt>
                <c:pt idx="28">
                  <c:v>73</c:v>
                </c:pt>
                <c:pt idx="29">
                  <c:v>113</c:v>
                </c:pt>
                <c:pt idx="30">
                  <c:v>40</c:v>
                </c:pt>
                <c:pt idx="31">
                  <c:v>82</c:v>
                </c:pt>
                <c:pt idx="32">
                  <c:v>6</c:v>
                </c:pt>
                <c:pt idx="33">
                  <c:v>100</c:v>
                </c:pt>
                <c:pt idx="34">
                  <c:v>115</c:v>
                </c:pt>
                <c:pt idx="35">
                  <c:v>1</c:v>
                </c:pt>
                <c:pt idx="36">
                  <c:v>36</c:v>
                </c:pt>
                <c:pt idx="37">
                  <c:v>80</c:v>
                </c:pt>
                <c:pt idx="38">
                  <c:v>24</c:v>
                </c:pt>
                <c:pt idx="39">
                  <c:v>98</c:v>
                </c:pt>
                <c:pt idx="40">
                  <c:v>115</c:v>
                </c:pt>
                <c:pt idx="41">
                  <c:v>73</c:v>
                </c:pt>
                <c:pt idx="42">
                  <c:v>90</c:v>
                </c:pt>
                <c:pt idx="43">
                  <c:v>40</c:v>
                </c:pt>
                <c:pt idx="44">
                  <c:v>113</c:v>
                </c:pt>
                <c:pt idx="45">
                  <c:v>110</c:v>
                </c:pt>
                <c:pt idx="46">
                  <c:v>62</c:v>
                </c:pt>
                <c:pt idx="47">
                  <c:v>32</c:v>
                </c:pt>
                <c:pt idx="48">
                  <c:v>53</c:v>
                </c:pt>
                <c:pt idx="49">
                  <c:v>105</c:v>
                </c:pt>
                <c:pt idx="50">
                  <c:v>62</c:v>
                </c:pt>
                <c:pt idx="51">
                  <c:v>142</c:v>
                </c:pt>
                <c:pt idx="52">
                  <c:v>94</c:v>
                </c:pt>
                <c:pt idx="53">
                  <c:v>86</c:v>
                </c:pt>
                <c:pt idx="54">
                  <c:v>19</c:v>
                </c:pt>
                <c:pt idx="55">
                  <c:v>59</c:v>
                </c:pt>
                <c:pt idx="56">
                  <c:v>121</c:v>
                </c:pt>
                <c:pt idx="57">
                  <c:v>38</c:v>
                </c:pt>
                <c:pt idx="58">
                  <c:v>53</c:v>
                </c:pt>
                <c:pt idx="59">
                  <c:v>24</c:v>
                </c:pt>
                <c:pt idx="60">
                  <c:v>115</c:v>
                </c:pt>
                <c:pt idx="61">
                  <c:v>97</c:v>
                </c:pt>
                <c:pt idx="62">
                  <c:v>10</c:v>
                </c:pt>
                <c:pt idx="63">
                  <c:v>28</c:v>
                </c:pt>
                <c:pt idx="64">
                  <c:v>53</c:v>
                </c:pt>
                <c:pt idx="65">
                  <c:v>126</c:v>
                </c:pt>
                <c:pt idx="66">
                  <c:v>105</c:v>
                </c:pt>
                <c:pt idx="67">
                  <c:v>105</c:v>
                </c:pt>
                <c:pt idx="68">
                  <c:v>58</c:v>
                </c:pt>
                <c:pt idx="69">
                  <c:v>133</c:v>
                </c:pt>
                <c:pt idx="70">
                  <c:v>32</c:v>
                </c:pt>
                <c:pt idx="71">
                  <c:v>126</c:v>
                </c:pt>
                <c:pt idx="72">
                  <c:v>94</c:v>
                </c:pt>
                <c:pt idx="73">
                  <c:v>105</c:v>
                </c:pt>
                <c:pt idx="74">
                  <c:v>6</c:v>
                </c:pt>
                <c:pt idx="75">
                  <c:v>10</c:v>
                </c:pt>
                <c:pt idx="76">
                  <c:v>24</c:v>
                </c:pt>
                <c:pt idx="77">
                  <c:v>115</c:v>
                </c:pt>
                <c:pt idx="78">
                  <c:v>53</c:v>
                </c:pt>
                <c:pt idx="79">
                  <c:v>142</c:v>
                </c:pt>
                <c:pt idx="80">
                  <c:v>49</c:v>
                </c:pt>
                <c:pt idx="81">
                  <c:v>137</c:v>
                </c:pt>
                <c:pt idx="82">
                  <c:v>36</c:v>
                </c:pt>
                <c:pt idx="83">
                  <c:v>43</c:v>
                </c:pt>
                <c:pt idx="84">
                  <c:v>76</c:v>
                </c:pt>
                <c:pt idx="85">
                  <c:v>124</c:v>
                </c:pt>
                <c:pt idx="86">
                  <c:v>38</c:v>
                </c:pt>
                <c:pt idx="87">
                  <c:v>142</c:v>
                </c:pt>
                <c:pt idx="88">
                  <c:v>10</c:v>
                </c:pt>
                <c:pt idx="89">
                  <c:v>82</c:v>
                </c:pt>
                <c:pt idx="90">
                  <c:v>94</c:v>
                </c:pt>
                <c:pt idx="91">
                  <c:v>65</c:v>
                </c:pt>
                <c:pt idx="92">
                  <c:v>59</c:v>
                </c:pt>
                <c:pt idx="93">
                  <c:v>121</c:v>
                </c:pt>
                <c:pt idx="94">
                  <c:v>82</c:v>
                </c:pt>
                <c:pt idx="95">
                  <c:v>24</c:v>
                </c:pt>
                <c:pt idx="96">
                  <c:v>73</c:v>
                </c:pt>
                <c:pt idx="97">
                  <c:v>105</c:v>
                </c:pt>
                <c:pt idx="98">
                  <c:v>86</c:v>
                </c:pt>
                <c:pt idx="99">
                  <c:v>19</c:v>
                </c:pt>
                <c:pt idx="100">
                  <c:v>15</c:v>
                </c:pt>
                <c:pt idx="101">
                  <c:v>90</c:v>
                </c:pt>
                <c:pt idx="102">
                  <c:v>115</c:v>
                </c:pt>
                <c:pt idx="103">
                  <c:v>32</c:v>
                </c:pt>
                <c:pt idx="104">
                  <c:v>65</c:v>
                </c:pt>
                <c:pt idx="105">
                  <c:v>137</c:v>
                </c:pt>
                <c:pt idx="106">
                  <c:v>126</c:v>
                </c:pt>
                <c:pt idx="107">
                  <c:v>100</c:v>
                </c:pt>
                <c:pt idx="108">
                  <c:v>137</c:v>
                </c:pt>
                <c:pt idx="109">
                  <c:v>21</c:v>
                </c:pt>
                <c:pt idx="110">
                  <c:v>70</c:v>
                </c:pt>
                <c:pt idx="111">
                  <c:v>10</c:v>
                </c:pt>
                <c:pt idx="112">
                  <c:v>110</c:v>
                </c:pt>
                <c:pt idx="113">
                  <c:v>90</c:v>
                </c:pt>
                <c:pt idx="114">
                  <c:v>100</c:v>
                </c:pt>
                <c:pt idx="115">
                  <c:v>124</c:v>
                </c:pt>
                <c:pt idx="116">
                  <c:v>40</c:v>
                </c:pt>
                <c:pt idx="117">
                  <c:v>86</c:v>
                </c:pt>
                <c:pt idx="118">
                  <c:v>142</c:v>
                </c:pt>
                <c:pt idx="119">
                  <c:v>82</c:v>
                </c:pt>
                <c:pt idx="120">
                  <c:v>32</c:v>
                </c:pt>
                <c:pt idx="121">
                  <c:v>126</c:v>
                </c:pt>
                <c:pt idx="122">
                  <c:v>146</c:v>
                </c:pt>
                <c:pt idx="123">
                  <c:v>21</c:v>
                </c:pt>
                <c:pt idx="124">
                  <c:v>100</c:v>
                </c:pt>
                <c:pt idx="125">
                  <c:v>90</c:v>
                </c:pt>
                <c:pt idx="126">
                  <c:v>126</c:v>
                </c:pt>
                <c:pt idx="127">
                  <c:v>43</c:v>
                </c:pt>
                <c:pt idx="128">
                  <c:v>76</c:v>
                </c:pt>
                <c:pt idx="129">
                  <c:v>65</c:v>
                </c:pt>
                <c:pt idx="130">
                  <c:v>80</c:v>
                </c:pt>
                <c:pt idx="131">
                  <c:v>146</c:v>
                </c:pt>
                <c:pt idx="132">
                  <c:v>30</c:v>
                </c:pt>
                <c:pt idx="133">
                  <c:v>9</c:v>
                </c:pt>
                <c:pt idx="134">
                  <c:v>121</c:v>
                </c:pt>
                <c:pt idx="135">
                  <c:v>70</c:v>
                </c:pt>
                <c:pt idx="136">
                  <c:v>110</c:v>
                </c:pt>
                <c:pt idx="137">
                  <c:v>28</c:v>
                </c:pt>
                <c:pt idx="138">
                  <c:v>30</c:v>
                </c:pt>
                <c:pt idx="139">
                  <c:v>98</c:v>
                </c:pt>
                <c:pt idx="140">
                  <c:v>137</c:v>
                </c:pt>
                <c:pt idx="141">
                  <c:v>1</c:v>
                </c:pt>
                <c:pt idx="142">
                  <c:v>65</c:v>
                </c:pt>
                <c:pt idx="143">
                  <c:v>10</c:v>
                </c:pt>
                <c:pt idx="144">
                  <c:v>70</c:v>
                </c:pt>
                <c:pt idx="145">
                  <c:v>137</c:v>
                </c:pt>
                <c:pt idx="146">
                  <c:v>126</c:v>
                </c:pt>
                <c:pt idx="147">
                  <c:v>86</c:v>
                </c:pt>
                <c:pt idx="148">
                  <c:v>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'v2'!$A$22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'v2'!$B$22:$ET$22</c:f>
              <c:numCache>
                <c:formatCode>General</c:formatCode>
                <c:ptCount val="149"/>
                <c:pt idx="0">
                  <c:v>74</c:v>
                </c:pt>
                <c:pt idx="1">
                  <c:v>41</c:v>
                </c:pt>
                <c:pt idx="2">
                  <c:v>110</c:v>
                </c:pt>
                <c:pt idx="3">
                  <c:v>82</c:v>
                </c:pt>
                <c:pt idx="4">
                  <c:v>110</c:v>
                </c:pt>
                <c:pt idx="5">
                  <c:v>15</c:v>
                </c:pt>
                <c:pt idx="6">
                  <c:v>49</c:v>
                </c:pt>
                <c:pt idx="7">
                  <c:v>72</c:v>
                </c:pt>
                <c:pt idx="8">
                  <c:v>78</c:v>
                </c:pt>
                <c:pt idx="9">
                  <c:v>1</c:v>
                </c:pt>
                <c:pt idx="10">
                  <c:v>23</c:v>
                </c:pt>
                <c:pt idx="11">
                  <c:v>2</c:v>
                </c:pt>
                <c:pt idx="12">
                  <c:v>92</c:v>
                </c:pt>
                <c:pt idx="13">
                  <c:v>76</c:v>
                </c:pt>
                <c:pt idx="14">
                  <c:v>52</c:v>
                </c:pt>
                <c:pt idx="15">
                  <c:v>63</c:v>
                </c:pt>
                <c:pt idx="16">
                  <c:v>120</c:v>
                </c:pt>
                <c:pt idx="17">
                  <c:v>102</c:v>
                </c:pt>
                <c:pt idx="18">
                  <c:v>139</c:v>
                </c:pt>
                <c:pt idx="19">
                  <c:v>94</c:v>
                </c:pt>
                <c:pt idx="20">
                  <c:v>58</c:v>
                </c:pt>
                <c:pt idx="21">
                  <c:v>144</c:v>
                </c:pt>
                <c:pt idx="22">
                  <c:v>66</c:v>
                </c:pt>
                <c:pt idx="23">
                  <c:v>37</c:v>
                </c:pt>
                <c:pt idx="24">
                  <c:v>82</c:v>
                </c:pt>
                <c:pt idx="25">
                  <c:v>45</c:v>
                </c:pt>
                <c:pt idx="26">
                  <c:v>41</c:v>
                </c:pt>
                <c:pt idx="27">
                  <c:v>82</c:v>
                </c:pt>
                <c:pt idx="28">
                  <c:v>15</c:v>
                </c:pt>
                <c:pt idx="29">
                  <c:v>116</c:v>
                </c:pt>
                <c:pt idx="30">
                  <c:v>10</c:v>
                </c:pt>
                <c:pt idx="31">
                  <c:v>82</c:v>
                </c:pt>
                <c:pt idx="32">
                  <c:v>105</c:v>
                </c:pt>
                <c:pt idx="33">
                  <c:v>123</c:v>
                </c:pt>
                <c:pt idx="34">
                  <c:v>133</c:v>
                </c:pt>
                <c:pt idx="35">
                  <c:v>13</c:v>
                </c:pt>
                <c:pt idx="36">
                  <c:v>105</c:v>
                </c:pt>
                <c:pt idx="37">
                  <c:v>116</c:v>
                </c:pt>
                <c:pt idx="38">
                  <c:v>15</c:v>
                </c:pt>
                <c:pt idx="39">
                  <c:v>139</c:v>
                </c:pt>
                <c:pt idx="40">
                  <c:v>105</c:v>
                </c:pt>
                <c:pt idx="41">
                  <c:v>123</c:v>
                </c:pt>
                <c:pt idx="42">
                  <c:v>10</c:v>
                </c:pt>
                <c:pt idx="43">
                  <c:v>139</c:v>
                </c:pt>
                <c:pt idx="44">
                  <c:v>45</c:v>
                </c:pt>
                <c:pt idx="45">
                  <c:v>68</c:v>
                </c:pt>
                <c:pt idx="46">
                  <c:v>94</c:v>
                </c:pt>
                <c:pt idx="47">
                  <c:v>82</c:v>
                </c:pt>
                <c:pt idx="48">
                  <c:v>103</c:v>
                </c:pt>
                <c:pt idx="49">
                  <c:v>35</c:v>
                </c:pt>
                <c:pt idx="50">
                  <c:v>144</c:v>
                </c:pt>
                <c:pt idx="51">
                  <c:v>30</c:v>
                </c:pt>
                <c:pt idx="52">
                  <c:v>144</c:v>
                </c:pt>
                <c:pt idx="53">
                  <c:v>110</c:v>
                </c:pt>
                <c:pt idx="54">
                  <c:v>2</c:v>
                </c:pt>
                <c:pt idx="55">
                  <c:v>45</c:v>
                </c:pt>
                <c:pt idx="56">
                  <c:v>59</c:v>
                </c:pt>
                <c:pt idx="57">
                  <c:v>144</c:v>
                </c:pt>
                <c:pt idx="58">
                  <c:v>10</c:v>
                </c:pt>
                <c:pt idx="59">
                  <c:v>25</c:v>
                </c:pt>
                <c:pt idx="60">
                  <c:v>82</c:v>
                </c:pt>
                <c:pt idx="61">
                  <c:v>139</c:v>
                </c:pt>
                <c:pt idx="62">
                  <c:v>30</c:v>
                </c:pt>
                <c:pt idx="63">
                  <c:v>2</c:v>
                </c:pt>
                <c:pt idx="64">
                  <c:v>25</c:v>
                </c:pt>
                <c:pt idx="65">
                  <c:v>63</c:v>
                </c:pt>
                <c:pt idx="66">
                  <c:v>2</c:v>
                </c:pt>
                <c:pt idx="67">
                  <c:v>41</c:v>
                </c:pt>
                <c:pt idx="68">
                  <c:v>18</c:v>
                </c:pt>
                <c:pt idx="69">
                  <c:v>70</c:v>
                </c:pt>
                <c:pt idx="70">
                  <c:v>97</c:v>
                </c:pt>
                <c:pt idx="71">
                  <c:v>37</c:v>
                </c:pt>
                <c:pt idx="72">
                  <c:v>18</c:v>
                </c:pt>
                <c:pt idx="73">
                  <c:v>110</c:v>
                </c:pt>
                <c:pt idx="74">
                  <c:v>60</c:v>
                </c:pt>
                <c:pt idx="75">
                  <c:v>30</c:v>
                </c:pt>
                <c:pt idx="76">
                  <c:v>49</c:v>
                </c:pt>
                <c:pt idx="77">
                  <c:v>66</c:v>
                </c:pt>
                <c:pt idx="78">
                  <c:v>129</c:v>
                </c:pt>
                <c:pt idx="79">
                  <c:v>82</c:v>
                </c:pt>
                <c:pt idx="80">
                  <c:v>120</c:v>
                </c:pt>
                <c:pt idx="81">
                  <c:v>72</c:v>
                </c:pt>
                <c:pt idx="82">
                  <c:v>128</c:v>
                </c:pt>
                <c:pt idx="83">
                  <c:v>30</c:v>
                </c:pt>
                <c:pt idx="84">
                  <c:v>63</c:v>
                </c:pt>
                <c:pt idx="85">
                  <c:v>27</c:v>
                </c:pt>
                <c:pt idx="86">
                  <c:v>105</c:v>
                </c:pt>
                <c:pt idx="87">
                  <c:v>90</c:v>
                </c:pt>
                <c:pt idx="88">
                  <c:v>90</c:v>
                </c:pt>
                <c:pt idx="89">
                  <c:v>41</c:v>
                </c:pt>
                <c:pt idx="90">
                  <c:v>97</c:v>
                </c:pt>
                <c:pt idx="91">
                  <c:v>52</c:v>
                </c:pt>
                <c:pt idx="92">
                  <c:v>45</c:v>
                </c:pt>
                <c:pt idx="93">
                  <c:v>133</c:v>
                </c:pt>
                <c:pt idx="94">
                  <c:v>55</c:v>
                </c:pt>
                <c:pt idx="95">
                  <c:v>35</c:v>
                </c:pt>
                <c:pt idx="96">
                  <c:v>52</c:v>
                </c:pt>
                <c:pt idx="97">
                  <c:v>2</c:v>
                </c:pt>
                <c:pt idx="98">
                  <c:v>18</c:v>
                </c:pt>
                <c:pt idx="99">
                  <c:v>97</c:v>
                </c:pt>
                <c:pt idx="100">
                  <c:v>27</c:v>
                </c:pt>
                <c:pt idx="101">
                  <c:v>136</c:v>
                </c:pt>
                <c:pt idx="102">
                  <c:v>129</c:v>
                </c:pt>
                <c:pt idx="103">
                  <c:v>62</c:v>
                </c:pt>
                <c:pt idx="104">
                  <c:v>103</c:v>
                </c:pt>
                <c:pt idx="105">
                  <c:v>116</c:v>
                </c:pt>
                <c:pt idx="106">
                  <c:v>55</c:v>
                </c:pt>
                <c:pt idx="107">
                  <c:v>133</c:v>
                </c:pt>
                <c:pt idx="108">
                  <c:v>7</c:v>
                </c:pt>
                <c:pt idx="109">
                  <c:v>40</c:v>
                </c:pt>
                <c:pt idx="110">
                  <c:v>55</c:v>
                </c:pt>
                <c:pt idx="111">
                  <c:v>78</c:v>
                </c:pt>
                <c:pt idx="112">
                  <c:v>37</c:v>
                </c:pt>
                <c:pt idx="113">
                  <c:v>18</c:v>
                </c:pt>
                <c:pt idx="114">
                  <c:v>139</c:v>
                </c:pt>
                <c:pt idx="115">
                  <c:v>13</c:v>
                </c:pt>
                <c:pt idx="116">
                  <c:v>129</c:v>
                </c:pt>
                <c:pt idx="117">
                  <c:v>92</c:v>
                </c:pt>
                <c:pt idx="118">
                  <c:v>137</c:v>
                </c:pt>
                <c:pt idx="119">
                  <c:v>123</c:v>
                </c:pt>
                <c:pt idx="120">
                  <c:v>7</c:v>
                </c:pt>
                <c:pt idx="121">
                  <c:v>78</c:v>
                </c:pt>
                <c:pt idx="122">
                  <c:v>74</c:v>
                </c:pt>
                <c:pt idx="123">
                  <c:v>18</c:v>
                </c:pt>
                <c:pt idx="124">
                  <c:v>97</c:v>
                </c:pt>
                <c:pt idx="125">
                  <c:v>123</c:v>
                </c:pt>
                <c:pt idx="126">
                  <c:v>94</c:v>
                </c:pt>
                <c:pt idx="127">
                  <c:v>49</c:v>
                </c:pt>
                <c:pt idx="128">
                  <c:v>137</c:v>
                </c:pt>
                <c:pt idx="129">
                  <c:v>70</c:v>
                </c:pt>
                <c:pt idx="130">
                  <c:v>97</c:v>
                </c:pt>
                <c:pt idx="131">
                  <c:v>105</c:v>
                </c:pt>
                <c:pt idx="132">
                  <c:v>27</c:v>
                </c:pt>
                <c:pt idx="133">
                  <c:v>144</c:v>
                </c:pt>
                <c:pt idx="134">
                  <c:v>123</c:v>
                </c:pt>
                <c:pt idx="135">
                  <c:v>110</c:v>
                </c:pt>
                <c:pt idx="136">
                  <c:v>129</c:v>
                </c:pt>
                <c:pt idx="137">
                  <c:v>110</c:v>
                </c:pt>
                <c:pt idx="138">
                  <c:v>23</c:v>
                </c:pt>
                <c:pt idx="139">
                  <c:v>78</c:v>
                </c:pt>
                <c:pt idx="140">
                  <c:v>60</c:v>
                </c:pt>
                <c:pt idx="141">
                  <c:v>120</c:v>
                </c:pt>
                <c:pt idx="142">
                  <c:v>82</c:v>
                </c:pt>
                <c:pt idx="143">
                  <c:v>116</c:v>
                </c:pt>
                <c:pt idx="144">
                  <c:v>7</c:v>
                </c:pt>
                <c:pt idx="145">
                  <c:v>144</c:v>
                </c:pt>
                <c:pt idx="146">
                  <c:v>76</c:v>
                </c:pt>
                <c:pt idx="147">
                  <c:v>68</c:v>
                </c:pt>
                <c:pt idx="148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'v2'!$A$23</c:f>
              <c:strCache>
                <c:ptCount val="1"/>
                <c:pt idx="0">
                  <c:v>alfa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'v2'!$B$23:$ET$23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'v2'!$A$24</c:f>
              <c:strCache>
                <c:ptCount val="1"/>
                <c:pt idx="0">
                  <c:v>beta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'v2'!$B$24:$ET$24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'v2'!$A$25</c:f>
              <c:strCache>
                <c:ptCount val="1"/>
                <c:pt idx="0">
                  <c:v>gamma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'v2'!$B$25:$ET$25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'v2'!$A$26</c:f>
              <c:strCache>
                <c:ptCount val="1"/>
                <c:pt idx="0">
                  <c:v>terület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'v2'!$B$26:$ET$26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'v2'!$A$27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'v2'!$B$27:$ET$27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'v2'!$A$28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'v2'!$B$28:$ET$28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'v2'!$A$29</c:f>
              <c:strCache>
                <c:ptCount val="1"/>
                <c:pt idx="0">
                  <c:v>kerület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'v2'!$B$29:$ET$29</c:f>
              <c:numCache>
                <c:formatCode>General</c:formatCode>
                <c:ptCount val="149"/>
                <c:pt idx="0">
                  <c:v>142</c:v>
                </c:pt>
                <c:pt idx="1">
                  <c:v>31</c:v>
                </c:pt>
                <c:pt idx="2">
                  <c:v>46</c:v>
                </c:pt>
                <c:pt idx="3">
                  <c:v>73</c:v>
                </c:pt>
                <c:pt idx="4">
                  <c:v>110</c:v>
                </c:pt>
                <c:pt idx="5">
                  <c:v>10</c:v>
                </c:pt>
                <c:pt idx="6">
                  <c:v>30</c:v>
                </c:pt>
                <c:pt idx="7">
                  <c:v>80</c:v>
                </c:pt>
                <c:pt idx="8">
                  <c:v>88</c:v>
                </c:pt>
                <c:pt idx="9">
                  <c:v>1</c:v>
                </c:pt>
                <c:pt idx="10">
                  <c:v>10</c:v>
                </c:pt>
                <c:pt idx="11">
                  <c:v>22</c:v>
                </c:pt>
                <c:pt idx="12">
                  <c:v>113</c:v>
                </c:pt>
                <c:pt idx="13">
                  <c:v>110</c:v>
                </c:pt>
                <c:pt idx="14">
                  <c:v>128</c:v>
                </c:pt>
                <c:pt idx="15">
                  <c:v>83</c:v>
                </c:pt>
                <c:pt idx="16">
                  <c:v>103</c:v>
                </c:pt>
                <c:pt idx="17">
                  <c:v>52</c:v>
                </c:pt>
                <c:pt idx="18">
                  <c:v>103</c:v>
                </c:pt>
                <c:pt idx="19">
                  <c:v>76</c:v>
                </c:pt>
                <c:pt idx="20">
                  <c:v>19</c:v>
                </c:pt>
                <c:pt idx="21">
                  <c:v>120</c:v>
                </c:pt>
                <c:pt idx="22">
                  <c:v>41</c:v>
                </c:pt>
                <c:pt idx="23">
                  <c:v>66</c:v>
                </c:pt>
                <c:pt idx="24">
                  <c:v>78</c:v>
                </c:pt>
                <c:pt idx="25">
                  <c:v>17</c:v>
                </c:pt>
                <c:pt idx="26">
                  <c:v>62</c:v>
                </c:pt>
                <c:pt idx="27">
                  <c:v>79</c:v>
                </c:pt>
                <c:pt idx="28">
                  <c:v>69</c:v>
                </c:pt>
                <c:pt idx="29">
                  <c:v>96</c:v>
                </c:pt>
                <c:pt idx="30">
                  <c:v>6</c:v>
                </c:pt>
                <c:pt idx="31">
                  <c:v>108</c:v>
                </c:pt>
                <c:pt idx="32">
                  <c:v>47</c:v>
                </c:pt>
                <c:pt idx="33">
                  <c:v>136</c:v>
                </c:pt>
                <c:pt idx="34">
                  <c:v>138</c:v>
                </c:pt>
                <c:pt idx="35">
                  <c:v>20</c:v>
                </c:pt>
                <c:pt idx="36">
                  <c:v>62</c:v>
                </c:pt>
                <c:pt idx="37">
                  <c:v>103</c:v>
                </c:pt>
                <c:pt idx="38">
                  <c:v>2</c:v>
                </c:pt>
                <c:pt idx="39">
                  <c:v>125</c:v>
                </c:pt>
                <c:pt idx="40">
                  <c:v>96</c:v>
                </c:pt>
                <c:pt idx="41">
                  <c:v>113</c:v>
                </c:pt>
                <c:pt idx="42">
                  <c:v>54</c:v>
                </c:pt>
                <c:pt idx="43">
                  <c:v>130</c:v>
                </c:pt>
                <c:pt idx="44">
                  <c:v>93</c:v>
                </c:pt>
                <c:pt idx="45">
                  <c:v>124</c:v>
                </c:pt>
                <c:pt idx="46">
                  <c:v>31</c:v>
                </c:pt>
                <c:pt idx="47">
                  <c:v>83</c:v>
                </c:pt>
                <c:pt idx="48">
                  <c:v>73</c:v>
                </c:pt>
                <c:pt idx="49">
                  <c:v>25</c:v>
                </c:pt>
                <c:pt idx="50">
                  <c:v>60</c:v>
                </c:pt>
                <c:pt idx="51">
                  <c:v>88</c:v>
                </c:pt>
                <c:pt idx="52">
                  <c:v>96</c:v>
                </c:pt>
                <c:pt idx="53">
                  <c:v>123</c:v>
                </c:pt>
                <c:pt idx="54">
                  <c:v>22</c:v>
                </c:pt>
                <c:pt idx="55">
                  <c:v>83</c:v>
                </c:pt>
                <c:pt idx="56">
                  <c:v>127</c:v>
                </c:pt>
                <c:pt idx="57">
                  <c:v>108</c:v>
                </c:pt>
                <c:pt idx="58">
                  <c:v>44</c:v>
                </c:pt>
                <c:pt idx="59">
                  <c:v>4</c:v>
                </c:pt>
                <c:pt idx="60">
                  <c:v>80</c:v>
                </c:pt>
                <c:pt idx="61">
                  <c:v>145</c:v>
                </c:pt>
                <c:pt idx="62">
                  <c:v>18</c:v>
                </c:pt>
                <c:pt idx="63">
                  <c:v>14</c:v>
                </c:pt>
                <c:pt idx="64">
                  <c:v>9</c:v>
                </c:pt>
                <c:pt idx="65">
                  <c:v>56</c:v>
                </c:pt>
                <c:pt idx="66">
                  <c:v>39</c:v>
                </c:pt>
                <c:pt idx="67">
                  <c:v>69</c:v>
                </c:pt>
                <c:pt idx="68">
                  <c:v>12</c:v>
                </c:pt>
                <c:pt idx="69">
                  <c:v>132</c:v>
                </c:pt>
                <c:pt idx="70">
                  <c:v>48</c:v>
                </c:pt>
                <c:pt idx="71">
                  <c:v>117</c:v>
                </c:pt>
                <c:pt idx="72">
                  <c:v>83</c:v>
                </c:pt>
                <c:pt idx="73">
                  <c:v>132</c:v>
                </c:pt>
                <c:pt idx="74">
                  <c:v>41</c:v>
                </c:pt>
                <c:pt idx="75">
                  <c:v>31</c:v>
                </c:pt>
                <c:pt idx="76">
                  <c:v>15</c:v>
                </c:pt>
                <c:pt idx="77">
                  <c:v>88</c:v>
                </c:pt>
                <c:pt idx="78">
                  <c:v>92</c:v>
                </c:pt>
                <c:pt idx="79">
                  <c:v>147</c:v>
                </c:pt>
                <c:pt idx="80">
                  <c:v>100</c:v>
                </c:pt>
                <c:pt idx="81">
                  <c:v>135</c:v>
                </c:pt>
                <c:pt idx="82">
                  <c:v>116</c:v>
                </c:pt>
                <c:pt idx="83">
                  <c:v>62</c:v>
                </c:pt>
                <c:pt idx="84">
                  <c:v>120</c:v>
                </c:pt>
                <c:pt idx="85">
                  <c:v>35</c:v>
                </c:pt>
                <c:pt idx="86">
                  <c:v>66</c:v>
                </c:pt>
                <c:pt idx="87">
                  <c:v>130</c:v>
                </c:pt>
                <c:pt idx="88">
                  <c:v>39</c:v>
                </c:pt>
                <c:pt idx="89">
                  <c:v>52</c:v>
                </c:pt>
                <c:pt idx="90">
                  <c:v>110</c:v>
                </c:pt>
                <c:pt idx="91">
                  <c:v>69</c:v>
                </c:pt>
                <c:pt idx="92">
                  <c:v>54</c:v>
                </c:pt>
                <c:pt idx="93">
                  <c:v>148</c:v>
                </c:pt>
                <c:pt idx="94">
                  <c:v>76</c:v>
                </c:pt>
                <c:pt idx="95">
                  <c:v>27</c:v>
                </c:pt>
                <c:pt idx="96">
                  <c:v>69</c:v>
                </c:pt>
                <c:pt idx="97">
                  <c:v>35</c:v>
                </c:pt>
                <c:pt idx="98">
                  <c:v>48</c:v>
                </c:pt>
                <c:pt idx="99">
                  <c:v>82</c:v>
                </c:pt>
                <c:pt idx="100">
                  <c:v>6</c:v>
                </c:pt>
                <c:pt idx="101">
                  <c:v>93</c:v>
                </c:pt>
                <c:pt idx="102">
                  <c:v>126</c:v>
                </c:pt>
                <c:pt idx="103">
                  <c:v>25</c:v>
                </c:pt>
                <c:pt idx="104">
                  <c:v>41</c:v>
                </c:pt>
                <c:pt idx="105">
                  <c:v>149</c:v>
                </c:pt>
                <c:pt idx="106">
                  <c:v>58</c:v>
                </c:pt>
                <c:pt idx="107">
                  <c:v>138</c:v>
                </c:pt>
                <c:pt idx="108">
                  <c:v>31</c:v>
                </c:pt>
                <c:pt idx="109">
                  <c:v>48</c:v>
                </c:pt>
                <c:pt idx="110">
                  <c:v>27</c:v>
                </c:pt>
                <c:pt idx="111">
                  <c:v>12</c:v>
                </c:pt>
                <c:pt idx="112">
                  <c:v>93</c:v>
                </c:pt>
                <c:pt idx="113">
                  <c:v>24</c:v>
                </c:pt>
                <c:pt idx="114">
                  <c:v>96</c:v>
                </c:pt>
                <c:pt idx="115">
                  <c:v>88</c:v>
                </c:pt>
                <c:pt idx="116">
                  <c:v>62</c:v>
                </c:pt>
                <c:pt idx="117">
                  <c:v>113</c:v>
                </c:pt>
                <c:pt idx="118">
                  <c:v>145</c:v>
                </c:pt>
                <c:pt idx="119">
                  <c:v>120</c:v>
                </c:pt>
                <c:pt idx="120">
                  <c:v>2</c:v>
                </c:pt>
                <c:pt idx="121">
                  <c:v>66</c:v>
                </c:pt>
                <c:pt idx="122">
                  <c:v>141</c:v>
                </c:pt>
                <c:pt idx="123">
                  <c:v>20</c:v>
                </c:pt>
                <c:pt idx="124">
                  <c:v>103</c:v>
                </c:pt>
                <c:pt idx="125">
                  <c:v>140</c:v>
                </c:pt>
                <c:pt idx="126">
                  <c:v>119</c:v>
                </c:pt>
                <c:pt idx="127">
                  <c:v>35</c:v>
                </c:pt>
                <c:pt idx="128">
                  <c:v>143</c:v>
                </c:pt>
                <c:pt idx="129">
                  <c:v>83</c:v>
                </c:pt>
                <c:pt idx="130">
                  <c:v>100</c:v>
                </c:pt>
                <c:pt idx="131">
                  <c:v>136</c:v>
                </c:pt>
                <c:pt idx="132">
                  <c:v>5</c:v>
                </c:pt>
                <c:pt idx="133">
                  <c:v>38</c:v>
                </c:pt>
                <c:pt idx="134">
                  <c:v>100</c:v>
                </c:pt>
                <c:pt idx="135">
                  <c:v>48</c:v>
                </c:pt>
                <c:pt idx="136">
                  <c:v>128</c:v>
                </c:pt>
                <c:pt idx="137">
                  <c:v>61</c:v>
                </c:pt>
                <c:pt idx="138">
                  <c:v>27</c:v>
                </c:pt>
                <c:pt idx="139">
                  <c:v>57</c:v>
                </c:pt>
                <c:pt idx="140">
                  <c:v>132</c:v>
                </c:pt>
                <c:pt idx="141">
                  <c:v>16</c:v>
                </c:pt>
                <c:pt idx="142">
                  <c:v>58</c:v>
                </c:pt>
                <c:pt idx="143">
                  <c:v>73</c:v>
                </c:pt>
                <c:pt idx="144">
                  <c:v>8</c:v>
                </c:pt>
                <c:pt idx="145">
                  <c:v>144</c:v>
                </c:pt>
                <c:pt idx="146">
                  <c:v>107</c:v>
                </c:pt>
                <c:pt idx="147">
                  <c:v>117</c:v>
                </c:pt>
                <c:pt idx="148">
                  <c:v>44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'v2'!$A$30</c:f>
              <c:strCache>
                <c:ptCount val="1"/>
                <c:pt idx="0">
                  <c:v>magasság 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'v2'!$B$30:$ET$30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'v2'!$A$31</c:f>
              <c:strCache>
                <c:ptCount val="1"/>
                <c:pt idx="0">
                  <c:v>magasság b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'v2'!$B$31:$ET$31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'v2'!$A$32</c:f>
              <c:strCache>
                <c:ptCount val="1"/>
                <c:pt idx="0">
                  <c:v>magsság 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'v2'!$B$32:$ET$32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'v2'!$A$33</c:f>
              <c:strCache>
                <c:ptCount val="1"/>
                <c:pt idx="0">
                  <c:v>s K/2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'v2'!$B$33:$ET$33</c:f>
              <c:numCache>
                <c:formatCode>General</c:formatCode>
                <c:ptCount val="149"/>
                <c:pt idx="0">
                  <c:v>142</c:v>
                </c:pt>
                <c:pt idx="1">
                  <c:v>31</c:v>
                </c:pt>
                <c:pt idx="2">
                  <c:v>46</c:v>
                </c:pt>
                <c:pt idx="3">
                  <c:v>73</c:v>
                </c:pt>
                <c:pt idx="4">
                  <c:v>110</c:v>
                </c:pt>
                <c:pt idx="5">
                  <c:v>10</c:v>
                </c:pt>
                <c:pt idx="6">
                  <c:v>30</c:v>
                </c:pt>
                <c:pt idx="7">
                  <c:v>80</c:v>
                </c:pt>
                <c:pt idx="8">
                  <c:v>88</c:v>
                </c:pt>
                <c:pt idx="9">
                  <c:v>1</c:v>
                </c:pt>
                <c:pt idx="10">
                  <c:v>10</c:v>
                </c:pt>
                <c:pt idx="11">
                  <c:v>22</c:v>
                </c:pt>
                <c:pt idx="12">
                  <c:v>113</c:v>
                </c:pt>
                <c:pt idx="13">
                  <c:v>110</c:v>
                </c:pt>
                <c:pt idx="14">
                  <c:v>128</c:v>
                </c:pt>
                <c:pt idx="15">
                  <c:v>83</c:v>
                </c:pt>
                <c:pt idx="16">
                  <c:v>103</c:v>
                </c:pt>
                <c:pt idx="17">
                  <c:v>52</c:v>
                </c:pt>
                <c:pt idx="18">
                  <c:v>103</c:v>
                </c:pt>
                <c:pt idx="19">
                  <c:v>76</c:v>
                </c:pt>
                <c:pt idx="20">
                  <c:v>19</c:v>
                </c:pt>
                <c:pt idx="21">
                  <c:v>120</c:v>
                </c:pt>
                <c:pt idx="22">
                  <c:v>41</c:v>
                </c:pt>
                <c:pt idx="23">
                  <c:v>66</c:v>
                </c:pt>
                <c:pt idx="24">
                  <c:v>78</c:v>
                </c:pt>
                <c:pt idx="25">
                  <c:v>17</c:v>
                </c:pt>
                <c:pt idx="26">
                  <c:v>62</c:v>
                </c:pt>
                <c:pt idx="27">
                  <c:v>79</c:v>
                </c:pt>
                <c:pt idx="28">
                  <c:v>69</c:v>
                </c:pt>
                <c:pt idx="29">
                  <c:v>96</c:v>
                </c:pt>
                <c:pt idx="30">
                  <c:v>6</c:v>
                </c:pt>
                <c:pt idx="31">
                  <c:v>108</c:v>
                </c:pt>
                <c:pt idx="32">
                  <c:v>47</c:v>
                </c:pt>
                <c:pt idx="33">
                  <c:v>136</c:v>
                </c:pt>
                <c:pt idx="34">
                  <c:v>138</c:v>
                </c:pt>
                <c:pt idx="35">
                  <c:v>20</c:v>
                </c:pt>
                <c:pt idx="36">
                  <c:v>62</c:v>
                </c:pt>
                <c:pt idx="37">
                  <c:v>103</c:v>
                </c:pt>
                <c:pt idx="38">
                  <c:v>2</c:v>
                </c:pt>
                <c:pt idx="39">
                  <c:v>125</c:v>
                </c:pt>
                <c:pt idx="40">
                  <c:v>96</c:v>
                </c:pt>
                <c:pt idx="41">
                  <c:v>113</c:v>
                </c:pt>
                <c:pt idx="42">
                  <c:v>54</c:v>
                </c:pt>
                <c:pt idx="43">
                  <c:v>130</c:v>
                </c:pt>
                <c:pt idx="44">
                  <c:v>93</c:v>
                </c:pt>
                <c:pt idx="45">
                  <c:v>124</c:v>
                </c:pt>
                <c:pt idx="46">
                  <c:v>31</c:v>
                </c:pt>
                <c:pt idx="47">
                  <c:v>83</c:v>
                </c:pt>
                <c:pt idx="48">
                  <c:v>73</c:v>
                </c:pt>
                <c:pt idx="49">
                  <c:v>25</c:v>
                </c:pt>
                <c:pt idx="50">
                  <c:v>60</c:v>
                </c:pt>
                <c:pt idx="51">
                  <c:v>88</c:v>
                </c:pt>
                <c:pt idx="52">
                  <c:v>96</c:v>
                </c:pt>
                <c:pt idx="53">
                  <c:v>123</c:v>
                </c:pt>
                <c:pt idx="54">
                  <c:v>22</c:v>
                </c:pt>
                <c:pt idx="55">
                  <c:v>83</c:v>
                </c:pt>
                <c:pt idx="56">
                  <c:v>127</c:v>
                </c:pt>
                <c:pt idx="57">
                  <c:v>108</c:v>
                </c:pt>
                <c:pt idx="58">
                  <c:v>44</c:v>
                </c:pt>
                <c:pt idx="59">
                  <c:v>4</c:v>
                </c:pt>
                <c:pt idx="60">
                  <c:v>80</c:v>
                </c:pt>
                <c:pt idx="61">
                  <c:v>145</c:v>
                </c:pt>
                <c:pt idx="62">
                  <c:v>18</c:v>
                </c:pt>
                <c:pt idx="63">
                  <c:v>14</c:v>
                </c:pt>
                <c:pt idx="64">
                  <c:v>9</c:v>
                </c:pt>
                <c:pt idx="65">
                  <c:v>56</c:v>
                </c:pt>
                <c:pt idx="66">
                  <c:v>39</c:v>
                </c:pt>
                <c:pt idx="67">
                  <c:v>69</c:v>
                </c:pt>
                <c:pt idx="68">
                  <c:v>12</c:v>
                </c:pt>
                <c:pt idx="69">
                  <c:v>132</c:v>
                </c:pt>
                <c:pt idx="70">
                  <c:v>48</c:v>
                </c:pt>
                <c:pt idx="71">
                  <c:v>117</c:v>
                </c:pt>
                <c:pt idx="72">
                  <c:v>83</c:v>
                </c:pt>
                <c:pt idx="73">
                  <c:v>132</c:v>
                </c:pt>
                <c:pt idx="74">
                  <c:v>41</c:v>
                </c:pt>
                <c:pt idx="75">
                  <c:v>31</c:v>
                </c:pt>
                <c:pt idx="76">
                  <c:v>15</c:v>
                </c:pt>
                <c:pt idx="77">
                  <c:v>88</c:v>
                </c:pt>
                <c:pt idx="78">
                  <c:v>92</c:v>
                </c:pt>
                <c:pt idx="79">
                  <c:v>147</c:v>
                </c:pt>
                <c:pt idx="80">
                  <c:v>100</c:v>
                </c:pt>
                <c:pt idx="81">
                  <c:v>135</c:v>
                </c:pt>
                <c:pt idx="82">
                  <c:v>116</c:v>
                </c:pt>
                <c:pt idx="83">
                  <c:v>62</c:v>
                </c:pt>
                <c:pt idx="84">
                  <c:v>120</c:v>
                </c:pt>
                <c:pt idx="85">
                  <c:v>35</c:v>
                </c:pt>
                <c:pt idx="86">
                  <c:v>66</c:v>
                </c:pt>
                <c:pt idx="87">
                  <c:v>130</c:v>
                </c:pt>
                <c:pt idx="88">
                  <c:v>39</c:v>
                </c:pt>
                <c:pt idx="89">
                  <c:v>52</c:v>
                </c:pt>
                <c:pt idx="90">
                  <c:v>110</c:v>
                </c:pt>
                <c:pt idx="91">
                  <c:v>69</c:v>
                </c:pt>
                <c:pt idx="92">
                  <c:v>54</c:v>
                </c:pt>
                <c:pt idx="93">
                  <c:v>148</c:v>
                </c:pt>
                <c:pt idx="94">
                  <c:v>76</c:v>
                </c:pt>
                <c:pt idx="95">
                  <c:v>27</c:v>
                </c:pt>
                <c:pt idx="96">
                  <c:v>69</c:v>
                </c:pt>
                <c:pt idx="97">
                  <c:v>35</c:v>
                </c:pt>
                <c:pt idx="98">
                  <c:v>48</c:v>
                </c:pt>
                <c:pt idx="99">
                  <c:v>82</c:v>
                </c:pt>
                <c:pt idx="100">
                  <c:v>6</c:v>
                </c:pt>
                <c:pt idx="101">
                  <c:v>93</c:v>
                </c:pt>
                <c:pt idx="102">
                  <c:v>126</c:v>
                </c:pt>
                <c:pt idx="103">
                  <c:v>25</c:v>
                </c:pt>
                <c:pt idx="104">
                  <c:v>41</c:v>
                </c:pt>
                <c:pt idx="105">
                  <c:v>149</c:v>
                </c:pt>
                <c:pt idx="106">
                  <c:v>58</c:v>
                </c:pt>
                <c:pt idx="107">
                  <c:v>138</c:v>
                </c:pt>
                <c:pt idx="108">
                  <c:v>31</c:v>
                </c:pt>
                <c:pt idx="109">
                  <c:v>48</c:v>
                </c:pt>
                <c:pt idx="110">
                  <c:v>27</c:v>
                </c:pt>
                <c:pt idx="111">
                  <c:v>12</c:v>
                </c:pt>
                <c:pt idx="112">
                  <c:v>93</c:v>
                </c:pt>
                <c:pt idx="113">
                  <c:v>24</c:v>
                </c:pt>
                <c:pt idx="114">
                  <c:v>96</c:v>
                </c:pt>
                <c:pt idx="115">
                  <c:v>88</c:v>
                </c:pt>
                <c:pt idx="116">
                  <c:v>62</c:v>
                </c:pt>
                <c:pt idx="117">
                  <c:v>113</c:v>
                </c:pt>
                <c:pt idx="118">
                  <c:v>145</c:v>
                </c:pt>
                <c:pt idx="119">
                  <c:v>120</c:v>
                </c:pt>
                <c:pt idx="120">
                  <c:v>2</c:v>
                </c:pt>
                <c:pt idx="121">
                  <c:v>66</c:v>
                </c:pt>
                <c:pt idx="122">
                  <c:v>141</c:v>
                </c:pt>
                <c:pt idx="123">
                  <c:v>20</c:v>
                </c:pt>
                <c:pt idx="124">
                  <c:v>103</c:v>
                </c:pt>
                <c:pt idx="125">
                  <c:v>140</c:v>
                </c:pt>
                <c:pt idx="126">
                  <c:v>119</c:v>
                </c:pt>
                <c:pt idx="127">
                  <c:v>35</c:v>
                </c:pt>
                <c:pt idx="128">
                  <c:v>143</c:v>
                </c:pt>
                <c:pt idx="129">
                  <c:v>83</c:v>
                </c:pt>
                <c:pt idx="130">
                  <c:v>100</c:v>
                </c:pt>
                <c:pt idx="131">
                  <c:v>136</c:v>
                </c:pt>
                <c:pt idx="132">
                  <c:v>5</c:v>
                </c:pt>
                <c:pt idx="133">
                  <c:v>38</c:v>
                </c:pt>
                <c:pt idx="134">
                  <c:v>100</c:v>
                </c:pt>
                <c:pt idx="135">
                  <c:v>48</c:v>
                </c:pt>
                <c:pt idx="136">
                  <c:v>128</c:v>
                </c:pt>
                <c:pt idx="137">
                  <c:v>61</c:v>
                </c:pt>
                <c:pt idx="138">
                  <c:v>27</c:v>
                </c:pt>
                <c:pt idx="139">
                  <c:v>57</c:v>
                </c:pt>
                <c:pt idx="140">
                  <c:v>132</c:v>
                </c:pt>
                <c:pt idx="141">
                  <c:v>16</c:v>
                </c:pt>
                <c:pt idx="142">
                  <c:v>58</c:v>
                </c:pt>
                <c:pt idx="143">
                  <c:v>73</c:v>
                </c:pt>
                <c:pt idx="144">
                  <c:v>8</c:v>
                </c:pt>
                <c:pt idx="145">
                  <c:v>144</c:v>
                </c:pt>
                <c:pt idx="146">
                  <c:v>107</c:v>
                </c:pt>
                <c:pt idx="147">
                  <c:v>117</c:v>
                </c:pt>
                <c:pt idx="148">
                  <c:v>44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'v2'!$A$34</c:f>
              <c:strCache>
                <c:ptCount val="1"/>
                <c:pt idx="0">
                  <c:v>r^2*pi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'v2'!$B$34:$ET$34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'v2'!$A$35</c:f>
              <c:strCache>
                <c:ptCount val="1"/>
                <c:pt idx="0">
                  <c:v>R^2*pi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'v2'!$B$35:$ET$35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13029248"/>
        <c:axId val="-1713025440"/>
      </c:lineChart>
      <c:catAx>
        <c:axId val="-1713029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713025440"/>
        <c:crosses val="autoZero"/>
        <c:auto val="1"/>
        <c:lblAlgn val="ctr"/>
        <c:lblOffset val="100"/>
        <c:noMultiLvlLbl val="0"/>
      </c:catAx>
      <c:valAx>
        <c:axId val="-171302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71302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'v4'!$S$1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'v4'!$S$2:$S$67</c:f>
              <c:numCache>
                <c:formatCode>General</c:formatCode>
                <c:ptCount val="66"/>
                <c:pt idx="0">
                  <c:v>66</c:v>
                </c:pt>
                <c:pt idx="1">
                  <c:v>65</c:v>
                </c:pt>
                <c:pt idx="2">
                  <c:v>64</c:v>
                </c:pt>
                <c:pt idx="3">
                  <c:v>63</c:v>
                </c:pt>
                <c:pt idx="4">
                  <c:v>61</c:v>
                </c:pt>
                <c:pt idx="5">
                  <c:v>61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54</c:v>
                </c:pt>
                <c:pt idx="12">
                  <c:v>54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48</c:v>
                </c:pt>
                <c:pt idx="18">
                  <c:v>48</c:v>
                </c:pt>
                <c:pt idx="19">
                  <c:v>47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43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37</c:v>
                </c:pt>
                <c:pt idx="30">
                  <c:v>35</c:v>
                </c:pt>
                <c:pt idx="31">
                  <c:v>35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22</c:v>
                </c:pt>
                <c:pt idx="44">
                  <c:v>22</c:v>
                </c:pt>
                <c:pt idx="45">
                  <c:v>21</c:v>
                </c:pt>
                <c:pt idx="46">
                  <c:v>19</c:v>
                </c:pt>
                <c:pt idx="47">
                  <c:v>19</c:v>
                </c:pt>
                <c:pt idx="48">
                  <c:v>17</c:v>
                </c:pt>
                <c:pt idx="49">
                  <c:v>17</c:v>
                </c:pt>
                <c:pt idx="50">
                  <c:v>15</c:v>
                </c:pt>
                <c:pt idx="51">
                  <c:v>15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'v4'!$T$1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'v4'!$T$2:$T$67</c:f>
              <c:numCache>
                <c:formatCode>General</c:formatCode>
                <c:ptCount val="66"/>
                <c:pt idx="0">
                  <c:v>57</c:v>
                </c:pt>
                <c:pt idx="1">
                  <c:v>63</c:v>
                </c:pt>
                <c:pt idx="2">
                  <c:v>23</c:v>
                </c:pt>
                <c:pt idx="3">
                  <c:v>47</c:v>
                </c:pt>
                <c:pt idx="4">
                  <c:v>61</c:v>
                </c:pt>
                <c:pt idx="5">
                  <c:v>39</c:v>
                </c:pt>
                <c:pt idx="6">
                  <c:v>14</c:v>
                </c:pt>
                <c:pt idx="7">
                  <c:v>24</c:v>
                </c:pt>
                <c:pt idx="8">
                  <c:v>34</c:v>
                </c:pt>
                <c:pt idx="9">
                  <c:v>66</c:v>
                </c:pt>
                <c:pt idx="10">
                  <c:v>1</c:v>
                </c:pt>
                <c:pt idx="11">
                  <c:v>19</c:v>
                </c:pt>
                <c:pt idx="12">
                  <c:v>34</c:v>
                </c:pt>
                <c:pt idx="13">
                  <c:v>62</c:v>
                </c:pt>
                <c:pt idx="14">
                  <c:v>47</c:v>
                </c:pt>
                <c:pt idx="15">
                  <c:v>32</c:v>
                </c:pt>
                <c:pt idx="16">
                  <c:v>15</c:v>
                </c:pt>
                <c:pt idx="17">
                  <c:v>32</c:v>
                </c:pt>
                <c:pt idx="18">
                  <c:v>19</c:v>
                </c:pt>
                <c:pt idx="19">
                  <c:v>39</c:v>
                </c:pt>
                <c:pt idx="20">
                  <c:v>42</c:v>
                </c:pt>
                <c:pt idx="21">
                  <c:v>9</c:v>
                </c:pt>
                <c:pt idx="22">
                  <c:v>19</c:v>
                </c:pt>
                <c:pt idx="23">
                  <c:v>37</c:v>
                </c:pt>
                <c:pt idx="24">
                  <c:v>42</c:v>
                </c:pt>
                <c:pt idx="25">
                  <c:v>53</c:v>
                </c:pt>
                <c:pt idx="26">
                  <c:v>53</c:v>
                </c:pt>
                <c:pt idx="27">
                  <c:v>8</c:v>
                </c:pt>
                <c:pt idx="28">
                  <c:v>3</c:v>
                </c:pt>
                <c:pt idx="29">
                  <c:v>9</c:v>
                </c:pt>
                <c:pt idx="30">
                  <c:v>39</c:v>
                </c:pt>
                <c:pt idx="31">
                  <c:v>1</c:v>
                </c:pt>
                <c:pt idx="32">
                  <c:v>49</c:v>
                </c:pt>
                <c:pt idx="33">
                  <c:v>38</c:v>
                </c:pt>
                <c:pt idx="34">
                  <c:v>15</c:v>
                </c:pt>
                <c:pt idx="35">
                  <c:v>13</c:v>
                </c:pt>
                <c:pt idx="36">
                  <c:v>25</c:v>
                </c:pt>
                <c:pt idx="37">
                  <c:v>57</c:v>
                </c:pt>
                <c:pt idx="38">
                  <c:v>42</c:v>
                </c:pt>
                <c:pt idx="39">
                  <c:v>46</c:v>
                </c:pt>
                <c:pt idx="40">
                  <c:v>9</c:v>
                </c:pt>
                <c:pt idx="41">
                  <c:v>31</c:v>
                </c:pt>
                <c:pt idx="42">
                  <c:v>25</c:v>
                </c:pt>
                <c:pt idx="43">
                  <c:v>15</c:v>
                </c:pt>
                <c:pt idx="44">
                  <c:v>51</c:v>
                </c:pt>
                <c:pt idx="45">
                  <c:v>64</c:v>
                </c:pt>
                <c:pt idx="46">
                  <c:v>52</c:v>
                </c:pt>
                <c:pt idx="47">
                  <c:v>3</c:v>
                </c:pt>
                <c:pt idx="48">
                  <c:v>59</c:v>
                </c:pt>
                <c:pt idx="49">
                  <c:v>25</c:v>
                </c:pt>
                <c:pt idx="50">
                  <c:v>59</c:v>
                </c:pt>
                <c:pt idx="51">
                  <c:v>42</c:v>
                </c:pt>
                <c:pt idx="52">
                  <c:v>3</c:v>
                </c:pt>
                <c:pt idx="53">
                  <c:v>6</c:v>
                </c:pt>
                <c:pt idx="54">
                  <c:v>9</c:v>
                </c:pt>
                <c:pt idx="55">
                  <c:v>53</c:v>
                </c:pt>
                <c:pt idx="56">
                  <c:v>19</c:v>
                </c:pt>
                <c:pt idx="57">
                  <c:v>53</c:v>
                </c:pt>
                <c:pt idx="58">
                  <c:v>49</c:v>
                </c:pt>
                <c:pt idx="59">
                  <c:v>25</c:v>
                </c:pt>
                <c:pt idx="60">
                  <c:v>30</c:v>
                </c:pt>
                <c:pt idx="61">
                  <c:v>15</c:v>
                </c:pt>
                <c:pt idx="62">
                  <c:v>65</c:v>
                </c:pt>
                <c:pt idx="63">
                  <c:v>25</c:v>
                </c:pt>
                <c:pt idx="64">
                  <c:v>34</c:v>
                </c:pt>
                <c:pt idx="65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'v4'!$U$1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'v4'!$U$2:$U$67</c:f>
              <c:numCache>
                <c:formatCode>General</c:formatCode>
                <c:ptCount val="66"/>
                <c:pt idx="0">
                  <c:v>58</c:v>
                </c:pt>
                <c:pt idx="1">
                  <c:v>60</c:v>
                </c:pt>
                <c:pt idx="2">
                  <c:v>31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27</c:v>
                </c:pt>
                <c:pt idx="7">
                  <c:v>35</c:v>
                </c:pt>
                <c:pt idx="8">
                  <c:v>38</c:v>
                </c:pt>
                <c:pt idx="9">
                  <c:v>61</c:v>
                </c:pt>
                <c:pt idx="10">
                  <c:v>3</c:v>
                </c:pt>
                <c:pt idx="11">
                  <c:v>14</c:v>
                </c:pt>
                <c:pt idx="12">
                  <c:v>20</c:v>
                </c:pt>
                <c:pt idx="13">
                  <c:v>65</c:v>
                </c:pt>
                <c:pt idx="14">
                  <c:v>56</c:v>
                </c:pt>
                <c:pt idx="15">
                  <c:v>48</c:v>
                </c:pt>
                <c:pt idx="16">
                  <c:v>3</c:v>
                </c:pt>
                <c:pt idx="17">
                  <c:v>25</c:v>
                </c:pt>
                <c:pt idx="18">
                  <c:v>42</c:v>
                </c:pt>
                <c:pt idx="19">
                  <c:v>54</c:v>
                </c:pt>
                <c:pt idx="20">
                  <c:v>25</c:v>
                </c:pt>
                <c:pt idx="21">
                  <c:v>43</c:v>
                </c:pt>
                <c:pt idx="22">
                  <c:v>43</c:v>
                </c:pt>
                <c:pt idx="23">
                  <c:v>3</c:v>
                </c:pt>
                <c:pt idx="24">
                  <c:v>13</c:v>
                </c:pt>
                <c:pt idx="25">
                  <c:v>50</c:v>
                </c:pt>
                <c:pt idx="26">
                  <c:v>54</c:v>
                </c:pt>
                <c:pt idx="27">
                  <c:v>6</c:v>
                </c:pt>
                <c:pt idx="28">
                  <c:v>1</c:v>
                </c:pt>
                <c:pt idx="29">
                  <c:v>18</c:v>
                </c:pt>
                <c:pt idx="30">
                  <c:v>63</c:v>
                </c:pt>
                <c:pt idx="31">
                  <c:v>10</c:v>
                </c:pt>
                <c:pt idx="32">
                  <c:v>56</c:v>
                </c:pt>
                <c:pt idx="33">
                  <c:v>24</c:v>
                </c:pt>
                <c:pt idx="34">
                  <c:v>20</c:v>
                </c:pt>
                <c:pt idx="35">
                  <c:v>35</c:v>
                </c:pt>
                <c:pt idx="36">
                  <c:v>14</c:v>
                </c:pt>
                <c:pt idx="37">
                  <c:v>38</c:v>
                </c:pt>
                <c:pt idx="38">
                  <c:v>43</c:v>
                </c:pt>
                <c:pt idx="39">
                  <c:v>43</c:v>
                </c:pt>
                <c:pt idx="40">
                  <c:v>27</c:v>
                </c:pt>
                <c:pt idx="41">
                  <c:v>66</c:v>
                </c:pt>
                <c:pt idx="42">
                  <c:v>6</c:v>
                </c:pt>
                <c:pt idx="43">
                  <c:v>61</c:v>
                </c:pt>
                <c:pt idx="44">
                  <c:v>38</c:v>
                </c:pt>
                <c:pt idx="45">
                  <c:v>14</c:v>
                </c:pt>
                <c:pt idx="46">
                  <c:v>47</c:v>
                </c:pt>
                <c:pt idx="47">
                  <c:v>27</c:v>
                </c:pt>
                <c:pt idx="48">
                  <c:v>11</c:v>
                </c:pt>
                <c:pt idx="49">
                  <c:v>58</c:v>
                </c:pt>
                <c:pt idx="50">
                  <c:v>6</c:v>
                </c:pt>
                <c:pt idx="51">
                  <c:v>20</c:v>
                </c:pt>
                <c:pt idx="52">
                  <c:v>20</c:v>
                </c:pt>
                <c:pt idx="53">
                  <c:v>35</c:v>
                </c:pt>
                <c:pt idx="54">
                  <c:v>64</c:v>
                </c:pt>
                <c:pt idx="55">
                  <c:v>31</c:v>
                </c:pt>
                <c:pt idx="56">
                  <c:v>50</c:v>
                </c:pt>
                <c:pt idx="57">
                  <c:v>41</c:v>
                </c:pt>
                <c:pt idx="58">
                  <c:v>11</c:v>
                </c:pt>
                <c:pt idx="59">
                  <c:v>18</c:v>
                </c:pt>
                <c:pt idx="60">
                  <c:v>31</c:v>
                </c:pt>
                <c:pt idx="61">
                  <c:v>31</c:v>
                </c:pt>
                <c:pt idx="62">
                  <c:v>1</c:v>
                </c:pt>
                <c:pt idx="63">
                  <c:v>6</c:v>
                </c:pt>
                <c:pt idx="64">
                  <c:v>27</c:v>
                </c:pt>
                <c:pt idx="65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'v4'!$V$1</c:f>
              <c:strCache>
                <c:ptCount val="1"/>
                <c:pt idx="0">
                  <c:v>alfa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'v4'!$V$2:$V$67</c:f>
              <c:numCache>
                <c:formatCode>General</c:formatCode>
                <c:ptCount val="66"/>
                <c:pt idx="0">
                  <c:v>60</c:v>
                </c:pt>
                <c:pt idx="1">
                  <c:v>54</c:v>
                </c:pt>
                <c:pt idx="2">
                  <c:v>66</c:v>
                </c:pt>
                <c:pt idx="3">
                  <c:v>62</c:v>
                </c:pt>
                <c:pt idx="4">
                  <c:v>63</c:v>
                </c:pt>
                <c:pt idx="5">
                  <c:v>58</c:v>
                </c:pt>
                <c:pt idx="6">
                  <c:v>65</c:v>
                </c:pt>
                <c:pt idx="7">
                  <c:v>64</c:v>
                </c:pt>
                <c:pt idx="8">
                  <c:v>59</c:v>
                </c:pt>
                <c:pt idx="9">
                  <c:v>10</c:v>
                </c:pt>
                <c:pt idx="10">
                  <c:v>61</c:v>
                </c:pt>
                <c:pt idx="11">
                  <c:v>55</c:v>
                </c:pt>
                <c:pt idx="12">
                  <c:v>57</c:v>
                </c:pt>
                <c:pt idx="13">
                  <c:v>1</c:v>
                </c:pt>
                <c:pt idx="14">
                  <c:v>35</c:v>
                </c:pt>
                <c:pt idx="15">
                  <c:v>51</c:v>
                </c:pt>
                <c:pt idx="16">
                  <c:v>56</c:v>
                </c:pt>
                <c:pt idx="17">
                  <c:v>49</c:v>
                </c:pt>
                <c:pt idx="18">
                  <c:v>52</c:v>
                </c:pt>
                <c:pt idx="19">
                  <c:v>37</c:v>
                </c:pt>
                <c:pt idx="20">
                  <c:v>45</c:v>
                </c:pt>
                <c:pt idx="21">
                  <c:v>53</c:v>
                </c:pt>
                <c:pt idx="22">
                  <c:v>43</c:v>
                </c:pt>
                <c:pt idx="23">
                  <c:v>50</c:v>
                </c:pt>
                <c:pt idx="24">
                  <c:v>46</c:v>
                </c:pt>
                <c:pt idx="25">
                  <c:v>16</c:v>
                </c:pt>
                <c:pt idx="26">
                  <c:v>6</c:v>
                </c:pt>
                <c:pt idx="27">
                  <c:v>47</c:v>
                </c:pt>
                <c:pt idx="28">
                  <c:v>48</c:v>
                </c:pt>
                <c:pt idx="29">
                  <c:v>42</c:v>
                </c:pt>
                <c:pt idx="30">
                  <c:v>12</c:v>
                </c:pt>
                <c:pt idx="31">
                  <c:v>44</c:v>
                </c:pt>
                <c:pt idx="32">
                  <c:v>5</c:v>
                </c:pt>
                <c:pt idx="33">
                  <c:v>36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23</c:v>
                </c:pt>
                <c:pt idx="38">
                  <c:v>24</c:v>
                </c:pt>
                <c:pt idx="39">
                  <c:v>21</c:v>
                </c:pt>
                <c:pt idx="40">
                  <c:v>38</c:v>
                </c:pt>
                <c:pt idx="41">
                  <c:v>31</c:v>
                </c:pt>
                <c:pt idx="42">
                  <c:v>34</c:v>
                </c:pt>
                <c:pt idx="43">
                  <c:v>26</c:v>
                </c:pt>
                <c:pt idx="44">
                  <c:v>9</c:v>
                </c:pt>
                <c:pt idx="45">
                  <c:v>28</c:v>
                </c:pt>
                <c:pt idx="46">
                  <c:v>3</c:v>
                </c:pt>
                <c:pt idx="47">
                  <c:v>33</c:v>
                </c:pt>
                <c:pt idx="48">
                  <c:v>25</c:v>
                </c:pt>
                <c:pt idx="49">
                  <c:v>7</c:v>
                </c:pt>
                <c:pt idx="50">
                  <c:v>27</c:v>
                </c:pt>
                <c:pt idx="51">
                  <c:v>18</c:v>
                </c:pt>
                <c:pt idx="52">
                  <c:v>32</c:v>
                </c:pt>
                <c:pt idx="53">
                  <c:v>29</c:v>
                </c:pt>
                <c:pt idx="54">
                  <c:v>15</c:v>
                </c:pt>
                <c:pt idx="55">
                  <c:v>4</c:v>
                </c:pt>
                <c:pt idx="56">
                  <c:v>11</c:v>
                </c:pt>
                <c:pt idx="57">
                  <c:v>2</c:v>
                </c:pt>
                <c:pt idx="58">
                  <c:v>14</c:v>
                </c:pt>
                <c:pt idx="59">
                  <c:v>19</c:v>
                </c:pt>
                <c:pt idx="60">
                  <c:v>13</c:v>
                </c:pt>
                <c:pt idx="61">
                  <c:v>17</c:v>
                </c:pt>
                <c:pt idx="62">
                  <c:v>30</c:v>
                </c:pt>
                <c:pt idx="63">
                  <c:v>20</c:v>
                </c:pt>
                <c:pt idx="64">
                  <c:v>8</c:v>
                </c:pt>
                <c:pt idx="65">
                  <c:v>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'v4'!$W$1</c:f>
              <c:strCache>
                <c:ptCount val="1"/>
                <c:pt idx="0">
                  <c:v>beta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'v4'!$W$2:$W$67</c:f>
              <c:numCache>
                <c:formatCode>General</c:formatCode>
                <c:ptCount val="66"/>
                <c:pt idx="0">
                  <c:v>16</c:v>
                </c:pt>
                <c:pt idx="1">
                  <c:v>36</c:v>
                </c:pt>
                <c:pt idx="2">
                  <c:v>1</c:v>
                </c:pt>
                <c:pt idx="3">
                  <c:v>43</c:v>
                </c:pt>
                <c:pt idx="4">
                  <c:v>58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17</c:v>
                </c:pt>
                <c:pt idx="9">
                  <c:v>65</c:v>
                </c:pt>
                <c:pt idx="10">
                  <c:v>11</c:v>
                </c:pt>
                <c:pt idx="11">
                  <c:v>26</c:v>
                </c:pt>
                <c:pt idx="12">
                  <c:v>39</c:v>
                </c:pt>
                <c:pt idx="13">
                  <c:v>54</c:v>
                </c:pt>
                <c:pt idx="14">
                  <c:v>22</c:v>
                </c:pt>
                <c:pt idx="15">
                  <c:v>7</c:v>
                </c:pt>
                <c:pt idx="16">
                  <c:v>34</c:v>
                </c:pt>
                <c:pt idx="17">
                  <c:v>30</c:v>
                </c:pt>
                <c:pt idx="18">
                  <c:v>5</c:v>
                </c:pt>
                <c:pt idx="19">
                  <c:v>13</c:v>
                </c:pt>
                <c:pt idx="20">
                  <c:v>48</c:v>
                </c:pt>
                <c:pt idx="21">
                  <c:v>2</c:v>
                </c:pt>
                <c:pt idx="22">
                  <c:v>9</c:v>
                </c:pt>
                <c:pt idx="23">
                  <c:v>51</c:v>
                </c:pt>
                <c:pt idx="24">
                  <c:v>53</c:v>
                </c:pt>
                <c:pt idx="25">
                  <c:v>50</c:v>
                </c:pt>
                <c:pt idx="26">
                  <c:v>49</c:v>
                </c:pt>
                <c:pt idx="27">
                  <c:v>27</c:v>
                </c:pt>
                <c:pt idx="28">
                  <c:v>21</c:v>
                </c:pt>
                <c:pt idx="29">
                  <c:v>20</c:v>
                </c:pt>
                <c:pt idx="30">
                  <c:v>23</c:v>
                </c:pt>
                <c:pt idx="31">
                  <c:v>15</c:v>
                </c:pt>
                <c:pt idx="32">
                  <c:v>46</c:v>
                </c:pt>
                <c:pt idx="33">
                  <c:v>44</c:v>
                </c:pt>
                <c:pt idx="34">
                  <c:v>28</c:v>
                </c:pt>
                <c:pt idx="35">
                  <c:v>14</c:v>
                </c:pt>
                <c:pt idx="36">
                  <c:v>32</c:v>
                </c:pt>
                <c:pt idx="37">
                  <c:v>56</c:v>
                </c:pt>
                <c:pt idx="38">
                  <c:v>38</c:v>
                </c:pt>
                <c:pt idx="39">
                  <c:v>42</c:v>
                </c:pt>
                <c:pt idx="40">
                  <c:v>18</c:v>
                </c:pt>
                <c:pt idx="41">
                  <c:v>3</c:v>
                </c:pt>
                <c:pt idx="42">
                  <c:v>37</c:v>
                </c:pt>
                <c:pt idx="43">
                  <c:v>10</c:v>
                </c:pt>
                <c:pt idx="44">
                  <c:v>55</c:v>
                </c:pt>
                <c:pt idx="45">
                  <c:v>64</c:v>
                </c:pt>
                <c:pt idx="46">
                  <c:v>62</c:v>
                </c:pt>
                <c:pt idx="47">
                  <c:v>19</c:v>
                </c:pt>
                <c:pt idx="48">
                  <c:v>59</c:v>
                </c:pt>
                <c:pt idx="49">
                  <c:v>29</c:v>
                </c:pt>
                <c:pt idx="50">
                  <c:v>61</c:v>
                </c:pt>
                <c:pt idx="51">
                  <c:v>52</c:v>
                </c:pt>
                <c:pt idx="52">
                  <c:v>25</c:v>
                </c:pt>
                <c:pt idx="53">
                  <c:v>24</c:v>
                </c:pt>
                <c:pt idx="54">
                  <c:v>12</c:v>
                </c:pt>
                <c:pt idx="55">
                  <c:v>60</c:v>
                </c:pt>
                <c:pt idx="56">
                  <c:v>31</c:v>
                </c:pt>
                <c:pt idx="57">
                  <c:v>63</c:v>
                </c:pt>
                <c:pt idx="58">
                  <c:v>57</c:v>
                </c:pt>
                <c:pt idx="59">
                  <c:v>41</c:v>
                </c:pt>
                <c:pt idx="60">
                  <c:v>40</c:v>
                </c:pt>
                <c:pt idx="61">
                  <c:v>35</c:v>
                </c:pt>
                <c:pt idx="62">
                  <c:v>66</c:v>
                </c:pt>
                <c:pt idx="63">
                  <c:v>45</c:v>
                </c:pt>
                <c:pt idx="64">
                  <c:v>47</c:v>
                </c:pt>
                <c:pt idx="65">
                  <c:v>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'v4'!$X$1</c:f>
              <c:strCache>
                <c:ptCount val="1"/>
                <c:pt idx="0">
                  <c:v>gamma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'v4'!$X$2:$X$67</c:f>
              <c:numCache>
                <c:formatCode>General</c:formatCode>
                <c:ptCount val="66"/>
                <c:pt idx="0">
                  <c:v>18</c:v>
                </c:pt>
                <c:pt idx="1">
                  <c:v>9</c:v>
                </c:pt>
                <c:pt idx="2">
                  <c:v>49</c:v>
                </c:pt>
                <c:pt idx="3">
                  <c:v>3</c:v>
                </c:pt>
                <c:pt idx="4">
                  <c:v>1</c:v>
                </c:pt>
                <c:pt idx="5">
                  <c:v>35</c:v>
                </c:pt>
                <c:pt idx="6">
                  <c:v>42</c:v>
                </c:pt>
                <c:pt idx="7">
                  <c:v>36</c:v>
                </c:pt>
                <c:pt idx="8">
                  <c:v>19</c:v>
                </c:pt>
                <c:pt idx="9">
                  <c:v>15</c:v>
                </c:pt>
                <c:pt idx="10">
                  <c:v>25</c:v>
                </c:pt>
                <c:pt idx="11">
                  <c:v>13</c:v>
                </c:pt>
                <c:pt idx="12">
                  <c:v>6</c:v>
                </c:pt>
                <c:pt idx="13">
                  <c:v>64</c:v>
                </c:pt>
                <c:pt idx="14">
                  <c:v>39</c:v>
                </c:pt>
                <c:pt idx="15">
                  <c:v>54</c:v>
                </c:pt>
                <c:pt idx="16">
                  <c:v>10</c:v>
                </c:pt>
                <c:pt idx="17">
                  <c:v>14</c:v>
                </c:pt>
                <c:pt idx="18">
                  <c:v>52</c:v>
                </c:pt>
                <c:pt idx="19">
                  <c:v>53</c:v>
                </c:pt>
                <c:pt idx="20">
                  <c:v>7</c:v>
                </c:pt>
                <c:pt idx="21">
                  <c:v>57</c:v>
                </c:pt>
                <c:pt idx="22">
                  <c:v>50</c:v>
                </c:pt>
                <c:pt idx="23">
                  <c:v>5</c:v>
                </c:pt>
                <c:pt idx="24">
                  <c:v>4</c:v>
                </c:pt>
                <c:pt idx="25">
                  <c:v>29</c:v>
                </c:pt>
                <c:pt idx="26">
                  <c:v>48</c:v>
                </c:pt>
                <c:pt idx="27">
                  <c:v>22</c:v>
                </c:pt>
                <c:pt idx="28">
                  <c:v>23</c:v>
                </c:pt>
                <c:pt idx="29">
                  <c:v>28</c:v>
                </c:pt>
                <c:pt idx="30">
                  <c:v>62</c:v>
                </c:pt>
                <c:pt idx="31">
                  <c:v>30</c:v>
                </c:pt>
                <c:pt idx="32">
                  <c:v>56</c:v>
                </c:pt>
                <c:pt idx="33">
                  <c:v>16</c:v>
                </c:pt>
                <c:pt idx="34">
                  <c:v>27</c:v>
                </c:pt>
                <c:pt idx="35">
                  <c:v>40</c:v>
                </c:pt>
                <c:pt idx="36">
                  <c:v>20</c:v>
                </c:pt>
                <c:pt idx="37">
                  <c:v>17</c:v>
                </c:pt>
                <c:pt idx="38">
                  <c:v>33</c:v>
                </c:pt>
                <c:pt idx="39">
                  <c:v>32</c:v>
                </c:pt>
                <c:pt idx="40">
                  <c:v>38</c:v>
                </c:pt>
                <c:pt idx="41">
                  <c:v>66</c:v>
                </c:pt>
                <c:pt idx="42">
                  <c:v>21</c:v>
                </c:pt>
                <c:pt idx="43">
                  <c:v>63</c:v>
                </c:pt>
                <c:pt idx="44">
                  <c:v>34</c:v>
                </c:pt>
                <c:pt idx="45">
                  <c:v>8</c:v>
                </c:pt>
                <c:pt idx="46">
                  <c:v>60</c:v>
                </c:pt>
                <c:pt idx="47">
                  <c:v>44</c:v>
                </c:pt>
                <c:pt idx="48">
                  <c:v>12</c:v>
                </c:pt>
                <c:pt idx="49">
                  <c:v>61</c:v>
                </c:pt>
                <c:pt idx="50">
                  <c:v>11</c:v>
                </c:pt>
                <c:pt idx="51">
                  <c:v>26</c:v>
                </c:pt>
                <c:pt idx="52">
                  <c:v>43</c:v>
                </c:pt>
                <c:pt idx="53">
                  <c:v>51</c:v>
                </c:pt>
                <c:pt idx="54">
                  <c:v>65</c:v>
                </c:pt>
                <c:pt idx="55">
                  <c:v>55</c:v>
                </c:pt>
                <c:pt idx="56">
                  <c:v>58</c:v>
                </c:pt>
                <c:pt idx="57">
                  <c:v>59</c:v>
                </c:pt>
                <c:pt idx="58">
                  <c:v>24</c:v>
                </c:pt>
                <c:pt idx="59">
                  <c:v>37</c:v>
                </c:pt>
                <c:pt idx="60">
                  <c:v>45</c:v>
                </c:pt>
                <c:pt idx="61">
                  <c:v>47</c:v>
                </c:pt>
                <c:pt idx="62">
                  <c:v>2</c:v>
                </c:pt>
                <c:pt idx="63">
                  <c:v>31</c:v>
                </c:pt>
                <c:pt idx="64">
                  <c:v>46</c:v>
                </c:pt>
                <c:pt idx="65">
                  <c:v>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'v4'!$Y$1</c:f>
              <c:strCache>
                <c:ptCount val="1"/>
                <c:pt idx="0">
                  <c:v>terület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'v4'!$Y$2:$Y$67</c:f>
              <c:numCache>
                <c:formatCode>General</c:formatCode>
                <c:ptCount val="66"/>
                <c:pt idx="0">
                  <c:v>62</c:v>
                </c:pt>
                <c:pt idx="1">
                  <c:v>64</c:v>
                </c:pt>
                <c:pt idx="2">
                  <c:v>58</c:v>
                </c:pt>
                <c:pt idx="3">
                  <c:v>59</c:v>
                </c:pt>
                <c:pt idx="4">
                  <c:v>61</c:v>
                </c:pt>
                <c:pt idx="5">
                  <c:v>57</c:v>
                </c:pt>
                <c:pt idx="6">
                  <c:v>52</c:v>
                </c:pt>
                <c:pt idx="7">
                  <c:v>54</c:v>
                </c:pt>
                <c:pt idx="8">
                  <c:v>53</c:v>
                </c:pt>
                <c:pt idx="9">
                  <c:v>66</c:v>
                </c:pt>
                <c:pt idx="10">
                  <c:v>28</c:v>
                </c:pt>
                <c:pt idx="11">
                  <c:v>34</c:v>
                </c:pt>
                <c:pt idx="12">
                  <c:v>42</c:v>
                </c:pt>
                <c:pt idx="13">
                  <c:v>65</c:v>
                </c:pt>
                <c:pt idx="14">
                  <c:v>55</c:v>
                </c:pt>
                <c:pt idx="15">
                  <c:v>43</c:v>
                </c:pt>
                <c:pt idx="16">
                  <c:v>26</c:v>
                </c:pt>
                <c:pt idx="17">
                  <c:v>29</c:v>
                </c:pt>
                <c:pt idx="18">
                  <c:v>38</c:v>
                </c:pt>
                <c:pt idx="19">
                  <c:v>45</c:v>
                </c:pt>
                <c:pt idx="20">
                  <c:v>36</c:v>
                </c:pt>
                <c:pt idx="21">
                  <c:v>37</c:v>
                </c:pt>
                <c:pt idx="22">
                  <c:v>27</c:v>
                </c:pt>
                <c:pt idx="23">
                  <c:v>23</c:v>
                </c:pt>
                <c:pt idx="24">
                  <c:v>31</c:v>
                </c:pt>
                <c:pt idx="25">
                  <c:v>44</c:v>
                </c:pt>
                <c:pt idx="26">
                  <c:v>51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56</c:v>
                </c:pt>
                <c:pt idx="31">
                  <c:v>10</c:v>
                </c:pt>
                <c:pt idx="32">
                  <c:v>49</c:v>
                </c:pt>
                <c:pt idx="33">
                  <c:v>22</c:v>
                </c:pt>
                <c:pt idx="34">
                  <c:v>15</c:v>
                </c:pt>
                <c:pt idx="35">
                  <c:v>19</c:v>
                </c:pt>
                <c:pt idx="36">
                  <c:v>17</c:v>
                </c:pt>
                <c:pt idx="37">
                  <c:v>40</c:v>
                </c:pt>
                <c:pt idx="38">
                  <c:v>24</c:v>
                </c:pt>
                <c:pt idx="39">
                  <c:v>25</c:v>
                </c:pt>
                <c:pt idx="40">
                  <c:v>14</c:v>
                </c:pt>
                <c:pt idx="41">
                  <c:v>63</c:v>
                </c:pt>
                <c:pt idx="42">
                  <c:v>8</c:v>
                </c:pt>
                <c:pt idx="43">
                  <c:v>41</c:v>
                </c:pt>
                <c:pt idx="44">
                  <c:v>30</c:v>
                </c:pt>
                <c:pt idx="45">
                  <c:v>48</c:v>
                </c:pt>
                <c:pt idx="46">
                  <c:v>50</c:v>
                </c:pt>
                <c:pt idx="47">
                  <c:v>5</c:v>
                </c:pt>
                <c:pt idx="48">
                  <c:v>33</c:v>
                </c:pt>
                <c:pt idx="49">
                  <c:v>35</c:v>
                </c:pt>
                <c:pt idx="50">
                  <c:v>32</c:v>
                </c:pt>
                <c:pt idx="51">
                  <c:v>18</c:v>
                </c:pt>
                <c:pt idx="52">
                  <c:v>2</c:v>
                </c:pt>
                <c:pt idx="53">
                  <c:v>6</c:v>
                </c:pt>
                <c:pt idx="54">
                  <c:v>47</c:v>
                </c:pt>
                <c:pt idx="55">
                  <c:v>39</c:v>
                </c:pt>
                <c:pt idx="56">
                  <c:v>20</c:v>
                </c:pt>
                <c:pt idx="57">
                  <c:v>46</c:v>
                </c:pt>
                <c:pt idx="58">
                  <c:v>21</c:v>
                </c:pt>
                <c:pt idx="59">
                  <c:v>4</c:v>
                </c:pt>
                <c:pt idx="60">
                  <c:v>9</c:v>
                </c:pt>
                <c:pt idx="61">
                  <c:v>7</c:v>
                </c:pt>
                <c:pt idx="62">
                  <c:v>60</c:v>
                </c:pt>
                <c:pt idx="63">
                  <c:v>3</c:v>
                </c:pt>
                <c:pt idx="64">
                  <c:v>11</c:v>
                </c:pt>
                <c:pt idx="65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'v4'!$Z$1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'v4'!$Z$2:$Z$67</c:f>
              <c:numCache>
                <c:formatCode>General</c:formatCode>
                <c:ptCount val="66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58</c:v>
                </c:pt>
                <c:pt idx="4">
                  <c:v>62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50</c:v>
                </c:pt>
                <c:pt idx="9">
                  <c:v>66</c:v>
                </c:pt>
                <c:pt idx="10">
                  <c:v>39</c:v>
                </c:pt>
                <c:pt idx="11">
                  <c:v>34</c:v>
                </c:pt>
                <c:pt idx="12">
                  <c:v>44</c:v>
                </c:pt>
                <c:pt idx="13">
                  <c:v>63</c:v>
                </c:pt>
                <c:pt idx="14">
                  <c:v>46</c:v>
                </c:pt>
                <c:pt idx="15">
                  <c:v>45</c:v>
                </c:pt>
                <c:pt idx="16">
                  <c:v>30</c:v>
                </c:pt>
                <c:pt idx="17">
                  <c:v>27</c:v>
                </c:pt>
                <c:pt idx="18">
                  <c:v>36</c:v>
                </c:pt>
                <c:pt idx="19">
                  <c:v>40</c:v>
                </c:pt>
                <c:pt idx="20">
                  <c:v>31</c:v>
                </c:pt>
                <c:pt idx="21">
                  <c:v>41</c:v>
                </c:pt>
                <c:pt idx="22">
                  <c:v>26</c:v>
                </c:pt>
                <c:pt idx="23">
                  <c:v>25</c:v>
                </c:pt>
                <c:pt idx="24">
                  <c:v>29</c:v>
                </c:pt>
                <c:pt idx="25">
                  <c:v>38</c:v>
                </c:pt>
                <c:pt idx="26">
                  <c:v>48</c:v>
                </c:pt>
                <c:pt idx="27">
                  <c:v>16</c:v>
                </c:pt>
                <c:pt idx="28">
                  <c:v>14</c:v>
                </c:pt>
                <c:pt idx="29">
                  <c:v>17</c:v>
                </c:pt>
                <c:pt idx="30">
                  <c:v>49</c:v>
                </c:pt>
                <c:pt idx="31">
                  <c:v>11</c:v>
                </c:pt>
                <c:pt idx="32">
                  <c:v>47</c:v>
                </c:pt>
                <c:pt idx="33">
                  <c:v>21</c:v>
                </c:pt>
                <c:pt idx="34">
                  <c:v>13</c:v>
                </c:pt>
                <c:pt idx="35">
                  <c:v>19</c:v>
                </c:pt>
                <c:pt idx="36">
                  <c:v>15</c:v>
                </c:pt>
                <c:pt idx="37">
                  <c:v>33</c:v>
                </c:pt>
                <c:pt idx="38">
                  <c:v>22</c:v>
                </c:pt>
                <c:pt idx="39">
                  <c:v>23</c:v>
                </c:pt>
                <c:pt idx="40">
                  <c:v>12</c:v>
                </c:pt>
                <c:pt idx="41">
                  <c:v>65</c:v>
                </c:pt>
                <c:pt idx="42">
                  <c:v>8</c:v>
                </c:pt>
                <c:pt idx="43">
                  <c:v>43</c:v>
                </c:pt>
                <c:pt idx="44">
                  <c:v>28</c:v>
                </c:pt>
                <c:pt idx="45">
                  <c:v>51</c:v>
                </c:pt>
                <c:pt idx="46">
                  <c:v>53</c:v>
                </c:pt>
                <c:pt idx="47">
                  <c:v>5</c:v>
                </c:pt>
                <c:pt idx="48">
                  <c:v>35</c:v>
                </c:pt>
                <c:pt idx="49">
                  <c:v>32</c:v>
                </c:pt>
                <c:pt idx="50">
                  <c:v>37</c:v>
                </c:pt>
                <c:pt idx="51">
                  <c:v>18</c:v>
                </c:pt>
                <c:pt idx="52">
                  <c:v>2</c:v>
                </c:pt>
                <c:pt idx="53">
                  <c:v>6</c:v>
                </c:pt>
                <c:pt idx="54">
                  <c:v>54</c:v>
                </c:pt>
                <c:pt idx="55">
                  <c:v>42</c:v>
                </c:pt>
                <c:pt idx="56">
                  <c:v>20</c:v>
                </c:pt>
                <c:pt idx="57">
                  <c:v>52</c:v>
                </c:pt>
                <c:pt idx="58">
                  <c:v>24</c:v>
                </c:pt>
                <c:pt idx="59">
                  <c:v>4</c:v>
                </c:pt>
                <c:pt idx="60">
                  <c:v>9</c:v>
                </c:pt>
                <c:pt idx="61">
                  <c:v>7</c:v>
                </c:pt>
                <c:pt idx="62">
                  <c:v>64</c:v>
                </c:pt>
                <c:pt idx="63">
                  <c:v>3</c:v>
                </c:pt>
                <c:pt idx="64">
                  <c:v>10</c:v>
                </c:pt>
                <c:pt idx="65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'v4'!$AA$1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'v4'!$AA$2:$AA$67</c:f>
              <c:numCache>
                <c:formatCode>General</c:formatCode>
                <c:ptCount val="66"/>
                <c:pt idx="0">
                  <c:v>64</c:v>
                </c:pt>
                <c:pt idx="1">
                  <c:v>65</c:v>
                </c:pt>
                <c:pt idx="2">
                  <c:v>15</c:v>
                </c:pt>
                <c:pt idx="3">
                  <c:v>57</c:v>
                </c:pt>
                <c:pt idx="4">
                  <c:v>50</c:v>
                </c:pt>
                <c:pt idx="5">
                  <c:v>58</c:v>
                </c:pt>
                <c:pt idx="6">
                  <c:v>20</c:v>
                </c:pt>
                <c:pt idx="7">
                  <c:v>43</c:v>
                </c:pt>
                <c:pt idx="8">
                  <c:v>51</c:v>
                </c:pt>
                <c:pt idx="9">
                  <c:v>66</c:v>
                </c:pt>
                <c:pt idx="10">
                  <c:v>12</c:v>
                </c:pt>
                <c:pt idx="11">
                  <c:v>39</c:v>
                </c:pt>
                <c:pt idx="12">
                  <c:v>38</c:v>
                </c:pt>
                <c:pt idx="13">
                  <c:v>62</c:v>
                </c:pt>
                <c:pt idx="14">
                  <c:v>63</c:v>
                </c:pt>
                <c:pt idx="15">
                  <c:v>49</c:v>
                </c:pt>
                <c:pt idx="16">
                  <c:v>19</c:v>
                </c:pt>
                <c:pt idx="17">
                  <c:v>47</c:v>
                </c:pt>
                <c:pt idx="18">
                  <c:v>37</c:v>
                </c:pt>
                <c:pt idx="19">
                  <c:v>59</c:v>
                </c:pt>
                <c:pt idx="20">
                  <c:v>45</c:v>
                </c:pt>
                <c:pt idx="21">
                  <c:v>6</c:v>
                </c:pt>
                <c:pt idx="22">
                  <c:v>42</c:v>
                </c:pt>
                <c:pt idx="23">
                  <c:v>9</c:v>
                </c:pt>
                <c:pt idx="24">
                  <c:v>24</c:v>
                </c:pt>
                <c:pt idx="25">
                  <c:v>60</c:v>
                </c:pt>
                <c:pt idx="26">
                  <c:v>61</c:v>
                </c:pt>
                <c:pt idx="27">
                  <c:v>21</c:v>
                </c:pt>
                <c:pt idx="28">
                  <c:v>11</c:v>
                </c:pt>
                <c:pt idx="29">
                  <c:v>28</c:v>
                </c:pt>
                <c:pt idx="30">
                  <c:v>56</c:v>
                </c:pt>
                <c:pt idx="31">
                  <c:v>10</c:v>
                </c:pt>
                <c:pt idx="32">
                  <c:v>55</c:v>
                </c:pt>
                <c:pt idx="33">
                  <c:v>46</c:v>
                </c:pt>
                <c:pt idx="34">
                  <c:v>32</c:v>
                </c:pt>
                <c:pt idx="35">
                  <c:v>35</c:v>
                </c:pt>
                <c:pt idx="36">
                  <c:v>36</c:v>
                </c:pt>
                <c:pt idx="37">
                  <c:v>53</c:v>
                </c:pt>
                <c:pt idx="38">
                  <c:v>52</c:v>
                </c:pt>
                <c:pt idx="39">
                  <c:v>54</c:v>
                </c:pt>
                <c:pt idx="40">
                  <c:v>29</c:v>
                </c:pt>
                <c:pt idx="41">
                  <c:v>44</c:v>
                </c:pt>
                <c:pt idx="42">
                  <c:v>23</c:v>
                </c:pt>
                <c:pt idx="43">
                  <c:v>40</c:v>
                </c:pt>
                <c:pt idx="44">
                  <c:v>48</c:v>
                </c:pt>
                <c:pt idx="45">
                  <c:v>34</c:v>
                </c:pt>
                <c:pt idx="46">
                  <c:v>2</c:v>
                </c:pt>
                <c:pt idx="47">
                  <c:v>14</c:v>
                </c:pt>
                <c:pt idx="48">
                  <c:v>30</c:v>
                </c:pt>
                <c:pt idx="49">
                  <c:v>41</c:v>
                </c:pt>
                <c:pt idx="50">
                  <c:v>25</c:v>
                </c:pt>
                <c:pt idx="51">
                  <c:v>33</c:v>
                </c:pt>
                <c:pt idx="52">
                  <c:v>7</c:v>
                </c:pt>
                <c:pt idx="53">
                  <c:v>18</c:v>
                </c:pt>
                <c:pt idx="54">
                  <c:v>31</c:v>
                </c:pt>
                <c:pt idx="55">
                  <c:v>8</c:v>
                </c:pt>
                <c:pt idx="56">
                  <c:v>27</c:v>
                </c:pt>
                <c:pt idx="57">
                  <c:v>1</c:v>
                </c:pt>
                <c:pt idx="58">
                  <c:v>26</c:v>
                </c:pt>
                <c:pt idx="59">
                  <c:v>16</c:v>
                </c:pt>
                <c:pt idx="60">
                  <c:v>22</c:v>
                </c:pt>
                <c:pt idx="61">
                  <c:v>17</c:v>
                </c:pt>
                <c:pt idx="62">
                  <c:v>3</c:v>
                </c:pt>
                <c:pt idx="63">
                  <c:v>5</c:v>
                </c:pt>
                <c:pt idx="64">
                  <c:v>13</c:v>
                </c:pt>
                <c:pt idx="65">
                  <c:v>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'v4'!$AB$1</c:f>
              <c:strCache>
                <c:ptCount val="1"/>
                <c:pt idx="0">
                  <c:v>kerület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'v4'!$AB$2:$AB$67</c:f>
              <c:numCache>
                <c:formatCode>General</c:formatCode>
                <c:ptCount val="66"/>
                <c:pt idx="0">
                  <c:v>63</c:v>
                </c:pt>
                <c:pt idx="1">
                  <c:v>65</c:v>
                </c:pt>
                <c:pt idx="2">
                  <c:v>49</c:v>
                </c:pt>
                <c:pt idx="3">
                  <c:v>61</c:v>
                </c:pt>
                <c:pt idx="4">
                  <c:v>62</c:v>
                </c:pt>
                <c:pt idx="5">
                  <c:v>59</c:v>
                </c:pt>
                <c:pt idx="6">
                  <c:v>41</c:v>
                </c:pt>
                <c:pt idx="7">
                  <c:v>48</c:v>
                </c:pt>
                <c:pt idx="8">
                  <c:v>51</c:v>
                </c:pt>
                <c:pt idx="9">
                  <c:v>66</c:v>
                </c:pt>
                <c:pt idx="10">
                  <c:v>16</c:v>
                </c:pt>
                <c:pt idx="11">
                  <c:v>28</c:v>
                </c:pt>
                <c:pt idx="12">
                  <c:v>43</c:v>
                </c:pt>
                <c:pt idx="13">
                  <c:v>64</c:v>
                </c:pt>
                <c:pt idx="14">
                  <c:v>60</c:v>
                </c:pt>
                <c:pt idx="15">
                  <c:v>51</c:v>
                </c:pt>
                <c:pt idx="16">
                  <c:v>23</c:v>
                </c:pt>
                <c:pt idx="17">
                  <c:v>38</c:v>
                </c:pt>
                <c:pt idx="18">
                  <c:v>41</c:v>
                </c:pt>
                <c:pt idx="19">
                  <c:v>56</c:v>
                </c:pt>
                <c:pt idx="20">
                  <c:v>44</c:v>
                </c:pt>
                <c:pt idx="21">
                  <c:v>32</c:v>
                </c:pt>
                <c:pt idx="22">
                  <c:v>36</c:v>
                </c:pt>
                <c:pt idx="23">
                  <c:v>24</c:v>
                </c:pt>
                <c:pt idx="24">
                  <c:v>32</c:v>
                </c:pt>
                <c:pt idx="25">
                  <c:v>54</c:v>
                </c:pt>
                <c:pt idx="26">
                  <c:v>58</c:v>
                </c:pt>
                <c:pt idx="27">
                  <c:v>13</c:v>
                </c:pt>
                <c:pt idx="28">
                  <c:v>6</c:v>
                </c:pt>
                <c:pt idx="29">
                  <c:v>14</c:v>
                </c:pt>
                <c:pt idx="30">
                  <c:v>56</c:v>
                </c:pt>
                <c:pt idx="31">
                  <c:v>6</c:v>
                </c:pt>
                <c:pt idx="32">
                  <c:v>54</c:v>
                </c:pt>
                <c:pt idx="33">
                  <c:v>30</c:v>
                </c:pt>
                <c:pt idx="34">
                  <c:v>17</c:v>
                </c:pt>
                <c:pt idx="35">
                  <c:v>22</c:v>
                </c:pt>
                <c:pt idx="36">
                  <c:v>20</c:v>
                </c:pt>
                <c:pt idx="37">
                  <c:v>50</c:v>
                </c:pt>
                <c:pt idx="38">
                  <c:v>44</c:v>
                </c:pt>
                <c:pt idx="39">
                  <c:v>46</c:v>
                </c:pt>
                <c:pt idx="40">
                  <c:v>14</c:v>
                </c:pt>
                <c:pt idx="41">
                  <c:v>53</c:v>
                </c:pt>
                <c:pt idx="42">
                  <c:v>10</c:v>
                </c:pt>
                <c:pt idx="43">
                  <c:v>36</c:v>
                </c:pt>
                <c:pt idx="44">
                  <c:v>40</c:v>
                </c:pt>
                <c:pt idx="45">
                  <c:v>38</c:v>
                </c:pt>
                <c:pt idx="46">
                  <c:v>47</c:v>
                </c:pt>
                <c:pt idx="47">
                  <c:v>4</c:v>
                </c:pt>
                <c:pt idx="48">
                  <c:v>26</c:v>
                </c:pt>
                <c:pt idx="49">
                  <c:v>34</c:v>
                </c:pt>
                <c:pt idx="50">
                  <c:v>25</c:v>
                </c:pt>
                <c:pt idx="51">
                  <c:v>20</c:v>
                </c:pt>
                <c:pt idx="52">
                  <c:v>3</c:v>
                </c:pt>
                <c:pt idx="53">
                  <c:v>6</c:v>
                </c:pt>
                <c:pt idx="54">
                  <c:v>30</c:v>
                </c:pt>
                <c:pt idx="55">
                  <c:v>28</c:v>
                </c:pt>
                <c:pt idx="56">
                  <c:v>19</c:v>
                </c:pt>
                <c:pt idx="57">
                  <c:v>34</c:v>
                </c:pt>
                <c:pt idx="58">
                  <c:v>17</c:v>
                </c:pt>
                <c:pt idx="59">
                  <c:v>5</c:v>
                </c:pt>
                <c:pt idx="60">
                  <c:v>12</c:v>
                </c:pt>
                <c:pt idx="61">
                  <c:v>6</c:v>
                </c:pt>
                <c:pt idx="62">
                  <c:v>27</c:v>
                </c:pt>
                <c:pt idx="63">
                  <c:v>2</c:v>
                </c:pt>
                <c:pt idx="64">
                  <c:v>10</c:v>
                </c:pt>
                <c:pt idx="65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'v4'!$AC$1</c:f>
              <c:strCache>
                <c:ptCount val="1"/>
                <c:pt idx="0">
                  <c:v>magasság 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'v4'!$AC$2:$AC$67</c:f>
              <c:numCache>
                <c:formatCode>General</c:formatCode>
                <c:ptCount val="66"/>
                <c:pt idx="0">
                  <c:v>47</c:v>
                </c:pt>
                <c:pt idx="1">
                  <c:v>56</c:v>
                </c:pt>
                <c:pt idx="2">
                  <c:v>29</c:v>
                </c:pt>
                <c:pt idx="3">
                  <c:v>43</c:v>
                </c:pt>
                <c:pt idx="4">
                  <c:v>61</c:v>
                </c:pt>
                <c:pt idx="5">
                  <c:v>37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66</c:v>
                </c:pt>
                <c:pt idx="10">
                  <c:v>2</c:v>
                </c:pt>
                <c:pt idx="11">
                  <c:v>7</c:v>
                </c:pt>
                <c:pt idx="12">
                  <c:v>22</c:v>
                </c:pt>
                <c:pt idx="13">
                  <c:v>63</c:v>
                </c:pt>
                <c:pt idx="14">
                  <c:v>44</c:v>
                </c:pt>
                <c:pt idx="15">
                  <c:v>36</c:v>
                </c:pt>
                <c:pt idx="16">
                  <c:v>5</c:v>
                </c:pt>
                <c:pt idx="17">
                  <c:v>15</c:v>
                </c:pt>
                <c:pt idx="18">
                  <c:v>27</c:v>
                </c:pt>
                <c:pt idx="19">
                  <c:v>42</c:v>
                </c:pt>
                <c:pt idx="20">
                  <c:v>31</c:v>
                </c:pt>
                <c:pt idx="21">
                  <c:v>32</c:v>
                </c:pt>
                <c:pt idx="22">
                  <c:v>26</c:v>
                </c:pt>
                <c:pt idx="23">
                  <c:v>25</c:v>
                </c:pt>
                <c:pt idx="24">
                  <c:v>35</c:v>
                </c:pt>
                <c:pt idx="25">
                  <c:v>48</c:v>
                </c:pt>
                <c:pt idx="26">
                  <c:v>53</c:v>
                </c:pt>
                <c:pt idx="27">
                  <c:v>4</c:v>
                </c:pt>
                <c:pt idx="28">
                  <c:v>1</c:v>
                </c:pt>
                <c:pt idx="29">
                  <c:v>6</c:v>
                </c:pt>
                <c:pt idx="30">
                  <c:v>57</c:v>
                </c:pt>
                <c:pt idx="31">
                  <c:v>3</c:v>
                </c:pt>
                <c:pt idx="32">
                  <c:v>54</c:v>
                </c:pt>
                <c:pt idx="33">
                  <c:v>28</c:v>
                </c:pt>
                <c:pt idx="34">
                  <c:v>9</c:v>
                </c:pt>
                <c:pt idx="35">
                  <c:v>16</c:v>
                </c:pt>
                <c:pt idx="36">
                  <c:v>12</c:v>
                </c:pt>
                <c:pt idx="37">
                  <c:v>46</c:v>
                </c:pt>
                <c:pt idx="38">
                  <c:v>38</c:v>
                </c:pt>
                <c:pt idx="39">
                  <c:v>39</c:v>
                </c:pt>
                <c:pt idx="40">
                  <c:v>10</c:v>
                </c:pt>
                <c:pt idx="41">
                  <c:v>64</c:v>
                </c:pt>
                <c:pt idx="42">
                  <c:v>14</c:v>
                </c:pt>
                <c:pt idx="43">
                  <c:v>52</c:v>
                </c:pt>
                <c:pt idx="44">
                  <c:v>45</c:v>
                </c:pt>
                <c:pt idx="45">
                  <c:v>58</c:v>
                </c:pt>
                <c:pt idx="46">
                  <c:v>62</c:v>
                </c:pt>
                <c:pt idx="47">
                  <c:v>11</c:v>
                </c:pt>
                <c:pt idx="48">
                  <c:v>49</c:v>
                </c:pt>
                <c:pt idx="49">
                  <c:v>51</c:v>
                </c:pt>
                <c:pt idx="50">
                  <c:v>50</c:v>
                </c:pt>
                <c:pt idx="51">
                  <c:v>34</c:v>
                </c:pt>
                <c:pt idx="52">
                  <c:v>8</c:v>
                </c:pt>
                <c:pt idx="53">
                  <c:v>20</c:v>
                </c:pt>
                <c:pt idx="54">
                  <c:v>59</c:v>
                </c:pt>
                <c:pt idx="55">
                  <c:v>55</c:v>
                </c:pt>
                <c:pt idx="56">
                  <c:v>40</c:v>
                </c:pt>
                <c:pt idx="57">
                  <c:v>60</c:v>
                </c:pt>
                <c:pt idx="58">
                  <c:v>41</c:v>
                </c:pt>
                <c:pt idx="59">
                  <c:v>23</c:v>
                </c:pt>
                <c:pt idx="60">
                  <c:v>30</c:v>
                </c:pt>
                <c:pt idx="61">
                  <c:v>24</c:v>
                </c:pt>
                <c:pt idx="62">
                  <c:v>65</c:v>
                </c:pt>
                <c:pt idx="63">
                  <c:v>18</c:v>
                </c:pt>
                <c:pt idx="64">
                  <c:v>33</c:v>
                </c:pt>
                <c:pt idx="65">
                  <c:v>13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'v4'!$AD$1</c:f>
              <c:strCache>
                <c:ptCount val="1"/>
                <c:pt idx="0">
                  <c:v>magasság b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'v4'!$AD$2:$AD$67</c:f>
              <c:numCache>
                <c:formatCode>General</c:formatCode>
                <c:ptCount val="66"/>
                <c:pt idx="0">
                  <c:v>64</c:v>
                </c:pt>
                <c:pt idx="1">
                  <c:v>61</c:v>
                </c:pt>
                <c:pt idx="2">
                  <c:v>63</c:v>
                </c:pt>
                <c:pt idx="3">
                  <c:v>60</c:v>
                </c:pt>
                <c:pt idx="4">
                  <c:v>62</c:v>
                </c:pt>
                <c:pt idx="5">
                  <c:v>59</c:v>
                </c:pt>
                <c:pt idx="6">
                  <c:v>58</c:v>
                </c:pt>
                <c:pt idx="7">
                  <c:v>57</c:v>
                </c:pt>
                <c:pt idx="8">
                  <c:v>55</c:v>
                </c:pt>
                <c:pt idx="9">
                  <c:v>50</c:v>
                </c:pt>
                <c:pt idx="10">
                  <c:v>49</c:v>
                </c:pt>
                <c:pt idx="11">
                  <c:v>44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53</c:v>
                </c:pt>
                <c:pt idx="16">
                  <c:v>41</c:v>
                </c:pt>
                <c:pt idx="17">
                  <c:v>37</c:v>
                </c:pt>
                <c:pt idx="18">
                  <c:v>48</c:v>
                </c:pt>
                <c:pt idx="19">
                  <c:v>46</c:v>
                </c:pt>
                <c:pt idx="20">
                  <c:v>36</c:v>
                </c:pt>
                <c:pt idx="21">
                  <c:v>51</c:v>
                </c:pt>
                <c:pt idx="22">
                  <c:v>42</c:v>
                </c:pt>
                <c:pt idx="23">
                  <c:v>33</c:v>
                </c:pt>
                <c:pt idx="24">
                  <c:v>31</c:v>
                </c:pt>
                <c:pt idx="25">
                  <c:v>32</c:v>
                </c:pt>
                <c:pt idx="26">
                  <c:v>38</c:v>
                </c:pt>
                <c:pt idx="27">
                  <c:v>26</c:v>
                </c:pt>
                <c:pt idx="28">
                  <c:v>28</c:v>
                </c:pt>
                <c:pt idx="29">
                  <c:v>29</c:v>
                </c:pt>
                <c:pt idx="30">
                  <c:v>54</c:v>
                </c:pt>
                <c:pt idx="31">
                  <c:v>27</c:v>
                </c:pt>
                <c:pt idx="32">
                  <c:v>40</c:v>
                </c:pt>
                <c:pt idx="33">
                  <c:v>20</c:v>
                </c:pt>
                <c:pt idx="34">
                  <c:v>24</c:v>
                </c:pt>
                <c:pt idx="35">
                  <c:v>34</c:v>
                </c:pt>
                <c:pt idx="36">
                  <c:v>21</c:v>
                </c:pt>
                <c:pt idx="37">
                  <c:v>16</c:v>
                </c:pt>
                <c:pt idx="38">
                  <c:v>23</c:v>
                </c:pt>
                <c:pt idx="39">
                  <c:v>22</c:v>
                </c:pt>
                <c:pt idx="40">
                  <c:v>25</c:v>
                </c:pt>
                <c:pt idx="41">
                  <c:v>66</c:v>
                </c:pt>
                <c:pt idx="42">
                  <c:v>11</c:v>
                </c:pt>
                <c:pt idx="43">
                  <c:v>52</c:v>
                </c:pt>
                <c:pt idx="44">
                  <c:v>15</c:v>
                </c:pt>
                <c:pt idx="45">
                  <c:v>9</c:v>
                </c:pt>
                <c:pt idx="46">
                  <c:v>39</c:v>
                </c:pt>
                <c:pt idx="47">
                  <c:v>19</c:v>
                </c:pt>
                <c:pt idx="48">
                  <c:v>5</c:v>
                </c:pt>
                <c:pt idx="49">
                  <c:v>43</c:v>
                </c:pt>
                <c:pt idx="50">
                  <c:v>3</c:v>
                </c:pt>
                <c:pt idx="51">
                  <c:v>8</c:v>
                </c:pt>
                <c:pt idx="52">
                  <c:v>14</c:v>
                </c:pt>
                <c:pt idx="53">
                  <c:v>18</c:v>
                </c:pt>
                <c:pt idx="54">
                  <c:v>56</c:v>
                </c:pt>
                <c:pt idx="55">
                  <c:v>17</c:v>
                </c:pt>
                <c:pt idx="56">
                  <c:v>30</c:v>
                </c:pt>
                <c:pt idx="57">
                  <c:v>35</c:v>
                </c:pt>
                <c:pt idx="58">
                  <c:v>2</c:v>
                </c:pt>
                <c:pt idx="59">
                  <c:v>6</c:v>
                </c:pt>
                <c:pt idx="60">
                  <c:v>12</c:v>
                </c:pt>
                <c:pt idx="61">
                  <c:v>13</c:v>
                </c:pt>
                <c:pt idx="62">
                  <c:v>4</c:v>
                </c:pt>
                <c:pt idx="63">
                  <c:v>1</c:v>
                </c:pt>
                <c:pt idx="64">
                  <c:v>10</c:v>
                </c:pt>
                <c:pt idx="65">
                  <c:v>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'v4'!$AE$1</c:f>
              <c:strCache>
                <c:ptCount val="1"/>
                <c:pt idx="0">
                  <c:v>magsság 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'v4'!$AE$2:$AE$67</c:f>
              <c:numCache>
                <c:formatCode>General</c:formatCode>
                <c:ptCount val="66"/>
                <c:pt idx="0">
                  <c:v>63</c:v>
                </c:pt>
                <c:pt idx="1">
                  <c:v>62</c:v>
                </c:pt>
                <c:pt idx="2">
                  <c:v>61</c:v>
                </c:pt>
                <c:pt idx="3">
                  <c:v>60</c:v>
                </c:pt>
                <c:pt idx="4">
                  <c:v>64</c:v>
                </c:pt>
                <c:pt idx="5">
                  <c:v>59</c:v>
                </c:pt>
                <c:pt idx="6">
                  <c:v>58</c:v>
                </c:pt>
                <c:pt idx="7">
                  <c:v>55</c:v>
                </c:pt>
                <c:pt idx="8">
                  <c:v>54</c:v>
                </c:pt>
                <c:pt idx="9">
                  <c:v>66</c:v>
                </c:pt>
                <c:pt idx="10">
                  <c:v>49</c:v>
                </c:pt>
                <c:pt idx="11">
                  <c:v>47</c:v>
                </c:pt>
                <c:pt idx="12">
                  <c:v>53</c:v>
                </c:pt>
                <c:pt idx="13">
                  <c:v>56</c:v>
                </c:pt>
                <c:pt idx="14">
                  <c:v>39</c:v>
                </c:pt>
                <c:pt idx="15">
                  <c:v>40</c:v>
                </c:pt>
                <c:pt idx="16">
                  <c:v>44</c:v>
                </c:pt>
                <c:pt idx="17">
                  <c:v>36</c:v>
                </c:pt>
                <c:pt idx="18">
                  <c:v>35</c:v>
                </c:pt>
                <c:pt idx="19">
                  <c:v>30</c:v>
                </c:pt>
                <c:pt idx="20">
                  <c:v>45</c:v>
                </c:pt>
                <c:pt idx="21">
                  <c:v>34</c:v>
                </c:pt>
                <c:pt idx="22">
                  <c:v>28</c:v>
                </c:pt>
                <c:pt idx="23">
                  <c:v>41</c:v>
                </c:pt>
                <c:pt idx="24">
                  <c:v>46</c:v>
                </c:pt>
                <c:pt idx="25">
                  <c:v>38</c:v>
                </c:pt>
                <c:pt idx="26">
                  <c:v>37</c:v>
                </c:pt>
                <c:pt idx="27">
                  <c:v>25</c:v>
                </c:pt>
                <c:pt idx="28">
                  <c:v>22</c:v>
                </c:pt>
                <c:pt idx="29">
                  <c:v>21</c:v>
                </c:pt>
                <c:pt idx="30">
                  <c:v>20</c:v>
                </c:pt>
                <c:pt idx="31">
                  <c:v>18</c:v>
                </c:pt>
                <c:pt idx="32">
                  <c:v>32</c:v>
                </c:pt>
                <c:pt idx="33">
                  <c:v>29</c:v>
                </c:pt>
                <c:pt idx="34">
                  <c:v>19</c:v>
                </c:pt>
                <c:pt idx="35">
                  <c:v>17</c:v>
                </c:pt>
                <c:pt idx="36">
                  <c:v>24</c:v>
                </c:pt>
                <c:pt idx="37">
                  <c:v>43</c:v>
                </c:pt>
                <c:pt idx="38">
                  <c:v>26</c:v>
                </c:pt>
                <c:pt idx="39">
                  <c:v>27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8</c:v>
                </c:pt>
                <c:pt idx="44">
                  <c:v>33</c:v>
                </c:pt>
                <c:pt idx="45">
                  <c:v>57</c:v>
                </c:pt>
                <c:pt idx="46">
                  <c:v>51</c:v>
                </c:pt>
                <c:pt idx="47">
                  <c:v>7</c:v>
                </c:pt>
                <c:pt idx="48">
                  <c:v>48</c:v>
                </c:pt>
                <c:pt idx="49">
                  <c:v>9</c:v>
                </c:pt>
                <c:pt idx="50">
                  <c:v>50</c:v>
                </c:pt>
                <c:pt idx="51">
                  <c:v>23</c:v>
                </c:pt>
                <c:pt idx="52">
                  <c:v>4</c:v>
                </c:pt>
                <c:pt idx="53">
                  <c:v>3</c:v>
                </c:pt>
                <c:pt idx="54">
                  <c:v>2</c:v>
                </c:pt>
                <c:pt idx="55">
                  <c:v>42</c:v>
                </c:pt>
                <c:pt idx="56">
                  <c:v>5</c:v>
                </c:pt>
                <c:pt idx="57">
                  <c:v>52</c:v>
                </c:pt>
                <c:pt idx="58">
                  <c:v>31</c:v>
                </c:pt>
                <c:pt idx="59">
                  <c:v>11</c:v>
                </c:pt>
                <c:pt idx="60">
                  <c:v>10</c:v>
                </c:pt>
                <c:pt idx="61">
                  <c:v>6</c:v>
                </c:pt>
                <c:pt idx="62">
                  <c:v>65</c:v>
                </c:pt>
                <c:pt idx="63">
                  <c:v>12</c:v>
                </c:pt>
                <c:pt idx="64">
                  <c:v>13</c:v>
                </c:pt>
                <c:pt idx="65">
                  <c:v>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'v4'!$AF$1</c:f>
              <c:strCache>
                <c:ptCount val="1"/>
                <c:pt idx="0">
                  <c:v>s K/2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'v4'!$AF$2:$AF$67</c:f>
              <c:numCache>
                <c:formatCode>General</c:formatCode>
                <c:ptCount val="66"/>
                <c:pt idx="0">
                  <c:v>63</c:v>
                </c:pt>
                <c:pt idx="1">
                  <c:v>65</c:v>
                </c:pt>
                <c:pt idx="2">
                  <c:v>49</c:v>
                </c:pt>
                <c:pt idx="3">
                  <c:v>61</c:v>
                </c:pt>
                <c:pt idx="4">
                  <c:v>62</c:v>
                </c:pt>
                <c:pt idx="5">
                  <c:v>59</c:v>
                </c:pt>
                <c:pt idx="6">
                  <c:v>41</c:v>
                </c:pt>
                <c:pt idx="7">
                  <c:v>48</c:v>
                </c:pt>
                <c:pt idx="8">
                  <c:v>51</c:v>
                </c:pt>
                <c:pt idx="9">
                  <c:v>66</c:v>
                </c:pt>
                <c:pt idx="10">
                  <c:v>16</c:v>
                </c:pt>
                <c:pt idx="11">
                  <c:v>28</c:v>
                </c:pt>
                <c:pt idx="12">
                  <c:v>43</c:v>
                </c:pt>
                <c:pt idx="13">
                  <c:v>64</c:v>
                </c:pt>
                <c:pt idx="14">
                  <c:v>60</c:v>
                </c:pt>
                <c:pt idx="15">
                  <c:v>51</c:v>
                </c:pt>
                <c:pt idx="16">
                  <c:v>23</c:v>
                </c:pt>
                <c:pt idx="17">
                  <c:v>38</c:v>
                </c:pt>
                <c:pt idx="18">
                  <c:v>41</c:v>
                </c:pt>
                <c:pt idx="19">
                  <c:v>56</c:v>
                </c:pt>
                <c:pt idx="20">
                  <c:v>44</c:v>
                </c:pt>
                <c:pt idx="21">
                  <c:v>32</c:v>
                </c:pt>
                <c:pt idx="22">
                  <c:v>36</c:v>
                </c:pt>
                <c:pt idx="23">
                  <c:v>24</c:v>
                </c:pt>
                <c:pt idx="24">
                  <c:v>32</c:v>
                </c:pt>
                <c:pt idx="25">
                  <c:v>54</c:v>
                </c:pt>
                <c:pt idx="26">
                  <c:v>58</c:v>
                </c:pt>
                <c:pt idx="27">
                  <c:v>13</c:v>
                </c:pt>
                <c:pt idx="28">
                  <c:v>6</c:v>
                </c:pt>
                <c:pt idx="29">
                  <c:v>14</c:v>
                </c:pt>
                <c:pt idx="30">
                  <c:v>56</c:v>
                </c:pt>
                <c:pt idx="31">
                  <c:v>6</c:v>
                </c:pt>
                <c:pt idx="32">
                  <c:v>54</c:v>
                </c:pt>
                <c:pt idx="33">
                  <c:v>30</c:v>
                </c:pt>
                <c:pt idx="34">
                  <c:v>17</c:v>
                </c:pt>
                <c:pt idx="35">
                  <c:v>22</c:v>
                </c:pt>
                <c:pt idx="36">
                  <c:v>20</c:v>
                </c:pt>
                <c:pt idx="37">
                  <c:v>50</c:v>
                </c:pt>
                <c:pt idx="38">
                  <c:v>44</c:v>
                </c:pt>
                <c:pt idx="39">
                  <c:v>46</c:v>
                </c:pt>
                <c:pt idx="40">
                  <c:v>14</c:v>
                </c:pt>
                <c:pt idx="41">
                  <c:v>53</c:v>
                </c:pt>
                <c:pt idx="42">
                  <c:v>10</c:v>
                </c:pt>
                <c:pt idx="43">
                  <c:v>36</c:v>
                </c:pt>
                <c:pt idx="44">
                  <c:v>40</c:v>
                </c:pt>
                <c:pt idx="45">
                  <c:v>38</c:v>
                </c:pt>
                <c:pt idx="46">
                  <c:v>47</c:v>
                </c:pt>
                <c:pt idx="47">
                  <c:v>4</c:v>
                </c:pt>
                <c:pt idx="48">
                  <c:v>26</c:v>
                </c:pt>
                <c:pt idx="49">
                  <c:v>34</c:v>
                </c:pt>
                <c:pt idx="50">
                  <c:v>25</c:v>
                </c:pt>
                <c:pt idx="51">
                  <c:v>20</c:v>
                </c:pt>
                <c:pt idx="52">
                  <c:v>3</c:v>
                </c:pt>
                <c:pt idx="53">
                  <c:v>6</c:v>
                </c:pt>
                <c:pt idx="54">
                  <c:v>30</c:v>
                </c:pt>
                <c:pt idx="55">
                  <c:v>28</c:v>
                </c:pt>
                <c:pt idx="56">
                  <c:v>19</c:v>
                </c:pt>
                <c:pt idx="57">
                  <c:v>34</c:v>
                </c:pt>
                <c:pt idx="58">
                  <c:v>17</c:v>
                </c:pt>
                <c:pt idx="59">
                  <c:v>5</c:v>
                </c:pt>
                <c:pt idx="60">
                  <c:v>12</c:v>
                </c:pt>
                <c:pt idx="61">
                  <c:v>6</c:v>
                </c:pt>
                <c:pt idx="62">
                  <c:v>27</c:v>
                </c:pt>
                <c:pt idx="63">
                  <c:v>2</c:v>
                </c:pt>
                <c:pt idx="64">
                  <c:v>10</c:v>
                </c:pt>
                <c:pt idx="65">
                  <c:v>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'v4'!$AG$1</c:f>
              <c:strCache>
                <c:ptCount val="1"/>
                <c:pt idx="0">
                  <c:v>r^2*pi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'v4'!$AG$2:$AG$67</c:f>
              <c:numCache>
                <c:formatCode>General</c:formatCode>
                <c:ptCount val="66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58</c:v>
                </c:pt>
                <c:pt idx="4">
                  <c:v>62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50</c:v>
                </c:pt>
                <c:pt idx="9">
                  <c:v>66</c:v>
                </c:pt>
                <c:pt idx="10">
                  <c:v>39</c:v>
                </c:pt>
                <c:pt idx="11">
                  <c:v>34</c:v>
                </c:pt>
                <c:pt idx="12">
                  <c:v>44</c:v>
                </c:pt>
                <c:pt idx="13">
                  <c:v>63</c:v>
                </c:pt>
                <c:pt idx="14">
                  <c:v>46</c:v>
                </c:pt>
                <c:pt idx="15">
                  <c:v>45</c:v>
                </c:pt>
                <c:pt idx="16">
                  <c:v>30</c:v>
                </c:pt>
                <c:pt idx="17">
                  <c:v>27</c:v>
                </c:pt>
                <c:pt idx="18">
                  <c:v>36</c:v>
                </c:pt>
                <c:pt idx="19">
                  <c:v>40</c:v>
                </c:pt>
                <c:pt idx="20">
                  <c:v>31</c:v>
                </c:pt>
                <c:pt idx="21">
                  <c:v>41</c:v>
                </c:pt>
                <c:pt idx="22">
                  <c:v>26</c:v>
                </c:pt>
                <c:pt idx="23">
                  <c:v>25</c:v>
                </c:pt>
                <c:pt idx="24">
                  <c:v>29</c:v>
                </c:pt>
                <c:pt idx="25">
                  <c:v>38</c:v>
                </c:pt>
                <c:pt idx="26">
                  <c:v>48</c:v>
                </c:pt>
                <c:pt idx="27">
                  <c:v>16</c:v>
                </c:pt>
                <c:pt idx="28">
                  <c:v>14</c:v>
                </c:pt>
                <c:pt idx="29">
                  <c:v>17</c:v>
                </c:pt>
                <c:pt idx="30">
                  <c:v>49</c:v>
                </c:pt>
                <c:pt idx="31">
                  <c:v>11</c:v>
                </c:pt>
                <c:pt idx="32">
                  <c:v>47</c:v>
                </c:pt>
                <c:pt idx="33">
                  <c:v>21</c:v>
                </c:pt>
                <c:pt idx="34">
                  <c:v>13</c:v>
                </c:pt>
                <c:pt idx="35">
                  <c:v>19</c:v>
                </c:pt>
                <c:pt idx="36">
                  <c:v>15</c:v>
                </c:pt>
                <c:pt idx="37">
                  <c:v>33</c:v>
                </c:pt>
                <c:pt idx="38">
                  <c:v>22</c:v>
                </c:pt>
                <c:pt idx="39">
                  <c:v>23</c:v>
                </c:pt>
                <c:pt idx="40">
                  <c:v>12</c:v>
                </c:pt>
                <c:pt idx="41">
                  <c:v>65</c:v>
                </c:pt>
                <c:pt idx="42">
                  <c:v>8</c:v>
                </c:pt>
                <c:pt idx="43">
                  <c:v>43</c:v>
                </c:pt>
                <c:pt idx="44">
                  <c:v>28</c:v>
                </c:pt>
                <c:pt idx="45">
                  <c:v>51</c:v>
                </c:pt>
                <c:pt idx="46">
                  <c:v>53</c:v>
                </c:pt>
                <c:pt idx="47">
                  <c:v>5</c:v>
                </c:pt>
                <c:pt idx="48">
                  <c:v>35</c:v>
                </c:pt>
                <c:pt idx="49">
                  <c:v>32</c:v>
                </c:pt>
                <c:pt idx="50">
                  <c:v>37</c:v>
                </c:pt>
                <c:pt idx="51">
                  <c:v>18</c:v>
                </c:pt>
                <c:pt idx="52">
                  <c:v>2</c:v>
                </c:pt>
                <c:pt idx="53">
                  <c:v>6</c:v>
                </c:pt>
                <c:pt idx="54">
                  <c:v>54</c:v>
                </c:pt>
                <c:pt idx="55">
                  <c:v>42</c:v>
                </c:pt>
                <c:pt idx="56">
                  <c:v>20</c:v>
                </c:pt>
                <c:pt idx="57">
                  <c:v>52</c:v>
                </c:pt>
                <c:pt idx="58">
                  <c:v>24</c:v>
                </c:pt>
                <c:pt idx="59">
                  <c:v>4</c:v>
                </c:pt>
                <c:pt idx="60">
                  <c:v>9</c:v>
                </c:pt>
                <c:pt idx="61">
                  <c:v>7</c:v>
                </c:pt>
                <c:pt idx="62">
                  <c:v>64</c:v>
                </c:pt>
                <c:pt idx="63">
                  <c:v>3</c:v>
                </c:pt>
                <c:pt idx="64">
                  <c:v>10</c:v>
                </c:pt>
                <c:pt idx="65">
                  <c:v>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'v4'!$AH$1</c:f>
              <c:strCache>
                <c:ptCount val="1"/>
                <c:pt idx="0">
                  <c:v>R^2*pi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'v4'!$AH$2:$AH$67</c:f>
              <c:numCache>
                <c:formatCode>General</c:formatCode>
                <c:ptCount val="66"/>
                <c:pt idx="0">
                  <c:v>64</c:v>
                </c:pt>
                <c:pt idx="1">
                  <c:v>65</c:v>
                </c:pt>
                <c:pt idx="2">
                  <c:v>15</c:v>
                </c:pt>
                <c:pt idx="3">
                  <c:v>57</c:v>
                </c:pt>
                <c:pt idx="4">
                  <c:v>50</c:v>
                </c:pt>
                <c:pt idx="5">
                  <c:v>58</c:v>
                </c:pt>
                <c:pt idx="6">
                  <c:v>20</c:v>
                </c:pt>
                <c:pt idx="7">
                  <c:v>43</c:v>
                </c:pt>
                <c:pt idx="8">
                  <c:v>51</c:v>
                </c:pt>
                <c:pt idx="9">
                  <c:v>66</c:v>
                </c:pt>
                <c:pt idx="10">
                  <c:v>12</c:v>
                </c:pt>
                <c:pt idx="11">
                  <c:v>39</c:v>
                </c:pt>
                <c:pt idx="12">
                  <c:v>38</c:v>
                </c:pt>
                <c:pt idx="13">
                  <c:v>62</c:v>
                </c:pt>
                <c:pt idx="14">
                  <c:v>63</c:v>
                </c:pt>
                <c:pt idx="15">
                  <c:v>49</c:v>
                </c:pt>
                <c:pt idx="16">
                  <c:v>19</c:v>
                </c:pt>
                <c:pt idx="17">
                  <c:v>47</c:v>
                </c:pt>
                <c:pt idx="18">
                  <c:v>37</c:v>
                </c:pt>
                <c:pt idx="19">
                  <c:v>59</c:v>
                </c:pt>
                <c:pt idx="20">
                  <c:v>45</c:v>
                </c:pt>
                <c:pt idx="21">
                  <c:v>6</c:v>
                </c:pt>
                <c:pt idx="22">
                  <c:v>42</c:v>
                </c:pt>
                <c:pt idx="23">
                  <c:v>9</c:v>
                </c:pt>
                <c:pt idx="24">
                  <c:v>24</c:v>
                </c:pt>
                <c:pt idx="25">
                  <c:v>60</c:v>
                </c:pt>
                <c:pt idx="26">
                  <c:v>61</c:v>
                </c:pt>
                <c:pt idx="27">
                  <c:v>21</c:v>
                </c:pt>
                <c:pt idx="28">
                  <c:v>11</c:v>
                </c:pt>
                <c:pt idx="29">
                  <c:v>28</c:v>
                </c:pt>
                <c:pt idx="30">
                  <c:v>56</c:v>
                </c:pt>
                <c:pt idx="31">
                  <c:v>10</c:v>
                </c:pt>
                <c:pt idx="32">
                  <c:v>55</c:v>
                </c:pt>
                <c:pt idx="33">
                  <c:v>46</c:v>
                </c:pt>
                <c:pt idx="34">
                  <c:v>32</c:v>
                </c:pt>
                <c:pt idx="35">
                  <c:v>35</c:v>
                </c:pt>
                <c:pt idx="36">
                  <c:v>36</c:v>
                </c:pt>
                <c:pt idx="37">
                  <c:v>53</c:v>
                </c:pt>
                <c:pt idx="38">
                  <c:v>52</c:v>
                </c:pt>
                <c:pt idx="39">
                  <c:v>54</c:v>
                </c:pt>
                <c:pt idx="40">
                  <c:v>29</c:v>
                </c:pt>
                <c:pt idx="41">
                  <c:v>44</c:v>
                </c:pt>
                <c:pt idx="42">
                  <c:v>23</c:v>
                </c:pt>
                <c:pt idx="43">
                  <c:v>40</c:v>
                </c:pt>
                <c:pt idx="44">
                  <c:v>48</c:v>
                </c:pt>
                <c:pt idx="45">
                  <c:v>34</c:v>
                </c:pt>
                <c:pt idx="46">
                  <c:v>2</c:v>
                </c:pt>
                <c:pt idx="47">
                  <c:v>14</c:v>
                </c:pt>
                <c:pt idx="48">
                  <c:v>30</c:v>
                </c:pt>
                <c:pt idx="49">
                  <c:v>41</c:v>
                </c:pt>
                <c:pt idx="50">
                  <c:v>25</c:v>
                </c:pt>
                <c:pt idx="51">
                  <c:v>33</c:v>
                </c:pt>
                <c:pt idx="52">
                  <c:v>7</c:v>
                </c:pt>
                <c:pt idx="53">
                  <c:v>18</c:v>
                </c:pt>
                <c:pt idx="54">
                  <c:v>31</c:v>
                </c:pt>
                <c:pt idx="55">
                  <c:v>8</c:v>
                </c:pt>
                <c:pt idx="56">
                  <c:v>27</c:v>
                </c:pt>
                <c:pt idx="57">
                  <c:v>1</c:v>
                </c:pt>
                <c:pt idx="58">
                  <c:v>26</c:v>
                </c:pt>
                <c:pt idx="59">
                  <c:v>16</c:v>
                </c:pt>
                <c:pt idx="60">
                  <c:v>22</c:v>
                </c:pt>
                <c:pt idx="61">
                  <c:v>17</c:v>
                </c:pt>
                <c:pt idx="62">
                  <c:v>3</c:v>
                </c:pt>
                <c:pt idx="63">
                  <c:v>5</c:v>
                </c:pt>
                <c:pt idx="64">
                  <c:v>13</c:v>
                </c:pt>
                <c:pt idx="6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1048272"/>
        <c:axId val="-1601045552"/>
      </c:lineChart>
      <c:catAx>
        <c:axId val="-1601048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01045552"/>
        <c:crosses val="autoZero"/>
        <c:auto val="1"/>
        <c:lblAlgn val="ctr"/>
        <c:lblOffset val="100"/>
        <c:noMultiLvlLbl val="0"/>
      </c:catAx>
      <c:valAx>
        <c:axId val="-160104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0104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'modell_1 (2)'!$I$144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2.5106080489938759E-2"/>
                  <c:y val="-0.79643518518518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'modell_1 (2)'!$I$145:$I$210</c:f>
              <c:numCache>
                <c:formatCode>General</c:formatCode>
                <c:ptCount val="66"/>
                <c:pt idx="0">
                  <c:v>234281.9</c:v>
                </c:pt>
                <c:pt idx="1">
                  <c:v>207730.9</c:v>
                </c:pt>
                <c:pt idx="2">
                  <c:v>207730.9</c:v>
                </c:pt>
                <c:pt idx="3">
                  <c:v>207730.9</c:v>
                </c:pt>
                <c:pt idx="4">
                  <c:v>207730.9</c:v>
                </c:pt>
                <c:pt idx="5">
                  <c:v>207730.9</c:v>
                </c:pt>
                <c:pt idx="6">
                  <c:v>207730.9</c:v>
                </c:pt>
                <c:pt idx="7">
                  <c:v>207730.9</c:v>
                </c:pt>
                <c:pt idx="8">
                  <c:v>207730.9</c:v>
                </c:pt>
                <c:pt idx="9">
                  <c:v>207730.9</c:v>
                </c:pt>
                <c:pt idx="10">
                  <c:v>207730.9</c:v>
                </c:pt>
                <c:pt idx="11">
                  <c:v>207730.9</c:v>
                </c:pt>
                <c:pt idx="12">
                  <c:v>207730.9</c:v>
                </c:pt>
                <c:pt idx="13">
                  <c:v>207730.9</c:v>
                </c:pt>
                <c:pt idx="14">
                  <c:v>207730.9</c:v>
                </c:pt>
                <c:pt idx="15">
                  <c:v>207730.9</c:v>
                </c:pt>
                <c:pt idx="16">
                  <c:v>207730.9</c:v>
                </c:pt>
                <c:pt idx="17">
                  <c:v>207730.9</c:v>
                </c:pt>
                <c:pt idx="18">
                  <c:v>207730.9</c:v>
                </c:pt>
                <c:pt idx="19">
                  <c:v>207730.9</c:v>
                </c:pt>
                <c:pt idx="20">
                  <c:v>207730.9</c:v>
                </c:pt>
                <c:pt idx="21">
                  <c:v>207730.9</c:v>
                </c:pt>
                <c:pt idx="22">
                  <c:v>207730.9</c:v>
                </c:pt>
                <c:pt idx="23">
                  <c:v>207730.9</c:v>
                </c:pt>
                <c:pt idx="24">
                  <c:v>207730.9</c:v>
                </c:pt>
                <c:pt idx="25">
                  <c:v>207730.9</c:v>
                </c:pt>
                <c:pt idx="26">
                  <c:v>207730.9</c:v>
                </c:pt>
                <c:pt idx="27">
                  <c:v>207730.9</c:v>
                </c:pt>
                <c:pt idx="28">
                  <c:v>207730.9</c:v>
                </c:pt>
                <c:pt idx="29">
                  <c:v>207730.9</c:v>
                </c:pt>
                <c:pt idx="30">
                  <c:v>207730.9</c:v>
                </c:pt>
                <c:pt idx="31">
                  <c:v>207730.9</c:v>
                </c:pt>
                <c:pt idx="32">
                  <c:v>207730.9</c:v>
                </c:pt>
                <c:pt idx="33">
                  <c:v>180035.9</c:v>
                </c:pt>
                <c:pt idx="34">
                  <c:v>180035.9</c:v>
                </c:pt>
                <c:pt idx="35">
                  <c:v>180035.9</c:v>
                </c:pt>
                <c:pt idx="36">
                  <c:v>180035.9</c:v>
                </c:pt>
                <c:pt idx="37">
                  <c:v>180035.9</c:v>
                </c:pt>
                <c:pt idx="38">
                  <c:v>166339.9</c:v>
                </c:pt>
                <c:pt idx="39">
                  <c:v>166339.9</c:v>
                </c:pt>
                <c:pt idx="40">
                  <c:v>142429.4</c:v>
                </c:pt>
                <c:pt idx="41">
                  <c:v>142429.4</c:v>
                </c:pt>
                <c:pt idx="42">
                  <c:v>142429.4</c:v>
                </c:pt>
                <c:pt idx="43">
                  <c:v>142429.4</c:v>
                </c:pt>
                <c:pt idx="44">
                  <c:v>142429.4</c:v>
                </c:pt>
                <c:pt idx="45">
                  <c:v>132417.9</c:v>
                </c:pt>
                <c:pt idx="46">
                  <c:v>116049</c:v>
                </c:pt>
                <c:pt idx="47">
                  <c:v>116049</c:v>
                </c:pt>
                <c:pt idx="48">
                  <c:v>116049</c:v>
                </c:pt>
                <c:pt idx="49">
                  <c:v>116049</c:v>
                </c:pt>
                <c:pt idx="50">
                  <c:v>116049</c:v>
                </c:pt>
                <c:pt idx="51">
                  <c:v>116049</c:v>
                </c:pt>
                <c:pt idx="52">
                  <c:v>116049</c:v>
                </c:pt>
                <c:pt idx="53">
                  <c:v>116049</c:v>
                </c:pt>
                <c:pt idx="54">
                  <c:v>116049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1058608"/>
        <c:axId val="-1601054800"/>
      </c:lineChart>
      <c:catAx>
        <c:axId val="-160105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01054800"/>
        <c:crosses val="autoZero"/>
        <c:auto val="1"/>
        <c:lblAlgn val="ctr"/>
        <c:lblOffset val="100"/>
        <c:noMultiLvlLbl val="0"/>
      </c:catAx>
      <c:valAx>
        <c:axId val="-16010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0105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36</xdr:row>
      <xdr:rowOff>131762</xdr:rowOff>
    </xdr:from>
    <xdr:to>
      <xdr:col>31</xdr:col>
      <xdr:colOff>7938</xdr:colOff>
      <xdr:row>65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36</xdr:row>
      <xdr:rowOff>131762</xdr:rowOff>
    </xdr:from>
    <xdr:to>
      <xdr:col>31</xdr:col>
      <xdr:colOff>7938</xdr:colOff>
      <xdr:row>65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231775</xdr:colOff>
      <xdr:row>67</xdr:row>
      <xdr:rowOff>120650</xdr:rowOff>
    </xdr:from>
    <xdr:to>
      <xdr:col>32</xdr:col>
      <xdr:colOff>257175</xdr:colOff>
      <xdr:row>82</xdr:row>
      <xdr:rowOff>101600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271462</xdr:colOff>
      <xdr:row>195</xdr:row>
      <xdr:rowOff>31750</xdr:rowOff>
    </xdr:from>
    <xdr:to>
      <xdr:col>23</xdr:col>
      <xdr:colOff>583671</xdr:colOff>
      <xdr:row>209</xdr:row>
      <xdr:rowOff>110066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iau.gau.hu/miau/223/haromszog_tanulasi_minta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miau.gau.hu/myx-free/coco/test/696824520170115210003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miau.gau.hu/myx-free/coco/test/696824520170115210003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miau.gau.hu/myx-free/coco/test/2792279201701152103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RowHeight="14.5" x14ac:dyDescent="0.35"/>
  <cols>
    <col min="1" max="1" width="10.81640625" bestFit="1" customWidth="1"/>
    <col min="2" max="2" width="93.54296875" customWidth="1"/>
  </cols>
  <sheetData>
    <row r="1" spans="1:2" x14ac:dyDescent="0.35">
      <c r="A1" s="27" t="s">
        <v>360</v>
      </c>
      <c r="B1" s="27" t="s">
        <v>361</v>
      </c>
    </row>
    <row r="2" spans="1:2" x14ac:dyDescent="0.35">
      <c r="A2" s="11" t="s">
        <v>362</v>
      </c>
      <c r="B2" s="11" t="s">
        <v>363</v>
      </c>
    </row>
    <row r="3" spans="1:2" x14ac:dyDescent="0.35">
      <c r="A3" s="11" t="s">
        <v>364</v>
      </c>
      <c r="B3" s="11" t="s">
        <v>365</v>
      </c>
    </row>
    <row r="4" spans="1:2" x14ac:dyDescent="0.35">
      <c r="A4" s="11" t="s">
        <v>366</v>
      </c>
      <c r="B4" s="11" t="s">
        <v>367</v>
      </c>
    </row>
    <row r="5" spans="1:2" x14ac:dyDescent="0.35">
      <c r="A5" s="11" t="s">
        <v>368</v>
      </c>
      <c r="B5" s="11" t="s">
        <v>369</v>
      </c>
    </row>
    <row r="6" spans="1:2" x14ac:dyDescent="0.35">
      <c r="A6" s="11" t="s">
        <v>18</v>
      </c>
      <c r="B6" s="11" t="s">
        <v>370</v>
      </c>
    </row>
    <row r="7" spans="1:2" x14ac:dyDescent="0.35">
      <c r="A7" s="11" t="s">
        <v>371</v>
      </c>
      <c r="B7" s="11" t="s">
        <v>373</v>
      </c>
    </row>
    <row r="8" spans="1:2" x14ac:dyDescent="0.35">
      <c r="A8" s="11" t="s">
        <v>372</v>
      </c>
      <c r="B8" s="11" t="s">
        <v>374</v>
      </c>
    </row>
    <row r="9" spans="1:2" x14ac:dyDescent="0.35">
      <c r="A9" s="11" t="s">
        <v>375</v>
      </c>
      <c r="B9" s="11" t="s">
        <v>386</v>
      </c>
    </row>
    <row r="10" spans="1:2" x14ac:dyDescent="0.35">
      <c r="A10" s="11" t="s">
        <v>376</v>
      </c>
      <c r="B10" s="11" t="s">
        <v>377</v>
      </c>
    </row>
    <row r="12" spans="1:2" x14ac:dyDescent="0.35">
      <c r="A12" s="11" t="s">
        <v>378</v>
      </c>
      <c r="B12" s="11" t="s">
        <v>379</v>
      </c>
    </row>
    <row r="13" spans="1:2" x14ac:dyDescent="0.35">
      <c r="B13" s="11" t="s">
        <v>380</v>
      </c>
    </row>
    <row r="14" spans="1:2" x14ac:dyDescent="0.35">
      <c r="B14" s="11" t="s">
        <v>382</v>
      </c>
    </row>
    <row r="15" spans="1:2" ht="29" x14ac:dyDescent="0.35">
      <c r="B15" s="28" t="s">
        <v>381</v>
      </c>
    </row>
    <row r="16" spans="1:2" x14ac:dyDescent="0.35">
      <c r="B16" s="28" t="s">
        <v>385</v>
      </c>
    </row>
    <row r="18" spans="1:2" x14ac:dyDescent="0.35">
      <c r="A18" s="11" t="s">
        <v>383</v>
      </c>
      <c r="B18" s="11" t="s">
        <v>384</v>
      </c>
    </row>
    <row r="19" spans="1:2" x14ac:dyDescent="0.35">
      <c r="B19" s="11" t="s">
        <v>387</v>
      </c>
    </row>
    <row r="20" spans="1:2" x14ac:dyDescent="0.35">
      <c r="B20" s="11" t="s">
        <v>388</v>
      </c>
    </row>
    <row r="23" spans="1:2" x14ac:dyDescent="0.35">
      <c r="A23" s="2" t="s">
        <v>389</v>
      </c>
      <c r="B23" s="32" t="s">
        <v>397</v>
      </c>
    </row>
    <row r="24" spans="1:2" x14ac:dyDescent="0.35">
      <c r="A24" s="2" t="s">
        <v>390</v>
      </c>
      <c r="B24" s="2" t="s">
        <v>391</v>
      </c>
    </row>
    <row r="25" spans="1:2" x14ac:dyDescent="0.35">
      <c r="A25" s="2" t="s">
        <v>392</v>
      </c>
      <c r="B25" s="30">
        <v>42795</v>
      </c>
    </row>
    <row r="26" spans="1:2" x14ac:dyDescent="0.35">
      <c r="A26" s="2" t="s">
        <v>393</v>
      </c>
      <c r="B26" s="2" t="s">
        <v>394</v>
      </c>
    </row>
    <row r="27" spans="1:2" x14ac:dyDescent="0.35">
      <c r="A27" s="2" t="s">
        <v>395</v>
      </c>
      <c r="B27" s="2">
        <v>223</v>
      </c>
    </row>
    <row r="28" spans="1:2" x14ac:dyDescent="0.35">
      <c r="A28" s="2" t="s">
        <v>396</v>
      </c>
      <c r="B28" s="31" t="s">
        <v>398</v>
      </c>
    </row>
  </sheetData>
  <hyperlinks>
    <hyperlink ref="B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990"/>
  <sheetViews>
    <sheetView zoomScale="80" zoomScaleNormal="80" workbookViewId="0"/>
  </sheetViews>
  <sheetFormatPr defaultColWidth="15.1796875" defaultRowHeight="15" customHeight="1" x14ac:dyDescent="0.35"/>
  <cols>
    <col min="1" max="1" width="10.453125" customWidth="1"/>
    <col min="2" max="2" width="5.08984375" bestFit="1" customWidth="1"/>
    <col min="3" max="3" width="3.81640625" bestFit="1" customWidth="1"/>
    <col min="4" max="6" width="4.36328125" bestFit="1" customWidth="1"/>
    <col min="7" max="15" width="5.36328125" bestFit="1" customWidth="1"/>
    <col min="16" max="44" width="6.36328125" bestFit="1" customWidth="1"/>
    <col min="45" max="137" width="7.36328125" bestFit="1" customWidth="1"/>
    <col min="138" max="150" width="8.36328125" bestFit="1" customWidth="1"/>
  </cols>
  <sheetData>
    <row r="1" spans="1:150" ht="14.25" customHeight="1" x14ac:dyDescent="0.35">
      <c r="A1" s="1" t="s">
        <v>0</v>
      </c>
      <c r="B1" s="1" t="s">
        <v>1</v>
      </c>
      <c r="C1" s="1"/>
      <c r="D1" s="1"/>
      <c r="E1" s="1"/>
      <c r="I1" s="1"/>
      <c r="O1" s="1"/>
      <c r="Q1" s="1"/>
    </row>
    <row r="2" spans="1:150" ht="14.25" customHeight="1" x14ac:dyDescent="0.35">
      <c r="A2" s="2" t="s">
        <v>2</v>
      </c>
      <c r="B2" s="4">
        <v>1</v>
      </c>
      <c r="C2" s="5">
        <v>2</v>
      </c>
      <c r="D2" s="6">
        <v>3</v>
      </c>
      <c r="E2" s="5">
        <v>4</v>
      </c>
      <c r="F2" s="5">
        <v>5</v>
      </c>
      <c r="G2" s="6">
        <v>6</v>
      </c>
      <c r="H2" s="5">
        <v>7</v>
      </c>
      <c r="I2" s="5">
        <v>8</v>
      </c>
      <c r="J2" s="6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6">
        <v>15</v>
      </c>
      <c r="Q2" s="5">
        <v>16</v>
      </c>
      <c r="R2" s="5">
        <v>17</v>
      </c>
      <c r="S2" s="6">
        <v>18</v>
      </c>
      <c r="T2" s="5">
        <v>19</v>
      </c>
      <c r="U2" s="5">
        <v>20</v>
      </c>
      <c r="V2" s="6">
        <v>21</v>
      </c>
      <c r="W2" s="5">
        <v>22</v>
      </c>
      <c r="X2" s="5">
        <v>23</v>
      </c>
      <c r="Y2" s="6">
        <v>24</v>
      </c>
      <c r="Z2" s="5">
        <v>25</v>
      </c>
      <c r="AA2" s="5">
        <v>26</v>
      </c>
      <c r="AB2" s="6">
        <v>27</v>
      </c>
      <c r="AC2" s="5">
        <v>28</v>
      </c>
      <c r="AD2" s="5">
        <v>29</v>
      </c>
      <c r="AE2" s="6">
        <v>30</v>
      </c>
      <c r="AF2" s="5">
        <v>31</v>
      </c>
      <c r="AG2" s="5">
        <v>32</v>
      </c>
      <c r="AH2" s="6">
        <v>33</v>
      </c>
      <c r="AI2" s="5">
        <v>34</v>
      </c>
      <c r="AJ2" s="5">
        <v>35</v>
      </c>
      <c r="AK2" s="6">
        <v>36</v>
      </c>
      <c r="AL2" s="5">
        <v>37</v>
      </c>
      <c r="AM2" s="5">
        <v>38</v>
      </c>
      <c r="AN2" s="6">
        <v>39</v>
      </c>
      <c r="AO2" s="5">
        <v>40</v>
      </c>
      <c r="AP2" s="5">
        <v>41</v>
      </c>
      <c r="AQ2" s="6">
        <v>42</v>
      </c>
      <c r="AR2" s="5">
        <v>43</v>
      </c>
      <c r="AS2" s="5">
        <v>44</v>
      </c>
      <c r="AT2" s="6">
        <v>45</v>
      </c>
      <c r="AU2" s="5">
        <v>46</v>
      </c>
      <c r="AV2" s="5">
        <v>47</v>
      </c>
      <c r="AW2" s="6">
        <v>48</v>
      </c>
      <c r="AX2" s="5">
        <v>49</v>
      </c>
      <c r="AY2" s="5">
        <v>50</v>
      </c>
      <c r="AZ2" s="6">
        <v>51</v>
      </c>
      <c r="BA2" s="5">
        <v>52</v>
      </c>
      <c r="BB2" s="5">
        <v>53</v>
      </c>
      <c r="BC2" s="6">
        <v>54</v>
      </c>
      <c r="BD2" s="5">
        <v>55</v>
      </c>
      <c r="BE2" s="5">
        <v>56</v>
      </c>
      <c r="BF2" s="6">
        <v>57</v>
      </c>
      <c r="BG2" s="5">
        <v>58</v>
      </c>
      <c r="BH2" s="5">
        <v>59</v>
      </c>
      <c r="BI2" s="6">
        <v>60</v>
      </c>
      <c r="BJ2" s="5">
        <v>61</v>
      </c>
      <c r="BK2" s="5">
        <v>62</v>
      </c>
      <c r="BL2" s="6">
        <v>63</v>
      </c>
      <c r="BM2" s="5">
        <v>64</v>
      </c>
      <c r="BN2" s="5">
        <v>65</v>
      </c>
      <c r="BO2" s="6">
        <v>66</v>
      </c>
      <c r="BP2" s="5">
        <v>67</v>
      </c>
      <c r="BQ2" s="5">
        <v>68</v>
      </c>
      <c r="BR2" s="6">
        <v>69</v>
      </c>
      <c r="BS2" s="5">
        <v>70</v>
      </c>
      <c r="BT2" s="5">
        <v>71</v>
      </c>
      <c r="BU2" s="6">
        <v>72</v>
      </c>
      <c r="BV2" s="5">
        <v>73</v>
      </c>
      <c r="BW2" s="5">
        <v>74</v>
      </c>
      <c r="BX2" s="6">
        <v>75</v>
      </c>
      <c r="BY2" s="5">
        <v>76</v>
      </c>
      <c r="BZ2" s="5">
        <v>77</v>
      </c>
      <c r="CA2" s="6">
        <v>78</v>
      </c>
      <c r="CB2" s="5">
        <v>79</v>
      </c>
      <c r="CC2" s="5">
        <v>80</v>
      </c>
      <c r="CD2" s="6">
        <v>81</v>
      </c>
      <c r="CE2" s="5">
        <v>82</v>
      </c>
      <c r="CF2" s="5">
        <v>83</v>
      </c>
      <c r="CG2" s="6">
        <v>84</v>
      </c>
      <c r="CH2" s="5">
        <v>85</v>
      </c>
      <c r="CI2" s="5">
        <v>86</v>
      </c>
      <c r="CJ2" s="6">
        <v>87</v>
      </c>
      <c r="CK2" s="5">
        <v>88</v>
      </c>
      <c r="CL2" s="5">
        <v>89</v>
      </c>
      <c r="CM2" s="6">
        <v>90</v>
      </c>
      <c r="CN2" s="5">
        <v>91</v>
      </c>
      <c r="CO2" s="5">
        <v>92</v>
      </c>
      <c r="CP2" s="6">
        <v>93</v>
      </c>
      <c r="CQ2" s="5">
        <v>94</v>
      </c>
      <c r="CR2" s="5">
        <v>95</v>
      </c>
      <c r="CS2" s="6">
        <v>96</v>
      </c>
      <c r="CT2" s="5">
        <v>97</v>
      </c>
      <c r="CU2" s="5">
        <v>98</v>
      </c>
      <c r="CV2" s="6">
        <v>99</v>
      </c>
      <c r="CW2" s="5">
        <v>100</v>
      </c>
      <c r="CX2" s="5">
        <v>101</v>
      </c>
      <c r="CY2" s="6">
        <v>102</v>
      </c>
      <c r="CZ2" s="5">
        <v>103</v>
      </c>
      <c r="DA2" s="5">
        <v>104</v>
      </c>
      <c r="DB2" s="6">
        <v>105</v>
      </c>
      <c r="DC2" s="5">
        <v>106</v>
      </c>
      <c r="DD2" s="5">
        <v>107</v>
      </c>
      <c r="DE2" s="6">
        <v>108</v>
      </c>
      <c r="DF2" s="5">
        <v>109</v>
      </c>
      <c r="DG2" s="5">
        <v>110</v>
      </c>
      <c r="DH2" s="6">
        <v>111</v>
      </c>
      <c r="DI2" s="5">
        <v>112</v>
      </c>
      <c r="DJ2" s="5">
        <v>113</v>
      </c>
      <c r="DK2" s="6">
        <v>114</v>
      </c>
      <c r="DL2" s="5">
        <v>115</v>
      </c>
      <c r="DM2" s="5">
        <v>116</v>
      </c>
      <c r="DN2" s="6">
        <v>117</v>
      </c>
      <c r="DO2" s="5">
        <v>118</v>
      </c>
      <c r="DP2" s="5">
        <v>119</v>
      </c>
      <c r="DQ2" s="6">
        <v>120</v>
      </c>
      <c r="DR2" s="5">
        <v>121</v>
      </c>
      <c r="DS2" s="5">
        <v>122</v>
      </c>
      <c r="DT2" s="6">
        <v>123</v>
      </c>
      <c r="DU2" s="5">
        <v>124</v>
      </c>
      <c r="DV2" s="5">
        <v>125</v>
      </c>
      <c r="DW2" s="6">
        <v>126</v>
      </c>
      <c r="DX2" s="5">
        <v>127</v>
      </c>
      <c r="DY2" s="5">
        <v>128</v>
      </c>
      <c r="DZ2" s="6">
        <v>129</v>
      </c>
      <c r="EA2" s="5">
        <v>130</v>
      </c>
      <c r="EB2" s="5">
        <v>131</v>
      </c>
      <c r="EC2" s="6">
        <v>132</v>
      </c>
      <c r="ED2" s="5">
        <v>133</v>
      </c>
      <c r="EE2" s="5">
        <v>134</v>
      </c>
      <c r="EF2" s="6">
        <v>135</v>
      </c>
      <c r="EG2" s="5">
        <v>136</v>
      </c>
      <c r="EH2" s="5">
        <v>137</v>
      </c>
      <c r="EI2" s="6">
        <v>138</v>
      </c>
      <c r="EJ2" s="5">
        <v>139</v>
      </c>
      <c r="EK2" s="5">
        <v>140</v>
      </c>
      <c r="EL2" s="6">
        <v>141</v>
      </c>
      <c r="EM2" s="5">
        <v>142</v>
      </c>
      <c r="EN2" s="5">
        <v>143</v>
      </c>
      <c r="EO2" s="6">
        <v>144</v>
      </c>
      <c r="EP2" s="5">
        <v>145</v>
      </c>
      <c r="EQ2" s="5">
        <v>146</v>
      </c>
      <c r="ER2" s="6">
        <v>147</v>
      </c>
      <c r="ES2" s="5">
        <v>148</v>
      </c>
      <c r="ET2" s="5">
        <v>149</v>
      </c>
    </row>
    <row r="3" spans="1:150" ht="14.25" customHeight="1" x14ac:dyDescent="0.35">
      <c r="A3" s="1" t="s">
        <v>3</v>
      </c>
      <c r="B3" s="4">
        <v>1</v>
      </c>
      <c r="C3" s="5">
        <v>3</v>
      </c>
      <c r="D3" s="6">
        <v>5</v>
      </c>
      <c r="E3" s="5">
        <v>7</v>
      </c>
      <c r="F3" s="5">
        <v>9</v>
      </c>
      <c r="G3" s="6">
        <v>11</v>
      </c>
      <c r="H3" s="5">
        <v>13</v>
      </c>
      <c r="I3" s="5">
        <v>15</v>
      </c>
      <c r="J3" s="6">
        <v>17</v>
      </c>
      <c r="K3" s="5">
        <v>19</v>
      </c>
      <c r="L3" s="5">
        <v>21</v>
      </c>
      <c r="M3" s="6">
        <v>23</v>
      </c>
      <c r="N3" s="5">
        <v>25</v>
      </c>
      <c r="O3" s="5">
        <v>27</v>
      </c>
      <c r="P3" s="6">
        <v>29</v>
      </c>
      <c r="Q3" s="5">
        <v>31</v>
      </c>
      <c r="R3" s="5">
        <v>33</v>
      </c>
      <c r="S3" s="6">
        <v>35</v>
      </c>
      <c r="T3" s="5">
        <v>37</v>
      </c>
      <c r="U3" s="5">
        <v>39</v>
      </c>
      <c r="V3" s="6">
        <v>41</v>
      </c>
      <c r="W3" s="5">
        <v>43</v>
      </c>
      <c r="X3" s="5">
        <v>45</v>
      </c>
      <c r="Y3" s="6">
        <v>47</v>
      </c>
      <c r="Z3" s="5">
        <v>49</v>
      </c>
      <c r="AA3" s="5">
        <v>51</v>
      </c>
      <c r="AB3" s="6">
        <v>53</v>
      </c>
      <c r="AC3" s="5">
        <v>55</v>
      </c>
      <c r="AD3" s="5">
        <v>57</v>
      </c>
      <c r="AE3" s="6">
        <v>59</v>
      </c>
      <c r="AF3" s="5">
        <v>61</v>
      </c>
      <c r="AG3" s="5">
        <v>63</v>
      </c>
      <c r="AH3" s="6">
        <v>65</v>
      </c>
      <c r="AI3" s="5">
        <v>67</v>
      </c>
      <c r="AJ3" s="5">
        <v>69</v>
      </c>
      <c r="AK3" s="6">
        <v>71</v>
      </c>
      <c r="AL3" s="5">
        <v>73</v>
      </c>
      <c r="AM3" s="5">
        <v>75</v>
      </c>
      <c r="AN3" s="6">
        <v>77</v>
      </c>
      <c r="AO3" s="5">
        <v>79</v>
      </c>
      <c r="AP3" s="5">
        <v>81</v>
      </c>
      <c r="AQ3" s="6">
        <v>83</v>
      </c>
      <c r="AR3" s="5">
        <v>85</v>
      </c>
      <c r="AS3" s="5">
        <v>87</v>
      </c>
      <c r="AT3" s="6">
        <v>89</v>
      </c>
      <c r="AU3" s="5">
        <v>91</v>
      </c>
      <c r="AV3" s="5">
        <v>93</v>
      </c>
      <c r="AW3" s="6">
        <v>95</v>
      </c>
      <c r="AX3" s="5">
        <v>97</v>
      </c>
      <c r="AY3" s="5">
        <v>99</v>
      </c>
      <c r="AZ3" s="6">
        <v>101</v>
      </c>
      <c r="BA3" s="5">
        <v>103</v>
      </c>
      <c r="BB3" s="5">
        <v>105</v>
      </c>
      <c r="BC3" s="6">
        <v>107</v>
      </c>
      <c r="BD3" s="5">
        <v>109</v>
      </c>
      <c r="BE3" s="5">
        <v>111</v>
      </c>
      <c r="BF3" s="6">
        <v>113</v>
      </c>
      <c r="BG3" s="5">
        <v>115</v>
      </c>
      <c r="BH3" s="5">
        <v>117</v>
      </c>
      <c r="BI3" s="6">
        <v>119</v>
      </c>
      <c r="BJ3" s="5">
        <v>121</v>
      </c>
      <c r="BK3" s="5">
        <v>123</v>
      </c>
      <c r="BL3" s="6">
        <v>125</v>
      </c>
      <c r="BM3" s="5">
        <v>127</v>
      </c>
      <c r="BN3" s="5">
        <v>129</v>
      </c>
      <c r="BO3" s="6">
        <v>131</v>
      </c>
      <c r="BP3" s="5">
        <v>133</v>
      </c>
      <c r="BQ3" s="5">
        <v>135</v>
      </c>
      <c r="BR3" s="6">
        <v>137</v>
      </c>
      <c r="BS3" s="5">
        <v>139</v>
      </c>
      <c r="BT3" s="5">
        <v>141</v>
      </c>
      <c r="BU3" s="6">
        <v>143</v>
      </c>
      <c r="BV3" s="5">
        <v>145</v>
      </c>
      <c r="BW3" s="5">
        <v>147</v>
      </c>
      <c r="BX3" s="6">
        <v>149</v>
      </c>
      <c r="BY3" s="5">
        <v>151</v>
      </c>
      <c r="BZ3" s="5">
        <v>153</v>
      </c>
      <c r="CA3" s="6">
        <v>155</v>
      </c>
      <c r="CB3" s="5">
        <v>157</v>
      </c>
      <c r="CC3" s="5">
        <v>159</v>
      </c>
      <c r="CD3" s="6">
        <v>161</v>
      </c>
      <c r="CE3" s="5">
        <v>163</v>
      </c>
      <c r="CF3" s="5">
        <v>165</v>
      </c>
      <c r="CG3" s="6">
        <v>167</v>
      </c>
      <c r="CH3" s="5">
        <v>169</v>
      </c>
      <c r="CI3" s="5">
        <v>171</v>
      </c>
      <c r="CJ3" s="6">
        <v>173</v>
      </c>
      <c r="CK3" s="5">
        <v>175</v>
      </c>
      <c r="CL3" s="5">
        <v>177</v>
      </c>
      <c r="CM3" s="6">
        <v>179</v>
      </c>
      <c r="CN3" s="5">
        <v>181</v>
      </c>
      <c r="CO3" s="5">
        <v>183</v>
      </c>
      <c r="CP3" s="6">
        <v>185</v>
      </c>
      <c r="CQ3" s="5">
        <v>187</v>
      </c>
      <c r="CR3" s="5">
        <v>189</v>
      </c>
      <c r="CS3" s="6">
        <v>191</v>
      </c>
      <c r="CT3" s="5">
        <v>193</v>
      </c>
      <c r="CU3" s="5">
        <v>195</v>
      </c>
      <c r="CV3" s="6">
        <v>197</v>
      </c>
      <c r="CW3" s="5">
        <v>199</v>
      </c>
      <c r="CX3" s="5">
        <v>201</v>
      </c>
      <c r="CY3" s="6">
        <v>203</v>
      </c>
      <c r="CZ3" s="5">
        <v>205</v>
      </c>
      <c r="DA3" s="5">
        <v>207</v>
      </c>
      <c r="DB3" s="6">
        <v>209</v>
      </c>
      <c r="DC3" s="5">
        <v>211</v>
      </c>
      <c r="DD3" s="5">
        <v>213</v>
      </c>
      <c r="DE3" s="6">
        <v>215</v>
      </c>
      <c r="DF3" s="5">
        <v>217</v>
      </c>
      <c r="DG3" s="5">
        <v>219</v>
      </c>
      <c r="DH3" s="6">
        <v>221</v>
      </c>
      <c r="DI3" s="5">
        <v>223</v>
      </c>
      <c r="DJ3" s="5">
        <v>225</v>
      </c>
      <c r="DK3" s="6">
        <v>227</v>
      </c>
      <c r="DL3" s="5">
        <v>229</v>
      </c>
      <c r="DM3" s="5">
        <v>231</v>
      </c>
      <c r="DN3" s="6">
        <v>233</v>
      </c>
      <c r="DO3" s="5">
        <v>235</v>
      </c>
      <c r="DP3" s="5">
        <v>237</v>
      </c>
      <c r="DQ3" s="6">
        <v>239</v>
      </c>
      <c r="DR3" s="5">
        <v>241</v>
      </c>
      <c r="DS3" s="5">
        <v>243</v>
      </c>
      <c r="DT3" s="6">
        <v>245</v>
      </c>
      <c r="DU3" s="5">
        <v>247</v>
      </c>
      <c r="DV3" s="5">
        <v>249</v>
      </c>
      <c r="DW3" s="6">
        <v>251</v>
      </c>
      <c r="DX3" s="5">
        <v>253</v>
      </c>
      <c r="DY3" s="5">
        <v>255</v>
      </c>
      <c r="DZ3" s="6">
        <v>257</v>
      </c>
      <c r="EA3" s="5">
        <v>259</v>
      </c>
      <c r="EB3" s="5">
        <v>261</v>
      </c>
      <c r="EC3" s="6">
        <v>263</v>
      </c>
      <c r="ED3" s="5">
        <v>265</v>
      </c>
      <c r="EE3" s="5">
        <v>267</v>
      </c>
      <c r="EF3" s="6">
        <v>269</v>
      </c>
      <c r="EG3" s="5">
        <v>271</v>
      </c>
      <c r="EH3" s="5">
        <v>273</v>
      </c>
      <c r="EI3" s="6">
        <v>275</v>
      </c>
      <c r="EJ3" s="5">
        <v>277</v>
      </c>
      <c r="EK3" s="5">
        <v>279</v>
      </c>
      <c r="EL3" s="6">
        <v>281</v>
      </c>
      <c r="EM3" s="5">
        <v>283</v>
      </c>
      <c r="EN3" s="5">
        <v>285</v>
      </c>
      <c r="EO3" s="6">
        <v>287</v>
      </c>
      <c r="EP3" s="5">
        <v>289</v>
      </c>
      <c r="EQ3" s="5">
        <v>291</v>
      </c>
      <c r="ER3" s="6">
        <v>293</v>
      </c>
      <c r="ES3" s="5">
        <v>295</v>
      </c>
      <c r="ET3" s="5">
        <v>297</v>
      </c>
    </row>
    <row r="4" spans="1:150" ht="14.25" customHeight="1" x14ac:dyDescent="0.35">
      <c r="A4" s="1" t="s">
        <v>4</v>
      </c>
      <c r="B4" s="4">
        <v>1</v>
      </c>
      <c r="C4" s="5">
        <v>3.5</v>
      </c>
      <c r="D4" s="6">
        <v>6</v>
      </c>
      <c r="E4" s="5">
        <v>8.5</v>
      </c>
      <c r="F4" s="5">
        <v>11</v>
      </c>
      <c r="G4" s="6">
        <v>13.5</v>
      </c>
      <c r="H4" s="5">
        <v>16</v>
      </c>
      <c r="I4" s="5">
        <v>18.5</v>
      </c>
      <c r="J4" s="6">
        <v>21</v>
      </c>
      <c r="K4" s="5">
        <v>23.5</v>
      </c>
      <c r="L4" s="5">
        <v>26</v>
      </c>
      <c r="M4" s="6">
        <v>28.5</v>
      </c>
      <c r="N4" s="5">
        <v>31</v>
      </c>
      <c r="O4" s="5">
        <v>33.5</v>
      </c>
      <c r="P4" s="6">
        <v>36</v>
      </c>
      <c r="Q4" s="5">
        <v>38.5</v>
      </c>
      <c r="R4" s="5">
        <v>41</v>
      </c>
      <c r="S4" s="6">
        <v>43.5</v>
      </c>
      <c r="T4" s="5">
        <v>46</v>
      </c>
      <c r="U4" s="5">
        <v>48.5</v>
      </c>
      <c r="V4" s="6">
        <v>51</v>
      </c>
      <c r="W4" s="5">
        <v>53.5</v>
      </c>
      <c r="X4" s="5">
        <v>56</v>
      </c>
      <c r="Y4" s="6">
        <v>58.5</v>
      </c>
      <c r="Z4" s="5">
        <v>61</v>
      </c>
      <c r="AA4" s="5">
        <v>63.5</v>
      </c>
      <c r="AB4" s="6">
        <v>66</v>
      </c>
      <c r="AC4" s="5">
        <v>68.5</v>
      </c>
      <c r="AD4" s="5">
        <v>71</v>
      </c>
      <c r="AE4" s="6">
        <v>73.5</v>
      </c>
      <c r="AF4" s="5">
        <v>76</v>
      </c>
      <c r="AG4" s="5">
        <v>78.5</v>
      </c>
      <c r="AH4" s="6">
        <v>81</v>
      </c>
      <c r="AI4" s="5">
        <v>83.5</v>
      </c>
      <c r="AJ4" s="5">
        <v>86</v>
      </c>
      <c r="AK4" s="6">
        <v>88.5</v>
      </c>
      <c r="AL4" s="5">
        <v>91</v>
      </c>
      <c r="AM4" s="5">
        <v>93.5</v>
      </c>
      <c r="AN4" s="6">
        <v>96</v>
      </c>
      <c r="AO4" s="5">
        <v>98.5</v>
      </c>
      <c r="AP4" s="5">
        <v>101</v>
      </c>
      <c r="AQ4" s="6">
        <v>103.5</v>
      </c>
      <c r="AR4" s="5">
        <v>106</v>
      </c>
      <c r="AS4" s="5">
        <v>108.5</v>
      </c>
      <c r="AT4" s="6">
        <v>111</v>
      </c>
      <c r="AU4" s="5">
        <v>113.5</v>
      </c>
      <c r="AV4" s="5">
        <v>116</v>
      </c>
      <c r="AW4" s="6">
        <v>118.5</v>
      </c>
      <c r="AX4" s="5">
        <v>121</v>
      </c>
      <c r="AY4" s="5">
        <v>123.5</v>
      </c>
      <c r="AZ4" s="6">
        <v>126</v>
      </c>
      <c r="BA4" s="5">
        <v>128.5</v>
      </c>
      <c r="BB4" s="5">
        <v>131</v>
      </c>
      <c r="BC4" s="6">
        <v>133.5</v>
      </c>
      <c r="BD4" s="5">
        <v>136</v>
      </c>
      <c r="BE4" s="5">
        <v>138.5</v>
      </c>
      <c r="BF4" s="6">
        <v>141</v>
      </c>
      <c r="BG4" s="5">
        <v>143.5</v>
      </c>
      <c r="BH4" s="5">
        <v>146</v>
      </c>
      <c r="BI4" s="6">
        <v>148.5</v>
      </c>
      <c r="BJ4" s="5">
        <v>151</v>
      </c>
      <c r="BK4" s="5">
        <v>153.5</v>
      </c>
      <c r="BL4" s="6">
        <v>156</v>
      </c>
      <c r="BM4" s="5">
        <v>158.5</v>
      </c>
      <c r="BN4" s="5">
        <v>161</v>
      </c>
      <c r="BO4" s="6">
        <v>163.5</v>
      </c>
      <c r="BP4" s="5">
        <v>166</v>
      </c>
      <c r="BQ4" s="5">
        <v>168.5</v>
      </c>
      <c r="BR4" s="6">
        <v>171</v>
      </c>
      <c r="BS4" s="5">
        <v>173.5</v>
      </c>
      <c r="BT4" s="5">
        <v>176</v>
      </c>
      <c r="BU4" s="6">
        <v>178.5</v>
      </c>
      <c r="BV4" s="5">
        <v>181</v>
      </c>
      <c r="BW4" s="5">
        <v>183.5</v>
      </c>
      <c r="BX4" s="6">
        <v>186</v>
      </c>
      <c r="BY4" s="5">
        <v>188.5</v>
      </c>
      <c r="BZ4" s="5">
        <v>191</v>
      </c>
      <c r="CA4" s="6">
        <v>193.5</v>
      </c>
      <c r="CB4" s="5">
        <v>196</v>
      </c>
      <c r="CC4" s="5">
        <v>198.5</v>
      </c>
      <c r="CD4" s="6">
        <v>201</v>
      </c>
      <c r="CE4" s="5">
        <v>203.5</v>
      </c>
      <c r="CF4" s="5">
        <v>206</v>
      </c>
      <c r="CG4" s="6">
        <v>208.5</v>
      </c>
      <c r="CH4" s="5">
        <v>211</v>
      </c>
      <c r="CI4" s="5">
        <v>213.5</v>
      </c>
      <c r="CJ4" s="6">
        <v>216</v>
      </c>
      <c r="CK4" s="5">
        <v>218.5</v>
      </c>
      <c r="CL4" s="5">
        <v>221</v>
      </c>
      <c r="CM4" s="6">
        <v>223.5</v>
      </c>
      <c r="CN4" s="5">
        <v>226</v>
      </c>
      <c r="CO4" s="5">
        <v>228.5</v>
      </c>
      <c r="CP4" s="6">
        <v>231</v>
      </c>
      <c r="CQ4" s="5">
        <v>233.5</v>
      </c>
      <c r="CR4" s="5">
        <v>236</v>
      </c>
      <c r="CS4" s="6">
        <v>238.5</v>
      </c>
      <c r="CT4" s="5">
        <v>241</v>
      </c>
      <c r="CU4" s="5">
        <v>243.5</v>
      </c>
      <c r="CV4" s="6">
        <v>246</v>
      </c>
      <c r="CW4" s="5">
        <v>248.5</v>
      </c>
      <c r="CX4" s="5">
        <v>251</v>
      </c>
      <c r="CY4" s="6">
        <v>253.5</v>
      </c>
      <c r="CZ4" s="5">
        <v>256</v>
      </c>
      <c r="DA4" s="5">
        <v>258.5</v>
      </c>
      <c r="DB4" s="6">
        <v>261</v>
      </c>
      <c r="DC4" s="5">
        <v>263.5</v>
      </c>
      <c r="DD4" s="5">
        <v>266</v>
      </c>
      <c r="DE4" s="6">
        <v>268.5</v>
      </c>
      <c r="DF4" s="5">
        <v>271</v>
      </c>
      <c r="DG4" s="5">
        <v>273.5</v>
      </c>
      <c r="DH4" s="6">
        <v>276</v>
      </c>
      <c r="DI4" s="5">
        <v>278.5</v>
      </c>
      <c r="DJ4" s="5">
        <v>281</v>
      </c>
      <c r="DK4" s="6">
        <v>283.5</v>
      </c>
      <c r="DL4" s="5">
        <v>286</v>
      </c>
      <c r="DM4" s="5">
        <v>288.5</v>
      </c>
      <c r="DN4" s="6">
        <v>291</v>
      </c>
      <c r="DO4" s="5">
        <v>293.5</v>
      </c>
      <c r="DP4" s="5">
        <v>296</v>
      </c>
      <c r="DQ4" s="6">
        <v>298.5</v>
      </c>
      <c r="DR4" s="5">
        <v>301</v>
      </c>
      <c r="DS4" s="5">
        <v>303.5</v>
      </c>
      <c r="DT4" s="6">
        <v>306</v>
      </c>
      <c r="DU4" s="5">
        <v>308.5</v>
      </c>
      <c r="DV4" s="5">
        <v>311</v>
      </c>
      <c r="DW4" s="6">
        <v>313.5</v>
      </c>
      <c r="DX4" s="5">
        <v>316</v>
      </c>
      <c r="DY4" s="5">
        <v>318.5</v>
      </c>
      <c r="DZ4" s="6">
        <v>321</v>
      </c>
      <c r="EA4" s="5">
        <v>323.5</v>
      </c>
      <c r="EB4" s="5">
        <v>326</v>
      </c>
      <c r="EC4" s="6">
        <v>328.5</v>
      </c>
      <c r="ED4" s="5">
        <v>331</v>
      </c>
      <c r="EE4" s="5">
        <v>333.5</v>
      </c>
      <c r="EF4" s="6">
        <v>336</v>
      </c>
      <c r="EG4" s="5">
        <v>338.5</v>
      </c>
      <c r="EH4" s="5">
        <v>341</v>
      </c>
      <c r="EI4" s="6">
        <v>343.5</v>
      </c>
      <c r="EJ4" s="5">
        <v>346</v>
      </c>
      <c r="EK4" s="5">
        <v>348.5</v>
      </c>
      <c r="EL4" s="6">
        <v>351</v>
      </c>
      <c r="EM4" s="5">
        <v>353.5</v>
      </c>
      <c r="EN4" s="5">
        <v>356</v>
      </c>
      <c r="EO4" s="6">
        <v>358.5</v>
      </c>
      <c r="EP4" s="5">
        <v>361</v>
      </c>
      <c r="EQ4" s="5">
        <v>363.5</v>
      </c>
      <c r="ER4" s="6">
        <v>366</v>
      </c>
      <c r="ES4" s="5">
        <v>368.5</v>
      </c>
      <c r="ET4" s="5">
        <v>371</v>
      </c>
    </row>
    <row r="5" spans="1:150" ht="14.25" customHeight="1" x14ac:dyDescent="0.35">
      <c r="A5" s="1" t="s">
        <v>5</v>
      </c>
      <c r="B5" s="5">
        <f>ACOS((B2*B2-B4*B4-B3*B3)/(-2*B4*B3))</f>
        <v>1.0471975511965976</v>
      </c>
      <c r="C5" s="5">
        <f>ACOS((C2*C2-C4*C4-C3*C3)/(-2*C4*C3))</f>
        <v>0.60688491067669526</v>
      </c>
      <c r="D5" s="5">
        <f t="shared" ref="D5" si="0">ACOS((D2*D2-D4*D4-D3*D3)/(-2*D4*D3))</f>
        <v>0.52231482180604849</v>
      </c>
      <c r="E5" s="5">
        <f t="shared" ref="E5" si="1">ACOS((E2*E2-E4*E4-E3*E3)/(-2*E4*E3))</f>
        <v>0.48547418314215496</v>
      </c>
      <c r="F5" s="5">
        <f t="shared" ref="F5" si="2">ACOS((F2*F2-F4*F4-F3*F3)/(-2*F4*F3))</f>
        <v>0.46473716946105581</v>
      </c>
      <c r="G5" s="5">
        <f t="shared" ref="G5" si="3">ACOS((G2*G2-G4*G4-G3*G3)/(-2*G4*G3))</f>
        <v>0.45141287970679866</v>
      </c>
      <c r="H5" s="5">
        <f t="shared" ref="H5" si="4">ACOS((H2*H2-H4*H4-H3*H3)/(-2*H4*H3))</f>
        <v>0.4421211340868314</v>
      </c>
      <c r="I5" s="5">
        <f t="shared" ref="I5" si="5">ACOS((I2*I2-I4*I4-I3*I3)/(-2*I4*I3))</f>
        <v>0.43526874703198248</v>
      </c>
      <c r="J5" s="5">
        <f t="shared" ref="J5" si="6">ACOS((J2*J2-J4*J4-J3*J3)/(-2*J4*J3))</f>
        <v>0.4300051916048071</v>
      </c>
      <c r="K5" s="5">
        <f t="shared" ref="K5" si="7">ACOS((K2*K2-K4*K4-K3*K3)/(-2*K4*K3))</f>
        <v>0.4258346093456471</v>
      </c>
      <c r="L5" s="5">
        <f t="shared" ref="L5" si="8">ACOS((L2*L2-L4*L4-L3*L3)/(-2*L4*L3))</f>
        <v>0.42244823341231563</v>
      </c>
      <c r="M5" s="5">
        <f t="shared" ref="M5" si="9">ACOS((M2*M2-M4*M4-M3*M3)/(-2*M4*M3))</f>
        <v>0.41964368775999028</v>
      </c>
      <c r="N5" s="5">
        <f t="shared" ref="N5" si="10">ACOS((N2*N2-N4*N4-N3*N3)/(-2*N4*N3))</f>
        <v>0.41728276673603859</v>
      </c>
      <c r="O5" s="5">
        <f t="shared" ref="O5" si="11">ACOS((O2*O2-O4*O4-O3*O3)/(-2*O4*O3))</f>
        <v>0.41526785340135564</v>
      </c>
      <c r="P5" s="5">
        <f t="shared" ref="P5" si="12">ACOS((P2*P2-P4*P4-P3*P3)/(-2*P4*P3))</f>
        <v>0.41352803027995599</v>
      </c>
      <c r="Q5" s="5">
        <f t="shared" ref="Q5" si="13">ACOS((Q2*Q2-Q4*Q4-Q3*Q3)/(-2*Q4*Q3))</f>
        <v>0.41201053080801509</v>
      </c>
      <c r="R5" s="5">
        <f t="shared" ref="R5" si="14">ACOS((R2*R2-R4*R4-R3*R3)/(-2*R4*R3))</f>
        <v>0.41067527895654909</v>
      </c>
      <c r="S5" s="5">
        <f t="shared" ref="S5" si="15">ACOS((S2*S2-S4*S4-S3*S3)/(-2*S4*S3))</f>
        <v>0.40949128892893638</v>
      </c>
      <c r="T5" s="5">
        <f t="shared" ref="T5" si="16">ACOS((T2*T2-T4*T4-T3*T3)/(-2*T4*T3))</f>
        <v>0.40843422516308436</v>
      </c>
      <c r="U5" s="5">
        <f t="shared" ref="U5" si="17">ACOS((U2*U2-U4*U4-U3*U3)/(-2*U4*U3))</f>
        <v>0.40748470847649809</v>
      </c>
      <c r="V5" s="5">
        <f t="shared" ref="V5" si="18">ACOS((V2*V2-V4*V4-V3*V3)/(-2*V4*V3))</f>
        <v>0.40662711499181836</v>
      </c>
      <c r="W5" s="5">
        <f t="shared" ref="W5" si="19">ACOS((W2*W2-W4*W4-W3*W3)/(-2*W4*W3))</f>
        <v>0.40584870827911201</v>
      </c>
      <c r="X5" s="5">
        <f t="shared" ref="X5" si="20">ACOS((X2*X2-X4*X4-X3*X3)/(-2*X4*X3))</f>
        <v>0.40513900160258132</v>
      </c>
      <c r="Y5" s="5">
        <f t="shared" ref="Y5" si="21">ACOS((Y2*Y2-Y4*Y4-Y3*Y3)/(-2*Y4*Y3))</f>
        <v>0.40448928208940726</v>
      </c>
      <c r="Z5" s="5">
        <f t="shared" ref="Z5" si="22">ACOS((Z2*Z2-Z4*Z4-Z3*Z3)/(-2*Z4*Z3))</f>
        <v>0.40389225079474977</v>
      </c>
      <c r="AA5" s="5">
        <f t="shared" ref="AA5" si="23">ACOS((AA2*AA2-AA4*AA4-AA3*AA3)/(-2*AA4*AA3))</f>
        <v>0.40334174700807535</v>
      </c>
      <c r="AB5" s="5">
        <f t="shared" ref="AB5" si="24">ACOS((AB2*AB2-AB4*AB4-AB3*AB3)/(-2*AB4*AB3))</f>
        <v>0.40283253465773816</v>
      </c>
      <c r="AC5" s="5">
        <f t="shared" ref="AC5" si="25">ACOS((AC2*AC2-AC4*AC4-AC3*AC3)/(-2*AC4*AC3))</f>
        <v>0.40236013508297352</v>
      </c>
      <c r="AD5" s="5">
        <f t="shared" ref="AD5" si="26">ACOS((AD2*AD2-AD4*AD4-AD3*AD3)/(-2*AD4*AD3))</f>
        <v>0.40192069483837312</v>
      </c>
      <c r="AE5" s="5">
        <f t="shared" ref="AE5" si="27">ACOS((AE2*AE2-AE4*AE4-AE3*AE3)/(-2*AE4*AE3))</f>
        <v>0.40151088025630077</v>
      </c>
      <c r="AF5" s="5">
        <f t="shared" ref="AF5" si="28">ACOS((AF2*AF2-AF4*AF4-AF3*AF3)/(-2*AF4*AF3))</f>
        <v>0.40112779265372911</v>
      </c>
      <c r="AG5" s="5">
        <f t="shared" ref="AG5" si="29">ACOS((AG2*AG2-AG4*AG4-AG3*AG3)/(-2*AG4*AG3))</f>
        <v>0.40076889961606676</v>
      </c>
      <c r="AH5" s="5">
        <f t="shared" ref="AH5" si="30">ACOS((AH2*AH2-AH4*AH4-AH3*AH3)/(-2*AH4*AH3))</f>
        <v>0.40043197891017313</v>
      </c>
      <c r="AI5" s="5">
        <f t="shared" ref="AI5" si="31">ACOS((AI2*AI2-AI4*AI4-AI3*AI3)/(-2*AI4*AI3))</f>
        <v>0.40011507239877719</v>
      </c>
      <c r="AJ5" s="5">
        <f t="shared" ref="AJ5" si="32">ACOS((AJ2*AJ2-AJ4*AJ4-AJ3*AJ3)/(-2*AJ4*AJ3))</f>
        <v>0.39981644793542137</v>
      </c>
      <c r="AK5" s="5">
        <f t="shared" ref="AK5" si="33">ACOS((AK2*AK2-AK4*AK4-AK3*AK3)/(-2*AK4*AK3))</f>
        <v>0.39953456767268736</v>
      </c>
      <c r="AL5" s="5">
        <f t="shared" ref="AL5" si="34">ACOS((AL2*AL2-AL4*AL4-AL3*AL3)/(-2*AL4*AL3))</f>
        <v>0.39926806155864081</v>
      </c>
      <c r="AM5" s="5">
        <f t="shared" ref="AM5" si="35">ACOS((AM2*AM2-AM4*AM4-AM3*AM3)/(-2*AM4*AM3))</f>
        <v>0.39901570505680306</v>
      </c>
      <c r="AN5" s="5">
        <f t="shared" ref="AN5" si="36">ACOS((AN2*AN2-AN4*AN4-AN3*AN3)/(-2*AN4*AN3))</f>
        <v>0.39877640032466077</v>
      </c>
      <c r="AO5" s="5">
        <f t="shared" ref="AO5" si="37">ACOS((AO2*AO2-AO4*AO4-AO3*AO3)/(-2*AO4*AO3))</f>
        <v>0.398549160240113</v>
      </c>
      <c r="AP5" s="5">
        <f t="shared" ref="AP5" si="38">ACOS((AP2*AP2-AP4*AP4-AP3*AP3)/(-2*AP4*AP3))</f>
        <v>0.39833309478541712</v>
      </c>
      <c r="AQ5" s="5">
        <f t="shared" ref="AQ5" si="39">ACOS((AQ2*AQ2-AQ4*AQ4-AQ3*AQ3)/(-2*AQ4*AQ3))</f>
        <v>0.39812739939242547</v>
      </c>
      <c r="AR5" s="5">
        <f t="shared" ref="AR5" si="40">ACOS((AR2*AR2-AR4*AR4-AR3*AR3)/(-2*AR4*AR3))</f>
        <v>0.39793134492721527</v>
      </c>
      <c r="AS5" s="5">
        <f t="shared" ref="AS5" si="41">ACOS((AS2*AS2-AS4*AS4-AS3*AS3)/(-2*AS4*AS3))</f>
        <v>0.39774426905122051</v>
      </c>
      <c r="AT5" s="5">
        <f t="shared" ref="AT5" si="42">ACOS((AT2*AT2-AT4*AT4-AT3*AT3)/(-2*AT4*AT3))</f>
        <v>0.39756556874307414</v>
      </c>
      <c r="AU5" s="5">
        <f t="shared" ref="AU5" si="43">ACOS((AU2*AU2-AU4*AU4-AU3*AU3)/(-2*AU4*AU3))</f>
        <v>0.39739469380319292</v>
      </c>
      <c r="AV5" s="5">
        <f t="shared" ref="AV5" si="44">ACOS((AV2*AV2-AV4*AV4-AV3*AV3)/(-2*AV4*AV3))</f>
        <v>0.397231141193648</v>
      </c>
      <c r="AW5" s="5">
        <f t="shared" ref="AW5" si="45">ACOS((AW2*AW2-AW4*AW4-AW3*AW3)/(-2*AW4*AW3))</f>
        <v>0.39707445009062825</v>
      </c>
      <c r="AX5" s="5">
        <f t="shared" ref="AX5" si="46">ACOS((AX2*AX2-AX4*AX4-AX3*AX3)/(-2*AX4*AX3))</f>
        <v>0.39692419754697572</v>
      </c>
      <c r="AY5" s="5">
        <f t="shared" ref="AY5" si="47">ACOS((AY2*AY2-AY4*AY4-AY3*AY3)/(-2*AY4*AY3))</f>
        <v>0.39677999467878711</v>
      </c>
      <c r="AZ5" s="5">
        <f t="shared" ref="AZ5" si="48">ACOS((AZ2*AZ2-AZ4*AZ4-AZ3*AZ3)/(-2*AZ4*AZ3))</f>
        <v>0.39664148330366866</v>
      </c>
      <c r="BA5" s="5">
        <f t="shared" ref="BA5" si="49">ACOS((BA2*BA2-BA4*BA4-BA3*BA3)/(-2*BA4*BA3))</f>
        <v>0.39650833296943366</v>
      </c>
      <c r="BB5" s="5">
        <f t="shared" ref="BB5" si="50">ACOS((BB2*BB2-BB4*BB4-BB3*BB3)/(-2*BB4*BB3))</f>
        <v>0.3963802383213455</v>
      </c>
      <c r="BC5" s="5">
        <f t="shared" ref="BC5" si="51">ACOS((BC2*BC2-BC4*BC4-BC3*BC3)/(-2*BC4*BC3))</f>
        <v>0.39625691676373509</v>
      </c>
      <c r="BD5" s="5">
        <f t="shared" ref="BD5" si="52">ACOS((BD2*BD2-BD4*BD4-BD3*BD3)/(-2*BD4*BD3))</f>
        <v>0.39613810637829738</v>
      </c>
      <c r="BE5" s="5">
        <f t="shared" ref="BE5" si="53">ACOS((BE2*BE2-BE4*BE4-BE3*BE3)/(-2*BE4*BE3))</f>
        <v>0.39602356406678041</v>
      </c>
      <c r="BF5" s="5">
        <f t="shared" ref="BF5" si="54">ACOS((BF2*BF2-BF4*BF4-BF3*BF3)/(-2*BF4*BF3))</f>
        <v>0.39591306389035053</v>
      </c>
      <c r="BG5" s="5">
        <f t="shared" ref="BG5" si="55">ACOS((BG2*BG2-BG4*BG4-BG3*BG3)/(-2*BG4*BG3))</f>
        <v>0.39580639558174835</v>
      </c>
      <c r="BH5" s="5">
        <f t="shared" ref="BH5" si="56">ACOS((BH2*BH2-BH4*BH4-BH3*BH3)/(-2*BH4*BH3))</f>
        <v>0.39570336320962385</v>
      </c>
      <c r="BI5" s="5">
        <f t="shared" ref="BI5" si="57">ACOS((BI2*BI2-BI4*BI4-BI3*BI3)/(-2*BI4*BI3))</f>
        <v>0.39560378397719154</v>
      </c>
      <c r="BJ5" s="5">
        <f t="shared" ref="BJ5" si="58">ACOS((BJ2*BJ2-BJ4*BJ4-BJ3*BJ3)/(-2*BJ4*BJ3))</f>
        <v>0.39550748713970485</v>
      </c>
      <c r="BK5" s="5">
        <f t="shared" ref="BK5" si="59">ACOS((BK2*BK2-BK4*BK4-BK3*BK3)/(-2*BK4*BK3))</f>
        <v>0.39541431302726249</v>
      </c>
      <c r="BL5" s="5">
        <f t="shared" ref="BL5" si="60">ACOS((BL2*BL2-BL4*BL4-BL3*BL3)/(-2*BL4*BL3))</f>
        <v>0.39532411216118168</v>
      </c>
      <c r="BM5" s="5">
        <f t="shared" ref="BM5" si="61">ACOS((BM2*BM2-BM4*BM4-BM3*BM3)/(-2*BM4*BM3))</f>
        <v>0.39523674445364509</v>
      </c>
      <c r="BN5" s="5">
        <f t="shared" ref="BN5" si="62">ACOS((BN2*BN2-BN4*BN4-BN3*BN3)/(-2*BN4*BN3))</f>
        <v>0.39515207848161227</v>
      </c>
      <c r="BO5" s="5">
        <f t="shared" ref="BO5" si="63">ACOS((BO2*BO2-BO4*BO4-BO3*BO3)/(-2*BO4*BO3))</f>
        <v>0.39506999082707317</v>
      </c>
      <c r="BP5" s="5">
        <f t="shared" ref="BP5" si="64">ACOS((BP2*BP2-BP4*BP4-BP3*BP3)/(-2*BP4*BP3))</f>
        <v>0.39499036547668265</v>
      </c>
      <c r="BQ5" s="5">
        <f t="shared" ref="BQ5" si="65">ACOS((BQ2*BQ2-BQ4*BQ4-BQ3*BQ3)/(-2*BQ4*BQ3))</f>
        <v>0.39491309327462965</v>
      </c>
      <c r="BR5" s="5">
        <f t="shared" ref="BR5" si="66">ACOS((BR2*BR2-BR4*BR4-BR3*BR3)/(-2*BR4*BR3))</f>
        <v>0.39483807142331218</v>
      </c>
      <c r="BS5" s="5">
        <f t="shared" ref="BS5" si="67">ACOS((BS2*BS2-BS4*BS4-BS3*BS3)/(-2*BS4*BS3))</f>
        <v>0.39476520302701967</v>
      </c>
      <c r="BT5" s="5">
        <f t="shared" ref="BT5" si="68">ACOS((BT2*BT2-BT4*BT4-BT3*BT3)/(-2*BT4*BT3))</f>
        <v>0.39469439667435879</v>
      </c>
      <c r="BU5" s="5">
        <f t="shared" ref="BU5" si="69">ACOS((BU2*BU2-BU4*BU4-BU3*BU3)/(-2*BU4*BU3))</f>
        <v>0.39462556605563837</v>
      </c>
      <c r="BV5" s="5">
        <f t="shared" ref="BV5" si="70">ACOS((BV2*BV2-BV4*BV4-BV3*BV3)/(-2*BV4*BV3))</f>
        <v>0.39455862961184596</v>
      </c>
      <c r="BW5" s="5">
        <f t="shared" ref="BW5" si="71">ACOS((BW2*BW2-BW4*BW4-BW3*BW3)/(-2*BW4*BW3))</f>
        <v>0.39449351021221624</v>
      </c>
      <c r="BX5" s="5">
        <f t="shared" ref="BX5" si="72">ACOS((BX2*BX2-BX4*BX4-BX3*BX3)/(-2*BX4*BX3))</f>
        <v>0.39443013485770662</v>
      </c>
      <c r="BY5" s="5">
        <f t="shared" ref="BY5" si="73">ACOS((BY2*BY2-BY4*BY4-BY3*BY3)/(-2*BY4*BY3))</f>
        <v>0.39436843440798786</v>
      </c>
      <c r="BZ5" s="5">
        <f t="shared" ref="BZ5" si="74">ACOS((BZ2*BZ2-BZ4*BZ4-BZ3*BZ3)/(-2*BZ4*BZ3))</f>
        <v>0.39430834332979803</v>
      </c>
      <c r="CA5" s="5">
        <f t="shared" ref="CA5" si="75">ACOS((CA2*CA2-CA4*CA4-CA3*CA3)/(-2*CA4*CA3))</f>
        <v>0.39424979946473959</v>
      </c>
      <c r="CB5" s="5">
        <f t="shared" ref="CB5" si="76">ACOS((CB2*CB2-CB4*CB4-CB3*CB3)/(-2*CB4*CB3))</f>
        <v>0.39419274381478275</v>
      </c>
      <c r="CC5" s="5">
        <f t="shared" ref="CC5" si="77">ACOS((CC2*CC2-CC4*CC4-CC3*CC3)/(-2*CC4*CC3))</f>
        <v>0.39413712034392678</v>
      </c>
      <c r="CD5" s="5">
        <f t="shared" ref="CD5" si="78">ACOS((CD2*CD2-CD4*CD4-CD3*CD3)/(-2*CD4*CD3))</f>
        <v>0.39408287579461088</v>
      </c>
      <c r="CE5" s="5">
        <f t="shared" ref="CE5" si="79">ACOS((CE2*CE2-CE4*CE4-CE3*CE3)/(-2*CE4*CE3))</f>
        <v>0.3940299595176151</v>
      </c>
      <c r="CF5" s="5">
        <f t="shared" ref="CF5" si="80">ACOS((CF2*CF2-CF4*CF4-CF3*CF3)/(-2*CF4*CF3))</f>
        <v>0.39397832331430371</v>
      </c>
      <c r="CG5" s="5">
        <f t="shared" ref="CG5" si="81">ACOS((CG2*CG2-CG4*CG4-CG3*CG3)/(-2*CG4*CG3))</f>
        <v>0.39392792129018606</v>
      </c>
      <c r="CH5" s="5">
        <f t="shared" ref="CH5" si="82">ACOS((CH2*CH2-CH4*CH4-CH3*CH3)/(-2*CH4*CH3))</f>
        <v>0.39387870971884986</v>
      </c>
      <c r="CI5" s="5">
        <f t="shared" ref="CI5" si="83">ACOS((CI2*CI2-CI4*CI4-CI3*CI3)/(-2*CI4*CI3))</f>
        <v>0.39383064691542669</v>
      </c>
      <c r="CJ5" s="5">
        <f t="shared" ref="CJ5" si="84">ACOS((CJ2*CJ2-CJ4*CJ4-CJ3*CJ3)/(-2*CJ4*CJ3))</f>
        <v>0.39378369311881811</v>
      </c>
      <c r="CK5" s="5">
        <f t="shared" ref="CK5" si="85">ACOS((CK2*CK2-CK4*CK4-CK3*CK3)/(-2*CK4*CK3))</f>
        <v>0.3937378103819813</v>
      </c>
      <c r="CL5" s="5">
        <f t="shared" ref="CL5" si="86">ACOS((CL2*CL2-CL4*CL4-CL3*CL3)/(-2*CL4*CL3))</f>
        <v>0.39369296246963503</v>
      </c>
      <c r="CM5" s="5">
        <f t="shared" ref="CM5" si="87">ACOS((CM2*CM2-CM4*CM4-CM3*CM3)/(-2*CM4*CM3))</f>
        <v>0.39364911476281894</v>
      </c>
      <c r="CN5" s="5">
        <f t="shared" ref="CN5" si="88">ACOS((CN2*CN2-CN4*CN4-CN3*CN3)/(-2*CN4*CN3))</f>
        <v>0.3936062341697586</v>
      </c>
      <c r="CO5" s="5">
        <f t="shared" ref="CO5" si="89">ACOS((CO2*CO2-CO4*CO4-CO3*CO3)/(-2*CO4*CO3))</f>
        <v>0.39356428904257168</v>
      </c>
      <c r="CP5" s="5">
        <f t="shared" ref="CP5" si="90">ACOS((CP2*CP2-CP4*CP4-CP3*CP3)/(-2*CP4*CP3))</f>
        <v>0.39352324909936454</v>
      </c>
      <c r="CQ5" s="5">
        <f t="shared" ref="CQ5" si="91">ACOS((CQ2*CQ2-CQ4*CQ4-CQ3*CQ3)/(-2*CQ4*CQ3))</f>
        <v>0.39348308535131848</v>
      </c>
      <c r="CR5" s="5">
        <f t="shared" ref="CR5" si="92">ACOS((CR2*CR2-CR4*CR4-CR3*CR3)/(-2*CR4*CR3))</f>
        <v>0.39344377003439779</v>
      </c>
      <c r="CS5" s="5">
        <f t="shared" ref="CS5" si="93">ACOS((CS2*CS2-CS4*CS4-CS3*CS3)/(-2*CS4*CS3))</f>
        <v>0.39340527654534063</v>
      </c>
      <c r="CT5" s="5">
        <f t="shared" ref="CT5" si="94">ACOS((CT2*CT2-CT4*CT4-CT3*CT3)/(-2*CT4*CT3))</f>
        <v>0.3933675793816227</v>
      </c>
      <c r="CU5" s="5">
        <f t="shared" ref="CU5" si="95">ACOS((CU2*CU2-CU4*CU4-CU3*CU3)/(-2*CU4*CU3))</f>
        <v>0.39333065408510892</v>
      </c>
      <c r="CV5" s="5">
        <f t="shared" ref="CV5" si="96">ACOS((CV2*CV2-CV4*CV4-CV3*CV3)/(-2*CV4*CV3))</f>
        <v>0.39329447718913157</v>
      </c>
      <c r="CW5" s="5">
        <f t="shared" ref="CW5" si="97">ACOS((CW2*CW2-CW4*CW4-CW3*CW3)/(-2*CW4*CW3))</f>
        <v>0.39325902616875474</v>
      </c>
      <c r="CX5" s="5">
        <f t="shared" ref="CX5" si="98">ACOS((CX2*CX2-CX4*CX4-CX3*CX3)/(-2*CX4*CX3))</f>
        <v>0.39322427939400062</v>
      </c>
      <c r="CY5" s="5">
        <f t="shared" ref="CY5" si="99">ACOS((CY2*CY2-CY4*CY4-CY3*CY3)/(-2*CY4*CY3))</f>
        <v>0.3931902160858407</v>
      </c>
      <c r="CZ5" s="5">
        <f t="shared" ref="CZ5" si="100">ACOS((CZ2*CZ2-CZ4*CZ4-CZ3*CZ3)/(-2*CZ4*CZ3))</f>
        <v>0.39315681627475407</v>
      </c>
      <c r="DA5" s="5">
        <f t="shared" ref="DA5" si="101">ACOS((DA2*DA2-DA4*DA4-DA3*DA3)/(-2*DA4*DA3))</f>
        <v>0.39312406076168704</v>
      </c>
      <c r="DB5" s="5">
        <f t="shared" ref="DB5" si="102">ACOS((DB2*DB2-DB4*DB4-DB3*DB3)/(-2*DB4*DB3))</f>
        <v>0.39309193108124907</v>
      </c>
      <c r="DC5" s="5">
        <f t="shared" ref="DC5" si="103">ACOS((DC2*DC2-DC4*DC4-DC3*DC3)/(-2*DC4*DC3))</f>
        <v>0.39306040946699961</v>
      </c>
      <c r="DD5" s="5">
        <f t="shared" ref="DD5" si="104">ACOS((DD2*DD2-DD4*DD4-DD3*DD3)/(-2*DD4*DD3))</f>
        <v>0.39302947881868699</v>
      </c>
      <c r="DE5" s="5">
        <f t="shared" ref="DE5" si="105">ACOS((DE2*DE2-DE4*DE4-DE3*DE3)/(-2*DE4*DE3))</f>
        <v>0.39299912267131232</v>
      </c>
      <c r="DF5" s="5">
        <f t="shared" ref="DF5" si="106">ACOS((DF2*DF2-DF4*DF4-DF3*DF3)/(-2*DF4*DF3))</f>
        <v>0.39296932516590211</v>
      </c>
      <c r="DG5" s="5">
        <f t="shared" ref="DG5" si="107">ACOS((DG2*DG2-DG4*DG4-DG3*DG3)/(-2*DG4*DG3))</f>
        <v>0.39294007102188089</v>
      </c>
      <c r="DH5" s="5">
        <f t="shared" ref="DH5" si="108">ACOS((DH2*DH2-DH4*DH4-DH3*DH3)/(-2*DH4*DH3))</f>
        <v>0.39291134551093831</v>
      </c>
      <c r="DI5" s="5">
        <f t="shared" ref="DI5" si="109">ACOS((DI2*DI2-DI4*DI4-DI3*DI3)/(-2*DI4*DI3))</f>
        <v>0.39288313443230449</v>
      </c>
      <c r="DJ5" s="5">
        <f t="shared" ref="DJ5" si="110">ACOS((DJ2*DJ2-DJ4*DJ4-DJ3*DJ3)/(-2*DJ4*DJ3))</f>
        <v>0.39285542408933827</v>
      </c>
      <c r="DK5" s="5">
        <f t="shared" ref="DK5" si="111">ACOS((DK2*DK2-DK4*DK4-DK3*DK3)/(-2*DK4*DK3))</f>
        <v>0.39282820126735474</v>
      </c>
      <c r="DL5" s="5">
        <f t="shared" ref="DL5" si="112">ACOS((DL2*DL2-DL4*DL4-DL3*DL3)/(-2*DL4*DL3))</f>
        <v>0.39280145321260984</v>
      </c>
      <c r="DM5" s="5">
        <f t="shared" ref="DM5" si="113">ACOS((DM2*DM2-DM4*DM4-DM3*DM3)/(-2*DM4*DM3))</f>
        <v>0.3927751676123763</v>
      </c>
      <c r="DN5" s="5">
        <f t="shared" ref="DN5" si="114">ACOS((DN2*DN2-DN4*DN4-DN3*DN3)/(-2*DN4*DN3))</f>
        <v>0.3927493325760445</v>
      </c>
      <c r="DO5" s="5">
        <f t="shared" ref="DO5" si="115">ACOS((DO2*DO2-DO4*DO4-DO3*DO3)/(-2*DO4*DO3))</f>
        <v>0.39272393661718685</v>
      </c>
      <c r="DP5" s="5">
        <f t="shared" ref="DP5" si="116">ACOS((DP2*DP2-DP4*DP4-DP3*DP3)/(-2*DP4*DP3))</f>
        <v>0.39269896863652853</v>
      </c>
      <c r="DQ5" s="5">
        <f t="shared" ref="DQ5" si="117">ACOS((DQ2*DQ2-DQ4*DQ4-DQ3*DQ3)/(-2*DQ4*DQ3))</f>
        <v>0.39267441790577196</v>
      </c>
      <c r="DR5" s="5">
        <f t="shared" ref="DR5" si="118">ACOS((DR2*DR2-DR4*DR4-DR3*DR3)/(-2*DR4*DR3))</f>
        <v>0.39265027405222597</v>
      </c>
      <c r="DS5" s="5">
        <f t="shared" ref="DS5" si="119">ACOS((DS2*DS2-DS4*DS4-DS3*DS3)/(-2*DS4*DS3))</f>
        <v>0.39262652704419376</v>
      </c>
      <c r="DT5" s="5">
        <f t="shared" ref="DT5" si="120">ACOS((DT2*DT2-DT4*DT4-DT3*DT3)/(-2*DT4*DT3))</f>
        <v>0.39260316717707289</v>
      </c>
      <c r="DU5" s="5">
        <f t="shared" ref="DU5" si="121">ACOS((DU2*DU2-DU4*DU4-DU3*DU3)/(-2*DU4*DU3))</f>
        <v>0.39258018506013248</v>
      </c>
      <c r="DV5" s="5">
        <f t="shared" ref="DV5" si="122">ACOS((DV2*DV2-DV4*DV4-DV3*DV3)/(-2*DV4*DV3))</f>
        <v>0.39255757160392579</v>
      </c>
      <c r="DW5" s="5">
        <f t="shared" ref="DW5" si="123">ACOS((DW2*DW2-DW4*DW4-DW3*DW3)/(-2*DW4*DW3))</f>
        <v>0.39253531800830244</v>
      </c>
      <c r="DX5" s="5">
        <f t="shared" ref="DX5" si="124">ACOS((DX2*DX2-DX4*DX4-DX3*DX3)/(-2*DX4*DX3))</f>
        <v>0.39251341575099064</v>
      </c>
      <c r="DY5" s="5">
        <f t="shared" ref="DY5" si="125">ACOS((DY2*DY2-DY4*DY4-DY3*DY3)/(-2*DY4*DY3))</f>
        <v>0.39249185657671437</v>
      </c>
      <c r="DZ5" s="5">
        <f t="shared" ref="DZ5" si="126">ACOS((DZ2*DZ2-DZ4*DZ4-DZ3*DZ3)/(-2*DZ4*DZ3))</f>
        <v>0.39247063248681902</v>
      </c>
      <c r="EA5" s="5">
        <f t="shared" ref="EA5" si="127">ACOS((EA2*EA2-EA4*EA4-EA3*EA3)/(-2*EA4*EA3))</f>
        <v>0.39244973572937591</v>
      </c>
      <c r="EB5" s="5">
        <f t="shared" ref="EB5" si="128">ACOS((EB2*EB2-EB4*EB4-EB3*EB3)/(-2*EB4*EB3))</f>
        <v>0.3924291587897426</v>
      </c>
      <c r="EC5" s="5">
        <f t="shared" ref="EC5" si="129">ACOS((EC2*EC2-EC4*EC4-EC3*EC3)/(-2*EC4*EC3))</f>
        <v>0.39240889438155291</v>
      </c>
      <c r="ED5" s="5">
        <f t="shared" ref="ED5" si="130">ACOS((ED2*ED2-ED4*ED4-ED3*ED3)/(-2*ED4*ED3))</f>
        <v>0.39238893543811226</v>
      </c>
      <c r="EE5" s="5">
        <f t="shared" ref="EE5" si="131">ACOS((EE2*EE2-EE4*EE4-EE3*EE3)/(-2*EE4*EE3))</f>
        <v>0.3923692751041834</v>
      </c>
      <c r="EF5" s="5">
        <f t="shared" ref="EF5" si="132">ACOS((EF2*EF2-EF4*EF4-EF3*EF3)/(-2*EF4*EF3))</f>
        <v>0.39234990672813419</v>
      </c>
      <c r="EG5" s="5">
        <f t="shared" ref="EG5" si="133">ACOS((EG2*EG2-EG4*EG4-EG3*EG3)/(-2*EG4*EG3))</f>
        <v>0.39233082385443518</v>
      </c>
      <c r="EH5" s="5">
        <f t="shared" ref="EH5" si="134">ACOS((EH2*EH2-EH4*EH4-EH3*EH3)/(-2*EH4*EH3))</f>
        <v>0.39231202021648448</v>
      </c>
      <c r="EI5" s="5">
        <f t="shared" ref="EI5" si="135">ACOS((EI2*EI2-EI4*EI4-EI3*EI3)/(-2*EI4*EI3))</f>
        <v>0.39229348972974742</v>
      </c>
      <c r="EJ5" s="5">
        <f t="shared" ref="EJ5" si="136">ACOS((EJ2*EJ2-EJ4*EJ4-EJ3*EJ3)/(-2*EJ4*EJ3))</f>
        <v>0.39227522648519275</v>
      </c>
      <c r="EK5" s="5">
        <f t="shared" ref="EK5" si="137">ACOS((EK2*EK2-EK4*EK4-EK3*EK3)/(-2*EK4*EK3))</f>
        <v>0.39225722474300739</v>
      </c>
      <c r="EL5" s="5">
        <f t="shared" ref="EL5" si="138">ACOS((EL2*EL2-EL4*EL4-EL3*EL3)/(-2*EL4*EL3))</f>
        <v>0.39223947892658484</v>
      </c>
      <c r="EM5" s="5">
        <f t="shared" ref="EM5" si="139">ACOS((EM2*EM2-EM4*EM4-EM3*EM3)/(-2*EM4*EM3))</f>
        <v>0.39222198361676375</v>
      </c>
      <c r="EN5" s="5">
        <f t="shared" ref="EN5" si="140">ACOS((EN2*EN2-EN4*EN4-EN3*EN3)/(-2*EN4*EN3))</f>
        <v>0.39220473354631102</v>
      </c>
      <c r="EO5" s="5">
        <f t="shared" ref="EO5" si="141">ACOS((EO2*EO2-EO4*EO4-EO3*EO3)/(-2*EO4*EO3))</f>
        <v>0.39218772359463405</v>
      </c>
      <c r="EP5" s="5">
        <f t="shared" ref="EP5" si="142">ACOS((EP2*EP2-EP4*EP4-EP3*EP3)/(-2*EP4*EP3))</f>
        <v>0.39217094878271319</v>
      </c>
      <c r="EQ5" s="5">
        <f t="shared" ref="EQ5" si="143">ACOS((EQ2*EQ2-EQ4*EQ4-EQ3*EQ3)/(-2*EQ4*EQ3))</f>
        <v>0.39215440426824277</v>
      </c>
      <c r="ER5" s="5">
        <f t="shared" ref="ER5" si="144">ACOS((ER2*ER2-ER4*ER4-ER3*ER3)/(-2*ER4*ER3))</f>
        <v>0.39213808534097039</v>
      </c>
      <c r="ES5" s="5">
        <f t="shared" ref="ES5" si="145">ACOS((ES2*ES2-ES4*ES4-ES3*ES3)/(-2*ES4*ES3))</f>
        <v>0.39212198741822557</v>
      </c>
      <c r="ET5" s="5">
        <f t="shared" ref="ET5" si="146">ACOS((ET2*ET2-ET4*ET4-ET3*ET3)/(-2*ET4*ET3))</f>
        <v>0.39210610604063034</v>
      </c>
    </row>
    <row r="6" spans="1:150" ht="14.25" customHeight="1" x14ac:dyDescent="0.35">
      <c r="A6" s="1" t="s">
        <v>7</v>
      </c>
      <c r="B6" s="5">
        <f>ACOS((B3*B3-B4*B4-B2*B2)/(-2*B4*B2))</f>
        <v>1.0471975511965976</v>
      </c>
      <c r="C6" s="5">
        <f>ACOS((C3*C3-C4*C4-C2*C2)/(-2*C4*C2))</f>
        <v>1.0264521779146927</v>
      </c>
      <c r="D6" s="5">
        <f t="shared" ref="D6:BO6" si="147">ACOS((D3*D3-D4*D4-D2*D2)/(-2*D4*D2))</f>
        <v>0.98176535657862274</v>
      </c>
      <c r="E6" s="5">
        <f t="shared" si="147"/>
        <v>0.95549344410845127</v>
      </c>
      <c r="F6" s="5">
        <f t="shared" si="147"/>
        <v>0.93861107811415134</v>
      </c>
      <c r="G6" s="5">
        <f t="shared" si="147"/>
        <v>0.92690935969041366</v>
      </c>
      <c r="H6" s="5">
        <f t="shared" si="147"/>
        <v>0.91833642947681948</v>
      </c>
      <c r="I6" s="5">
        <f t="shared" si="147"/>
        <v>0.91179059981848098</v>
      </c>
      <c r="J6" s="5">
        <f t="shared" si="147"/>
        <v>0.90663097853892749</v>
      </c>
      <c r="K6" s="5">
        <f t="shared" si="147"/>
        <v>0.90246032373699869</v>
      </c>
      <c r="L6" s="5">
        <f t="shared" si="147"/>
        <v>0.89901962648646538</v>
      </c>
      <c r="M6" s="5">
        <f t="shared" si="147"/>
        <v>0.89613291712503607</v>
      </c>
      <c r="N6" s="5">
        <f t="shared" si="147"/>
        <v>0.89367650830989487</v>
      </c>
      <c r="O6" s="5">
        <f t="shared" si="147"/>
        <v>0.89156094470143432</v>
      </c>
      <c r="P6" s="5">
        <f t="shared" si="147"/>
        <v>0.88971993867589416</v>
      </c>
      <c r="Q6" s="5">
        <f t="shared" si="147"/>
        <v>0.88810333256756047</v>
      </c>
      <c r="R6" s="5">
        <f t="shared" si="147"/>
        <v>0.88667247731599308</v>
      </c>
      <c r="S6" s="5">
        <f t="shared" si="147"/>
        <v>0.88539711275282729</v>
      </c>
      <c r="T6" s="5">
        <f t="shared" si="147"/>
        <v>0.88425320990791778</v>
      </c>
      <c r="U6" s="5">
        <f t="shared" si="147"/>
        <v>0.88322144635913558</v>
      </c>
      <c r="V6" s="5">
        <f t="shared" si="147"/>
        <v>0.88228610815565989</v>
      </c>
      <c r="W6" s="5">
        <f t="shared" si="147"/>
        <v>0.88143428534077584</v>
      </c>
      <c r="X6" s="5">
        <f t="shared" si="147"/>
        <v>0.88065527343256489</v>
      </c>
      <c r="Y6" s="5">
        <f t="shared" si="147"/>
        <v>0.87994012188534709</v>
      </c>
      <c r="Z6" s="5">
        <f t="shared" si="147"/>
        <v>0.87928128909051906</v>
      </c>
      <c r="AA6" s="5">
        <f t="shared" si="147"/>
        <v>0.87867237570745549</v>
      </c>
      <c r="AB6" s="5">
        <f t="shared" si="147"/>
        <v>0.87810791633787422</v>
      </c>
      <c r="AC6" s="5">
        <f t="shared" si="147"/>
        <v>0.87758321517888949</v>
      </c>
      <c r="AD6" s="5">
        <f t="shared" si="147"/>
        <v>0.87709421519371988</v>
      </c>
      <c r="AE6" s="5">
        <f t="shared" si="147"/>
        <v>0.87663739308874877</v>
      </c>
      <c r="AF6" s="5">
        <f t="shared" si="147"/>
        <v>0.87620967434828401</v>
      </c>
      <c r="AG6" s="5">
        <f t="shared" si="147"/>
        <v>0.87580836399648243</v>
      </c>
      <c r="AH6" s="5">
        <f t="shared" si="147"/>
        <v>0.87543108979229978</v>
      </c>
      <c r="AI6" s="5">
        <f t="shared" si="147"/>
        <v>0.87507575532884552</v>
      </c>
      <c r="AJ6" s="5">
        <f t="shared" si="147"/>
        <v>0.87474050107957235</v>
      </c>
      <c r="AK6" s="5">
        <f t="shared" si="147"/>
        <v>0.87442367186371694</v>
      </c>
      <c r="AL6" s="5">
        <f t="shared" si="147"/>
        <v>0.87412378952998071</v>
      </c>
      <c r="AM6" s="5">
        <f t="shared" si="147"/>
        <v>0.87383952990753055</v>
      </c>
      <c r="AN6" s="5">
        <f t="shared" si="147"/>
        <v>0.87356970326639405</v>
      </c>
      <c r="AO6" s="5">
        <f t="shared" si="147"/>
        <v>0.87331323767935032</v>
      </c>
      <c r="AP6" s="5">
        <f t="shared" si="147"/>
        <v>0.87306916479483754</v>
      </c>
      <c r="AQ6" s="5">
        <f t="shared" si="147"/>
        <v>0.87283660762292126</v>
      </c>
      <c r="AR6" s="5">
        <f t="shared" si="147"/>
        <v>0.87261477000969256</v>
      </c>
      <c r="AS6" s="5">
        <f t="shared" si="147"/>
        <v>0.87240292753394477</v>
      </c>
      <c r="AT6" s="5">
        <f t="shared" si="147"/>
        <v>0.872200419606871</v>
      </c>
      <c r="AU6" s="5">
        <f t="shared" si="147"/>
        <v>0.87200664259330951</v>
      </c>
      <c r="AV6" s="5">
        <f t="shared" si="147"/>
        <v>0.87182104380369363</v>
      </c>
      <c r="AW6" s="5">
        <f t="shared" si="147"/>
        <v>0.87164311623079027</v>
      </c>
      <c r="AX6" s="5">
        <f t="shared" si="147"/>
        <v>0.8714723939256972</v>
      </c>
      <c r="AY6" s="5">
        <f t="shared" si="147"/>
        <v>0.87130844792431816</v>
      </c>
      <c r="AZ6" s="5">
        <f t="shared" si="147"/>
        <v>0.87115088264935459</v>
      </c>
      <c r="BA6" s="5">
        <f t="shared" si="147"/>
        <v>0.87099933272428942</v>
      </c>
      <c r="BB6" s="5">
        <f t="shared" si="147"/>
        <v>0.87085346014536258</v>
      </c>
      <c r="BC6" s="5">
        <f t="shared" si="147"/>
        <v>0.87071295176547026</v>
      </c>
      <c r="BD6" s="5">
        <f t="shared" si="147"/>
        <v>0.8705775170505774</v>
      </c>
      <c r="BE6" s="5">
        <f t="shared" si="147"/>
        <v>0.87044688607482268</v>
      </c>
      <c r="BF6" s="5">
        <f t="shared" si="147"/>
        <v>0.87032080772520204</v>
      </c>
      <c r="BG6" s="5">
        <f t="shared" si="147"/>
        <v>0.87019904809071646</v>
      </c>
      <c r="BH6" s="5">
        <f t="shared" si="147"/>
        <v>0.87008138901423981</v>
      </c>
      <c r="BI6" s="5">
        <f t="shared" si="147"/>
        <v>0.8699676267882509</v>
      </c>
      <c r="BJ6" s="5">
        <f t="shared" si="147"/>
        <v>0.86985757097802741</v>
      </c>
      <c r="BK6" s="5">
        <f t="shared" si="147"/>
        <v>0.86975104335800246</v>
      </c>
      <c r="BL6" s="5">
        <f t="shared" si="147"/>
        <v>0.86964787694878876</v>
      </c>
      <c r="BM6" s="5">
        <f t="shared" si="147"/>
        <v>0.86954791514392826</v>
      </c>
      <c r="BN6" s="5">
        <f t="shared" si="147"/>
        <v>0.86945101091676325</v>
      </c>
      <c r="BO6" s="5">
        <f t="shared" si="147"/>
        <v>0.86935702609898058</v>
      </c>
      <c r="BP6" s="5">
        <f t="shared" ref="BP6:EA6" si="148">ACOS((BP3*BP3-BP4*BP4-BP2*BP2)/(-2*BP4*BP2))</f>
        <v>0.86926583072338814</v>
      </c>
      <c r="BQ6" s="5">
        <f t="shared" si="148"/>
        <v>0.8691773024243451</v>
      </c>
      <c r="BR6" s="5">
        <f t="shared" si="148"/>
        <v>0.8690913258900349</v>
      </c>
      <c r="BS6" s="5">
        <f t="shared" si="148"/>
        <v>0.86900779236142189</v>
      </c>
      <c r="BT6" s="5">
        <f t="shared" si="148"/>
        <v>0.8689265991733186</v>
      </c>
      <c r="BU6" s="5">
        <f t="shared" si="148"/>
        <v>0.8688476493334879</v>
      </c>
      <c r="BV6" s="5">
        <f t="shared" si="148"/>
        <v>0.86877085113615438</v>
      </c>
      <c r="BW6" s="5">
        <f t="shared" si="148"/>
        <v>0.86869611780668843</v>
      </c>
      <c r="BX6" s="5">
        <f t="shared" si="148"/>
        <v>0.86862336717456723</v>
      </c>
      <c r="BY6" s="5">
        <f t="shared" si="148"/>
        <v>0.8685525213720201</v>
      </c>
      <c r="BZ6" s="5">
        <f t="shared" si="148"/>
        <v>0.86848350655604012</v>
      </c>
      <c r="CA6" s="5">
        <f t="shared" si="148"/>
        <v>0.86841625265167</v>
      </c>
      <c r="CB6" s="5">
        <f t="shared" si="148"/>
        <v>0.86835069311469038</v>
      </c>
      <c r="CC6" s="5">
        <f t="shared" si="148"/>
        <v>0.86828676471201882</v>
      </c>
      <c r="CD6" s="5">
        <f t="shared" si="148"/>
        <v>0.86822440731829853</v>
      </c>
      <c r="CE6" s="5">
        <f t="shared" si="148"/>
        <v>0.86816356372729864</v>
      </c>
      <c r="CF6" s="5">
        <f t="shared" si="148"/>
        <v>0.8681041794768849</v>
      </c>
      <c r="CG6" s="5">
        <f t="shared" si="148"/>
        <v>0.86804620268643573</v>
      </c>
      <c r="CH6" s="5">
        <f t="shared" si="148"/>
        <v>0.8679895839056796</v>
      </c>
      <c r="CI6" s="5">
        <f t="shared" si="148"/>
        <v>0.86793427597403294</v>
      </c>
      <c r="CJ6" s="5">
        <f t="shared" si="148"/>
        <v>0.86788023388959534</v>
      </c>
      <c r="CK6" s="5">
        <f t="shared" si="148"/>
        <v>0.8678274146870365</v>
      </c>
      <c r="CL6" s="5">
        <f t="shared" si="148"/>
        <v>0.8677757773236805</v>
      </c>
      <c r="CM6" s="5">
        <f t="shared" si="148"/>
        <v>0.86772528257315051</v>
      </c>
      <c r="CN6" s="5">
        <f t="shared" si="148"/>
        <v>0.867675892925998</v>
      </c>
      <c r="CO6" s="5">
        <f t="shared" si="148"/>
        <v>0.86762757249678257</v>
      </c>
      <c r="CP6" s="5">
        <f t="shared" si="148"/>
        <v>0.86758028693712408</v>
      </c>
      <c r="CQ6" s="5">
        <f t="shared" si="148"/>
        <v>0.86753400335428021</v>
      </c>
      <c r="CR6" s="5">
        <f t="shared" si="148"/>
        <v>0.86748869023484587</v>
      </c>
      <c r="CS6" s="5">
        <f t="shared" si="148"/>
        <v>0.86744431737320227</v>
      </c>
      <c r="CT6" s="5">
        <f t="shared" si="148"/>
        <v>0.86740085580437432</v>
      </c>
      <c r="CU6" s="5">
        <f t="shared" si="148"/>
        <v>0.86735827774098173</v>
      </c>
      <c r="CV6" s="5">
        <f t="shared" si="148"/>
        <v>0.86731655651399675</v>
      </c>
      <c r="CW6" s="5">
        <f t="shared" si="148"/>
        <v>0.86727566651704335</v>
      </c>
      <c r="CX6" s="5">
        <f t="shared" si="148"/>
        <v>0.86723558315399152</v>
      </c>
      <c r="CY6" s="5">
        <f t="shared" si="148"/>
        <v>0.86719628278962257</v>
      </c>
      <c r="CZ6" s="5">
        <f t="shared" si="148"/>
        <v>0.86715774270315915</v>
      </c>
      <c r="DA6" s="5">
        <f t="shared" si="148"/>
        <v>0.86711994104446344</v>
      </c>
      <c r="DB6" s="5">
        <f t="shared" si="148"/>
        <v>0.86708285679273212</v>
      </c>
      <c r="DC6" s="5">
        <f t="shared" si="148"/>
        <v>0.8670464697175182</v>
      </c>
      <c r="DD6" s="5">
        <f t="shared" si="148"/>
        <v>0.8670107603419327</v>
      </c>
      <c r="DE6" s="5">
        <f t="shared" si="148"/>
        <v>0.86697570990788142</v>
      </c>
      <c r="DF6" s="5">
        <f t="shared" si="148"/>
        <v>0.86694130034321015</v>
      </c>
      <c r="DG6" s="5">
        <f t="shared" si="148"/>
        <v>0.86690751423063539</v>
      </c>
      <c r="DH6" s="5">
        <f t="shared" si="148"/>
        <v>0.86687433477834674</v>
      </c>
      <c r="DI6" s="5">
        <f t="shared" si="148"/>
        <v>0.86684174579218187</v>
      </c>
      <c r="DJ6" s="5">
        <f t="shared" si="148"/>
        <v>0.86680973164927111</v>
      </c>
      <c r="DK6" s="5">
        <f t="shared" si="148"/>
        <v>0.866778277273066</v>
      </c>
      <c r="DL6" s="5">
        <f t="shared" si="148"/>
        <v>0.86674736810966568</v>
      </c>
      <c r="DM6" s="5">
        <f t="shared" si="148"/>
        <v>0.86671699010536385</v>
      </c>
      <c r="DN6" s="5">
        <f t="shared" si="148"/>
        <v>0.86668712968534389</v>
      </c>
      <c r="DO6" s="5">
        <f t="shared" si="148"/>
        <v>0.86665777373345254</v>
      </c>
      <c r="DP6" s="5">
        <f t="shared" si="148"/>
        <v>0.86662890957299121</v>
      </c>
      <c r="DQ6" s="5">
        <f t="shared" si="148"/>
        <v>0.86660052494846385</v>
      </c>
      <c r="DR6" s="5">
        <f t="shared" si="148"/>
        <v>0.86657260800822766</v>
      </c>
      <c r="DS6" s="5">
        <f t="shared" si="148"/>
        <v>0.86654514728799414</v>
      </c>
      <c r="DT6" s="5">
        <f t="shared" si="148"/>
        <v>0.86651813169513148</v>
      </c>
      <c r="DU6" s="5">
        <f t="shared" si="148"/>
        <v>0.86649155049372606</v>
      </c>
      <c r="DV6" s="5">
        <f t="shared" si="148"/>
        <v>0.86646539329035732</v>
      </c>
      <c r="DW6" s="5">
        <f t="shared" si="148"/>
        <v>0.86643965002054746</v>
      </c>
      <c r="DX6" s="5">
        <f t="shared" si="148"/>
        <v>0.86641431093585197</v>
      </c>
      <c r="DY6" s="5">
        <f t="shared" si="148"/>
        <v>0.86638936659154986</v>
      </c>
      <c r="DZ6" s="5">
        <f t="shared" si="148"/>
        <v>0.8663648078349081</v>
      </c>
      <c r="EA6" s="5">
        <f t="shared" si="148"/>
        <v>0.86634062579398374</v>
      </c>
      <c r="EB6" s="5">
        <f t="shared" ref="EB6:ET6" si="149">ACOS((EB3*EB3-EB4*EB4-EB2*EB2)/(-2*EB4*EB2))</f>
        <v>0.86631681186693821</v>
      </c>
      <c r="EC6" s="5">
        <f t="shared" si="149"/>
        <v>0.86629335771183624</v>
      </c>
      <c r="ED6" s="5">
        <f t="shared" si="149"/>
        <v>0.86627025523690337</v>
      </c>
      <c r="EE6" s="5">
        <f t="shared" si="149"/>
        <v>0.86624749659121869</v>
      </c>
      <c r="EF6" s="5">
        <f t="shared" si="149"/>
        <v>0.86622507415581862</v>
      </c>
      <c r="EG6" s="5">
        <f t="shared" si="149"/>
        <v>0.86620298053519429</v>
      </c>
      <c r="EH6" s="5">
        <f t="shared" si="149"/>
        <v>0.86618120854915914</v>
      </c>
      <c r="EI6" s="5">
        <f t="shared" si="149"/>
        <v>0.8661597512250685</v>
      </c>
      <c r="EJ6" s="5">
        <f t="shared" si="149"/>
        <v>0.86613860179037527</v>
      </c>
      <c r="EK6" s="5">
        <f t="shared" si="149"/>
        <v>0.86611775366550314</v>
      </c>
      <c r="EL6" s="5">
        <f t="shared" si="149"/>
        <v>0.86609720045702188</v>
      </c>
      <c r="EM6" s="5">
        <f t="shared" si="149"/>
        <v>0.86607693595111135</v>
      </c>
      <c r="EN6" s="5">
        <f t="shared" si="149"/>
        <v>0.86605695410729755</v>
      </c>
      <c r="EO6" s="5">
        <f t="shared" si="149"/>
        <v>0.86603724905245083</v>
      </c>
      <c r="EP6" s="5">
        <f t="shared" si="149"/>
        <v>0.86601781507502951</v>
      </c>
      <c r="EQ6" s="5">
        <f t="shared" si="149"/>
        <v>0.86599864661956116</v>
      </c>
      <c r="ER6" s="5">
        <f t="shared" si="149"/>
        <v>0.865979738281348</v>
      </c>
      <c r="ES6" s="5">
        <f t="shared" si="149"/>
        <v>0.86596108480138689</v>
      </c>
      <c r="ET6" s="5">
        <f t="shared" si="149"/>
        <v>0.86594268106149175</v>
      </c>
    </row>
    <row r="7" spans="1:150" ht="14.25" customHeight="1" x14ac:dyDescent="0.35">
      <c r="A7" s="1" t="s">
        <v>8</v>
      </c>
      <c r="B7" s="5">
        <f>ACOS((B4*B4-B3*B3-B2*B2)/(-2*B2*B3))</f>
        <v>1.0471975511965976</v>
      </c>
      <c r="C7" s="5">
        <f>ACOS((C4*C4-C3*C3-C2*C2)/(-2*C2*C3))</f>
        <v>1.5082555649984051</v>
      </c>
      <c r="D7" s="5">
        <f t="shared" ref="D7:BO7" si="150">ACOS((D4*D4-D3*D3-D2*D2)/(-2*D2*D3))</f>
        <v>1.6375124752051218</v>
      </c>
      <c r="E7" s="5">
        <f t="shared" si="150"/>
        <v>1.7006250263391869</v>
      </c>
      <c r="F7" s="5">
        <f t="shared" si="150"/>
        <v>1.7382444060145859</v>
      </c>
      <c r="G7" s="5">
        <f t="shared" si="150"/>
        <v>1.7632704141925808</v>
      </c>
      <c r="H7" s="5">
        <f t="shared" si="150"/>
        <v>1.7811350900261422</v>
      </c>
      <c r="I7" s="5">
        <f t="shared" si="150"/>
        <v>1.7945333067393299</v>
      </c>
      <c r="J7" s="5">
        <f t="shared" si="150"/>
        <v>1.8049564834460583</v>
      </c>
      <c r="K7" s="5">
        <f t="shared" si="150"/>
        <v>1.8132977205071472</v>
      </c>
      <c r="L7" s="5">
        <f t="shared" si="150"/>
        <v>1.8201247936910121</v>
      </c>
      <c r="M7" s="5">
        <f t="shared" si="150"/>
        <v>1.8258160487047668</v>
      </c>
      <c r="N7" s="5">
        <f t="shared" si="150"/>
        <v>1.8306333785438595</v>
      </c>
      <c r="O7" s="5">
        <f t="shared" si="150"/>
        <v>1.8347638554870032</v>
      </c>
      <c r="P7" s="5">
        <f t="shared" si="150"/>
        <v>1.8383446846339431</v>
      </c>
      <c r="Q7" s="5">
        <f t="shared" si="150"/>
        <v>1.8414787902142176</v>
      </c>
      <c r="R7" s="5">
        <f t="shared" si="150"/>
        <v>1.8442448973172509</v>
      </c>
      <c r="S7" s="5">
        <f t="shared" si="150"/>
        <v>1.8467042519080294</v>
      </c>
      <c r="T7" s="5">
        <f t="shared" si="150"/>
        <v>1.8489052185187909</v>
      </c>
      <c r="U7" s="5">
        <f t="shared" si="150"/>
        <v>1.8508864987541596</v>
      </c>
      <c r="V7" s="5">
        <f t="shared" si="150"/>
        <v>1.8526794304423149</v>
      </c>
      <c r="W7" s="5">
        <f t="shared" si="150"/>
        <v>1.8543096599699054</v>
      </c>
      <c r="X7" s="5">
        <f t="shared" si="150"/>
        <v>1.8557983785546468</v>
      </c>
      <c r="Y7" s="5">
        <f t="shared" si="150"/>
        <v>1.8571632496150388</v>
      </c>
      <c r="Z7" s="5">
        <f t="shared" si="150"/>
        <v>1.8584191137045245</v>
      </c>
      <c r="AA7" s="5">
        <f t="shared" si="150"/>
        <v>1.8595785308742623</v>
      </c>
      <c r="AB7" s="5">
        <f t="shared" si="150"/>
        <v>1.8606522025941805</v>
      </c>
      <c r="AC7" s="5">
        <f t="shared" si="150"/>
        <v>1.86164930332793</v>
      </c>
      <c r="AD7" s="5">
        <f t="shared" si="150"/>
        <v>1.8625777435576998</v>
      </c>
      <c r="AE7" s="5">
        <f t="shared" si="150"/>
        <v>1.8634443802447436</v>
      </c>
      <c r="AF7" s="5">
        <f t="shared" si="150"/>
        <v>1.8642551865877799</v>
      </c>
      <c r="AG7" s="5">
        <f t="shared" si="150"/>
        <v>1.8650153899772439</v>
      </c>
      <c r="AH7" s="5">
        <f t="shared" si="150"/>
        <v>1.8657295848873201</v>
      </c>
      <c r="AI7" s="5">
        <f t="shared" si="150"/>
        <v>1.8664018258621704</v>
      </c>
      <c r="AJ7" s="5">
        <f t="shared" si="150"/>
        <v>1.8670357045747994</v>
      </c>
      <c r="AK7" s="5">
        <f t="shared" si="150"/>
        <v>1.8676344140533887</v>
      </c>
      <c r="AL7" s="5">
        <f t="shared" si="150"/>
        <v>1.8682008025011712</v>
      </c>
      <c r="AM7" s="5">
        <f t="shared" si="150"/>
        <v>1.8687374186254595</v>
      </c>
      <c r="AN7" s="5">
        <f t="shared" si="150"/>
        <v>1.8692465499987381</v>
      </c>
      <c r="AO7" s="5">
        <f t="shared" si="150"/>
        <v>1.8697302556703299</v>
      </c>
      <c r="AP7" s="5">
        <f t="shared" si="150"/>
        <v>1.8701903940095386</v>
      </c>
      <c r="AQ7" s="5">
        <f t="shared" si="150"/>
        <v>1.8706286465744462</v>
      </c>
      <c r="AR7" s="5">
        <f t="shared" si="150"/>
        <v>1.8710465386528852</v>
      </c>
      <c r="AS7" s="5">
        <f t="shared" si="150"/>
        <v>1.8714454570046277</v>
      </c>
      <c r="AT7" s="5">
        <f t="shared" si="150"/>
        <v>1.8718266652398479</v>
      </c>
      <c r="AU7" s="5">
        <f t="shared" si="150"/>
        <v>1.8721913171932907</v>
      </c>
      <c r="AV7" s="5">
        <f t="shared" si="150"/>
        <v>1.8725404685924516</v>
      </c>
      <c r="AW7" s="5">
        <f t="shared" si="150"/>
        <v>1.8728750872683744</v>
      </c>
      <c r="AX7" s="5">
        <f t="shared" si="150"/>
        <v>1.8731960621171202</v>
      </c>
      <c r="AY7" s="5">
        <f t="shared" si="150"/>
        <v>1.8735042109866877</v>
      </c>
      <c r="AZ7" s="5">
        <f t="shared" si="150"/>
        <v>1.8738002876367699</v>
      </c>
      <c r="BA7" s="5">
        <f t="shared" si="150"/>
        <v>1.8740849878960699</v>
      </c>
      <c r="BB7" s="5">
        <f t="shared" si="150"/>
        <v>1.874358955123085</v>
      </c>
      <c r="BC7" s="5">
        <f t="shared" si="150"/>
        <v>1.8746227850605877</v>
      </c>
      <c r="BD7" s="5">
        <f t="shared" si="150"/>
        <v>1.8748770301609183</v>
      </c>
      <c r="BE7" s="5">
        <f t="shared" si="150"/>
        <v>1.87512220344819</v>
      </c>
      <c r="BF7" s="5">
        <f t="shared" si="150"/>
        <v>1.8753587819742403</v>
      </c>
      <c r="BG7" s="5">
        <f t="shared" si="150"/>
        <v>1.8755872099173283</v>
      </c>
      <c r="BH7" s="5">
        <f t="shared" si="150"/>
        <v>1.8758079013659292</v>
      </c>
      <c r="BI7" s="5">
        <f t="shared" si="150"/>
        <v>1.8760212428243506</v>
      </c>
      <c r="BJ7" s="5">
        <f t="shared" si="150"/>
        <v>1.8762275954720609</v>
      </c>
      <c r="BK7" s="5">
        <f t="shared" si="150"/>
        <v>1.8764272972045282</v>
      </c>
      <c r="BL7" s="5">
        <f t="shared" si="150"/>
        <v>1.8766206644798227</v>
      </c>
      <c r="BM7" s="5">
        <f t="shared" si="150"/>
        <v>1.8768079939922195</v>
      </c>
      <c r="BN7" s="5">
        <f t="shared" si="150"/>
        <v>1.8769895641914176</v>
      </c>
      <c r="BO7" s="5">
        <f t="shared" si="150"/>
        <v>1.8771656366637393</v>
      </c>
      <c r="BP7" s="5">
        <f t="shared" ref="BP7:EA7" si="151">ACOS((BP4*BP4-BP3*BP3-BP2*BP2)/(-2*BP2*BP3))</f>
        <v>1.877336457389722</v>
      </c>
      <c r="BQ7" s="5">
        <f t="shared" si="151"/>
        <v>1.8775022578908183</v>
      </c>
      <c r="BR7" s="5">
        <f t="shared" si="151"/>
        <v>1.8776632562764461</v>
      </c>
      <c r="BS7" s="5">
        <f t="shared" si="151"/>
        <v>1.8778196582013515</v>
      </c>
      <c r="BT7" s="5">
        <f t="shared" si="151"/>
        <v>1.8779716577421155</v>
      </c>
      <c r="BU7" s="5">
        <f t="shared" si="151"/>
        <v>1.8781194382006667</v>
      </c>
      <c r="BV7" s="5">
        <f t="shared" si="151"/>
        <v>1.8782631728417927</v>
      </c>
      <c r="BW7" s="5">
        <f t="shared" si="151"/>
        <v>1.8784030255708883</v>
      </c>
      <c r="BX7" s="5">
        <f t="shared" si="151"/>
        <v>1.8785391515575192</v>
      </c>
      <c r="BY7" s="5">
        <f t="shared" si="151"/>
        <v>1.878671697809785</v>
      </c>
      <c r="BZ7" s="5">
        <f t="shared" si="151"/>
        <v>1.8788008037039545</v>
      </c>
      <c r="CA7" s="5">
        <f t="shared" si="151"/>
        <v>1.8789266014733834</v>
      </c>
      <c r="CB7" s="5">
        <f t="shared" si="151"/>
        <v>1.8790492166603199</v>
      </c>
      <c r="CC7" s="5">
        <f t="shared" si="151"/>
        <v>1.8791687685338474</v>
      </c>
      <c r="CD7" s="5">
        <f t="shared" si="151"/>
        <v>1.8792853704768837</v>
      </c>
      <c r="CE7" s="5">
        <f t="shared" si="151"/>
        <v>1.8793991303448796</v>
      </c>
      <c r="CF7" s="5">
        <f t="shared" si="151"/>
        <v>1.8795101507986041</v>
      </c>
      <c r="CG7" s="5">
        <f t="shared" si="151"/>
        <v>1.8796185296131711</v>
      </c>
      <c r="CH7" s="5">
        <f t="shared" si="151"/>
        <v>1.8797243599652638</v>
      </c>
      <c r="CI7" s="5">
        <f t="shared" si="151"/>
        <v>1.8798277307003335</v>
      </c>
      <c r="CJ7" s="5">
        <f t="shared" si="151"/>
        <v>1.8799287265813795</v>
      </c>
      <c r="CK7" s="5">
        <f t="shared" si="151"/>
        <v>1.8800274285207754</v>
      </c>
      <c r="CL7" s="5">
        <f t="shared" si="151"/>
        <v>1.8801239137964774</v>
      </c>
      <c r="CM7" s="5">
        <f t="shared" si="151"/>
        <v>1.8802182562538234</v>
      </c>
      <c r="CN7" s="5">
        <f t="shared" si="151"/>
        <v>1.8803105264940365</v>
      </c>
      <c r="CO7" s="5">
        <f t="shared" si="151"/>
        <v>1.8804007920504386</v>
      </c>
      <c r="CP7" s="5">
        <f t="shared" si="151"/>
        <v>1.8804891175533043</v>
      </c>
      <c r="CQ7" s="5">
        <f t="shared" si="151"/>
        <v>1.8805755648841944</v>
      </c>
      <c r="CR7" s="5">
        <f t="shared" si="151"/>
        <v>1.8806601933205493</v>
      </c>
      <c r="CS7" s="5">
        <f t="shared" si="151"/>
        <v>1.8807430596712502</v>
      </c>
      <c r="CT7" s="5">
        <f t="shared" si="151"/>
        <v>1.880824218403796</v>
      </c>
      <c r="CU7" s="5">
        <f t="shared" si="151"/>
        <v>1.8809037217637026</v>
      </c>
      <c r="CV7" s="5">
        <f t="shared" si="151"/>
        <v>1.8809816198866647</v>
      </c>
      <c r="CW7" s="5">
        <f t="shared" si="151"/>
        <v>1.881057960903995</v>
      </c>
      <c r="CX7" s="5">
        <f t="shared" si="151"/>
        <v>1.881132791041801</v>
      </c>
      <c r="CY7" s="5">
        <f t="shared" si="151"/>
        <v>1.8812061547143297</v>
      </c>
      <c r="CZ7" s="5">
        <f t="shared" si="151"/>
        <v>1.8812780946118797</v>
      </c>
      <c r="DA7" s="5">
        <f t="shared" si="151"/>
        <v>1.8813486517836424</v>
      </c>
      <c r="DB7" s="5">
        <f t="shared" si="151"/>
        <v>1.8814178657158118</v>
      </c>
      <c r="DC7" s="5">
        <f t="shared" si="151"/>
        <v>1.8814857744052751</v>
      </c>
      <c r="DD7" s="5">
        <f t="shared" si="151"/>
        <v>1.8815524144291733</v>
      </c>
      <c r="DE7" s="5">
        <f t="shared" si="151"/>
        <v>1.8816178210105996</v>
      </c>
      <c r="DF7" s="5">
        <f t="shared" si="151"/>
        <v>1.8816820280806805</v>
      </c>
      <c r="DG7" s="5">
        <f t="shared" si="151"/>
        <v>1.8817450683372767</v>
      </c>
      <c r="DH7" s="5">
        <f t="shared" si="151"/>
        <v>1.8818069733005078</v>
      </c>
      <c r="DI7" s="5">
        <f t="shared" si="151"/>
        <v>1.8818677733653069</v>
      </c>
      <c r="DJ7" s="5">
        <f t="shared" si="151"/>
        <v>1.8819274978511837</v>
      </c>
      <c r="DK7" s="5">
        <f t="shared" si="151"/>
        <v>1.8819861750493723</v>
      </c>
      <c r="DL7" s="5">
        <f t="shared" si="151"/>
        <v>1.8820438322675177</v>
      </c>
      <c r="DM7" s="5">
        <f t="shared" si="151"/>
        <v>1.8821004958720531</v>
      </c>
      <c r="DN7" s="5">
        <f t="shared" si="151"/>
        <v>1.8821561913284048</v>
      </c>
      <c r="DO7" s="5">
        <f t="shared" si="151"/>
        <v>1.8822109432391536</v>
      </c>
      <c r="DP7" s="5">
        <f t="shared" si="151"/>
        <v>1.8822647753802735</v>
      </c>
      <c r="DQ7" s="5">
        <f t="shared" si="151"/>
        <v>1.8823177107355575</v>
      </c>
      <c r="DR7" s="5">
        <f t="shared" si="151"/>
        <v>1.8823697715293393</v>
      </c>
      <c r="DS7" s="5">
        <f t="shared" si="151"/>
        <v>1.8824209792576052</v>
      </c>
      <c r="DT7" s="5">
        <f t="shared" si="151"/>
        <v>1.8824713547175889</v>
      </c>
      <c r="DU7" s="5">
        <f t="shared" si="151"/>
        <v>1.8825209180359344</v>
      </c>
      <c r="DV7" s="5">
        <f t="shared" si="151"/>
        <v>1.8825696886955101</v>
      </c>
      <c r="DW7" s="5">
        <f t="shared" si="151"/>
        <v>1.8826176855609431</v>
      </c>
      <c r="DX7" s="5">
        <f t="shared" si="151"/>
        <v>1.8826649269029505</v>
      </c>
      <c r="DY7" s="5">
        <f t="shared" si="151"/>
        <v>1.8827114304215287</v>
      </c>
      <c r="DZ7" s="5">
        <f t="shared" si="151"/>
        <v>1.8827572132680659</v>
      </c>
      <c r="EA7" s="5">
        <f t="shared" si="151"/>
        <v>1.8828022920664336</v>
      </c>
      <c r="EB7" s="5">
        <f t="shared" ref="EB7:ET7" si="152">ACOS((EB4*EB4-EB3*EB3-EB2*EB2)/(-2*EB2*EB3))</f>
        <v>1.8828466829331123</v>
      </c>
      <c r="EC7" s="5">
        <f t="shared" si="152"/>
        <v>1.8828904014964039</v>
      </c>
      <c r="ED7" s="5">
        <f t="shared" si="152"/>
        <v>1.8829334629147771</v>
      </c>
      <c r="EE7" s="5">
        <f t="shared" si="152"/>
        <v>1.8829758818943911</v>
      </c>
      <c r="EF7" s="5">
        <f t="shared" si="152"/>
        <v>1.8830176727058403</v>
      </c>
      <c r="EG7" s="5">
        <f t="shared" si="152"/>
        <v>1.8830588492001639</v>
      </c>
      <c r="EH7" s="5">
        <f t="shared" si="152"/>
        <v>1.8830994248241497</v>
      </c>
      <c r="EI7" s="5">
        <f t="shared" si="152"/>
        <v>1.883139412634977</v>
      </c>
      <c r="EJ7" s="5">
        <f t="shared" si="152"/>
        <v>1.883178825314225</v>
      </c>
      <c r="EK7" s="5">
        <f t="shared" si="152"/>
        <v>1.8832176751812826</v>
      </c>
      <c r="EL7" s="5">
        <f t="shared" si="152"/>
        <v>1.8832559742061863</v>
      </c>
      <c r="EM7" s="5">
        <f t="shared" si="152"/>
        <v>1.883293734021918</v>
      </c>
      <c r="EN7" s="5">
        <f t="shared" si="152"/>
        <v>1.8833309659361843</v>
      </c>
      <c r="EO7" s="5">
        <f t="shared" si="152"/>
        <v>1.8833676809427082</v>
      </c>
      <c r="EP7" s="5">
        <f t="shared" si="152"/>
        <v>1.8834038897320504</v>
      </c>
      <c r="EQ7" s="5">
        <f t="shared" si="152"/>
        <v>1.8834396027019893</v>
      </c>
      <c r="ER7" s="5">
        <f t="shared" si="152"/>
        <v>1.8834748299674746</v>
      </c>
      <c r="ES7" s="5">
        <f t="shared" si="152"/>
        <v>1.8835095813701805</v>
      </c>
      <c r="ET7" s="5">
        <f t="shared" si="152"/>
        <v>1.8835438664876714</v>
      </c>
    </row>
    <row r="8" spans="1:150" ht="14.25" customHeight="1" x14ac:dyDescent="0.35">
      <c r="A8" s="1" t="s">
        <v>9</v>
      </c>
      <c r="B8" s="5">
        <f>B2*B3*SIN(B7)/2</f>
        <v>0.4330127018922193</v>
      </c>
      <c r="C8" s="5">
        <f>C2*C3*SIN(C7)/2</f>
        <v>2.9941348917508708</v>
      </c>
      <c r="D8" s="5">
        <f t="shared" ref="D8:BO8" si="153">D2*D3*SIN(D7)/2</f>
        <v>7.4833147735478827</v>
      </c>
      <c r="E8" s="5">
        <f t="shared" si="153"/>
        <v>13.882177197759724</v>
      </c>
      <c r="F8" s="5">
        <f t="shared" si="153"/>
        <v>22.18529918662356</v>
      </c>
      <c r="G8" s="5">
        <f t="shared" si="153"/>
        <v>32.390621231307065</v>
      </c>
      <c r="H8" s="5">
        <f t="shared" si="153"/>
        <v>44.497190922573978</v>
      </c>
      <c r="I8" s="5">
        <f t="shared" si="153"/>
        <v>58.504507037919737</v>
      </c>
      <c r="J8" s="5">
        <f t="shared" si="153"/>
        <v>74.412280572496897</v>
      </c>
      <c r="K8" s="5">
        <f t="shared" si="153"/>
        <v>92.220333136190746</v>
      </c>
      <c r="L8" s="5">
        <f t="shared" si="153"/>
        <v>111.92854863706579</v>
      </c>
      <c r="M8" s="5">
        <f t="shared" si="153"/>
        <v>133.53684826200595</v>
      </c>
      <c r="N8" s="5">
        <f t="shared" si="153"/>
        <v>157.04517662125127</v>
      </c>
      <c r="O8" s="5">
        <f t="shared" si="153"/>
        <v>182.45349364632622</v>
      </c>
      <c r="P8" s="5">
        <f t="shared" si="153"/>
        <v>209.76176963403032</v>
      </c>
      <c r="Q8" s="5">
        <f t="shared" si="153"/>
        <v>238.96998209764757</v>
      </c>
      <c r="R8" s="5">
        <f t="shared" si="153"/>
        <v>270.07811370046261</v>
      </c>
      <c r="S8" s="5">
        <f t="shared" si="153"/>
        <v>303.08615086102174</v>
      </c>
      <c r="T8" s="5">
        <f t="shared" si="153"/>
        <v>337.99408278844174</v>
      </c>
      <c r="U8" s="5">
        <f t="shared" si="153"/>
        <v>374.80190080060964</v>
      </c>
      <c r="V8" s="5">
        <f t="shared" si="153"/>
        <v>413.50959783298867</v>
      </c>
      <c r="W8" s="5">
        <f t="shared" si="153"/>
        <v>454.11716807862484</v>
      </c>
      <c r="X8" s="5">
        <f t="shared" si="153"/>
        <v>496.62460672020671</v>
      </c>
      <c r="Y8" s="5">
        <f t="shared" si="153"/>
        <v>541.03190972783671</v>
      </c>
      <c r="Z8" s="5">
        <f t="shared" si="153"/>
        <v>587.33907370444888</v>
      </c>
      <c r="AA8" s="5">
        <f t="shared" si="153"/>
        <v>635.54609576627092</v>
      </c>
      <c r="AB8" s="5">
        <f t="shared" si="153"/>
        <v>685.65297344939745</v>
      </c>
      <c r="AC8" s="5">
        <f t="shared" si="153"/>
        <v>737.65970463605368</v>
      </c>
      <c r="AD8" s="5">
        <f t="shared" si="153"/>
        <v>791.56628749587355</v>
      </c>
      <c r="AE8" s="5">
        <f t="shared" si="153"/>
        <v>847.37272043873941</v>
      </c>
      <c r="AF8" s="5">
        <f t="shared" si="153"/>
        <v>905.0790020766143</v>
      </c>
      <c r="AG8" s="5">
        <f t="shared" si="153"/>
        <v>964.68513119242698</v>
      </c>
      <c r="AH8" s="5">
        <f t="shared" si="153"/>
        <v>1026.191106714534</v>
      </c>
      <c r="AI8" s="5">
        <f t="shared" si="153"/>
        <v>1089.5969276956273</v>
      </c>
      <c r="AJ8" s="5">
        <f t="shared" si="153"/>
        <v>1154.9025932952095</v>
      </c>
      <c r="AK8" s="5">
        <f t="shared" si="153"/>
        <v>1222.1081027649518</v>
      </c>
      <c r="AL8" s="5">
        <f t="shared" si="153"/>
        <v>1291.2134554363968</v>
      </c>
      <c r="AM8" s="5">
        <f t="shared" si="153"/>
        <v>1362.2186507105789</v>
      </c>
      <c r="AN8" s="5">
        <f t="shared" si="153"/>
        <v>1435.1236880492218</v>
      </c>
      <c r="AO8" s="5">
        <f t="shared" si="153"/>
        <v>1509.9285669672424</v>
      </c>
      <c r="AP8" s="5">
        <f t="shared" si="153"/>
        <v>1586.6332870263373</v>
      </c>
      <c r="AQ8" s="5">
        <f t="shared" si="153"/>
        <v>1665.2378478294775</v>
      </c>
      <c r="AR8" s="5">
        <f t="shared" si="153"/>
        <v>1745.7422490161598</v>
      </c>
      <c r="AS8" s="5">
        <f t="shared" si="153"/>
        <v>1828.1464902583025</v>
      </c>
      <c r="AT8" s="5">
        <f t="shared" si="153"/>
        <v>1912.4505712566797</v>
      </c>
      <c r="AU8" s="5">
        <f t="shared" si="153"/>
        <v>1998.6544917378167</v>
      </c>
      <c r="AV8" s="5">
        <f t="shared" si="153"/>
        <v>2086.7582514512792</v>
      </c>
      <c r="AW8" s="5">
        <f t="shared" si="153"/>
        <v>2176.761850167296</v>
      </c>
      <c r="AX8" s="5">
        <f t="shared" si="153"/>
        <v>2268.6652876746716</v>
      </c>
      <c r="AY8" s="5">
        <f t="shared" si="153"/>
        <v>2362.4685637789448</v>
      </c>
      <c r="AZ8" s="5">
        <f t="shared" si="153"/>
        <v>2458.1716783007651</v>
      </c>
      <c r="BA8" s="5">
        <f t="shared" si="153"/>
        <v>2555.7746310744519</v>
      </c>
      <c r="BB8" s="5">
        <f t="shared" si="153"/>
        <v>2655.277421946716</v>
      </c>
      <c r="BC8" s="5">
        <f t="shared" si="153"/>
        <v>2756.6800507755252</v>
      </c>
      <c r="BD8" s="5">
        <f t="shared" si="153"/>
        <v>2859.9825174290841</v>
      </c>
      <c r="BE8" s="5">
        <f t="shared" si="153"/>
        <v>2965.1848217849338</v>
      </c>
      <c r="BF8" s="5">
        <f t="shared" si="153"/>
        <v>3072.2869637291374</v>
      </c>
      <c r="BG8" s="5">
        <f t="shared" si="153"/>
        <v>3181.2889431555491</v>
      </c>
      <c r="BH8" s="5">
        <f t="shared" si="153"/>
        <v>3292.1907599651631</v>
      </c>
      <c r="BI8" s="5">
        <f t="shared" si="153"/>
        <v>3404.9924140655221</v>
      </c>
      <c r="BJ8" s="5">
        <f t="shared" si="153"/>
        <v>3519.6939053701817</v>
      </c>
      <c r="BK8" s="5">
        <f t="shared" si="153"/>
        <v>3636.2952337982338</v>
      </c>
      <c r="BL8" s="5">
        <f t="shared" si="153"/>
        <v>3754.7963992738673</v>
      </c>
      <c r="BM8" s="5">
        <f t="shared" si="153"/>
        <v>3875.1974017259754</v>
      </c>
      <c r="BN8" s="5">
        <f t="shared" si="153"/>
        <v>3997.4982410877933</v>
      </c>
      <c r="BO8" s="5">
        <f t="shared" si="153"/>
        <v>4121.6989172965741</v>
      </c>
      <c r="BP8" s="5">
        <f t="shared" ref="BP8:EA8" si="154">BP2*BP3*SIN(BP7)/2</f>
        <v>4247.7994302932902</v>
      </c>
      <c r="BQ8" s="5">
        <f t="shared" si="154"/>
        <v>4375.799780022362</v>
      </c>
      <c r="BR8" s="5">
        <f t="shared" si="154"/>
        <v>4505.6999664314089</v>
      </c>
      <c r="BS8" s="5">
        <f t="shared" si="154"/>
        <v>4637.4999894710245</v>
      </c>
      <c r="BT8" s="5">
        <f t="shared" si="154"/>
        <v>4771.1998490945653</v>
      </c>
      <c r="BU8" s="5">
        <f t="shared" si="154"/>
        <v>4906.7995452579626</v>
      </c>
      <c r="BV8" s="5">
        <f t="shared" si="154"/>
        <v>5044.2990779195479</v>
      </c>
      <c r="BW8" s="5">
        <f t="shared" si="154"/>
        <v>5183.6984470398884</v>
      </c>
      <c r="BX8" s="5">
        <f t="shared" si="154"/>
        <v>5324.9976525816419</v>
      </c>
      <c r="BY8" s="5">
        <f t="shared" si="154"/>
        <v>5468.19669450942</v>
      </c>
      <c r="BZ8" s="5">
        <f t="shared" si="154"/>
        <v>5613.2955727896606</v>
      </c>
      <c r="CA8" s="5">
        <f t="shared" si="154"/>
        <v>5760.2942873905104</v>
      </c>
      <c r="CB8" s="5">
        <f t="shared" si="154"/>
        <v>5909.1928382817232</v>
      </c>
      <c r="CC8" s="5">
        <f t="shared" si="154"/>
        <v>6059.9912254345509</v>
      </c>
      <c r="CD8" s="5">
        <f t="shared" si="154"/>
        <v>6212.6894488216612</v>
      </c>
      <c r="CE8" s="5">
        <f t="shared" si="154"/>
        <v>6367.2875084170464</v>
      </c>
      <c r="CF8" s="5">
        <f t="shared" si="154"/>
        <v>6523.7854041959417</v>
      </c>
      <c r="CG8" s="5">
        <f t="shared" si="154"/>
        <v>6682.1831361347586</v>
      </c>
      <c r="CH8" s="5">
        <f t="shared" si="154"/>
        <v>6842.4807042110106</v>
      </c>
      <c r="CI8" s="5">
        <f t="shared" si="154"/>
        <v>7004.6781084032518</v>
      </c>
      <c r="CJ8" s="5">
        <f t="shared" si="154"/>
        <v>7168.775348691016</v>
      </c>
      <c r="CK8" s="5">
        <f t="shared" si="154"/>
        <v>7334.7724250547644</v>
      </c>
      <c r="CL8" s="5">
        <f t="shared" si="154"/>
        <v>7502.6693374758297</v>
      </c>
      <c r="CM8" s="5">
        <f t="shared" si="154"/>
        <v>7672.4660859363694</v>
      </c>
      <c r="CN8" s="5">
        <f t="shared" si="154"/>
        <v>7844.1626704193222</v>
      </c>
      <c r="CO8" s="5">
        <f t="shared" si="154"/>
        <v>8017.7590909083656</v>
      </c>
      <c r="CP8" s="5">
        <f t="shared" si="154"/>
        <v>8193.2553473878743</v>
      </c>
      <c r="CQ8" s="5">
        <f t="shared" si="154"/>
        <v>8370.6514398428844</v>
      </c>
      <c r="CR8" s="5">
        <f t="shared" si="154"/>
        <v>8549.9473682590578</v>
      </c>
      <c r="CS8" s="5">
        <f t="shared" si="154"/>
        <v>8731.1431326226557</v>
      </c>
      <c r="CT8" s="5">
        <f t="shared" si="154"/>
        <v>8914.2387329204957</v>
      </c>
      <c r="CU8" s="5">
        <f t="shared" si="154"/>
        <v>9099.2341691399361</v>
      </c>
      <c r="CV8" s="5">
        <f t="shared" si="154"/>
        <v>9286.1294412688439</v>
      </c>
      <c r="CW8" s="5">
        <f t="shared" si="154"/>
        <v>9474.9245492955633</v>
      </c>
      <c r="CX8" s="5">
        <f t="shared" si="154"/>
        <v>9665.6194932089074</v>
      </c>
      <c r="CY8" s="5">
        <f t="shared" si="154"/>
        <v>9858.2142729981151</v>
      </c>
      <c r="CZ8" s="5">
        <f t="shared" si="154"/>
        <v>10052.708888652849</v>
      </c>
      <c r="DA8" s="5">
        <f t="shared" si="154"/>
        <v>10249.103340163165</v>
      </c>
      <c r="DB8" s="5">
        <f t="shared" si="154"/>
        <v>10447.397627519496</v>
      </c>
      <c r="DC8" s="5">
        <f t="shared" si="154"/>
        <v>10647.591750712634</v>
      </c>
      <c r="DD8" s="5">
        <f t="shared" si="154"/>
        <v>10849.685709733716</v>
      </c>
      <c r="DE8" s="5">
        <f t="shared" si="154"/>
        <v>11053.6795045742</v>
      </c>
      <c r="DF8" s="5">
        <f t="shared" si="154"/>
        <v>11259.573135225864</v>
      </c>
      <c r="DG8" s="5">
        <f t="shared" si="154"/>
        <v>11467.366601680778</v>
      </c>
      <c r="DH8" s="5">
        <f t="shared" si="154"/>
        <v>11677.059903931298</v>
      </c>
      <c r="DI8" s="5">
        <f t="shared" si="154"/>
        <v>11888.65304197005</v>
      </c>
      <c r="DJ8" s="5">
        <f t="shared" si="154"/>
        <v>12102.146015789926</v>
      </c>
      <c r="DK8" s="5">
        <f t="shared" si="154"/>
        <v>12317.538825384061</v>
      </c>
      <c r="DL8" s="5">
        <f t="shared" si="154"/>
        <v>12534.831470745827</v>
      </c>
      <c r="DM8" s="5">
        <f t="shared" si="154"/>
        <v>12754.023951868829</v>
      </c>
      <c r="DN8" s="5">
        <f t="shared" si="154"/>
        <v>12975.116268746882</v>
      </c>
      <c r="DO8" s="5">
        <f t="shared" si="154"/>
        <v>13198.108421374018</v>
      </c>
      <c r="DP8" s="5">
        <f t="shared" si="154"/>
        <v>13423.000409744463</v>
      </c>
      <c r="DQ8" s="5">
        <f t="shared" si="154"/>
        <v>13649.792233852637</v>
      </c>
      <c r="DR8" s="5">
        <f t="shared" si="154"/>
        <v>13878.483893693145</v>
      </c>
      <c r="DS8" s="5">
        <f t="shared" si="154"/>
        <v>14109.075389260764</v>
      </c>
      <c r="DT8" s="5">
        <f t="shared" si="154"/>
        <v>14341.566720550443</v>
      </c>
      <c r="DU8" s="5">
        <f t="shared" si="154"/>
        <v>14575.957887557297</v>
      </c>
      <c r="DV8" s="5">
        <f t="shared" si="154"/>
        <v>14812.248890276587</v>
      </c>
      <c r="DW8" s="5">
        <f t="shared" si="154"/>
        <v>15050.439728703735</v>
      </c>
      <c r="DX8" s="5">
        <f t="shared" si="154"/>
        <v>15290.5304028343</v>
      </c>
      <c r="DY8" s="5">
        <f t="shared" si="154"/>
        <v>15532.520912663977</v>
      </c>
      <c r="DZ8" s="5">
        <f t="shared" si="154"/>
        <v>15776.4112581886</v>
      </c>
      <c r="EA8" s="5">
        <f t="shared" si="154"/>
        <v>16022.201439404129</v>
      </c>
      <c r="EB8" s="5">
        <f t="shared" ref="EB8:ET8" si="155">EB2*EB3*SIN(EB7)/2</f>
        <v>16269.891456306645</v>
      </c>
      <c r="EC8" s="5">
        <f t="shared" si="155"/>
        <v>16519.481308892351</v>
      </c>
      <c r="ED8" s="5">
        <f t="shared" si="155"/>
        <v>16770.970997157558</v>
      </c>
      <c r="EE8" s="5">
        <f t="shared" si="155"/>
        <v>17024.360521098693</v>
      </c>
      <c r="EF8" s="5">
        <f t="shared" si="155"/>
        <v>17279.649880712284</v>
      </c>
      <c r="EG8" s="5">
        <f t="shared" si="155"/>
        <v>17536.839075994958</v>
      </c>
      <c r="EH8" s="5">
        <f t="shared" si="155"/>
        <v>17795.928106943451</v>
      </c>
      <c r="EI8" s="5">
        <f t="shared" si="155"/>
        <v>18056.916973554587</v>
      </c>
      <c r="EJ8" s="5">
        <f t="shared" si="155"/>
        <v>18319.805675825279</v>
      </c>
      <c r="EK8" s="5">
        <f t="shared" si="155"/>
        <v>18584.594213752524</v>
      </c>
      <c r="EL8" s="5">
        <f t="shared" si="155"/>
        <v>18851.282587333415</v>
      </c>
      <c r="EM8" s="5">
        <f t="shared" si="155"/>
        <v>19119.870796565123</v>
      </c>
      <c r="EN8" s="5">
        <f t="shared" si="155"/>
        <v>19390.35884144489</v>
      </c>
      <c r="EO8" s="5">
        <f t="shared" si="155"/>
        <v>19662.746721970045</v>
      </c>
      <c r="EP8" s="5">
        <f t="shared" si="155"/>
        <v>19937.034438137984</v>
      </c>
      <c r="EQ8" s="5">
        <f t="shared" si="155"/>
        <v>20213.221989946178</v>
      </c>
      <c r="ER8" s="5">
        <f t="shared" si="155"/>
        <v>20491.309377392165</v>
      </c>
      <c r="ES8" s="5">
        <f t="shared" si="155"/>
        <v>20771.296600473543</v>
      </c>
      <c r="ET8" s="5">
        <f t="shared" si="155"/>
        <v>21053.183659187984</v>
      </c>
    </row>
    <row r="9" spans="1:150" ht="14.25" customHeight="1" x14ac:dyDescent="0.35">
      <c r="A9" s="1" t="s">
        <v>6</v>
      </c>
      <c r="B9" s="5">
        <f>2*B8/(B2+B3+B4)</f>
        <v>0.28867513459481287</v>
      </c>
      <c r="C9" s="5">
        <f>2*C8/(C2+C3+C4)</f>
        <v>0.70450232747079311</v>
      </c>
      <c r="D9" s="5">
        <f t="shared" ref="D9:BO9" si="156">2*D8/(D2+D3+D4)</f>
        <v>1.0690449676496976</v>
      </c>
      <c r="E9" s="5">
        <f t="shared" si="156"/>
        <v>1.4238130459240743</v>
      </c>
      <c r="F9" s="5">
        <f t="shared" si="156"/>
        <v>1.7748239349298849</v>
      </c>
      <c r="G9" s="5">
        <f t="shared" si="156"/>
        <v>2.12397516270866</v>
      </c>
      <c r="H9" s="5">
        <f t="shared" si="156"/>
        <v>2.4720661623652211</v>
      </c>
      <c r="I9" s="5">
        <f t="shared" si="156"/>
        <v>2.8194943150804694</v>
      </c>
      <c r="J9" s="5">
        <f t="shared" si="156"/>
        <v>3.1664800243615701</v>
      </c>
      <c r="K9" s="5">
        <f t="shared" si="156"/>
        <v>3.5131555480453618</v>
      </c>
      <c r="L9" s="5">
        <f t="shared" si="156"/>
        <v>3.8596051254160617</v>
      </c>
      <c r="M9" s="5">
        <f t="shared" si="156"/>
        <v>4.2058849846301083</v>
      </c>
      <c r="N9" s="5">
        <f t="shared" si="156"/>
        <v>4.5520341049638047</v>
      </c>
      <c r="O9" s="5">
        <f t="shared" si="156"/>
        <v>4.8980803663443284</v>
      </c>
      <c r="P9" s="5">
        <f t="shared" si="156"/>
        <v>5.2440442408507577</v>
      </c>
      <c r="Q9" s="5">
        <f t="shared" si="156"/>
        <v>5.5899411016993588</v>
      </c>
      <c r="R9" s="5">
        <f t="shared" si="156"/>
        <v>5.9357827186914855</v>
      </c>
      <c r="S9" s="5">
        <f t="shared" si="156"/>
        <v>6.2815782561869788</v>
      </c>
      <c r="T9" s="5">
        <f t="shared" si="156"/>
        <v>6.6273349566361128</v>
      </c>
      <c r="U9" s="5">
        <f t="shared" si="156"/>
        <v>6.9730586195462259</v>
      </c>
      <c r="V9" s="5">
        <f t="shared" si="156"/>
        <v>7.3187539439467022</v>
      </c>
      <c r="W9" s="5">
        <f t="shared" si="156"/>
        <v>7.6644247776983097</v>
      </c>
      <c r="X9" s="5">
        <f t="shared" si="156"/>
        <v>8.0100743019388183</v>
      </c>
      <c r="Y9" s="5">
        <f t="shared" si="156"/>
        <v>8.3557051695418796</v>
      </c>
      <c r="Z9" s="5">
        <f t="shared" si="156"/>
        <v>8.7013196104362791</v>
      </c>
      <c r="AA9" s="5">
        <f t="shared" si="156"/>
        <v>9.0469195126871309</v>
      </c>
      <c r="AB9" s="5">
        <f t="shared" si="156"/>
        <v>9.3925064856081839</v>
      </c>
      <c r="AC9" s="5">
        <f t="shared" si="156"/>
        <v>9.7380819093868478</v>
      </c>
      <c r="AD9" s="5">
        <f t="shared" si="156"/>
        <v>10.083646974469726</v>
      </c>
      <c r="AE9" s="5">
        <f t="shared" si="156"/>
        <v>10.429202713092177</v>
      </c>
      <c r="AF9" s="5">
        <f t="shared" si="156"/>
        <v>10.774750024721598</v>
      </c>
      <c r="AG9" s="5">
        <f t="shared" si="156"/>
        <v>11.120289696742674</v>
      </c>
      <c r="AH9" s="5">
        <f t="shared" si="156"/>
        <v>11.465822421391442</v>
      </c>
      <c r="AI9" s="5">
        <f t="shared" si="156"/>
        <v>11.811348809708697</v>
      </c>
      <c r="AJ9" s="5">
        <f t="shared" si="156"/>
        <v>12.156869403107468</v>
      </c>
      <c r="AK9" s="5">
        <f t="shared" si="156"/>
        <v>12.502384683017409</v>
      </c>
      <c r="AL9" s="5">
        <f t="shared" si="156"/>
        <v>12.847895078969122</v>
      </c>
      <c r="AM9" s="5">
        <f t="shared" si="156"/>
        <v>13.193400975405122</v>
      </c>
      <c r="AN9" s="5">
        <f t="shared" si="156"/>
        <v>13.538902717445488</v>
      </c>
      <c r="AO9" s="5">
        <f t="shared" si="156"/>
        <v>13.884400615790735</v>
      </c>
      <c r="AP9" s="5">
        <f t="shared" si="156"/>
        <v>14.229894950908854</v>
      </c>
      <c r="AQ9" s="5">
        <f t="shared" si="156"/>
        <v>14.575385976625624</v>
      </c>
      <c r="AR9" s="5">
        <f t="shared" si="156"/>
        <v>14.920873923215041</v>
      </c>
      <c r="AS9" s="5">
        <f t="shared" si="156"/>
        <v>15.266359000069333</v>
      </c>
      <c r="AT9" s="5">
        <f t="shared" si="156"/>
        <v>15.611841398013713</v>
      </c>
      <c r="AU9" s="5">
        <f t="shared" si="156"/>
        <v>15.957321291319893</v>
      </c>
      <c r="AV9" s="5">
        <f t="shared" si="156"/>
        <v>16.302798839463119</v>
      </c>
      <c r="AW9" s="5">
        <f t="shared" si="156"/>
        <v>16.648274188660007</v>
      </c>
      <c r="AX9" s="5">
        <f t="shared" si="156"/>
        <v>16.993747473218512</v>
      </c>
      <c r="AY9" s="5">
        <f t="shared" si="156"/>
        <v>17.339218816726202</v>
      </c>
      <c r="AZ9" s="5">
        <f t="shared" si="156"/>
        <v>17.684688333099029</v>
      </c>
      <c r="BA9" s="5">
        <f t="shared" si="156"/>
        <v>18.030156127509361</v>
      </c>
      <c r="BB9" s="5">
        <f t="shared" si="156"/>
        <v>18.375622297209109</v>
      </c>
      <c r="BC9" s="5">
        <f t="shared" si="156"/>
        <v>18.721086932261631</v>
      </c>
      <c r="BD9" s="5">
        <f t="shared" si="156"/>
        <v>19.066550116193895</v>
      </c>
      <c r="BE9" s="5">
        <f t="shared" si="156"/>
        <v>19.412011926578945</v>
      </c>
      <c r="BF9" s="5">
        <f t="shared" si="156"/>
        <v>19.757472435557155</v>
      </c>
      <c r="BG9" s="5">
        <f t="shared" si="156"/>
        <v>20.102931710303629</v>
      </c>
      <c r="BH9" s="5">
        <f t="shared" si="156"/>
        <v>20.44838981344822</v>
      </c>
      <c r="BI9" s="5">
        <f t="shared" si="156"/>
        <v>20.793846803453569</v>
      </c>
      <c r="BJ9" s="5">
        <f t="shared" si="156"/>
        <v>21.139302734956047</v>
      </c>
      <c r="BK9" s="5">
        <f t="shared" si="156"/>
        <v>21.484757659073761</v>
      </c>
      <c r="BL9" s="5">
        <f t="shared" si="156"/>
        <v>21.830211623685276</v>
      </c>
      <c r="BM9" s="5">
        <f t="shared" si="156"/>
        <v>22.175664673682263</v>
      </c>
      <c r="BN9" s="5">
        <f t="shared" si="156"/>
        <v>22.521116851198837</v>
      </c>
      <c r="BO9" s="5">
        <f t="shared" si="156"/>
        <v>22.866568195820108</v>
      </c>
      <c r="BP9" s="5">
        <f t="shared" ref="BP9:EA9" si="157">2*BP8/(BP2+BP3+BP4)</f>
        <v>23.212018744772077</v>
      </c>
      <c r="BQ9" s="5">
        <f t="shared" si="157"/>
        <v>23.557468533094816</v>
      </c>
      <c r="BR9" s="5">
        <f t="shared" si="157"/>
        <v>23.902917593800577</v>
      </c>
      <c r="BS9" s="5">
        <f t="shared" si="157"/>
        <v>24.248365958018429</v>
      </c>
      <c r="BT9" s="5">
        <f t="shared" si="157"/>
        <v>24.593813655126624</v>
      </c>
      <c r="BU9" s="5">
        <f t="shared" si="157"/>
        <v>24.939260712874017</v>
      </c>
      <c r="BV9" s="5">
        <f t="shared" si="157"/>
        <v>25.284707157491468</v>
      </c>
      <c r="BW9" s="5">
        <f t="shared" si="157"/>
        <v>25.630153013794256</v>
      </c>
      <c r="BX9" s="5">
        <f t="shared" si="157"/>
        <v>25.975598305276304</v>
      </c>
      <c r="BY9" s="5">
        <f t="shared" si="157"/>
        <v>26.321043054196966</v>
      </c>
      <c r="BZ9" s="5">
        <f t="shared" si="157"/>
        <v>26.666487281661094</v>
      </c>
      <c r="CA9" s="5">
        <f t="shared" si="157"/>
        <v>27.011931007692898</v>
      </c>
      <c r="CB9" s="5">
        <f t="shared" si="157"/>
        <v>27.357374251304275</v>
      </c>
      <c r="CC9" s="5">
        <f t="shared" si="157"/>
        <v>27.702817030557945</v>
      </c>
      <c r="CD9" s="5">
        <f t="shared" si="157"/>
        <v>28.048259362626009</v>
      </c>
      <c r="CE9" s="5">
        <f t="shared" si="157"/>
        <v>28.393701263844132</v>
      </c>
      <c r="CF9" s="5">
        <f t="shared" si="157"/>
        <v>28.739142749761857</v>
      </c>
      <c r="CG9" s="5">
        <f t="shared" si="157"/>
        <v>29.084583835189374</v>
      </c>
      <c r="CH9" s="5">
        <f t="shared" si="157"/>
        <v>29.430024534240907</v>
      </c>
      <c r="CI9" s="5">
        <f t="shared" si="157"/>
        <v>29.775464860375141</v>
      </c>
      <c r="CJ9" s="5">
        <f t="shared" si="157"/>
        <v>30.120904826432842</v>
      </c>
      <c r="CK9" s="5">
        <f t="shared" si="157"/>
        <v>30.466344444671918</v>
      </c>
      <c r="CL9" s="5">
        <f t="shared" si="157"/>
        <v>30.811783726800122</v>
      </c>
      <c r="CM9" s="5">
        <f t="shared" si="157"/>
        <v>31.157222684005561</v>
      </c>
      <c r="CN9" s="5">
        <f t="shared" si="157"/>
        <v>31.50266132698523</v>
      </c>
      <c r="CO9" s="5">
        <f t="shared" si="157"/>
        <v>31.84809966597166</v>
      </c>
      <c r="CP9" s="5">
        <f t="shared" si="157"/>
        <v>32.193537710757859</v>
      </c>
      <c r="CQ9" s="5">
        <f t="shared" si="157"/>
        <v>32.538975470720636</v>
      </c>
      <c r="CR9" s="5">
        <f t="shared" si="157"/>
        <v>32.884412954842531</v>
      </c>
      <c r="CS9" s="5">
        <f t="shared" si="157"/>
        <v>33.229850171732274</v>
      </c>
      <c r="CT9" s="5">
        <f t="shared" si="157"/>
        <v>33.575287129644053</v>
      </c>
      <c r="CU9" s="5">
        <f t="shared" si="157"/>
        <v>33.920723836495569</v>
      </c>
      <c r="CV9" s="5">
        <f t="shared" si="157"/>
        <v>34.26616029988503</v>
      </c>
      <c r="CW9" s="5">
        <f t="shared" si="157"/>
        <v>34.611596527107082</v>
      </c>
      <c r="CX9" s="5">
        <f t="shared" si="157"/>
        <v>34.95703252516784</v>
      </c>
      <c r="CY9" s="5">
        <f t="shared" si="157"/>
        <v>35.302468300798978</v>
      </c>
      <c r="CZ9" s="5">
        <f t="shared" si="157"/>
        <v>35.647903860471096</v>
      </c>
      <c r="DA9" s="5">
        <f t="shared" si="157"/>
        <v>35.993339210406198</v>
      </c>
      <c r="DB9" s="5">
        <f t="shared" si="157"/>
        <v>36.338774356589553</v>
      </c>
      <c r="DC9" s="5">
        <f t="shared" si="157"/>
        <v>36.684209304780822</v>
      </c>
      <c r="DD9" s="5">
        <f t="shared" si="157"/>
        <v>37.029644060524632</v>
      </c>
      <c r="DE9" s="5">
        <f t="shared" si="157"/>
        <v>37.375078629160441</v>
      </c>
      <c r="DF9" s="5">
        <f t="shared" si="157"/>
        <v>37.72051301583204</v>
      </c>
      <c r="DG9" s="5">
        <f t="shared" si="157"/>
        <v>38.065947225496359</v>
      </c>
      <c r="DH9" s="5">
        <f t="shared" si="157"/>
        <v>38.411381262931904</v>
      </c>
      <c r="DI9" s="5">
        <f t="shared" si="157"/>
        <v>38.756815132746702</v>
      </c>
      <c r="DJ9" s="5">
        <f t="shared" si="157"/>
        <v>39.102248839385865</v>
      </c>
      <c r="DK9" s="5">
        <f t="shared" si="157"/>
        <v>39.447682387138705</v>
      </c>
      <c r="DL9" s="5">
        <f t="shared" si="157"/>
        <v>39.793115780145484</v>
      </c>
      <c r="DM9" s="5">
        <f t="shared" si="157"/>
        <v>40.138549022403865</v>
      </c>
      <c r="DN9" s="5">
        <f t="shared" si="157"/>
        <v>40.483982117774985</v>
      </c>
      <c r="DO9" s="5">
        <f t="shared" si="157"/>
        <v>40.829415069989224</v>
      </c>
      <c r="DP9" s="5">
        <f t="shared" si="157"/>
        <v>41.174847882651726</v>
      </c>
      <c r="DQ9" s="5">
        <f t="shared" si="157"/>
        <v>41.520280559247567</v>
      </c>
      <c r="DR9" s="5">
        <f t="shared" si="157"/>
        <v>41.865713103146739</v>
      </c>
      <c r="DS9" s="5">
        <f t="shared" si="157"/>
        <v>42.21114551760887</v>
      </c>
      <c r="DT9" s="5">
        <f t="shared" si="157"/>
        <v>42.556577805787668</v>
      </c>
      <c r="DU9" s="5">
        <f t="shared" si="157"/>
        <v>42.902009970735236</v>
      </c>
      <c r="DV9" s="5">
        <f t="shared" si="157"/>
        <v>43.247442015406094</v>
      </c>
      <c r="DW9" s="5">
        <f t="shared" si="157"/>
        <v>43.592873942661072</v>
      </c>
      <c r="DX9" s="5">
        <f t="shared" si="157"/>
        <v>43.938305755270974</v>
      </c>
      <c r="DY9" s="5">
        <f t="shared" si="157"/>
        <v>44.283737455920104</v>
      </c>
      <c r="DZ9" s="5">
        <f t="shared" si="157"/>
        <v>44.629169047209622</v>
      </c>
      <c r="EA9" s="5">
        <f t="shared" si="157"/>
        <v>44.974600531660712</v>
      </c>
      <c r="EB9" s="5">
        <f t="shared" ref="EB9:ET9" si="158">2*EB8/(EB2+EB3+EB4)</f>
        <v>45.32003191171767</v>
      </c>
      <c r="EC9" s="5">
        <f t="shared" si="158"/>
        <v>45.665463189750795</v>
      </c>
      <c r="ED9" s="5">
        <f t="shared" si="158"/>
        <v>46.010894368059141</v>
      </c>
      <c r="EE9" s="5">
        <f t="shared" si="158"/>
        <v>46.356325448873228</v>
      </c>
      <c r="EF9" s="5">
        <f t="shared" si="158"/>
        <v>46.701756434357527</v>
      </c>
      <c r="EG9" s="5">
        <f t="shared" si="158"/>
        <v>47.047187326612899</v>
      </c>
      <c r="EH9" s="5">
        <f t="shared" si="158"/>
        <v>47.392618127678965</v>
      </c>
      <c r="EI9" s="5">
        <f t="shared" si="158"/>
        <v>47.738048839536255</v>
      </c>
      <c r="EJ9" s="5">
        <f t="shared" si="158"/>
        <v>48.083479464108343</v>
      </c>
      <c r="EK9" s="5">
        <f t="shared" si="158"/>
        <v>48.428910003263908</v>
      </c>
      <c r="EL9" s="5">
        <f t="shared" si="158"/>
        <v>48.774340458818671</v>
      </c>
      <c r="EM9" s="5">
        <f t="shared" si="158"/>
        <v>49.119770832537249</v>
      </c>
      <c r="EN9" s="5">
        <f t="shared" si="158"/>
        <v>49.465201126134922</v>
      </c>
      <c r="EO9" s="5">
        <f t="shared" si="158"/>
        <v>49.810631341279404</v>
      </c>
      <c r="EP9" s="5">
        <f t="shared" si="158"/>
        <v>50.15606147959241</v>
      </c>
      <c r="EQ9" s="5">
        <f t="shared" si="158"/>
        <v>50.501491542651287</v>
      </c>
      <c r="ER9" s="5">
        <f t="shared" si="158"/>
        <v>50.846921531990482</v>
      </c>
      <c r="ES9" s="5">
        <f t="shared" si="158"/>
        <v>51.192351449103001</v>
      </c>
      <c r="ET9" s="5">
        <f t="shared" si="158"/>
        <v>51.537781295441818</v>
      </c>
    </row>
    <row r="10" spans="1:150" ht="14.25" customHeight="1" x14ac:dyDescent="0.35">
      <c r="A10" s="2" t="s">
        <v>15</v>
      </c>
      <c r="B10" s="5">
        <f>(B4/SIN(B7))/2</f>
        <v>0.57735026918962584</v>
      </c>
      <c r="C10" s="5">
        <f>(C4/SIN(C7))/2</f>
        <v>1.7534280150384187</v>
      </c>
      <c r="D10" s="5">
        <f t="shared" ref="D10:BO10" si="159">(D4/SIN(D7))/2</f>
        <v>3.0066889715147744</v>
      </c>
      <c r="E10" s="5">
        <f t="shared" si="159"/>
        <v>4.2860712085999007</v>
      </c>
      <c r="F10" s="5">
        <f t="shared" si="159"/>
        <v>5.5780180812082092</v>
      </c>
      <c r="G10" s="5">
        <f t="shared" si="159"/>
        <v>6.8769906699011258</v>
      </c>
      <c r="H10" s="5">
        <f t="shared" si="159"/>
        <v>8.1802916645540034</v>
      </c>
      <c r="I10" s="5">
        <f t="shared" si="159"/>
        <v>9.4864486190829087</v>
      </c>
      <c r="J10" s="5">
        <f t="shared" si="159"/>
        <v>10.794589197107401</v>
      </c>
      <c r="K10" s="5">
        <f t="shared" si="159"/>
        <v>12.104163605129521</v>
      </c>
      <c r="L10" s="5">
        <f t="shared" si="159"/>
        <v>13.414808092157907</v>
      </c>
      <c r="M10" s="5">
        <f t="shared" si="159"/>
        <v>14.726272377955402</v>
      </c>
      <c r="N10" s="5">
        <f t="shared" si="159"/>
        <v>16.03837860028338</v>
      </c>
      <c r="O10" s="5">
        <f t="shared" si="159"/>
        <v>17.350996885467115</v>
      </c>
      <c r="P10" s="5">
        <f t="shared" si="159"/>
        <v>18.664030184482467</v>
      </c>
      <c r="Q10" s="5">
        <f t="shared" si="159"/>
        <v>19.977404517899888</v>
      </c>
      <c r="R10" s="5">
        <f t="shared" si="159"/>
        <v>21.291062504892452</v>
      </c>
      <c r="S10" s="5">
        <f t="shared" si="159"/>
        <v>22.604958954860326</v>
      </c>
      <c r="T10" s="5">
        <f t="shared" si="159"/>
        <v>23.919057793269932</v>
      </c>
      <c r="U10" s="5">
        <f t="shared" si="159"/>
        <v>25.233329873188886</v>
      </c>
      <c r="V10" s="5">
        <f t="shared" si="159"/>
        <v>26.547751388430349</v>
      </c>
      <c r="W10" s="5">
        <f t="shared" si="159"/>
        <v>27.862302703802051</v>
      </c>
      <c r="X10" s="5">
        <f t="shared" si="159"/>
        <v>29.176967479912889</v>
      </c>
      <c r="Y10" s="5">
        <f t="shared" si="159"/>
        <v>30.491732009483012</v>
      </c>
      <c r="Z10" s="5">
        <f t="shared" si="159"/>
        <v>31.806584707831771</v>
      </c>
      <c r="AA10" s="5">
        <f t="shared" si="159"/>
        <v>33.121515717313855</v>
      </c>
      <c r="AB10" s="5">
        <f t="shared" si="159"/>
        <v>34.436516597039997</v>
      </c>
      <c r="AC10" s="5">
        <f t="shared" si="159"/>
        <v>35.751580077173465</v>
      </c>
      <c r="AD10" s="5">
        <f t="shared" si="159"/>
        <v>37.066699862647894</v>
      </c>
      <c r="AE10" s="5">
        <f t="shared" si="159"/>
        <v>38.381870475084874</v>
      </c>
      <c r="AF10" s="5">
        <f t="shared" si="159"/>
        <v>39.697087124510084</v>
      </c>
      <c r="AG10" s="5">
        <f t="shared" si="159"/>
        <v>41.012345604514266</v>
      </c>
      <c r="AH10" s="5">
        <f t="shared" si="159"/>
        <v>42.327642206007837</v>
      </c>
      <c r="AI10" s="5">
        <f t="shared" si="159"/>
        <v>43.6429736458322</v>
      </c>
      <c r="AJ10" s="5">
        <f t="shared" si="159"/>
        <v>44.958337007325319</v>
      </c>
      <c r="AK10" s="5">
        <f t="shared" si="159"/>
        <v>46.273729690569411</v>
      </c>
      <c r="AL10" s="5">
        <f t="shared" si="159"/>
        <v>47.589149370529327</v>
      </c>
      <c r="AM10" s="5">
        <f t="shared" si="159"/>
        <v>48.90459396165911</v>
      </c>
      <c r="AN10" s="5">
        <f t="shared" si="159"/>
        <v>50.22006158784</v>
      </c>
      <c r="AO10" s="5">
        <f t="shared" si="159"/>
        <v>51.535550556735828</v>
      </c>
      <c r="AP10" s="5">
        <f t="shared" si="159"/>
        <v>52.851059337826712</v>
      </c>
      <c r="AQ10" s="5">
        <f t="shared" si="159"/>
        <v>54.16658654351977</v>
      </c>
      <c r="AR10" s="5">
        <f t="shared" si="159"/>
        <v>55.482130912845555</v>
      </c>
      <c r="AS10" s="5">
        <f t="shared" si="159"/>
        <v>56.797691297336357</v>
      </c>
      <c r="AT10" s="5">
        <f t="shared" si="159"/>
        <v>58.113266648753303</v>
      </c>
      <c r="AU10" s="5">
        <f t="shared" si="159"/>
        <v>59.428856008385694</v>
      </c>
      <c r="AV10" s="5">
        <f t="shared" si="159"/>
        <v>60.744458497692698</v>
      </c>
      <c r="AW10" s="5">
        <f t="shared" si="159"/>
        <v>62.060073310094801</v>
      </c>
      <c r="AX10" s="5">
        <f t="shared" si="159"/>
        <v>63.37569970375371</v>
      </c>
      <c r="AY10" s="5">
        <f t="shared" si="159"/>
        <v>64.691336995204296</v>
      </c>
      <c r="AZ10" s="5">
        <f t="shared" si="159"/>
        <v>66.006984553723839</v>
      </c>
      <c r="BA10" s="5">
        <f t="shared" si="159"/>
        <v>67.322641796340648</v>
      </c>
      <c r="BB10" s="5">
        <f t="shared" si="159"/>
        <v>68.638308183399047</v>
      </c>
      <c r="BC10" s="5">
        <f t="shared" si="159"/>
        <v>69.953983214609522</v>
      </c>
      <c r="BD10" s="5">
        <f t="shared" si="159"/>
        <v>71.269666425523582</v>
      </c>
      <c r="BE10" s="5">
        <f t="shared" si="159"/>
        <v>72.585357384380487</v>
      </c>
      <c r="BF10" s="5">
        <f t="shared" si="159"/>
        <v>73.901055689281321</v>
      </c>
      <c r="BG10" s="5">
        <f t="shared" si="159"/>
        <v>75.216760965651176</v>
      </c>
      <c r="BH10" s="5">
        <f t="shared" si="159"/>
        <v>76.532472863955832</v>
      </c>
      <c r="BI10" s="5">
        <f t="shared" si="159"/>
        <v>77.848191057643646</v>
      </c>
      <c r="BJ10" s="5">
        <f t="shared" si="159"/>
        <v>79.163915241287143</v>
      </c>
      <c r="BK10" s="5">
        <f t="shared" si="159"/>
        <v>80.479645128902121</v>
      </c>
      <c r="BL10" s="5">
        <f t="shared" si="159"/>
        <v>81.79538045242461</v>
      </c>
      <c r="BM10" s="5">
        <f t="shared" si="159"/>
        <v>83.111120960328961</v>
      </c>
      <c r="BN10" s="5">
        <f t="shared" si="159"/>
        <v>84.426866416371709</v>
      </c>
      <c r="BO10" s="5">
        <f t="shared" si="159"/>
        <v>85.742616598448393</v>
      </c>
      <c r="BP10" s="5">
        <f t="shared" ref="BP10:EA10" si="160">(BP4/SIN(BP7))/2</f>
        <v>87.058371297551261</v>
      </c>
      <c r="BQ10" s="5">
        <f t="shared" si="160"/>
        <v>88.374130316818054</v>
      </c>
      <c r="BR10" s="5">
        <f t="shared" si="160"/>
        <v>89.689893470662341</v>
      </c>
      <c r="BS10" s="5">
        <f t="shared" si="160"/>
        <v>91.005660583977658</v>
      </c>
      <c r="BT10" s="5">
        <f t="shared" si="160"/>
        <v>92.321431491407978</v>
      </c>
      <c r="BU10" s="5">
        <f t="shared" si="160"/>
        <v>93.63720603667845</v>
      </c>
      <c r="BV10" s="5">
        <f t="shared" si="160"/>
        <v>94.952984071980353</v>
      </c>
      <c r="BW10" s="5">
        <f t="shared" si="160"/>
        <v>96.268765457405479</v>
      </c>
      <c r="BX10" s="5">
        <f t="shared" si="160"/>
        <v>97.584550060425215</v>
      </c>
      <c r="BY10" s="5">
        <f t="shared" si="160"/>
        <v>98.900337755410334</v>
      </c>
      <c r="BZ10" s="5">
        <f t="shared" si="160"/>
        <v>100.21612842318778</v>
      </c>
      <c r="CA10" s="5">
        <f t="shared" si="160"/>
        <v>101.53192195063119</v>
      </c>
      <c r="CB10" s="5">
        <f t="shared" si="160"/>
        <v>102.84771823028217</v>
      </c>
      <c r="CC10" s="5">
        <f t="shared" si="160"/>
        <v>104.16351715999978</v>
      </c>
      <c r="CD10" s="5">
        <f t="shared" si="160"/>
        <v>105.47931864263558</v>
      </c>
      <c r="CE10" s="5">
        <f t="shared" si="160"/>
        <v>106.79512258573223</v>
      </c>
      <c r="CF10" s="5">
        <f t="shared" si="160"/>
        <v>108.11092890124388</v>
      </c>
      <c r="CG10" s="5">
        <f t="shared" si="160"/>
        <v>109.42673750527598</v>
      </c>
      <c r="CH10" s="5">
        <f t="shared" si="160"/>
        <v>110.74254831784354</v>
      </c>
      <c r="CI10" s="5">
        <f t="shared" si="160"/>
        <v>112.05836126264609</v>
      </c>
      <c r="CJ10" s="5">
        <f t="shared" si="160"/>
        <v>113.37417626685776</v>
      </c>
      <c r="CK10" s="5">
        <f t="shared" si="160"/>
        <v>114.68999326093189</v>
      </c>
      <c r="CL10" s="5">
        <f t="shared" si="160"/>
        <v>116.00581217841842</v>
      </c>
      <c r="CM10" s="5">
        <f t="shared" si="160"/>
        <v>117.32163295579346</v>
      </c>
      <c r="CN10" s="5">
        <f t="shared" si="160"/>
        <v>118.6374555323</v>
      </c>
      <c r="CO10" s="5">
        <f t="shared" si="160"/>
        <v>119.95327984979885</v>
      </c>
      <c r="CP10" s="5">
        <f t="shared" si="160"/>
        <v>121.26910585262915</v>
      </c>
      <c r="CQ10" s="5">
        <f t="shared" si="160"/>
        <v>122.58493348747777</v>
      </c>
      <c r="CR10" s="5">
        <f t="shared" si="160"/>
        <v>123.90076270325673</v>
      </c>
      <c r="CS10" s="5">
        <f t="shared" si="160"/>
        <v>125.21659345098837</v>
      </c>
      <c r="CT10" s="5">
        <f t="shared" si="160"/>
        <v>126.53242568369745</v>
      </c>
      <c r="CU10" s="5">
        <f t="shared" si="160"/>
        <v>127.84825935630994</v>
      </c>
      <c r="CV10" s="5">
        <f t="shared" si="160"/>
        <v>129.16409442555766</v>
      </c>
      <c r="CW10" s="5">
        <f t="shared" si="160"/>
        <v>130.47993084988892</v>
      </c>
      <c r="CX10" s="5">
        <f t="shared" si="160"/>
        <v>131.79576858938398</v>
      </c>
      <c r="CY10" s="5">
        <f t="shared" si="160"/>
        <v>133.11160760567606</v>
      </c>
      <c r="CZ10" s="5">
        <f t="shared" si="160"/>
        <v>134.42744786187617</v>
      </c>
      <c r="DA10" s="5">
        <f t="shared" si="160"/>
        <v>135.74328932250296</v>
      </c>
      <c r="DB10" s="5">
        <f t="shared" si="160"/>
        <v>137.059131953416</v>
      </c>
      <c r="DC10" s="5">
        <f t="shared" si="160"/>
        <v>138.37497572175315</v>
      </c>
      <c r="DD10" s="5">
        <f t="shared" si="160"/>
        <v>139.6908205958712</v>
      </c>
      <c r="DE10" s="5">
        <f t="shared" si="160"/>
        <v>141.00666654528996</v>
      </c>
      <c r="DF10" s="5">
        <f t="shared" si="160"/>
        <v>142.32251354063916</v>
      </c>
      <c r="DG10" s="5">
        <f t="shared" si="160"/>
        <v>143.63836155360863</v>
      </c>
      <c r="DH10" s="5">
        <f t="shared" si="160"/>
        <v>144.9542105569007</v>
      </c>
      <c r="DI10" s="5">
        <f t="shared" si="160"/>
        <v>146.2700605241854</v>
      </c>
      <c r="DJ10" s="5">
        <f t="shared" si="160"/>
        <v>147.58591143005788</v>
      </c>
      <c r="DK10" s="5">
        <f t="shared" si="160"/>
        <v>148.90176324999831</v>
      </c>
      <c r="DL10" s="5">
        <f t="shared" si="160"/>
        <v>150.21761596033357</v>
      </c>
      <c r="DM10" s="5">
        <f t="shared" si="160"/>
        <v>151.5334695382009</v>
      </c>
      <c r="DN10" s="5">
        <f t="shared" si="160"/>
        <v>152.84932396151379</v>
      </c>
      <c r="DO10" s="5">
        <f t="shared" si="160"/>
        <v>154.16517920892898</v>
      </c>
      <c r="DP10" s="5">
        <f t="shared" si="160"/>
        <v>155.48103525981574</v>
      </c>
      <c r="DQ10" s="5">
        <f t="shared" si="160"/>
        <v>156.79689209422631</v>
      </c>
      <c r="DR10" s="5">
        <f t="shared" si="160"/>
        <v>158.11274969286771</v>
      </c>
      <c r="DS10" s="5">
        <f t="shared" si="160"/>
        <v>159.42860803707529</v>
      </c>
      <c r="DT10" s="5">
        <f t="shared" si="160"/>
        <v>160.74446710878735</v>
      </c>
      <c r="DU10" s="5">
        <f t="shared" si="160"/>
        <v>162.06032689052077</v>
      </c>
      <c r="DV10" s="5">
        <f t="shared" si="160"/>
        <v>163.3761873653483</v>
      </c>
      <c r="DW10" s="5">
        <f t="shared" si="160"/>
        <v>164.69204851687641</v>
      </c>
      <c r="DX10" s="5">
        <f t="shared" si="160"/>
        <v>166.00791032922467</v>
      </c>
      <c r="DY10" s="5">
        <f t="shared" si="160"/>
        <v>167.32377278700559</v>
      </c>
      <c r="DZ10" s="5">
        <f t="shared" si="160"/>
        <v>168.63963587530577</v>
      </c>
      <c r="EA10" s="5">
        <f t="shared" si="160"/>
        <v>169.95549957966773</v>
      </c>
      <c r="EB10" s="5">
        <f t="shared" ref="EB10:ET10" si="161">(EB4/SIN(EB7))/2</f>
        <v>171.27136388607266</v>
      </c>
      <c r="EC10" s="5">
        <f t="shared" si="161"/>
        <v>172.58722878092385</v>
      </c>
      <c r="ED10" s="5">
        <f t="shared" si="161"/>
        <v>173.90309425103109</v>
      </c>
      <c r="EE10" s="5">
        <f t="shared" si="161"/>
        <v>175.21896028359532</v>
      </c>
      <c r="EF10" s="5">
        <f t="shared" si="161"/>
        <v>176.53482686619444</v>
      </c>
      <c r="EG10" s="5">
        <f t="shared" si="161"/>
        <v>177.85069398676944</v>
      </c>
      <c r="EH10" s="5">
        <f t="shared" si="161"/>
        <v>179.16656163361131</v>
      </c>
      <c r="EI10" s="5">
        <f t="shared" si="161"/>
        <v>180.48242979534837</v>
      </c>
      <c r="EJ10" s="5">
        <f t="shared" si="161"/>
        <v>181.79829846093421</v>
      </c>
      <c r="EK10" s="5">
        <f t="shared" si="161"/>
        <v>183.11416761963616</v>
      </c>
      <c r="EL10" s="5">
        <f t="shared" si="161"/>
        <v>184.43003726102427</v>
      </c>
      <c r="EM10" s="5">
        <f t="shared" si="161"/>
        <v>185.74590737496064</v>
      </c>
      <c r="EN10" s="5">
        <f t="shared" si="161"/>
        <v>187.06177795158928</v>
      </c>
      <c r="EO10" s="5">
        <f t="shared" si="161"/>
        <v>188.37764898132642</v>
      </c>
      <c r="EP10" s="5">
        <f t="shared" si="161"/>
        <v>189.69352045485118</v>
      </c>
      <c r="EQ10" s="5">
        <f t="shared" si="161"/>
        <v>191.00939236309651</v>
      </c>
      <c r="ER10" s="5">
        <f t="shared" si="161"/>
        <v>192.32526469724078</v>
      </c>
      <c r="ES10" s="5">
        <f t="shared" si="161"/>
        <v>193.6411374486994</v>
      </c>
      <c r="ET10" s="5">
        <f t="shared" si="161"/>
        <v>194.95701060911696</v>
      </c>
    </row>
    <row r="11" spans="1:150" ht="14.25" customHeight="1" x14ac:dyDescent="0.35">
      <c r="A11" s="1" t="s">
        <v>10</v>
      </c>
      <c r="B11" s="5">
        <f>B2+B3+B4</f>
        <v>3</v>
      </c>
      <c r="C11" s="5">
        <f>C2+C3+C4</f>
        <v>8.5</v>
      </c>
      <c r="D11" s="5">
        <f t="shared" ref="D11:BO11" si="162">D2+D3+D4</f>
        <v>14</v>
      </c>
      <c r="E11" s="5">
        <f t="shared" si="162"/>
        <v>19.5</v>
      </c>
      <c r="F11" s="5">
        <f t="shared" si="162"/>
        <v>25</v>
      </c>
      <c r="G11" s="5">
        <f t="shared" si="162"/>
        <v>30.5</v>
      </c>
      <c r="H11" s="5">
        <f t="shared" si="162"/>
        <v>36</v>
      </c>
      <c r="I11" s="5">
        <f t="shared" si="162"/>
        <v>41.5</v>
      </c>
      <c r="J11" s="5">
        <f t="shared" si="162"/>
        <v>47</v>
      </c>
      <c r="K11" s="5">
        <f t="shared" si="162"/>
        <v>52.5</v>
      </c>
      <c r="L11" s="5">
        <f t="shared" si="162"/>
        <v>58</v>
      </c>
      <c r="M11" s="5">
        <f t="shared" si="162"/>
        <v>63.5</v>
      </c>
      <c r="N11" s="5">
        <f t="shared" si="162"/>
        <v>69</v>
      </c>
      <c r="O11" s="5">
        <f t="shared" si="162"/>
        <v>74.5</v>
      </c>
      <c r="P11" s="5">
        <f t="shared" si="162"/>
        <v>80</v>
      </c>
      <c r="Q11" s="5">
        <f t="shared" si="162"/>
        <v>85.5</v>
      </c>
      <c r="R11" s="5">
        <f t="shared" si="162"/>
        <v>91</v>
      </c>
      <c r="S11" s="5">
        <f t="shared" si="162"/>
        <v>96.5</v>
      </c>
      <c r="T11" s="5">
        <f t="shared" si="162"/>
        <v>102</v>
      </c>
      <c r="U11" s="5">
        <f t="shared" si="162"/>
        <v>107.5</v>
      </c>
      <c r="V11" s="5">
        <f t="shared" si="162"/>
        <v>113</v>
      </c>
      <c r="W11" s="5">
        <f t="shared" si="162"/>
        <v>118.5</v>
      </c>
      <c r="X11" s="5">
        <f t="shared" si="162"/>
        <v>124</v>
      </c>
      <c r="Y11" s="5">
        <f t="shared" si="162"/>
        <v>129.5</v>
      </c>
      <c r="Z11" s="5">
        <f t="shared" si="162"/>
        <v>135</v>
      </c>
      <c r="AA11" s="5">
        <f t="shared" si="162"/>
        <v>140.5</v>
      </c>
      <c r="AB11" s="5">
        <f t="shared" si="162"/>
        <v>146</v>
      </c>
      <c r="AC11" s="5">
        <f t="shared" si="162"/>
        <v>151.5</v>
      </c>
      <c r="AD11" s="5">
        <f t="shared" si="162"/>
        <v>157</v>
      </c>
      <c r="AE11" s="5">
        <f t="shared" si="162"/>
        <v>162.5</v>
      </c>
      <c r="AF11" s="5">
        <f t="shared" si="162"/>
        <v>168</v>
      </c>
      <c r="AG11" s="5">
        <f t="shared" si="162"/>
        <v>173.5</v>
      </c>
      <c r="AH11" s="5">
        <f t="shared" si="162"/>
        <v>179</v>
      </c>
      <c r="AI11" s="5">
        <f t="shared" si="162"/>
        <v>184.5</v>
      </c>
      <c r="AJ11" s="5">
        <f t="shared" si="162"/>
        <v>190</v>
      </c>
      <c r="AK11" s="5">
        <f t="shared" si="162"/>
        <v>195.5</v>
      </c>
      <c r="AL11" s="5">
        <f t="shared" si="162"/>
        <v>201</v>
      </c>
      <c r="AM11" s="5">
        <f t="shared" si="162"/>
        <v>206.5</v>
      </c>
      <c r="AN11" s="5">
        <f t="shared" si="162"/>
        <v>212</v>
      </c>
      <c r="AO11" s="5">
        <f t="shared" si="162"/>
        <v>217.5</v>
      </c>
      <c r="AP11" s="5">
        <f t="shared" si="162"/>
        <v>223</v>
      </c>
      <c r="AQ11" s="5">
        <f t="shared" si="162"/>
        <v>228.5</v>
      </c>
      <c r="AR11" s="5">
        <f t="shared" si="162"/>
        <v>234</v>
      </c>
      <c r="AS11" s="5">
        <f t="shared" si="162"/>
        <v>239.5</v>
      </c>
      <c r="AT11" s="5">
        <f t="shared" si="162"/>
        <v>245</v>
      </c>
      <c r="AU11" s="5">
        <f t="shared" si="162"/>
        <v>250.5</v>
      </c>
      <c r="AV11" s="5">
        <f t="shared" si="162"/>
        <v>256</v>
      </c>
      <c r="AW11" s="5">
        <f t="shared" si="162"/>
        <v>261.5</v>
      </c>
      <c r="AX11" s="5">
        <f t="shared" si="162"/>
        <v>267</v>
      </c>
      <c r="AY11" s="5">
        <f t="shared" si="162"/>
        <v>272.5</v>
      </c>
      <c r="AZ11" s="5">
        <f t="shared" si="162"/>
        <v>278</v>
      </c>
      <c r="BA11" s="5">
        <f t="shared" si="162"/>
        <v>283.5</v>
      </c>
      <c r="BB11" s="5">
        <f t="shared" si="162"/>
        <v>289</v>
      </c>
      <c r="BC11" s="5">
        <f t="shared" si="162"/>
        <v>294.5</v>
      </c>
      <c r="BD11" s="5">
        <f t="shared" si="162"/>
        <v>300</v>
      </c>
      <c r="BE11" s="5">
        <f t="shared" si="162"/>
        <v>305.5</v>
      </c>
      <c r="BF11" s="5">
        <f t="shared" si="162"/>
        <v>311</v>
      </c>
      <c r="BG11" s="5">
        <f t="shared" si="162"/>
        <v>316.5</v>
      </c>
      <c r="BH11" s="5">
        <f t="shared" si="162"/>
        <v>322</v>
      </c>
      <c r="BI11" s="5">
        <f t="shared" si="162"/>
        <v>327.5</v>
      </c>
      <c r="BJ11" s="5">
        <f t="shared" si="162"/>
        <v>333</v>
      </c>
      <c r="BK11" s="5">
        <f t="shared" si="162"/>
        <v>338.5</v>
      </c>
      <c r="BL11" s="5">
        <f t="shared" si="162"/>
        <v>344</v>
      </c>
      <c r="BM11" s="5">
        <f t="shared" si="162"/>
        <v>349.5</v>
      </c>
      <c r="BN11" s="5">
        <f t="shared" si="162"/>
        <v>355</v>
      </c>
      <c r="BO11" s="5">
        <f t="shared" si="162"/>
        <v>360.5</v>
      </c>
      <c r="BP11" s="5">
        <f t="shared" ref="BP11:EA11" si="163">BP2+BP3+BP4</f>
        <v>366</v>
      </c>
      <c r="BQ11" s="5">
        <f t="shared" si="163"/>
        <v>371.5</v>
      </c>
      <c r="BR11" s="5">
        <f t="shared" si="163"/>
        <v>377</v>
      </c>
      <c r="BS11" s="5">
        <f t="shared" si="163"/>
        <v>382.5</v>
      </c>
      <c r="BT11" s="5">
        <f t="shared" si="163"/>
        <v>388</v>
      </c>
      <c r="BU11" s="5">
        <f t="shared" si="163"/>
        <v>393.5</v>
      </c>
      <c r="BV11" s="5">
        <f t="shared" si="163"/>
        <v>399</v>
      </c>
      <c r="BW11" s="5">
        <f t="shared" si="163"/>
        <v>404.5</v>
      </c>
      <c r="BX11" s="5">
        <f t="shared" si="163"/>
        <v>410</v>
      </c>
      <c r="BY11" s="5">
        <f t="shared" si="163"/>
        <v>415.5</v>
      </c>
      <c r="BZ11" s="5">
        <f t="shared" si="163"/>
        <v>421</v>
      </c>
      <c r="CA11" s="5">
        <f t="shared" si="163"/>
        <v>426.5</v>
      </c>
      <c r="CB11" s="5">
        <f t="shared" si="163"/>
        <v>432</v>
      </c>
      <c r="CC11" s="5">
        <f t="shared" si="163"/>
        <v>437.5</v>
      </c>
      <c r="CD11" s="5">
        <f t="shared" si="163"/>
        <v>443</v>
      </c>
      <c r="CE11" s="5">
        <f t="shared" si="163"/>
        <v>448.5</v>
      </c>
      <c r="CF11" s="5">
        <f t="shared" si="163"/>
        <v>454</v>
      </c>
      <c r="CG11" s="5">
        <f t="shared" si="163"/>
        <v>459.5</v>
      </c>
      <c r="CH11" s="5">
        <f t="shared" si="163"/>
        <v>465</v>
      </c>
      <c r="CI11" s="5">
        <f t="shared" si="163"/>
        <v>470.5</v>
      </c>
      <c r="CJ11" s="5">
        <f t="shared" si="163"/>
        <v>476</v>
      </c>
      <c r="CK11" s="5">
        <f t="shared" si="163"/>
        <v>481.5</v>
      </c>
      <c r="CL11" s="5">
        <f t="shared" si="163"/>
        <v>487</v>
      </c>
      <c r="CM11" s="5">
        <f t="shared" si="163"/>
        <v>492.5</v>
      </c>
      <c r="CN11" s="5">
        <f t="shared" si="163"/>
        <v>498</v>
      </c>
      <c r="CO11" s="5">
        <f t="shared" si="163"/>
        <v>503.5</v>
      </c>
      <c r="CP11" s="5">
        <f t="shared" si="163"/>
        <v>509</v>
      </c>
      <c r="CQ11" s="5">
        <f t="shared" si="163"/>
        <v>514.5</v>
      </c>
      <c r="CR11" s="5">
        <f t="shared" si="163"/>
        <v>520</v>
      </c>
      <c r="CS11" s="5">
        <f t="shared" si="163"/>
        <v>525.5</v>
      </c>
      <c r="CT11" s="5">
        <f t="shared" si="163"/>
        <v>531</v>
      </c>
      <c r="CU11" s="5">
        <f t="shared" si="163"/>
        <v>536.5</v>
      </c>
      <c r="CV11" s="5">
        <f t="shared" si="163"/>
        <v>542</v>
      </c>
      <c r="CW11" s="5">
        <f t="shared" si="163"/>
        <v>547.5</v>
      </c>
      <c r="CX11" s="5">
        <f t="shared" si="163"/>
        <v>553</v>
      </c>
      <c r="CY11" s="5">
        <f t="shared" si="163"/>
        <v>558.5</v>
      </c>
      <c r="CZ11" s="5">
        <f t="shared" si="163"/>
        <v>564</v>
      </c>
      <c r="DA11" s="5">
        <f t="shared" si="163"/>
        <v>569.5</v>
      </c>
      <c r="DB11" s="5">
        <f t="shared" si="163"/>
        <v>575</v>
      </c>
      <c r="DC11" s="5">
        <f t="shared" si="163"/>
        <v>580.5</v>
      </c>
      <c r="DD11" s="5">
        <f t="shared" si="163"/>
        <v>586</v>
      </c>
      <c r="DE11" s="5">
        <f t="shared" si="163"/>
        <v>591.5</v>
      </c>
      <c r="DF11" s="5">
        <f t="shared" si="163"/>
        <v>597</v>
      </c>
      <c r="DG11" s="5">
        <f t="shared" si="163"/>
        <v>602.5</v>
      </c>
      <c r="DH11" s="5">
        <f t="shared" si="163"/>
        <v>608</v>
      </c>
      <c r="DI11" s="5">
        <f t="shared" si="163"/>
        <v>613.5</v>
      </c>
      <c r="DJ11" s="5">
        <f t="shared" si="163"/>
        <v>619</v>
      </c>
      <c r="DK11" s="5">
        <f t="shared" si="163"/>
        <v>624.5</v>
      </c>
      <c r="DL11" s="5">
        <f t="shared" si="163"/>
        <v>630</v>
      </c>
      <c r="DM11" s="5">
        <f t="shared" si="163"/>
        <v>635.5</v>
      </c>
      <c r="DN11" s="5">
        <f t="shared" si="163"/>
        <v>641</v>
      </c>
      <c r="DO11" s="5">
        <f t="shared" si="163"/>
        <v>646.5</v>
      </c>
      <c r="DP11" s="5">
        <f t="shared" si="163"/>
        <v>652</v>
      </c>
      <c r="DQ11" s="5">
        <f t="shared" si="163"/>
        <v>657.5</v>
      </c>
      <c r="DR11" s="5">
        <f t="shared" si="163"/>
        <v>663</v>
      </c>
      <c r="DS11" s="5">
        <f t="shared" si="163"/>
        <v>668.5</v>
      </c>
      <c r="DT11" s="5">
        <f t="shared" si="163"/>
        <v>674</v>
      </c>
      <c r="DU11" s="5">
        <f t="shared" si="163"/>
        <v>679.5</v>
      </c>
      <c r="DV11" s="5">
        <f t="shared" si="163"/>
        <v>685</v>
      </c>
      <c r="DW11" s="5">
        <f t="shared" si="163"/>
        <v>690.5</v>
      </c>
      <c r="DX11" s="5">
        <f t="shared" si="163"/>
        <v>696</v>
      </c>
      <c r="DY11" s="5">
        <f t="shared" si="163"/>
        <v>701.5</v>
      </c>
      <c r="DZ11" s="5">
        <f t="shared" si="163"/>
        <v>707</v>
      </c>
      <c r="EA11" s="5">
        <f t="shared" si="163"/>
        <v>712.5</v>
      </c>
      <c r="EB11" s="5">
        <f t="shared" ref="EB11:ET11" si="164">EB2+EB3+EB4</f>
        <v>718</v>
      </c>
      <c r="EC11" s="5">
        <f t="shared" si="164"/>
        <v>723.5</v>
      </c>
      <c r="ED11" s="5">
        <f t="shared" si="164"/>
        <v>729</v>
      </c>
      <c r="EE11" s="5">
        <f t="shared" si="164"/>
        <v>734.5</v>
      </c>
      <c r="EF11" s="5">
        <f t="shared" si="164"/>
        <v>740</v>
      </c>
      <c r="EG11" s="5">
        <f t="shared" si="164"/>
        <v>745.5</v>
      </c>
      <c r="EH11" s="5">
        <f t="shared" si="164"/>
        <v>751</v>
      </c>
      <c r="EI11" s="5">
        <f t="shared" si="164"/>
        <v>756.5</v>
      </c>
      <c r="EJ11" s="5">
        <f t="shared" si="164"/>
        <v>762</v>
      </c>
      <c r="EK11" s="5">
        <f t="shared" si="164"/>
        <v>767.5</v>
      </c>
      <c r="EL11" s="5">
        <f t="shared" si="164"/>
        <v>773</v>
      </c>
      <c r="EM11" s="5">
        <f t="shared" si="164"/>
        <v>778.5</v>
      </c>
      <c r="EN11" s="5">
        <f t="shared" si="164"/>
        <v>784</v>
      </c>
      <c r="EO11" s="5">
        <f t="shared" si="164"/>
        <v>789.5</v>
      </c>
      <c r="EP11" s="5">
        <f t="shared" si="164"/>
        <v>795</v>
      </c>
      <c r="EQ11" s="5">
        <f t="shared" si="164"/>
        <v>800.5</v>
      </c>
      <c r="ER11" s="5">
        <f t="shared" si="164"/>
        <v>806</v>
      </c>
      <c r="ES11" s="5">
        <f t="shared" si="164"/>
        <v>811.5</v>
      </c>
      <c r="ET11" s="5">
        <f t="shared" si="164"/>
        <v>817</v>
      </c>
    </row>
    <row r="12" spans="1:150" ht="14.25" customHeight="1" x14ac:dyDescent="0.35">
      <c r="A12" s="1" t="s">
        <v>11</v>
      </c>
      <c r="B12" s="5">
        <f>B3*SIN(B7)</f>
        <v>0.8660254037844386</v>
      </c>
      <c r="C12" s="5">
        <f>C3*SIN(C7)</f>
        <v>2.9941348917508708</v>
      </c>
      <c r="D12" s="5">
        <f t="shared" ref="D12:BO12" si="165">D3*SIN(D7)</f>
        <v>4.988876515698589</v>
      </c>
      <c r="E12" s="5">
        <f t="shared" si="165"/>
        <v>6.9410885988798618</v>
      </c>
      <c r="F12" s="5">
        <f t="shared" si="165"/>
        <v>8.8741196746494246</v>
      </c>
      <c r="G12" s="5">
        <f t="shared" si="165"/>
        <v>10.796873743769023</v>
      </c>
      <c r="H12" s="5">
        <f t="shared" si="165"/>
        <v>12.713483120735424</v>
      </c>
      <c r="I12" s="5">
        <f t="shared" si="165"/>
        <v>14.626126759479934</v>
      </c>
      <c r="J12" s="5">
        <f t="shared" si="165"/>
        <v>16.536062349443757</v>
      </c>
      <c r="K12" s="5">
        <f t="shared" si="165"/>
        <v>18.444066627238151</v>
      </c>
      <c r="L12" s="5">
        <f t="shared" si="165"/>
        <v>20.350645206739234</v>
      </c>
      <c r="M12" s="5">
        <f t="shared" si="165"/>
        <v>22.256141377000993</v>
      </c>
      <c r="N12" s="5">
        <f t="shared" si="165"/>
        <v>24.160796403269423</v>
      </c>
      <c r="O12" s="5">
        <f t="shared" si="165"/>
        <v>26.064784806618029</v>
      </c>
      <c r="P12" s="5">
        <f t="shared" si="165"/>
        <v>27.968235951204043</v>
      </c>
      <c r="Q12" s="5">
        <f t="shared" si="165"/>
        <v>29.871247762205947</v>
      </c>
      <c r="R12" s="5">
        <f t="shared" si="165"/>
        <v>31.77389572946619</v>
      </c>
      <c r="S12" s="5">
        <f t="shared" si="165"/>
        <v>33.676238984557969</v>
      </c>
      <c r="T12" s="5">
        <f t="shared" si="165"/>
        <v>35.578324504046499</v>
      </c>
      <c r="U12" s="5">
        <f t="shared" si="165"/>
        <v>37.480190080060964</v>
      </c>
      <c r="V12" s="5">
        <f t="shared" si="165"/>
        <v>39.381866460284634</v>
      </c>
      <c r="W12" s="5">
        <f t="shared" si="165"/>
        <v>41.283378916238625</v>
      </c>
      <c r="X12" s="5">
        <f t="shared" si="165"/>
        <v>43.184748410452762</v>
      </c>
      <c r="Y12" s="5">
        <f t="shared" si="165"/>
        <v>45.085992477319721</v>
      </c>
      <c r="Z12" s="5">
        <f t="shared" si="165"/>
        <v>46.987125896355906</v>
      </c>
      <c r="AA12" s="5">
        <f t="shared" si="165"/>
        <v>48.888161212790074</v>
      </c>
      <c r="AB12" s="5">
        <f t="shared" si="165"/>
        <v>50.789109144399809</v>
      </c>
      <c r="AC12" s="5">
        <f t="shared" si="165"/>
        <v>52.68997890257527</v>
      </c>
      <c r="AD12" s="5">
        <f t="shared" si="165"/>
        <v>54.590778447991283</v>
      </c>
      <c r="AE12" s="5">
        <f t="shared" si="165"/>
        <v>56.49151469591596</v>
      </c>
      <c r="AF12" s="5">
        <f t="shared" si="165"/>
        <v>58.392193682362212</v>
      </c>
      <c r="AG12" s="5">
        <f t="shared" si="165"/>
        <v>60.292820699526686</v>
      </c>
      <c r="AH12" s="5">
        <f t="shared" si="165"/>
        <v>62.19340040694145</v>
      </c>
      <c r="AI12" s="5">
        <f t="shared" si="165"/>
        <v>64.093936923272196</v>
      </c>
      <c r="AJ12" s="5">
        <f t="shared" si="165"/>
        <v>65.994433902583395</v>
      </c>
      <c r="AK12" s="5">
        <f t="shared" si="165"/>
        <v>67.894894598052872</v>
      </c>
      <c r="AL12" s="5">
        <f t="shared" si="165"/>
        <v>69.795321915480912</v>
      </c>
      <c r="AM12" s="5">
        <f t="shared" si="165"/>
        <v>71.695718458451523</v>
      </c>
      <c r="AN12" s="5">
        <f t="shared" si="165"/>
        <v>73.596086566626767</v>
      </c>
      <c r="AO12" s="5">
        <f t="shared" si="165"/>
        <v>75.496428348362116</v>
      </c>
      <c r="AP12" s="5">
        <f t="shared" si="165"/>
        <v>77.396745708601827</v>
      </c>
      <c r="AQ12" s="5">
        <f t="shared" si="165"/>
        <v>79.297040372832271</v>
      </c>
      <c r="AR12" s="5">
        <f t="shared" si="165"/>
        <v>81.197313907728372</v>
      </c>
      <c r="AS12" s="5">
        <f t="shared" si="165"/>
        <v>83.097567739013755</v>
      </c>
      <c r="AT12" s="5">
        <f t="shared" si="165"/>
        <v>84.997803166963536</v>
      </c>
      <c r="AU12" s="5">
        <f t="shared" si="165"/>
        <v>86.898021379905074</v>
      </c>
      <c r="AV12" s="5">
        <f t="shared" si="165"/>
        <v>88.798223466011876</v>
      </c>
      <c r="AW12" s="5">
        <f t="shared" si="165"/>
        <v>90.698410423637341</v>
      </c>
      <c r="AX12" s="5">
        <f t="shared" si="165"/>
        <v>92.598583170394761</v>
      </c>
      <c r="AY12" s="5">
        <f t="shared" si="165"/>
        <v>94.49874255115779</v>
      </c>
      <c r="AZ12" s="5">
        <f t="shared" si="165"/>
        <v>96.39888934512804</v>
      </c>
      <c r="BA12" s="5">
        <f t="shared" si="165"/>
        <v>98.2990242720943</v>
      </c>
      <c r="BB12" s="5">
        <f t="shared" si="165"/>
        <v>100.19914799798929</v>
      </c>
      <c r="BC12" s="5">
        <f t="shared" si="165"/>
        <v>102.09926113983425</v>
      </c>
      <c r="BD12" s="5">
        <f t="shared" si="165"/>
        <v>103.9993642701485</v>
      </c>
      <c r="BE12" s="5">
        <f t="shared" si="165"/>
        <v>105.8994579208905</v>
      </c>
      <c r="BF12" s="5">
        <f t="shared" si="165"/>
        <v>107.79954258698727</v>
      </c>
      <c r="BG12" s="5">
        <f t="shared" si="165"/>
        <v>109.69961872950169</v>
      </c>
      <c r="BH12" s="5">
        <f t="shared" si="165"/>
        <v>111.59968677848012</v>
      </c>
      <c r="BI12" s="5">
        <f t="shared" si="165"/>
        <v>113.4997471355174</v>
      </c>
      <c r="BJ12" s="5">
        <f t="shared" si="165"/>
        <v>115.39980017607152</v>
      </c>
      <c r="BK12" s="5">
        <f t="shared" si="165"/>
        <v>117.29984625155592</v>
      </c>
      <c r="BL12" s="5">
        <f t="shared" si="165"/>
        <v>119.19988569123389</v>
      </c>
      <c r="BM12" s="5">
        <f t="shared" si="165"/>
        <v>121.09991880393673</v>
      </c>
      <c r="BN12" s="5">
        <f t="shared" si="165"/>
        <v>122.99994587962441</v>
      </c>
      <c r="BO12" s="5">
        <f t="shared" si="165"/>
        <v>124.89996719080527</v>
      </c>
      <c r="BP12" s="5">
        <f t="shared" ref="BP12:EA12" si="166">BP3*SIN(BP7)</f>
        <v>126.79998299382956</v>
      </c>
      <c r="BQ12" s="5">
        <f t="shared" si="166"/>
        <v>128.69999353006946</v>
      </c>
      <c r="BR12" s="5">
        <f t="shared" si="166"/>
        <v>130.59999902699738</v>
      </c>
      <c r="BS12" s="5">
        <f t="shared" si="166"/>
        <v>132.49999969917212</v>
      </c>
      <c r="BT12" s="5">
        <f t="shared" si="166"/>
        <v>134.39999574914268</v>
      </c>
      <c r="BU12" s="5">
        <f t="shared" si="166"/>
        <v>136.29998736827676</v>
      </c>
      <c r="BV12" s="5">
        <f t="shared" si="166"/>
        <v>138.19997473752187</v>
      </c>
      <c r="BW12" s="5">
        <f t="shared" si="166"/>
        <v>140.09995802810508</v>
      </c>
      <c r="BX12" s="5">
        <f t="shared" si="166"/>
        <v>141.99993740217712</v>
      </c>
      <c r="BY12" s="5">
        <f t="shared" si="166"/>
        <v>143.89991301340581</v>
      </c>
      <c r="BZ12" s="5">
        <f t="shared" si="166"/>
        <v>145.79988500752364</v>
      </c>
      <c r="CA12" s="5">
        <f t="shared" si="166"/>
        <v>147.69985352283359</v>
      </c>
      <c r="CB12" s="5">
        <f t="shared" si="166"/>
        <v>149.59981869067653</v>
      </c>
      <c r="CC12" s="5">
        <f t="shared" si="166"/>
        <v>151.49978063586377</v>
      </c>
      <c r="CD12" s="5">
        <f t="shared" si="166"/>
        <v>153.39973947707807</v>
      </c>
      <c r="CE12" s="5">
        <f t="shared" si="166"/>
        <v>155.29969532724502</v>
      </c>
      <c r="CF12" s="5">
        <f t="shared" si="166"/>
        <v>157.19964829387811</v>
      </c>
      <c r="CG12" s="5">
        <f t="shared" si="166"/>
        <v>159.09959847939899</v>
      </c>
      <c r="CH12" s="5">
        <f t="shared" si="166"/>
        <v>160.99954598143555</v>
      </c>
      <c r="CI12" s="5">
        <f t="shared" si="166"/>
        <v>162.89949089309889</v>
      </c>
      <c r="CJ12" s="5">
        <f t="shared" si="166"/>
        <v>164.79943330324176</v>
      </c>
      <c r="CK12" s="5">
        <f t="shared" si="166"/>
        <v>166.69937329669921</v>
      </c>
      <c r="CL12" s="5">
        <f t="shared" si="166"/>
        <v>168.59931095451302</v>
      </c>
      <c r="CM12" s="5">
        <f t="shared" si="166"/>
        <v>170.49924635414155</v>
      </c>
      <c r="CN12" s="5">
        <f t="shared" si="166"/>
        <v>172.39917956965544</v>
      </c>
      <c r="CO12" s="5">
        <f t="shared" si="166"/>
        <v>174.299110671921</v>
      </c>
      <c r="CP12" s="5">
        <f t="shared" si="166"/>
        <v>176.19903972877148</v>
      </c>
      <c r="CQ12" s="5">
        <f t="shared" si="166"/>
        <v>178.09896680516775</v>
      </c>
      <c r="CR12" s="5">
        <f t="shared" si="166"/>
        <v>179.9988919633486</v>
      </c>
      <c r="CS12" s="5">
        <f t="shared" si="166"/>
        <v>181.89881526297199</v>
      </c>
      <c r="CT12" s="5">
        <f t="shared" si="166"/>
        <v>183.79873676124734</v>
      </c>
      <c r="CU12" s="5">
        <f t="shared" si="166"/>
        <v>185.69865651305992</v>
      </c>
      <c r="CV12" s="5">
        <f t="shared" si="166"/>
        <v>187.59857457108774</v>
      </c>
      <c r="CW12" s="5">
        <f t="shared" si="166"/>
        <v>189.49849098591127</v>
      </c>
      <c r="CX12" s="5">
        <f t="shared" si="166"/>
        <v>191.39840580611698</v>
      </c>
      <c r="CY12" s="5">
        <f t="shared" si="166"/>
        <v>193.2983190783944</v>
      </c>
      <c r="CZ12" s="5">
        <f t="shared" si="166"/>
        <v>195.19823084762814</v>
      </c>
      <c r="DA12" s="5">
        <f t="shared" si="166"/>
        <v>197.09814115698396</v>
      </c>
      <c r="DB12" s="5">
        <f t="shared" si="166"/>
        <v>198.9980500479904</v>
      </c>
      <c r="DC12" s="5">
        <f t="shared" si="166"/>
        <v>200.89795756061574</v>
      </c>
      <c r="DD12" s="5">
        <f t="shared" si="166"/>
        <v>202.79786373334048</v>
      </c>
      <c r="DE12" s="5">
        <f t="shared" si="166"/>
        <v>204.69776860322594</v>
      </c>
      <c r="DF12" s="5">
        <f t="shared" si="166"/>
        <v>206.59767220597917</v>
      </c>
      <c r="DG12" s="5">
        <f t="shared" si="166"/>
        <v>208.49757457601413</v>
      </c>
      <c r="DH12" s="5">
        <f t="shared" si="166"/>
        <v>210.39747574650988</v>
      </c>
      <c r="DI12" s="5">
        <f t="shared" si="166"/>
        <v>212.29737574946517</v>
      </c>
      <c r="DJ12" s="5">
        <f t="shared" si="166"/>
        <v>214.1972746157509</v>
      </c>
      <c r="DK12" s="5">
        <f t="shared" si="166"/>
        <v>216.09717237515898</v>
      </c>
      <c r="DL12" s="5">
        <f t="shared" si="166"/>
        <v>217.99706905644916</v>
      </c>
      <c r="DM12" s="5">
        <f t="shared" si="166"/>
        <v>219.89696468739359</v>
      </c>
      <c r="DN12" s="5">
        <f t="shared" si="166"/>
        <v>221.79685929481849</v>
      </c>
      <c r="DO12" s="5">
        <f t="shared" si="166"/>
        <v>223.69675290464437</v>
      </c>
      <c r="DP12" s="5">
        <f t="shared" si="166"/>
        <v>225.59664554192375</v>
      </c>
      <c r="DQ12" s="5">
        <f t="shared" si="166"/>
        <v>227.49653723087727</v>
      </c>
      <c r="DR12" s="5">
        <f t="shared" si="166"/>
        <v>229.39642799492799</v>
      </c>
      <c r="DS12" s="5">
        <f t="shared" si="166"/>
        <v>231.29631785673382</v>
      </c>
      <c r="DT12" s="5">
        <f t="shared" si="166"/>
        <v>233.19620683821859</v>
      </c>
      <c r="DU12" s="5">
        <f t="shared" si="166"/>
        <v>235.09609496060156</v>
      </c>
      <c r="DV12" s="5">
        <f t="shared" si="166"/>
        <v>236.99598224442539</v>
      </c>
      <c r="DW12" s="5">
        <f t="shared" si="166"/>
        <v>238.89586870958308</v>
      </c>
      <c r="DX12" s="5">
        <f t="shared" si="166"/>
        <v>240.79575437534331</v>
      </c>
      <c r="DY12" s="5">
        <f t="shared" si="166"/>
        <v>242.69563926037463</v>
      </c>
      <c r="DZ12" s="5">
        <f t="shared" si="166"/>
        <v>244.59552338276899</v>
      </c>
      <c r="EA12" s="5">
        <f t="shared" si="166"/>
        <v>246.4954067600635</v>
      </c>
      <c r="EB12" s="5">
        <f t="shared" ref="EB12:ET12" si="167">EB3*SIN(EB7)</f>
        <v>248.39528940926175</v>
      </c>
      <c r="EC12" s="5">
        <f t="shared" si="167"/>
        <v>250.29517134685383</v>
      </c>
      <c r="ED12" s="5">
        <f t="shared" si="167"/>
        <v>252.19505258883547</v>
      </c>
      <c r="EE12" s="5">
        <f t="shared" si="167"/>
        <v>254.09493315072675</v>
      </c>
      <c r="EF12" s="5">
        <f t="shared" si="167"/>
        <v>255.99481304758939</v>
      </c>
      <c r="EG12" s="5">
        <f t="shared" si="167"/>
        <v>257.89469229404352</v>
      </c>
      <c r="EH12" s="5">
        <f t="shared" si="167"/>
        <v>259.794570904284</v>
      </c>
      <c r="EI12" s="5">
        <f t="shared" si="167"/>
        <v>261.69444889209547</v>
      </c>
      <c r="EJ12" s="5">
        <f t="shared" si="167"/>
        <v>263.59432627086727</v>
      </c>
      <c r="EK12" s="5">
        <f t="shared" si="167"/>
        <v>265.49420305360746</v>
      </c>
      <c r="EL12" s="5">
        <f t="shared" si="167"/>
        <v>267.39407925295626</v>
      </c>
      <c r="EM12" s="5">
        <f t="shared" si="167"/>
        <v>269.29395488119889</v>
      </c>
      <c r="EN12" s="5">
        <f t="shared" si="167"/>
        <v>271.1938299502782</v>
      </c>
      <c r="EO12" s="5">
        <f t="shared" si="167"/>
        <v>273.09370447180618</v>
      </c>
      <c r="EP12" s="5">
        <f t="shared" si="167"/>
        <v>274.99357845707567</v>
      </c>
      <c r="EQ12" s="5">
        <f t="shared" si="167"/>
        <v>276.89345191707093</v>
      </c>
      <c r="ER12" s="5">
        <f t="shared" si="167"/>
        <v>278.79332486247841</v>
      </c>
      <c r="ES12" s="5">
        <f t="shared" si="167"/>
        <v>280.69319730369654</v>
      </c>
      <c r="ET12" s="5">
        <f t="shared" si="167"/>
        <v>282.59306925084542</v>
      </c>
    </row>
    <row r="13" spans="1:150" ht="14.25" customHeight="1" x14ac:dyDescent="0.35">
      <c r="A13" s="1" t="s">
        <v>12</v>
      </c>
      <c r="B13" s="5">
        <f>B4*SIN(B5)</f>
        <v>0.8660254037844386</v>
      </c>
      <c r="C13" s="5">
        <f>C4*SIN(C5)</f>
        <v>1.9960899278339141</v>
      </c>
      <c r="D13" s="5">
        <f t="shared" ref="D13:BO13" si="168">D4*SIN(D5)</f>
        <v>2.9933259094191524</v>
      </c>
      <c r="E13" s="5">
        <f t="shared" si="168"/>
        <v>3.9663363422170637</v>
      </c>
      <c r="F13" s="5">
        <f t="shared" si="168"/>
        <v>4.9300664859163472</v>
      </c>
      <c r="G13" s="5">
        <f t="shared" si="168"/>
        <v>5.8892038602376466</v>
      </c>
      <c r="H13" s="5">
        <f t="shared" si="168"/>
        <v>6.8457216803959957</v>
      </c>
      <c r="I13" s="5">
        <f t="shared" si="168"/>
        <v>7.8006009383892998</v>
      </c>
      <c r="J13" s="5">
        <f t="shared" si="168"/>
        <v>8.7543859497055152</v>
      </c>
      <c r="K13" s="5">
        <f t="shared" si="168"/>
        <v>9.7074034880200788</v>
      </c>
      <c r="L13" s="5">
        <f t="shared" si="168"/>
        <v>10.659861774958646</v>
      </c>
      <c r="M13" s="5">
        <f t="shared" si="168"/>
        <v>11.611899848870079</v>
      </c>
      <c r="N13" s="5">
        <f t="shared" si="168"/>
        <v>12.563614129700097</v>
      </c>
      <c r="O13" s="5">
        <f t="shared" si="168"/>
        <v>13.515073603431571</v>
      </c>
      <c r="P13" s="5">
        <f t="shared" si="168"/>
        <v>14.466328940277956</v>
      </c>
      <c r="Q13" s="5">
        <f t="shared" si="168"/>
        <v>15.41741819984823</v>
      </c>
      <c r="R13" s="5">
        <f t="shared" si="168"/>
        <v>16.368370527300762</v>
      </c>
      <c r="S13" s="5">
        <f t="shared" si="168"/>
        <v>17.319208620629812</v>
      </c>
      <c r="T13" s="5">
        <f t="shared" si="168"/>
        <v>18.269950420996846</v>
      </c>
      <c r="U13" s="5">
        <f t="shared" si="168"/>
        <v>19.220610297467161</v>
      </c>
      <c r="V13" s="5">
        <f t="shared" si="168"/>
        <v>20.17119989429213</v>
      </c>
      <c r="W13" s="5">
        <f t="shared" si="168"/>
        <v>21.121728747843012</v>
      </c>
      <c r="X13" s="5">
        <f t="shared" si="168"/>
        <v>22.072204743120302</v>
      </c>
      <c r="Y13" s="5">
        <f t="shared" si="168"/>
        <v>23.022634456503692</v>
      </c>
      <c r="Z13" s="5">
        <f t="shared" si="168"/>
        <v>23.973023416508116</v>
      </c>
      <c r="AA13" s="5">
        <f t="shared" si="168"/>
        <v>24.923376304559635</v>
      </c>
      <c r="AB13" s="5">
        <f t="shared" si="168"/>
        <v>25.873697111297997</v>
      </c>
      <c r="AC13" s="5">
        <f t="shared" si="168"/>
        <v>26.823989259492851</v>
      </c>
      <c r="AD13" s="5">
        <f t="shared" si="168"/>
        <v>27.77425570160959</v>
      </c>
      <c r="AE13" s="5">
        <f t="shared" si="168"/>
        <v>28.724498997923369</v>
      </c>
      <c r="AF13" s="5">
        <f t="shared" si="168"/>
        <v>29.674721379561117</v>
      </c>
      <c r="AG13" s="5">
        <f t="shared" si="168"/>
        <v>30.624924799759583</v>
      </c>
      <c r="AH13" s="5">
        <f t="shared" si="168"/>
        <v>31.575110975831809</v>
      </c>
      <c r="AI13" s="5">
        <f t="shared" si="168"/>
        <v>32.525281423750073</v>
      </c>
      <c r="AJ13" s="5">
        <f t="shared" si="168"/>
        <v>33.475437486817654</v>
      </c>
      <c r="AK13" s="5">
        <f t="shared" si="168"/>
        <v>34.425580359576095</v>
      </c>
      <c r="AL13" s="5">
        <f t="shared" si="168"/>
        <v>35.375711107846463</v>
      </c>
      <c r="AM13" s="5">
        <f t="shared" si="168"/>
        <v>36.325830685615443</v>
      </c>
      <c r="AN13" s="5">
        <f t="shared" si="168"/>
        <v>37.275939949330429</v>
      </c>
      <c r="AO13" s="5">
        <f t="shared" si="168"/>
        <v>38.226039670056771</v>
      </c>
      <c r="AP13" s="5">
        <f t="shared" si="168"/>
        <v>39.176130543860182</v>
      </c>
      <c r="AQ13" s="5">
        <f t="shared" si="168"/>
        <v>40.126213200710296</v>
      </c>
      <c r="AR13" s="5">
        <f t="shared" si="168"/>
        <v>41.07628821214491</v>
      </c>
      <c r="AS13" s="5">
        <f t="shared" si="168"/>
        <v>42.026356097891998</v>
      </c>
      <c r="AT13" s="5">
        <f t="shared" si="168"/>
        <v>42.976417331610762</v>
      </c>
      <c r="AU13" s="5">
        <f t="shared" si="168"/>
        <v>43.926472345886069</v>
      </c>
      <c r="AV13" s="5">
        <f t="shared" si="168"/>
        <v>44.876521536586644</v>
      </c>
      <c r="AW13" s="5">
        <f t="shared" si="168"/>
        <v>45.826565266679893</v>
      </c>
      <c r="AX13" s="5">
        <f t="shared" si="168"/>
        <v>46.776603869580853</v>
      </c>
      <c r="AY13" s="5">
        <f t="shared" si="168"/>
        <v>47.726637652099889</v>
      </c>
      <c r="AZ13" s="5">
        <f t="shared" si="168"/>
        <v>48.676666897044861</v>
      </c>
      <c r="BA13" s="5">
        <f t="shared" si="168"/>
        <v>49.626691865523327</v>
      </c>
      <c r="BB13" s="5">
        <f t="shared" si="168"/>
        <v>50.576712798985064</v>
      </c>
      <c r="BC13" s="5">
        <f t="shared" si="168"/>
        <v>51.526729921037834</v>
      </c>
      <c r="BD13" s="5">
        <f t="shared" si="168"/>
        <v>52.476743439065771</v>
      </c>
      <c r="BE13" s="5">
        <f t="shared" si="168"/>
        <v>53.426753545674465</v>
      </c>
      <c r="BF13" s="5">
        <f t="shared" si="168"/>
        <v>54.37676041998472</v>
      </c>
      <c r="BG13" s="5">
        <f t="shared" si="168"/>
        <v>55.326764228792157</v>
      </c>
      <c r="BH13" s="5">
        <f t="shared" si="168"/>
        <v>56.276765127609607</v>
      </c>
      <c r="BI13" s="5">
        <f t="shared" si="168"/>
        <v>57.226763261605377</v>
      </c>
      <c r="BJ13" s="5">
        <f t="shared" si="168"/>
        <v>58.176758766449275</v>
      </c>
      <c r="BK13" s="5">
        <f t="shared" si="168"/>
        <v>59.126751769076954</v>
      </c>
      <c r="BL13" s="5">
        <f t="shared" si="168"/>
        <v>60.076742388381881</v>
      </c>
      <c r="BM13" s="5">
        <f t="shared" si="168"/>
        <v>61.026730735842115</v>
      </c>
      <c r="BN13" s="5">
        <f t="shared" si="168"/>
        <v>61.976716916089821</v>
      </c>
      <c r="BO13" s="5">
        <f t="shared" si="168"/>
        <v>62.926701027428606</v>
      </c>
      <c r="BP13" s="5">
        <f t="shared" ref="BP13:EA13" si="169">BP4*SIN(BP5)</f>
        <v>63.876683162305063</v>
      </c>
      <c r="BQ13" s="5">
        <f t="shared" si="169"/>
        <v>64.826663407738664</v>
      </c>
      <c r="BR13" s="5">
        <f t="shared" si="169"/>
        <v>65.776641845714011</v>
      </c>
      <c r="BS13" s="5">
        <f t="shared" si="169"/>
        <v>66.726618553539922</v>
      </c>
      <c r="BT13" s="5">
        <f t="shared" si="169"/>
        <v>67.676593604178208</v>
      </c>
      <c r="BU13" s="5">
        <f t="shared" si="169"/>
        <v>68.626567066544936</v>
      </c>
      <c r="BV13" s="5">
        <f t="shared" si="169"/>
        <v>69.576539005786842</v>
      </c>
      <c r="BW13" s="5">
        <f t="shared" si="169"/>
        <v>70.526509483535889</v>
      </c>
      <c r="BX13" s="5">
        <f t="shared" si="169"/>
        <v>71.47647855814283</v>
      </c>
      <c r="BY13" s="5">
        <f t="shared" si="169"/>
        <v>72.426446284892975</v>
      </c>
      <c r="BZ13" s="5">
        <f t="shared" si="169"/>
        <v>73.376412716204669</v>
      </c>
      <c r="CA13" s="5">
        <f t="shared" si="169"/>
        <v>74.326377901813018</v>
      </c>
      <c r="CB13" s="5">
        <f t="shared" si="169"/>
        <v>75.276341888939115</v>
      </c>
      <c r="CC13" s="5">
        <f t="shared" si="169"/>
        <v>76.226304722447182</v>
      </c>
      <c r="CD13" s="5">
        <f t="shared" si="169"/>
        <v>77.176266444989565</v>
      </c>
      <c r="CE13" s="5">
        <f t="shared" si="169"/>
        <v>78.126227097141665</v>
      </c>
      <c r="CF13" s="5">
        <f t="shared" si="169"/>
        <v>79.076186717526525</v>
      </c>
      <c r="CG13" s="5">
        <f t="shared" si="169"/>
        <v>80.026145342931187</v>
      </c>
      <c r="CH13" s="5">
        <f t="shared" si="169"/>
        <v>80.976103008414341</v>
      </c>
      <c r="CI13" s="5">
        <f t="shared" si="169"/>
        <v>81.926059747406455</v>
      </c>
      <c r="CJ13" s="5">
        <f t="shared" si="169"/>
        <v>82.876015591803608</v>
      </c>
      <c r="CK13" s="5">
        <f t="shared" si="169"/>
        <v>83.825970572054487</v>
      </c>
      <c r="CL13" s="5">
        <f t="shared" si="169"/>
        <v>84.775924717240954</v>
      </c>
      <c r="CM13" s="5">
        <f t="shared" si="169"/>
        <v>85.725878055154936</v>
      </c>
      <c r="CN13" s="5">
        <f t="shared" si="169"/>
        <v>86.675830612368188</v>
      </c>
      <c r="CO13" s="5">
        <f t="shared" si="169"/>
        <v>87.625782414299067</v>
      </c>
      <c r="CP13" s="5">
        <f t="shared" si="169"/>
        <v>88.575733485274284</v>
      </c>
      <c r="CQ13" s="5">
        <f t="shared" si="169"/>
        <v>89.525683848586979</v>
      </c>
      <c r="CR13" s="5">
        <f t="shared" si="169"/>
        <v>90.47563352655088</v>
      </c>
      <c r="CS13" s="5">
        <f t="shared" si="169"/>
        <v>91.42558254055136</v>
      </c>
      <c r="CT13" s="5">
        <f t="shared" si="169"/>
        <v>92.375530911093207</v>
      </c>
      <c r="CU13" s="5">
        <f t="shared" si="169"/>
        <v>93.325478657845466</v>
      </c>
      <c r="CV13" s="5">
        <f t="shared" si="169"/>
        <v>94.275425799683632</v>
      </c>
      <c r="CW13" s="5">
        <f t="shared" si="169"/>
        <v>95.225372354729302</v>
      </c>
      <c r="CX13" s="5">
        <f t="shared" si="169"/>
        <v>96.175318340387122</v>
      </c>
      <c r="CY13" s="5">
        <f t="shared" si="169"/>
        <v>97.125263773380425</v>
      </c>
      <c r="CZ13" s="5">
        <f t="shared" si="169"/>
        <v>98.075208669783848</v>
      </c>
      <c r="DA13" s="5">
        <f t="shared" si="169"/>
        <v>99.025153045054708</v>
      </c>
      <c r="DB13" s="5">
        <f t="shared" si="169"/>
        <v>99.975096914062135</v>
      </c>
      <c r="DC13" s="5">
        <f t="shared" si="169"/>
        <v>100.92504029111498</v>
      </c>
      <c r="DD13" s="5">
        <f t="shared" si="169"/>
        <v>101.87498318998792</v>
      </c>
      <c r="DE13" s="5">
        <f t="shared" si="169"/>
        <v>102.82492562394606</v>
      </c>
      <c r="DF13" s="5">
        <f t="shared" si="169"/>
        <v>103.77486760576826</v>
      </c>
      <c r="DG13" s="5">
        <f t="shared" si="169"/>
        <v>104.72480914776962</v>
      </c>
      <c r="DH13" s="5">
        <f t="shared" si="169"/>
        <v>105.67475026182167</v>
      </c>
      <c r="DI13" s="5">
        <f t="shared" si="169"/>
        <v>106.62469095937267</v>
      </c>
      <c r="DJ13" s="5">
        <f t="shared" si="169"/>
        <v>107.574631251466</v>
      </c>
      <c r="DK13" s="5">
        <f t="shared" si="169"/>
        <v>108.52457114875821</v>
      </c>
      <c r="DL13" s="5">
        <f t="shared" si="169"/>
        <v>109.47451066153562</v>
      </c>
      <c r="DM13" s="5">
        <f t="shared" si="169"/>
        <v>110.42444979973014</v>
      </c>
      <c r="DN13" s="5">
        <f t="shared" si="169"/>
        <v>111.37438857293462</v>
      </c>
      <c r="DO13" s="5">
        <f t="shared" si="169"/>
        <v>112.32432699041716</v>
      </c>
      <c r="DP13" s="5">
        <f t="shared" si="169"/>
        <v>113.2742650611347</v>
      </c>
      <c r="DQ13" s="5">
        <f t="shared" si="169"/>
        <v>114.22420279374593</v>
      </c>
      <c r="DR13" s="5">
        <f t="shared" si="169"/>
        <v>115.17414019662357</v>
      </c>
      <c r="DS13" s="5">
        <f t="shared" si="169"/>
        <v>116.12407727786635</v>
      </c>
      <c r="DT13" s="5">
        <f t="shared" si="169"/>
        <v>117.07401404530972</v>
      </c>
      <c r="DU13" s="5">
        <f t="shared" si="169"/>
        <v>118.02395050653675</v>
      </c>
      <c r="DV13" s="5">
        <f t="shared" si="169"/>
        <v>118.97388666888821</v>
      </c>
      <c r="DW13" s="5">
        <f t="shared" si="169"/>
        <v>119.92382253947196</v>
      </c>
      <c r="DX13" s="5">
        <f t="shared" si="169"/>
        <v>120.87375812517232</v>
      </c>
      <c r="DY13" s="5">
        <f t="shared" si="169"/>
        <v>121.82369343265863</v>
      </c>
      <c r="DZ13" s="5">
        <f t="shared" si="169"/>
        <v>122.7736284683938</v>
      </c>
      <c r="EA13" s="5">
        <f t="shared" si="169"/>
        <v>123.72356323864194</v>
      </c>
      <c r="EB13" s="5">
        <f t="shared" ref="EB13:ET13" si="170">EB4*SIN(EB5)</f>
        <v>124.67349774947616</v>
      </c>
      <c r="EC13" s="5">
        <f t="shared" si="170"/>
        <v>125.62343200678595</v>
      </c>
      <c r="ED13" s="5">
        <f t="shared" si="170"/>
        <v>126.57336601628344</v>
      </c>
      <c r="EE13" s="5">
        <f t="shared" si="170"/>
        <v>127.52329978351081</v>
      </c>
      <c r="EF13" s="5">
        <f t="shared" si="170"/>
        <v>128.47323331384595</v>
      </c>
      <c r="EG13" s="5">
        <f t="shared" si="170"/>
        <v>129.42316661250896</v>
      </c>
      <c r="EH13" s="5">
        <f t="shared" si="170"/>
        <v>130.37309968456745</v>
      </c>
      <c r="EI13" s="5">
        <f t="shared" si="170"/>
        <v>131.32303253494237</v>
      </c>
      <c r="EJ13" s="5">
        <f t="shared" si="170"/>
        <v>132.27296516841355</v>
      </c>
      <c r="EK13" s="5">
        <f t="shared" si="170"/>
        <v>133.22289758962381</v>
      </c>
      <c r="EL13" s="5">
        <f t="shared" si="170"/>
        <v>134.1728298030848</v>
      </c>
      <c r="EM13" s="5">
        <f t="shared" si="170"/>
        <v>135.12276181318103</v>
      </c>
      <c r="EN13" s="5">
        <f t="shared" si="170"/>
        <v>136.07269362417466</v>
      </c>
      <c r="EO13" s="5">
        <f t="shared" si="170"/>
        <v>137.02262524020938</v>
      </c>
      <c r="EP13" s="5">
        <f t="shared" si="170"/>
        <v>137.97255666531476</v>
      </c>
      <c r="EQ13" s="5">
        <f t="shared" si="170"/>
        <v>138.92248790341011</v>
      </c>
      <c r="ER13" s="5">
        <f t="shared" si="170"/>
        <v>139.87241895830826</v>
      </c>
      <c r="ES13" s="5">
        <f t="shared" si="170"/>
        <v>140.8223498337189</v>
      </c>
      <c r="ET13" s="5">
        <f t="shared" si="170"/>
        <v>141.77228053325248</v>
      </c>
    </row>
    <row r="14" spans="1:150" ht="14.25" customHeight="1" x14ac:dyDescent="0.35">
      <c r="A14" s="1" t="s">
        <v>13</v>
      </c>
      <c r="B14" s="5">
        <f>B3*SIN(B5)</f>
        <v>0.8660254037844386</v>
      </c>
      <c r="C14" s="5">
        <f>C3*SIN(C5)</f>
        <v>1.7109342238576406</v>
      </c>
      <c r="D14" s="5">
        <f t="shared" ref="D14:BO14" si="171">D3*SIN(D5)</f>
        <v>2.4944382578492936</v>
      </c>
      <c r="E14" s="5">
        <f t="shared" si="171"/>
        <v>3.2663946347669937</v>
      </c>
      <c r="F14" s="5">
        <f t="shared" si="171"/>
        <v>4.0336907612042836</v>
      </c>
      <c r="G14" s="5">
        <f t="shared" si="171"/>
        <v>4.7986105527862302</v>
      </c>
      <c r="H14" s="5">
        <f t="shared" si="171"/>
        <v>5.5621488653217463</v>
      </c>
      <c r="I14" s="5">
        <f t="shared" si="171"/>
        <v>6.3248115716669995</v>
      </c>
      <c r="J14" s="5">
        <f t="shared" si="171"/>
        <v>7.0868838640473211</v>
      </c>
      <c r="K14" s="5">
        <f t="shared" si="171"/>
        <v>7.8485389903141058</v>
      </c>
      <c r="L14" s="5">
        <f t="shared" si="171"/>
        <v>8.6098883566973683</v>
      </c>
      <c r="M14" s="5">
        <f t="shared" si="171"/>
        <v>9.3710068955793631</v>
      </c>
      <c r="N14" s="5">
        <f t="shared" si="171"/>
        <v>10.131946878790401</v>
      </c>
      <c r="O14" s="5">
        <f t="shared" si="171"/>
        <v>10.892745889332907</v>
      </c>
      <c r="P14" s="5">
        <f t="shared" si="171"/>
        <v>11.65343164633502</v>
      </c>
      <c r="Q14" s="5">
        <f t="shared" si="171"/>
        <v>12.414025044033639</v>
      </c>
      <c r="R14" s="5">
        <f t="shared" si="171"/>
        <v>13.174542131729881</v>
      </c>
      <c r="S14" s="5">
        <f t="shared" si="171"/>
        <v>13.934995441886056</v>
      </c>
      <c r="T14" s="5">
        <f t="shared" si="171"/>
        <v>14.69539490384529</v>
      </c>
      <c r="U14" s="5">
        <f t="shared" si="171"/>
        <v>15.455748486623078</v>
      </c>
      <c r="V14" s="5">
        <f t="shared" si="171"/>
        <v>16.216062660117203</v>
      </c>
      <c r="W14" s="5">
        <f t="shared" si="171"/>
        <v>16.976342731911206</v>
      </c>
      <c r="X14" s="5">
        <f t="shared" si="171"/>
        <v>17.736593097150241</v>
      </c>
      <c r="Y14" s="5">
        <f t="shared" si="171"/>
        <v>18.49681742659271</v>
      </c>
      <c r="Z14" s="5">
        <f t="shared" si="171"/>
        <v>19.257018809981929</v>
      </c>
      <c r="AA14" s="5">
        <f t="shared" si="171"/>
        <v>20.017199866654195</v>
      </c>
      <c r="AB14" s="5">
        <f t="shared" si="171"/>
        <v>20.777362831799906</v>
      </c>
      <c r="AC14" s="5">
        <f t="shared" si="171"/>
        <v>21.537509624410319</v>
      </c>
      <c r="AD14" s="5">
        <f t="shared" si="171"/>
        <v>22.297641901292209</v>
      </c>
      <c r="AE14" s="5">
        <f t="shared" si="171"/>
        <v>23.05776110037386</v>
      </c>
      <c r="AF14" s="5">
        <f t="shared" si="171"/>
        <v>23.817868475700372</v>
      </c>
      <c r="AG14" s="5">
        <f t="shared" si="171"/>
        <v>24.577965125921704</v>
      </c>
      <c r="AH14" s="5">
        <f t="shared" si="171"/>
        <v>25.338052017642809</v>
      </c>
      <c r="AI14" s="5">
        <f t="shared" si="171"/>
        <v>26.098130004685686</v>
      </c>
      <c r="AJ14" s="5">
        <f t="shared" si="171"/>
        <v>26.85819984407463</v>
      </c>
      <c r="AK14" s="5">
        <f t="shared" si="171"/>
        <v>27.618262209377434</v>
      </c>
      <c r="AL14" s="5">
        <f t="shared" si="171"/>
        <v>28.378317701898812</v>
      </c>
      <c r="AM14" s="5">
        <f t="shared" si="171"/>
        <v>29.138366860119337</v>
      </c>
      <c r="AN14" s="5">
        <f t="shared" si="171"/>
        <v>29.898410167692116</v>
      </c>
      <c r="AO14" s="5">
        <f t="shared" si="171"/>
        <v>30.658448060248578</v>
      </c>
      <c r="AP14" s="5">
        <f t="shared" si="171"/>
        <v>31.418480931214603</v>
      </c>
      <c r="AQ14" s="5">
        <f t="shared" si="171"/>
        <v>32.178509136801495</v>
      </c>
      <c r="AR14" s="5">
        <f t="shared" si="171"/>
        <v>32.938533000304879</v>
      </c>
      <c r="AS14" s="5">
        <f t="shared" si="171"/>
        <v>33.698552815821238</v>
      </c>
      <c r="AT14" s="5">
        <f t="shared" si="171"/>
        <v>34.458568851471689</v>
      </c>
      <c r="AU14" s="5">
        <f t="shared" si="171"/>
        <v>35.218581352208211</v>
      </c>
      <c r="AV14" s="5">
        <f t="shared" si="171"/>
        <v>35.978590542263433</v>
      </c>
      <c r="AW14" s="5">
        <f t="shared" si="171"/>
        <v>36.738596627296118</v>
      </c>
      <c r="AX14" s="5">
        <f t="shared" si="171"/>
        <v>37.498599796275556</v>
      </c>
      <c r="AY14" s="5">
        <f t="shared" si="171"/>
        <v>38.258600223140796</v>
      </c>
      <c r="AZ14" s="5">
        <f t="shared" si="171"/>
        <v>39.018598068266115</v>
      </c>
      <c r="BA14" s="5">
        <f t="shared" si="171"/>
        <v>39.778593479757994</v>
      </c>
      <c r="BB14" s="5">
        <f t="shared" si="171"/>
        <v>40.53858659460635</v>
      </c>
      <c r="BC14" s="5">
        <f t="shared" si="171"/>
        <v>41.298577539708226</v>
      </c>
      <c r="BD14" s="5">
        <f t="shared" si="171"/>
        <v>42.058566432780651</v>
      </c>
      <c r="BE14" s="5">
        <f t="shared" si="171"/>
        <v>42.818553383175932</v>
      </c>
      <c r="BF14" s="5">
        <f t="shared" si="171"/>
        <v>43.57853849261187</v>
      </c>
      <c r="BG14" s="5">
        <f t="shared" si="171"/>
        <v>44.338521855826464</v>
      </c>
      <c r="BH14" s="5">
        <f t="shared" si="171"/>
        <v>45.098503561166602</v>
      </c>
      <c r="BI14" s="5">
        <f t="shared" si="171"/>
        <v>45.85848369111811</v>
      </c>
      <c r="BJ14" s="5">
        <f t="shared" si="171"/>
        <v>46.618462322783856</v>
      </c>
      <c r="BK14" s="5">
        <f t="shared" si="171"/>
        <v>47.378439528315738</v>
      </c>
      <c r="BL14" s="5">
        <f t="shared" si="171"/>
        <v>48.138415375305989</v>
      </c>
      <c r="BM14" s="5">
        <f t="shared" si="171"/>
        <v>48.898389927141629</v>
      </c>
      <c r="BN14" s="5">
        <f t="shared" si="171"/>
        <v>49.658363243326626</v>
      </c>
      <c r="BO14" s="5">
        <f t="shared" si="171"/>
        <v>50.418335379774604</v>
      </c>
      <c r="BP14" s="5">
        <f t="shared" ref="BP14:EA14" si="172">BP3*SIN(BP5)</f>
        <v>51.178306389075743</v>
      </c>
      <c r="BQ14" s="5">
        <f t="shared" si="172"/>
        <v>51.938276320740172</v>
      </c>
      <c r="BR14" s="5">
        <f t="shared" si="172"/>
        <v>52.698245221419988</v>
      </c>
      <c r="BS14" s="5">
        <f t="shared" si="172"/>
        <v>53.458213135112672</v>
      </c>
      <c r="BT14" s="5">
        <f t="shared" si="172"/>
        <v>54.218180103347315</v>
      </c>
      <c r="BU14" s="5">
        <f t="shared" si="172"/>
        <v>54.978146165355327</v>
      </c>
      <c r="BV14" s="5">
        <f t="shared" si="172"/>
        <v>55.73811135822703</v>
      </c>
      <c r="BW14" s="5">
        <f t="shared" si="172"/>
        <v>56.498075717056004</v>
      </c>
      <c r="BX14" s="5">
        <f t="shared" si="172"/>
        <v>57.258039275071411</v>
      </c>
      <c r="BY14" s="5">
        <f t="shared" si="172"/>
        <v>58.018002063760427</v>
      </c>
      <c r="BZ14" s="5">
        <f t="shared" si="172"/>
        <v>58.777964112980705</v>
      </c>
      <c r="CA14" s="5">
        <f t="shared" si="172"/>
        <v>59.537925451064687</v>
      </c>
      <c r="CB14" s="5">
        <f t="shared" si="172"/>
        <v>60.29788610491552</v>
      </c>
      <c r="CC14" s="5">
        <f t="shared" si="172"/>
        <v>61.057846100096228</v>
      </c>
      <c r="CD14" s="5">
        <f t="shared" si="172"/>
        <v>61.817805460912034</v>
      </c>
      <c r="CE14" s="5">
        <f t="shared" si="172"/>
        <v>62.57776421048694</v>
      </c>
      <c r="CF14" s="5">
        <f t="shared" si="172"/>
        <v>63.337722370834349</v>
      </c>
      <c r="CG14" s="5">
        <f t="shared" si="172"/>
        <v>64.097679962923308</v>
      </c>
      <c r="CH14" s="5">
        <f t="shared" si="172"/>
        <v>64.857637006739452</v>
      </c>
      <c r="CI14" s="5">
        <f t="shared" si="172"/>
        <v>65.617593521341945</v>
      </c>
      <c r="CJ14" s="5">
        <f t="shared" si="172"/>
        <v>66.377549524916773</v>
      </c>
      <c r="CK14" s="5">
        <f t="shared" si="172"/>
        <v>67.137505034826248</v>
      </c>
      <c r="CL14" s="5">
        <f t="shared" si="172"/>
        <v>67.897460067654521</v>
      </c>
      <c r="CM14" s="5">
        <f t="shared" si="172"/>
        <v>68.657414639251598</v>
      </c>
      <c r="CN14" s="5">
        <f t="shared" si="172"/>
        <v>69.41736876477276</v>
      </c>
      <c r="CO14" s="5">
        <f t="shared" si="172"/>
        <v>70.177322458716532</v>
      </c>
      <c r="CP14" s="5">
        <f t="shared" si="172"/>
        <v>70.937275734959925</v>
      </c>
      <c r="CQ14" s="5">
        <f t="shared" si="172"/>
        <v>71.697228606791285</v>
      </c>
      <c r="CR14" s="5">
        <f t="shared" si="172"/>
        <v>72.457181086941176</v>
      </c>
      <c r="CS14" s="5">
        <f t="shared" si="172"/>
        <v>73.217133187611367</v>
      </c>
      <c r="CT14" s="5">
        <f t="shared" si="172"/>
        <v>73.977084920502037</v>
      </c>
      <c r="CU14" s="5">
        <f t="shared" si="172"/>
        <v>74.737036296837232</v>
      </c>
      <c r="CV14" s="5">
        <f t="shared" si="172"/>
        <v>75.496987327388936</v>
      </c>
      <c r="CW14" s="5">
        <f t="shared" si="172"/>
        <v>76.256938022499526</v>
      </c>
      <c r="CX14" s="5">
        <f t="shared" si="172"/>
        <v>77.016888392102828</v>
      </c>
      <c r="CY14" s="5">
        <f t="shared" si="172"/>
        <v>77.776838445744488</v>
      </c>
      <c r="CZ14" s="5">
        <f t="shared" si="172"/>
        <v>78.536788192600341</v>
      </c>
      <c r="DA14" s="5">
        <f t="shared" si="172"/>
        <v>79.296737641494488</v>
      </c>
      <c r="DB14" s="5">
        <f t="shared" si="172"/>
        <v>80.056686800915656</v>
      </c>
      <c r="DC14" s="5">
        <f t="shared" si="172"/>
        <v>80.816635679033254</v>
      </c>
      <c r="DD14" s="5">
        <f t="shared" si="172"/>
        <v>81.576584283712123</v>
      </c>
      <c r="DE14" s="5">
        <f t="shared" si="172"/>
        <v>82.336532622526633</v>
      </c>
      <c r="DF14" s="5">
        <f t="shared" si="172"/>
        <v>83.096480702773846</v>
      </c>
      <c r="DG14" s="5">
        <f t="shared" si="172"/>
        <v>83.856428531486458</v>
      </c>
      <c r="DH14" s="5">
        <f t="shared" si="172"/>
        <v>84.616376115444169</v>
      </c>
      <c r="DI14" s="5">
        <f t="shared" si="172"/>
        <v>85.376323461185308</v>
      </c>
      <c r="DJ14" s="5">
        <f t="shared" si="172"/>
        <v>86.136270575017264</v>
      </c>
      <c r="DK14" s="5">
        <f t="shared" si="172"/>
        <v>86.896217463026858</v>
      </c>
      <c r="DL14" s="5">
        <f t="shared" si="172"/>
        <v>87.65616413108971</v>
      </c>
      <c r="DM14" s="5">
        <f t="shared" si="172"/>
        <v>88.416110584879249</v>
      </c>
      <c r="DN14" s="5">
        <f t="shared" si="172"/>
        <v>89.176056829875478</v>
      </c>
      <c r="DO14" s="5">
        <f t="shared" si="172"/>
        <v>89.936002871373191</v>
      </c>
      <c r="DP14" s="5">
        <f t="shared" si="172"/>
        <v>90.695948714489617</v>
      </c>
      <c r="DQ14" s="5">
        <f t="shared" si="172"/>
        <v>91.455894364171783</v>
      </c>
      <c r="DR14" s="5">
        <f t="shared" si="172"/>
        <v>92.215839825203588</v>
      </c>
      <c r="DS14" s="5">
        <f t="shared" si="172"/>
        <v>92.975785102212598</v>
      </c>
      <c r="DT14" s="5">
        <f t="shared" si="172"/>
        <v>93.735730199676084</v>
      </c>
      <c r="DU14" s="5">
        <f t="shared" si="172"/>
        <v>94.495675121927306</v>
      </c>
      <c r="DV14" s="5">
        <f t="shared" si="172"/>
        <v>95.255619873161308</v>
      </c>
      <c r="DW14" s="5">
        <f t="shared" si="172"/>
        <v>96.015564457440064</v>
      </c>
      <c r="DX14" s="5">
        <f t="shared" si="172"/>
        <v>96.775508878698091</v>
      </c>
      <c r="DY14" s="5">
        <f t="shared" si="172"/>
        <v>97.535453140747094</v>
      </c>
      <c r="DZ14" s="5">
        <f t="shared" si="172"/>
        <v>98.295397247281016</v>
      </c>
      <c r="EA14" s="5">
        <f t="shared" si="172"/>
        <v>99.055341201880253</v>
      </c>
      <c r="EB14" s="5">
        <f t="shared" ref="EB14:ET14" si="173">EB3*SIN(EB5)</f>
        <v>99.81528500801619</v>
      </c>
      <c r="EC14" s="5">
        <f t="shared" si="173"/>
        <v>100.57522866905542</v>
      </c>
      <c r="ED14" s="5">
        <f t="shared" si="173"/>
        <v>101.33517218826317</v>
      </c>
      <c r="EE14" s="5">
        <f t="shared" si="173"/>
        <v>102.09511556880774</v>
      </c>
      <c r="EF14" s="5">
        <f t="shared" si="173"/>
        <v>102.85505881376356</v>
      </c>
      <c r="EG14" s="5">
        <f t="shared" si="173"/>
        <v>103.61500192611501</v>
      </c>
      <c r="EH14" s="5">
        <f t="shared" si="173"/>
        <v>104.37494490875929</v>
      </c>
      <c r="EI14" s="5">
        <f t="shared" si="173"/>
        <v>105.13488776450991</v>
      </c>
      <c r="EJ14" s="5">
        <f t="shared" si="173"/>
        <v>105.89483049609987</v>
      </c>
      <c r="EK14" s="5">
        <f t="shared" si="173"/>
        <v>106.65477310618378</v>
      </c>
      <c r="EL14" s="5">
        <f t="shared" si="173"/>
        <v>107.41471559734138</v>
      </c>
      <c r="EM14" s="5">
        <f t="shared" si="173"/>
        <v>108.17465797207986</v>
      </c>
      <c r="EN14" s="5">
        <f t="shared" si="173"/>
        <v>108.93460023283644</v>
      </c>
      <c r="EO14" s="5">
        <f t="shared" si="173"/>
        <v>109.69454238198072</v>
      </c>
      <c r="EP14" s="5">
        <f t="shared" si="173"/>
        <v>110.45448442181707</v>
      </c>
      <c r="EQ14" s="5">
        <f t="shared" si="173"/>
        <v>111.21442635458692</v>
      </c>
      <c r="ER14" s="5">
        <f t="shared" si="173"/>
        <v>111.97436818247083</v>
      </c>
      <c r="ES14" s="5">
        <f t="shared" si="173"/>
        <v>112.73430990759044</v>
      </c>
      <c r="ET14" s="5">
        <f t="shared" si="173"/>
        <v>113.49425153201076</v>
      </c>
    </row>
    <row r="15" spans="1:150" ht="14.25" customHeight="1" x14ac:dyDescent="0.35">
      <c r="A15" s="1" t="s">
        <v>14</v>
      </c>
      <c r="B15" s="5">
        <f>SUM(B2:B4)/2</f>
        <v>1.5</v>
      </c>
      <c r="C15" s="5">
        <f>SUM(C2:C4)/2</f>
        <v>4.25</v>
      </c>
      <c r="D15" s="5">
        <f t="shared" ref="D15:BO15" si="174">SUM(D2:D4)/2</f>
        <v>7</v>
      </c>
      <c r="E15" s="5">
        <f t="shared" si="174"/>
        <v>9.75</v>
      </c>
      <c r="F15" s="5">
        <f t="shared" si="174"/>
        <v>12.5</v>
      </c>
      <c r="G15" s="5">
        <f t="shared" si="174"/>
        <v>15.25</v>
      </c>
      <c r="H15" s="5">
        <f t="shared" si="174"/>
        <v>18</v>
      </c>
      <c r="I15" s="5">
        <f t="shared" si="174"/>
        <v>20.75</v>
      </c>
      <c r="J15" s="5">
        <f t="shared" si="174"/>
        <v>23.5</v>
      </c>
      <c r="K15" s="5">
        <f t="shared" si="174"/>
        <v>26.25</v>
      </c>
      <c r="L15" s="5">
        <f t="shared" si="174"/>
        <v>29</v>
      </c>
      <c r="M15" s="5">
        <f t="shared" si="174"/>
        <v>31.75</v>
      </c>
      <c r="N15" s="5">
        <f t="shared" si="174"/>
        <v>34.5</v>
      </c>
      <c r="O15" s="5">
        <f t="shared" si="174"/>
        <v>37.25</v>
      </c>
      <c r="P15" s="5">
        <f t="shared" si="174"/>
        <v>40</v>
      </c>
      <c r="Q15" s="5">
        <f t="shared" si="174"/>
        <v>42.75</v>
      </c>
      <c r="R15" s="5">
        <f t="shared" si="174"/>
        <v>45.5</v>
      </c>
      <c r="S15" s="5">
        <f t="shared" si="174"/>
        <v>48.25</v>
      </c>
      <c r="T15" s="5">
        <f t="shared" si="174"/>
        <v>51</v>
      </c>
      <c r="U15" s="5">
        <f t="shared" si="174"/>
        <v>53.75</v>
      </c>
      <c r="V15" s="5">
        <f t="shared" si="174"/>
        <v>56.5</v>
      </c>
      <c r="W15" s="5">
        <f t="shared" si="174"/>
        <v>59.25</v>
      </c>
      <c r="X15" s="5">
        <f t="shared" si="174"/>
        <v>62</v>
      </c>
      <c r="Y15" s="5">
        <f t="shared" si="174"/>
        <v>64.75</v>
      </c>
      <c r="Z15" s="5">
        <f t="shared" si="174"/>
        <v>67.5</v>
      </c>
      <c r="AA15" s="5">
        <f t="shared" si="174"/>
        <v>70.25</v>
      </c>
      <c r="AB15" s="5">
        <f t="shared" si="174"/>
        <v>73</v>
      </c>
      <c r="AC15" s="5">
        <f t="shared" si="174"/>
        <v>75.75</v>
      </c>
      <c r="AD15" s="5">
        <f t="shared" si="174"/>
        <v>78.5</v>
      </c>
      <c r="AE15" s="5">
        <f t="shared" si="174"/>
        <v>81.25</v>
      </c>
      <c r="AF15" s="5">
        <f t="shared" si="174"/>
        <v>84</v>
      </c>
      <c r="AG15" s="5">
        <f t="shared" si="174"/>
        <v>86.75</v>
      </c>
      <c r="AH15" s="5">
        <f t="shared" si="174"/>
        <v>89.5</v>
      </c>
      <c r="AI15" s="5">
        <f t="shared" si="174"/>
        <v>92.25</v>
      </c>
      <c r="AJ15" s="5">
        <f t="shared" si="174"/>
        <v>95</v>
      </c>
      <c r="AK15" s="5">
        <f t="shared" si="174"/>
        <v>97.75</v>
      </c>
      <c r="AL15" s="5">
        <f t="shared" si="174"/>
        <v>100.5</v>
      </c>
      <c r="AM15" s="5">
        <f t="shared" si="174"/>
        <v>103.25</v>
      </c>
      <c r="AN15" s="5">
        <f t="shared" si="174"/>
        <v>106</v>
      </c>
      <c r="AO15" s="5">
        <f t="shared" si="174"/>
        <v>108.75</v>
      </c>
      <c r="AP15" s="5">
        <f t="shared" si="174"/>
        <v>111.5</v>
      </c>
      <c r="AQ15" s="5">
        <f t="shared" si="174"/>
        <v>114.25</v>
      </c>
      <c r="AR15" s="5">
        <f t="shared" si="174"/>
        <v>117</v>
      </c>
      <c r="AS15" s="5">
        <f t="shared" si="174"/>
        <v>119.75</v>
      </c>
      <c r="AT15" s="5">
        <f t="shared" si="174"/>
        <v>122.5</v>
      </c>
      <c r="AU15" s="5">
        <f t="shared" si="174"/>
        <v>125.25</v>
      </c>
      <c r="AV15" s="5">
        <f t="shared" si="174"/>
        <v>128</v>
      </c>
      <c r="AW15" s="5">
        <f t="shared" si="174"/>
        <v>130.75</v>
      </c>
      <c r="AX15" s="5">
        <f t="shared" si="174"/>
        <v>133.5</v>
      </c>
      <c r="AY15" s="5">
        <f t="shared" si="174"/>
        <v>136.25</v>
      </c>
      <c r="AZ15" s="5">
        <f t="shared" si="174"/>
        <v>139</v>
      </c>
      <c r="BA15" s="5">
        <f t="shared" si="174"/>
        <v>141.75</v>
      </c>
      <c r="BB15" s="5">
        <f t="shared" si="174"/>
        <v>144.5</v>
      </c>
      <c r="BC15" s="5">
        <f t="shared" si="174"/>
        <v>147.25</v>
      </c>
      <c r="BD15" s="5">
        <f t="shared" si="174"/>
        <v>150</v>
      </c>
      <c r="BE15" s="5">
        <f t="shared" si="174"/>
        <v>152.75</v>
      </c>
      <c r="BF15" s="5">
        <f t="shared" si="174"/>
        <v>155.5</v>
      </c>
      <c r="BG15" s="5">
        <f t="shared" si="174"/>
        <v>158.25</v>
      </c>
      <c r="BH15" s="5">
        <f t="shared" si="174"/>
        <v>161</v>
      </c>
      <c r="BI15" s="5">
        <f t="shared" si="174"/>
        <v>163.75</v>
      </c>
      <c r="BJ15" s="5">
        <f t="shared" si="174"/>
        <v>166.5</v>
      </c>
      <c r="BK15" s="5">
        <f t="shared" si="174"/>
        <v>169.25</v>
      </c>
      <c r="BL15" s="5">
        <f t="shared" si="174"/>
        <v>172</v>
      </c>
      <c r="BM15" s="5">
        <f t="shared" si="174"/>
        <v>174.75</v>
      </c>
      <c r="BN15" s="5">
        <f t="shared" si="174"/>
        <v>177.5</v>
      </c>
      <c r="BO15" s="5">
        <f t="shared" si="174"/>
        <v>180.25</v>
      </c>
      <c r="BP15" s="5">
        <f t="shared" ref="BP15:EA15" si="175">SUM(BP2:BP4)/2</f>
        <v>183</v>
      </c>
      <c r="BQ15" s="5">
        <f t="shared" si="175"/>
        <v>185.75</v>
      </c>
      <c r="BR15" s="5">
        <f t="shared" si="175"/>
        <v>188.5</v>
      </c>
      <c r="BS15" s="5">
        <f t="shared" si="175"/>
        <v>191.25</v>
      </c>
      <c r="BT15" s="5">
        <f t="shared" si="175"/>
        <v>194</v>
      </c>
      <c r="BU15" s="5">
        <f t="shared" si="175"/>
        <v>196.75</v>
      </c>
      <c r="BV15" s="5">
        <f t="shared" si="175"/>
        <v>199.5</v>
      </c>
      <c r="BW15" s="5">
        <f t="shared" si="175"/>
        <v>202.25</v>
      </c>
      <c r="BX15" s="5">
        <f t="shared" si="175"/>
        <v>205</v>
      </c>
      <c r="BY15" s="5">
        <f t="shared" si="175"/>
        <v>207.75</v>
      </c>
      <c r="BZ15" s="5">
        <f t="shared" si="175"/>
        <v>210.5</v>
      </c>
      <c r="CA15" s="5">
        <f t="shared" si="175"/>
        <v>213.25</v>
      </c>
      <c r="CB15" s="5">
        <f t="shared" si="175"/>
        <v>216</v>
      </c>
      <c r="CC15" s="5">
        <f t="shared" si="175"/>
        <v>218.75</v>
      </c>
      <c r="CD15" s="5">
        <f t="shared" si="175"/>
        <v>221.5</v>
      </c>
      <c r="CE15" s="5">
        <f t="shared" si="175"/>
        <v>224.25</v>
      </c>
      <c r="CF15" s="5">
        <f t="shared" si="175"/>
        <v>227</v>
      </c>
      <c r="CG15" s="5">
        <f t="shared" si="175"/>
        <v>229.75</v>
      </c>
      <c r="CH15" s="5">
        <f t="shared" si="175"/>
        <v>232.5</v>
      </c>
      <c r="CI15" s="5">
        <f t="shared" si="175"/>
        <v>235.25</v>
      </c>
      <c r="CJ15" s="5">
        <f t="shared" si="175"/>
        <v>238</v>
      </c>
      <c r="CK15" s="5">
        <f t="shared" si="175"/>
        <v>240.75</v>
      </c>
      <c r="CL15" s="5">
        <f t="shared" si="175"/>
        <v>243.5</v>
      </c>
      <c r="CM15" s="5">
        <f t="shared" si="175"/>
        <v>246.25</v>
      </c>
      <c r="CN15" s="5">
        <f t="shared" si="175"/>
        <v>249</v>
      </c>
      <c r="CO15" s="5">
        <f t="shared" si="175"/>
        <v>251.75</v>
      </c>
      <c r="CP15" s="5">
        <f t="shared" si="175"/>
        <v>254.5</v>
      </c>
      <c r="CQ15" s="5">
        <f t="shared" si="175"/>
        <v>257.25</v>
      </c>
      <c r="CR15" s="5">
        <f t="shared" si="175"/>
        <v>260</v>
      </c>
      <c r="CS15" s="5">
        <f t="shared" si="175"/>
        <v>262.75</v>
      </c>
      <c r="CT15" s="5">
        <f t="shared" si="175"/>
        <v>265.5</v>
      </c>
      <c r="CU15" s="5">
        <f t="shared" si="175"/>
        <v>268.25</v>
      </c>
      <c r="CV15" s="5">
        <f t="shared" si="175"/>
        <v>271</v>
      </c>
      <c r="CW15" s="5">
        <f t="shared" si="175"/>
        <v>273.75</v>
      </c>
      <c r="CX15" s="5">
        <f t="shared" si="175"/>
        <v>276.5</v>
      </c>
      <c r="CY15" s="5">
        <f t="shared" si="175"/>
        <v>279.25</v>
      </c>
      <c r="CZ15" s="5">
        <f t="shared" si="175"/>
        <v>282</v>
      </c>
      <c r="DA15" s="5">
        <f t="shared" si="175"/>
        <v>284.75</v>
      </c>
      <c r="DB15" s="5">
        <f t="shared" si="175"/>
        <v>287.5</v>
      </c>
      <c r="DC15" s="5">
        <f t="shared" si="175"/>
        <v>290.25</v>
      </c>
      <c r="DD15" s="5">
        <f t="shared" si="175"/>
        <v>293</v>
      </c>
      <c r="DE15" s="5">
        <f t="shared" si="175"/>
        <v>295.75</v>
      </c>
      <c r="DF15" s="5">
        <f t="shared" si="175"/>
        <v>298.5</v>
      </c>
      <c r="DG15" s="5">
        <f t="shared" si="175"/>
        <v>301.25</v>
      </c>
      <c r="DH15" s="5">
        <f t="shared" si="175"/>
        <v>304</v>
      </c>
      <c r="DI15" s="5">
        <f t="shared" si="175"/>
        <v>306.75</v>
      </c>
      <c r="DJ15" s="5">
        <f t="shared" si="175"/>
        <v>309.5</v>
      </c>
      <c r="DK15" s="5">
        <f t="shared" si="175"/>
        <v>312.25</v>
      </c>
      <c r="DL15" s="5">
        <f t="shared" si="175"/>
        <v>315</v>
      </c>
      <c r="DM15" s="5">
        <f t="shared" si="175"/>
        <v>317.75</v>
      </c>
      <c r="DN15" s="5">
        <f t="shared" si="175"/>
        <v>320.5</v>
      </c>
      <c r="DO15" s="5">
        <f t="shared" si="175"/>
        <v>323.25</v>
      </c>
      <c r="DP15" s="5">
        <f t="shared" si="175"/>
        <v>326</v>
      </c>
      <c r="DQ15" s="5">
        <f t="shared" si="175"/>
        <v>328.75</v>
      </c>
      <c r="DR15" s="5">
        <f t="shared" si="175"/>
        <v>331.5</v>
      </c>
      <c r="DS15" s="5">
        <f t="shared" si="175"/>
        <v>334.25</v>
      </c>
      <c r="DT15" s="5">
        <f t="shared" si="175"/>
        <v>337</v>
      </c>
      <c r="DU15" s="5">
        <f t="shared" si="175"/>
        <v>339.75</v>
      </c>
      <c r="DV15" s="5">
        <f t="shared" si="175"/>
        <v>342.5</v>
      </c>
      <c r="DW15" s="5">
        <f t="shared" si="175"/>
        <v>345.25</v>
      </c>
      <c r="DX15" s="5">
        <f t="shared" si="175"/>
        <v>348</v>
      </c>
      <c r="DY15" s="5">
        <f t="shared" si="175"/>
        <v>350.75</v>
      </c>
      <c r="DZ15" s="5">
        <f t="shared" si="175"/>
        <v>353.5</v>
      </c>
      <c r="EA15" s="5">
        <f t="shared" si="175"/>
        <v>356.25</v>
      </c>
      <c r="EB15" s="5">
        <f t="shared" ref="EB15:ET15" si="176">SUM(EB2:EB4)/2</f>
        <v>359</v>
      </c>
      <c r="EC15" s="5">
        <f t="shared" si="176"/>
        <v>361.75</v>
      </c>
      <c r="ED15" s="5">
        <f t="shared" si="176"/>
        <v>364.5</v>
      </c>
      <c r="EE15" s="5">
        <f t="shared" si="176"/>
        <v>367.25</v>
      </c>
      <c r="EF15" s="5">
        <f t="shared" si="176"/>
        <v>370</v>
      </c>
      <c r="EG15" s="5">
        <f t="shared" si="176"/>
        <v>372.75</v>
      </c>
      <c r="EH15" s="5">
        <f t="shared" si="176"/>
        <v>375.5</v>
      </c>
      <c r="EI15" s="5">
        <f t="shared" si="176"/>
        <v>378.25</v>
      </c>
      <c r="EJ15" s="5">
        <f t="shared" si="176"/>
        <v>381</v>
      </c>
      <c r="EK15" s="5">
        <f t="shared" si="176"/>
        <v>383.75</v>
      </c>
      <c r="EL15" s="5">
        <f t="shared" si="176"/>
        <v>386.5</v>
      </c>
      <c r="EM15" s="5">
        <f t="shared" si="176"/>
        <v>389.25</v>
      </c>
      <c r="EN15" s="5">
        <f t="shared" si="176"/>
        <v>392</v>
      </c>
      <c r="EO15" s="5">
        <f t="shared" si="176"/>
        <v>394.75</v>
      </c>
      <c r="EP15" s="5">
        <f t="shared" si="176"/>
        <v>397.5</v>
      </c>
      <c r="EQ15" s="5">
        <f t="shared" si="176"/>
        <v>400.25</v>
      </c>
      <c r="ER15" s="5">
        <f t="shared" si="176"/>
        <v>403</v>
      </c>
      <c r="ES15" s="5">
        <f t="shared" si="176"/>
        <v>405.75</v>
      </c>
      <c r="ET15" s="5">
        <f t="shared" si="176"/>
        <v>408.5</v>
      </c>
    </row>
    <row r="16" spans="1:150" ht="14.25" customHeight="1" x14ac:dyDescent="0.35">
      <c r="A16" s="1" t="s">
        <v>16</v>
      </c>
      <c r="B16" s="7">
        <f>B9*B9*3.14</f>
        <v>0.26166666666666666</v>
      </c>
      <c r="C16" s="7">
        <f t="shared" ref="C16:BN16" si="177">C9*C9*3.14</f>
        <v>1.5584558823529409</v>
      </c>
      <c r="D16" s="7">
        <f t="shared" si="177"/>
        <v>3.5885714285714294</v>
      </c>
      <c r="E16" s="7">
        <f t="shared" si="177"/>
        <v>6.3655448717948735</v>
      </c>
      <c r="F16" s="7">
        <f t="shared" si="177"/>
        <v>9.8910000000000018</v>
      </c>
      <c r="G16" s="7">
        <f t="shared" si="177"/>
        <v>14.165389344262296</v>
      </c>
      <c r="H16" s="7">
        <f t="shared" si="177"/>
        <v>19.18888888888889</v>
      </c>
      <c r="I16" s="7">
        <f t="shared" si="177"/>
        <v>24.961581325301211</v>
      </c>
      <c r="J16" s="7">
        <f t="shared" si="177"/>
        <v>31.483510638297865</v>
      </c>
      <c r="K16" s="7">
        <f t="shared" si="177"/>
        <v>38.754702380952388</v>
      </c>
      <c r="L16" s="7">
        <f t="shared" si="177"/>
        <v>46.775172413793115</v>
      </c>
      <c r="M16" s="7">
        <f t="shared" si="177"/>
        <v>55.544931102362206</v>
      </c>
      <c r="N16" s="7">
        <f t="shared" si="177"/>
        <v>65.063985507246386</v>
      </c>
      <c r="O16" s="7">
        <f t="shared" si="177"/>
        <v>75.332340604026868</v>
      </c>
      <c r="P16" s="7">
        <f t="shared" si="177"/>
        <v>86.350000000000009</v>
      </c>
      <c r="Q16" s="7">
        <f t="shared" si="177"/>
        <v>98.116966374269026</v>
      </c>
      <c r="R16" s="7">
        <f t="shared" si="177"/>
        <v>110.63324175824175</v>
      </c>
      <c r="S16" s="7">
        <f t="shared" si="177"/>
        <v>123.89882772020728</v>
      </c>
      <c r="T16" s="7">
        <f t="shared" si="177"/>
        <v>137.9137254901961</v>
      </c>
      <c r="U16" s="7">
        <f t="shared" si="177"/>
        <v>152.67793604651166</v>
      </c>
      <c r="V16" s="7">
        <f t="shared" si="177"/>
        <v>168.19146017699117</v>
      </c>
      <c r="W16" s="7">
        <f t="shared" si="177"/>
        <v>184.45429852320675</v>
      </c>
      <c r="X16" s="7">
        <f t="shared" si="177"/>
        <v>201.46645161290323</v>
      </c>
      <c r="Y16" s="7">
        <f t="shared" si="177"/>
        <v>219.22791988416992</v>
      </c>
      <c r="Z16" s="7">
        <f t="shared" si="177"/>
        <v>237.73870370370372</v>
      </c>
      <c r="AA16" s="7">
        <f t="shared" si="177"/>
        <v>256.99880338078293</v>
      </c>
      <c r="AB16" s="7">
        <f t="shared" si="177"/>
        <v>277.0082191780823</v>
      </c>
      <c r="AC16" s="7">
        <f t="shared" si="177"/>
        <v>297.76695132013202</v>
      </c>
      <c r="AD16" s="7">
        <f t="shared" si="177"/>
        <v>319.27499999999998</v>
      </c>
      <c r="AE16" s="7">
        <f t="shared" si="177"/>
        <v>341.53236538461539</v>
      </c>
      <c r="AF16" s="7">
        <f t="shared" si="177"/>
        <v>364.53904761904755</v>
      </c>
      <c r="AG16" s="7">
        <f t="shared" si="177"/>
        <v>388.29504682997123</v>
      </c>
      <c r="AH16" s="7">
        <f t="shared" si="177"/>
        <v>412.80036312849177</v>
      </c>
      <c r="AI16" s="7">
        <f t="shared" si="177"/>
        <v>438.0549966124662</v>
      </c>
      <c r="AJ16" s="7">
        <f t="shared" si="177"/>
        <v>464.05894736842106</v>
      </c>
      <c r="AK16" s="7">
        <f t="shared" si="177"/>
        <v>490.81221547314573</v>
      </c>
      <c r="AL16" s="7">
        <f t="shared" si="177"/>
        <v>518.31480099502483</v>
      </c>
      <c r="AM16" s="7">
        <f t="shared" si="177"/>
        <v>546.56670399515747</v>
      </c>
      <c r="AN16" s="7">
        <f t="shared" si="177"/>
        <v>575.56792452830189</v>
      </c>
      <c r="AO16" s="7">
        <f t="shared" si="177"/>
        <v>605.31846264367823</v>
      </c>
      <c r="AP16" s="7">
        <f t="shared" si="177"/>
        <v>635.81831838565006</v>
      </c>
      <c r="AQ16" s="7">
        <f t="shared" si="177"/>
        <v>667.06749179431085</v>
      </c>
      <c r="AR16" s="7">
        <f t="shared" si="177"/>
        <v>699.06598290598288</v>
      </c>
      <c r="AS16" s="7">
        <f t="shared" si="177"/>
        <v>731.8137917536535</v>
      </c>
      <c r="AT16" s="7">
        <f t="shared" si="177"/>
        <v>765.3109183673472</v>
      </c>
      <c r="AU16" s="7">
        <f t="shared" si="177"/>
        <v>799.55736277445112</v>
      </c>
      <c r="AV16" s="7">
        <f t="shared" si="177"/>
        <v>834.55312500000002</v>
      </c>
      <c r="AW16" s="7">
        <f t="shared" si="177"/>
        <v>870.29820506692158</v>
      </c>
      <c r="AX16" s="7">
        <f t="shared" si="177"/>
        <v>906.79260299625469</v>
      </c>
      <c r="AY16" s="7">
        <f t="shared" si="177"/>
        <v>944.03631880733963</v>
      </c>
      <c r="AZ16" s="7">
        <f t="shared" si="177"/>
        <v>982.02935251798567</v>
      </c>
      <c r="BA16" s="7">
        <f t="shared" si="177"/>
        <v>1020.7717041446209</v>
      </c>
      <c r="BB16" s="7">
        <f t="shared" si="177"/>
        <v>1060.2633737024223</v>
      </c>
      <c r="BC16" s="7">
        <f t="shared" si="177"/>
        <v>1100.5043612054333</v>
      </c>
      <c r="BD16" s="7">
        <f t="shared" si="177"/>
        <v>1141.4946666666669</v>
      </c>
      <c r="BE16" s="7">
        <f t="shared" si="177"/>
        <v>1183.2342900981996</v>
      </c>
      <c r="BF16" s="7">
        <f t="shared" si="177"/>
        <v>1225.7232315112544</v>
      </c>
      <c r="BG16" s="7">
        <f t="shared" si="177"/>
        <v>1268.9614909162719</v>
      </c>
      <c r="BH16" s="7">
        <f t="shared" si="177"/>
        <v>1312.9490683229815</v>
      </c>
      <c r="BI16" s="7">
        <f t="shared" si="177"/>
        <v>1357.6859637404582</v>
      </c>
      <c r="BJ16" s="7">
        <f t="shared" si="177"/>
        <v>1403.1721771771774</v>
      </c>
      <c r="BK16" s="7">
        <f t="shared" si="177"/>
        <v>1449.4077086410641</v>
      </c>
      <c r="BL16" s="7">
        <f t="shared" si="177"/>
        <v>1496.3925581395351</v>
      </c>
      <c r="BM16" s="7">
        <f t="shared" si="177"/>
        <v>1544.1267256795425</v>
      </c>
      <c r="BN16" s="7">
        <f t="shared" si="177"/>
        <v>1592.610211267606</v>
      </c>
      <c r="BO16" s="7">
        <f t="shared" ref="BO16:DZ16" si="178">BO9*BO9*3.14</f>
        <v>1641.8430149098479</v>
      </c>
      <c r="BP16" s="7">
        <f t="shared" si="178"/>
        <v>1691.8251366120219</v>
      </c>
      <c r="BQ16" s="7">
        <f t="shared" si="178"/>
        <v>1742.5565763795428</v>
      </c>
      <c r="BR16" s="7">
        <f t="shared" si="178"/>
        <v>1794.0373342175064</v>
      </c>
      <c r="BS16" s="7">
        <f t="shared" si="178"/>
        <v>1846.2674101307193</v>
      </c>
      <c r="BT16" s="7">
        <f t="shared" si="178"/>
        <v>1899.2468041237116</v>
      </c>
      <c r="BU16" s="7">
        <f t="shared" si="178"/>
        <v>1952.9755162007625</v>
      </c>
      <c r="BV16" s="7">
        <f t="shared" si="178"/>
        <v>2007.4535463659151</v>
      </c>
      <c r="BW16" s="7">
        <f t="shared" si="178"/>
        <v>2062.6808946229917</v>
      </c>
      <c r="BX16" s="7">
        <f t="shared" si="178"/>
        <v>2118.6575609756101</v>
      </c>
      <c r="BY16" s="7">
        <f t="shared" si="178"/>
        <v>2175.3835454271957</v>
      </c>
      <c r="BZ16" s="7">
        <f t="shared" si="178"/>
        <v>2232.8588479809978</v>
      </c>
      <c r="CA16" s="7">
        <f t="shared" si="178"/>
        <v>2291.0834686400935</v>
      </c>
      <c r="CB16" s="7">
        <f t="shared" si="178"/>
        <v>2350.0574074074084</v>
      </c>
      <c r="CC16" s="7">
        <f t="shared" si="178"/>
        <v>2409.780664285714</v>
      </c>
      <c r="CD16" s="7">
        <f t="shared" si="178"/>
        <v>2470.253239277652</v>
      </c>
      <c r="CE16" s="7">
        <f t="shared" si="178"/>
        <v>2531.4751323857308</v>
      </c>
      <c r="CF16" s="7">
        <f t="shared" si="178"/>
        <v>2593.4463436123356</v>
      </c>
      <c r="CG16" s="7">
        <f t="shared" si="178"/>
        <v>2656.1668729597395</v>
      </c>
      <c r="CH16" s="7">
        <f t="shared" si="178"/>
        <v>2719.6367204301082</v>
      </c>
      <c r="CI16" s="7">
        <f t="shared" si="178"/>
        <v>2783.8558860255052</v>
      </c>
      <c r="CJ16" s="7">
        <f t="shared" si="178"/>
        <v>2848.8243697478993</v>
      </c>
      <c r="CK16" s="7">
        <f t="shared" si="178"/>
        <v>2914.5421715991693</v>
      </c>
      <c r="CL16" s="7">
        <f t="shared" si="178"/>
        <v>2981.0092915811092</v>
      </c>
      <c r="CM16" s="7">
        <f t="shared" si="178"/>
        <v>3048.2257296954317</v>
      </c>
      <c r="CN16" s="7">
        <f t="shared" si="178"/>
        <v>3116.1914859437748</v>
      </c>
      <c r="CO16" s="7">
        <f t="shared" si="178"/>
        <v>3184.9065603277054</v>
      </c>
      <c r="CP16" s="7">
        <f t="shared" si="178"/>
        <v>3254.3709528487234</v>
      </c>
      <c r="CQ16" s="7">
        <f t="shared" si="178"/>
        <v>3324.5846635082603</v>
      </c>
      <c r="CR16" s="7">
        <f t="shared" si="178"/>
        <v>3395.5476923076922</v>
      </c>
      <c r="CS16" s="7">
        <f t="shared" si="178"/>
        <v>3467.260039248335</v>
      </c>
      <c r="CT16" s="7">
        <f t="shared" si="178"/>
        <v>3539.7217043314508</v>
      </c>
      <c r="CU16" s="7">
        <f t="shared" si="178"/>
        <v>3612.9326875582478</v>
      </c>
      <c r="CV16" s="7">
        <f t="shared" si="178"/>
        <v>3686.8929889298888</v>
      </c>
      <c r="CW16" s="7">
        <f t="shared" si="178"/>
        <v>3761.6026084474884</v>
      </c>
      <c r="CX16" s="7">
        <f t="shared" si="178"/>
        <v>3837.0615461121165</v>
      </c>
      <c r="CY16" s="7">
        <f t="shared" si="178"/>
        <v>3913.2698019247987</v>
      </c>
      <c r="CZ16" s="7">
        <f t="shared" si="178"/>
        <v>3990.2273758865249</v>
      </c>
      <c r="DA16" s="7">
        <f t="shared" si="178"/>
        <v>4067.9342679982442</v>
      </c>
      <c r="DB16" s="7">
        <f t="shared" si="178"/>
        <v>4146.3904782608697</v>
      </c>
      <c r="DC16" s="7">
        <f t="shared" si="178"/>
        <v>4225.5960066752796</v>
      </c>
      <c r="DD16" s="7">
        <f t="shared" si="178"/>
        <v>4305.5508532423219</v>
      </c>
      <c r="DE16" s="7">
        <f t="shared" si="178"/>
        <v>4386.2550179628061</v>
      </c>
      <c r="DF16" s="7">
        <f t="shared" si="178"/>
        <v>4467.7085008375207</v>
      </c>
      <c r="DG16" s="7">
        <f t="shared" si="178"/>
        <v>4549.9113018672206</v>
      </c>
      <c r="DH16" s="7">
        <f t="shared" si="178"/>
        <v>4632.8634210526325</v>
      </c>
      <c r="DI16" s="7">
        <f t="shared" si="178"/>
        <v>4716.5648583944576</v>
      </c>
      <c r="DJ16" s="7">
        <f t="shared" si="178"/>
        <v>4801.0156138933753</v>
      </c>
      <c r="DK16" s="7">
        <f t="shared" si="178"/>
        <v>4886.2156875500395</v>
      </c>
      <c r="DL16" s="7">
        <f t="shared" si="178"/>
        <v>4972.1650793650797</v>
      </c>
      <c r="DM16" s="7">
        <f t="shared" si="178"/>
        <v>5058.8637893391033</v>
      </c>
      <c r="DN16" s="7">
        <f t="shared" si="178"/>
        <v>5146.3118174727006</v>
      </c>
      <c r="DO16" s="7">
        <f t="shared" si="178"/>
        <v>5234.5091637664345</v>
      </c>
      <c r="DP16" s="7">
        <f t="shared" si="178"/>
        <v>5323.45582822086</v>
      </c>
      <c r="DQ16" s="7">
        <f t="shared" si="178"/>
        <v>5413.1518108365035</v>
      </c>
      <c r="DR16" s="7">
        <f t="shared" si="178"/>
        <v>5503.5971116138762</v>
      </c>
      <c r="DS16" s="7">
        <f t="shared" si="178"/>
        <v>5594.7917305534793</v>
      </c>
      <c r="DT16" s="7">
        <f t="shared" si="178"/>
        <v>5686.7356676557874</v>
      </c>
      <c r="DU16" s="7">
        <f t="shared" si="178"/>
        <v>5779.4289229212663</v>
      </c>
      <c r="DV16" s="7">
        <f t="shared" si="178"/>
        <v>5872.8714963503644</v>
      </c>
      <c r="DW16" s="7">
        <f t="shared" si="178"/>
        <v>5967.06338794352</v>
      </c>
      <c r="DX16" s="7">
        <f t="shared" si="178"/>
        <v>6062.0045977011505</v>
      </c>
      <c r="DY16" s="7">
        <f t="shared" si="178"/>
        <v>6157.6951256236644</v>
      </c>
      <c r="DZ16" s="7">
        <f t="shared" si="178"/>
        <v>6254.1349717114581</v>
      </c>
      <c r="EA16" s="7">
        <f t="shared" ref="EA16:ET16" si="179">EA9*EA9*3.14</f>
        <v>6351.3241359649119</v>
      </c>
      <c r="EB16" s="7">
        <f t="shared" si="179"/>
        <v>6449.2626183843995</v>
      </c>
      <c r="EC16" s="7">
        <f t="shared" si="179"/>
        <v>6547.950418970282</v>
      </c>
      <c r="ED16" s="7">
        <f t="shared" si="179"/>
        <v>6647.387537722906</v>
      </c>
      <c r="EE16" s="7">
        <f t="shared" si="179"/>
        <v>6747.5739746426143</v>
      </c>
      <c r="EF16" s="7">
        <f t="shared" si="179"/>
        <v>6848.5097297297316</v>
      </c>
      <c r="EG16" s="7">
        <f t="shared" si="179"/>
        <v>6950.1948029845735</v>
      </c>
      <c r="EH16" s="7">
        <f t="shared" si="179"/>
        <v>7052.6291944074546</v>
      </c>
      <c r="EI16" s="7">
        <f t="shared" si="179"/>
        <v>7155.8129039986788</v>
      </c>
      <c r="EJ16" s="7">
        <f t="shared" si="179"/>
        <v>7259.7459317585335</v>
      </c>
      <c r="EK16" s="7">
        <f t="shared" si="179"/>
        <v>7364.4282776872979</v>
      </c>
      <c r="EL16" s="7">
        <f t="shared" si="179"/>
        <v>7469.8599417852538</v>
      </c>
      <c r="EM16" s="7">
        <f t="shared" si="179"/>
        <v>7576.0409240526678</v>
      </c>
      <c r="EN16" s="7">
        <f t="shared" si="179"/>
        <v>7682.9712244897955</v>
      </c>
      <c r="EO16" s="7">
        <f t="shared" si="179"/>
        <v>7790.650843096897</v>
      </c>
      <c r="EP16" s="7">
        <f t="shared" si="179"/>
        <v>7899.0797798742124</v>
      </c>
      <c r="EQ16" s="7">
        <f t="shared" si="179"/>
        <v>8008.2580348219863</v>
      </c>
      <c r="ER16" s="7">
        <f t="shared" si="179"/>
        <v>8118.1856079404488</v>
      </c>
      <c r="ES16" s="7">
        <f t="shared" si="179"/>
        <v>8228.862499229821</v>
      </c>
      <c r="ET16" s="7">
        <f t="shared" si="179"/>
        <v>8340.2887086903283</v>
      </c>
    </row>
    <row r="17" spans="1:150" ht="14.25" customHeight="1" x14ac:dyDescent="0.35">
      <c r="A17" s="1" t="s">
        <v>17</v>
      </c>
      <c r="B17" s="7">
        <f>B10*B10*3.14</f>
        <v>1.0466666666666671</v>
      </c>
      <c r="C17" s="7">
        <f t="shared" ref="C17:BN17" si="180">C10*C10*3.14</f>
        <v>9.6539607843137283</v>
      </c>
      <c r="D17" s="7">
        <f t="shared" si="180"/>
        <v>28.386160714285719</v>
      </c>
      <c r="E17" s="7">
        <f t="shared" si="180"/>
        <v>57.683076112293499</v>
      </c>
      <c r="F17" s="7">
        <f t="shared" si="180"/>
        <v>97.698857142857136</v>
      </c>
      <c r="G17" s="7">
        <f t="shared" si="180"/>
        <v>148.50002211606841</v>
      </c>
      <c r="H17" s="7">
        <f t="shared" si="180"/>
        <v>210.11991919191919</v>
      </c>
      <c r="I17" s="7">
        <f t="shared" si="180"/>
        <v>282.57710124385011</v>
      </c>
      <c r="J17" s="7">
        <f t="shared" si="180"/>
        <v>365.88270963372651</v>
      </c>
      <c r="K17" s="7">
        <f t="shared" si="180"/>
        <v>460.04383846039019</v>
      </c>
      <c r="L17" s="7">
        <f t="shared" si="180"/>
        <v>565.06521910919537</v>
      </c>
      <c r="M17" s="7">
        <f t="shared" si="180"/>
        <v>680.95012819015926</v>
      </c>
      <c r="N17" s="7">
        <f t="shared" si="180"/>
        <v>807.70090671572757</v>
      </c>
      <c r="O17" s="7">
        <f t="shared" si="180"/>
        <v>945.31927176719716</v>
      </c>
      <c r="P17" s="7">
        <f t="shared" si="180"/>
        <v>1093.806511363636</v>
      </c>
      <c r="Q17" s="7">
        <f t="shared" si="180"/>
        <v>1253.1636105934738</v>
      </c>
      <c r="R17" s="7">
        <f t="shared" si="180"/>
        <v>1423.3913357239248</v>
      </c>
      <c r="S17" s="7">
        <f t="shared" si="180"/>
        <v>1604.490291761889</v>
      </c>
      <c r="T17" s="7">
        <f t="shared" si="180"/>
        <v>1796.4609627538514</v>
      </c>
      <c r="U17" s="7">
        <f t="shared" si="180"/>
        <v>1999.3037405759833</v>
      </c>
      <c r="V17" s="7">
        <f t="shared" si="180"/>
        <v>2213.0189458751834</v>
      </c>
      <c r="W17" s="7">
        <f t="shared" si="180"/>
        <v>2437.6068435490465</v>
      </c>
      <c r="X17" s="7">
        <f t="shared" si="180"/>
        <v>2673.067654357028</v>
      </c>
      <c r="Y17" s="7">
        <f t="shared" si="180"/>
        <v>2919.4015637457314</v>
      </c>
      <c r="Z17" s="7">
        <f t="shared" si="180"/>
        <v>3176.6087286381407</v>
      </c>
      <c r="AA17" s="7">
        <f t="shared" si="180"/>
        <v>3444.6892827145239</v>
      </c>
      <c r="AB17" s="7">
        <f t="shared" si="180"/>
        <v>3723.6433405619832</v>
      </c>
      <c r="AC17" s="7">
        <f t="shared" si="180"/>
        <v>4013.4710009656765</v>
      </c>
      <c r="AD17" s="7">
        <f t="shared" si="180"/>
        <v>4314.172349541931</v>
      </c>
      <c r="AE17" s="7">
        <f t="shared" si="180"/>
        <v>4625.7474608618431</v>
      </c>
      <c r="AF17" s="7">
        <f t="shared" si="180"/>
        <v>4948.1964001767647</v>
      </c>
      <c r="AG17" s="7">
        <f t="shared" si="180"/>
        <v>5281.5192248301391</v>
      </c>
      <c r="AH17" s="7">
        <f t="shared" si="180"/>
        <v>5625.7159854202228</v>
      </c>
      <c r="AI17" s="7">
        <f t="shared" si="180"/>
        <v>5980.7867267635247</v>
      </c>
      <c r="AJ17" s="7">
        <f t="shared" si="180"/>
        <v>6346.7314886977056</v>
      </c>
      <c r="AK17" s="7">
        <f t="shared" si="180"/>
        <v>6723.5503067542795</v>
      </c>
      <c r="AL17" s="7">
        <f t="shared" si="180"/>
        <v>7111.2432127251332</v>
      </c>
      <c r="AM17" s="7">
        <f t="shared" si="180"/>
        <v>7509.8102351418984</v>
      </c>
      <c r="AN17" s="7">
        <f t="shared" si="180"/>
        <v>7919.2513996834296</v>
      </c>
      <c r="AO17" s="7">
        <f t="shared" si="180"/>
        <v>8339.5667295236472</v>
      </c>
      <c r="AP17" s="7">
        <f t="shared" si="180"/>
        <v>8770.7562456297073</v>
      </c>
      <c r="AQ17" s="7">
        <f t="shared" si="180"/>
        <v>9212.8199670185768</v>
      </c>
      <c r="AR17" s="7">
        <f t="shared" si="180"/>
        <v>9665.7579109786166</v>
      </c>
      <c r="AS17" s="7">
        <f t="shared" si="180"/>
        <v>10129.570093261607</v>
      </c>
      <c r="AT17" s="7">
        <f t="shared" si="180"/>
        <v>10604.256528249784</v>
      </c>
      <c r="AU17" s="7">
        <f t="shared" si="180"/>
        <v>11089.817229101483</v>
      </c>
      <c r="AV17" s="7">
        <f t="shared" si="180"/>
        <v>11586.252207878639</v>
      </c>
      <c r="AW17" s="7">
        <f t="shared" si="180"/>
        <v>12093.561475658631</v>
      </c>
      <c r="AX17" s="7">
        <f t="shared" si="180"/>
        <v>12611.745042632758</v>
      </c>
      <c r="AY17" s="7">
        <f t="shared" si="180"/>
        <v>13140.802918193056</v>
      </c>
      <c r="AZ17" s="7">
        <f t="shared" si="180"/>
        <v>13680.735111009189</v>
      </c>
      <c r="BA17" s="7">
        <f t="shared" si="180"/>
        <v>14231.541629096555</v>
      </c>
      <c r="BB17" s="7">
        <f t="shared" si="180"/>
        <v>14793.222479876891</v>
      </c>
      <c r="BC17" s="7">
        <f t="shared" si="180"/>
        <v>15365.777670232195</v>
      </c>
      <c r="BD17" s="7">
        <f t="shared" si="180"/>
        <v>15949.207206552968</v>
      </c>
      <c r="BE17" s="7">
        <f t="shared" si="180"/>
        <v>16543.511094781268</v>
      </c>
      <c r="BF17" s="7">
        <f t="shared" si="180"/>
        <v>17148.689340449415</v>
      </c>
      <c r="BG17" s="7">
        <f t="shared" si="180"/>
        <v>17764.741948714665</v>
      </c>
      <c r="BH17" s="7">
        <f t="shared" si="180"/>
        <v>18391.668924390506</v>
      </c>
      <c r="BI17" s="7">
        <f t="shared" si="180"/>
        <v>19029.470271974802</v>
      </c>
      <c r="BJ17" s="7">
        <f t="shared" si="180"/>
        <v>19678.145995675244</v>
      </c>
      <c r="BK17" s="7">
        <f t="shared" si="180"/>
        <v>20337.696099432418</v>
      </c>
      <c r="BL17" s="7">
        <f t="shared" si="180"/>
        <v>21008.120586940622</v>
      </c>
      <c r="BM17" s="7">
        <f t="shared" si="180"/>
        <v>21689.419461666839</v>
      </c>
      <c r="BN17" s="7">
        <f t="shared" si="180"/>
        <v>22381.592726867922</v>
      </c>
      <c r="BO17" s="7">
        <f t="shared" ref="BO17:DZ17" si="181">BO10*BO10*3.14</f>
        <v>23084.640385606348</v>
      </c>
      <c r="BP17" s="7">
        <f t="shared" si="181"/>
        <v>23798.562440764414</v>
      </c>
      <c r="BQ17" s="7">
        <f t="shared" si="181"/>
        <v>24523.358895057372</v>
      </c>
      <c r="BR17" s="7">
        <f t="shared" si="181"/>
        <v>25259.029751045302</v>
      </c>
      <c r="BS17" s="7">
        <f t="shared" si="181"/>
        <v>26005.575011144098</v>
      </c>
      <c r="BT17" s="7">
        <f t="shared" si="181"/>
        <v>26762.994677635394</v>
      </c>
      <c r="BU17" s="7">
        <f t="shared" si="181"/>
        <v>27531.288752675868</v>
      </c>
      <c r="BV17" s="7">
        <f t="shared" si="181"/>
        <v>28310.457238305593</v>
      </c>
      <c r="BW17" s="7">
        <f t="shared" si="181"/>
        <v>29100.500136455852</v>
      </c>
      <c r="BX17" s="7">
        <f t="shared" si="181"/>
        <v>29901.417448956297</v>
      </c>
      <c r="BY17" s="7">
        <f t="shared" si="181"/>
        <v>30713.209177541521</v>
      </c>
      <c r="BZ17" s="7">
        <f t="shared" si="181"/>
        <v>31535.875323857203</v>
      </c>
      <c r="CA17" s="7">
        <f t="shared" si="181"/>
        <v>32369.415889465661</v>
      </c>
      <c r="CB17" s="7">
        <f t="shared" si="181"/>
        <v>33213.830875851119</v>
      </c>
      <c r="CC17" s="7">
        <f t="shared" si="181"/>
        <v>34069.120284424527</v>
      </c>
      <c r="CD17" s="7">
        <f t="shared" si="181"/>
        <v>34935.284116527997</v>
      </c>
      <c r="CE17" s="7">
        <f t="shared" si="181"/>
        <v>35812.322373438947</v>
      </c>
      <c r="CF17" s="7">
        <f t="shared" si="181"/>
        <v>36700.235056374004</v>
      </c>
      <c r="CG17" s="7">
        <f t="shared" si="181"/>
        <v>37599.022166492519</v>
      </c>
      <c r="CH17" s="7">
        <f t="shared" si="181"/>
        <v>38508.683704899922</v>
      </c>
      <c r="CI17" s="7">
        <f t="shared" si="181"/>
        <v>39429.219672650863</v>
      </c>
      <c r="CJ17" s="7">
        <f t="shared" si="181"/>
        <v>40360.630070751991</v>
      </c>
      <c r="CK17" s="7">
        <f t="shared" si="181"/>
        <v>41302.914900164775</v>
      </c>
      <c r="CL17" s="7">
        <f t="shared" si="181"/>
        <v>42256.074161807912</v>
      </c>
      <c r="CM17" s="7">
        <f t="shared" si="181"/>
        <v>43220.107856559713</v>
      </c>
      <c r="CN17" s="7">
        <f t="shared" si="181"/>
        <v>44195.015985260361</v>
      </c>
      <c r="CO17" s="7">
        <f t="shared" si="181"/>
        <v>45180.798548713858</v>
      </c>
      <c r="CP17" s="7">
        <f t="shared" si="181"/>
        <v>46177.455547689984</v>
      </c>
      <c r="CQ17" s="7">
        <f t="shared" si="181"/>
        <v>47184.986982926159</v>
      </c>
      <c r="CR17" s="7">
        <f t="shared" si="181"/>
        <v>48203.39285512903</v>
      </c>
      <c r="CS17" s="7">
        <f t="shared" si="181"/>
        <v>49232.673164976128</v>
      </c>
      <c r="CT17" s="7">
        <f t="shared" si="181"/>
        <v>50272.827913117319</v>
      </c>
      <c r="CU17" s="7">
        <f t="shared" si="181"/>
        <v>51323.857100176232</v>
      </c>
      <c r="CV17" s="7">
        <f t="shared" si="181"/>
        <v>52385.760726751549</v>
      </c>
      <c r="CW17" s="7">
        <f t="shared" si="181"/>
        <v>53458.538793418229</v>
      </c>
      <c r="CX17" s="7">
        <f t="shared" si="181"/>
        <v>54542.191300728664</v>
      </c>
      <c r="CY17" s="7">
        <f t="shared" si="181"/>
        <v>55636.718249213875</v>
      </c>
      <c r="CZ17" s="7">
        <f t="shared" si="181"/>
        <v>56742.119639384357</v>
      </c>
      <c r="DA17" s="7">
        <f t="shared" si="181"/>
        <v>57858.395471731223</v>
      </c>
      <c r="DB17" s="7">
        <f t="shared" si="181"/>
        <v>58985.545746727039</v>
      </c>
      <c r="DC17" s="7">
        <f t="shared" si="181"/>
        <v>60123.570464826727</v>
      </c>
      <c r="DD17" s="7">
        <f t="shared" si="181"/>
        <v>61272.469626468323</v>
      </c>
      <c r="DE17" s="7">
        <f t="shared" si="181"/>
        <v>62432.24323207383</v>
      </c>
      <c r="DF17" s="7">
        <f t="shared" si="181"/>
        <v>63602.891282049815</v>
      </c>
      <c r="DG17" s="7">
        <f t="shared" si="181"/>
        <v>64784.413776788315</v>
      </c>
      <c r="DH17" s="7">
        <f t="shared" si="181"/>
        <v>65976.810716667314</v>
      </c>
      <c r="DI17" s="7">
        <f t="shared" si="181"/>
        <v>67180.082102051412</v>
      </c>
      <c r="DJ17" s="7">
        <f t="shared" si="181"/>
        <v>68394.227933292394</v>
      </c>
      <c r="DK17" s="7">
        <f t="shared" si="181"/>
        <v>69619.248210729842</v>
      </c>
      <c r="DL17" s="7">
        <f t="shared" si="181"/>
        <v>70855.14293469167</v>
      </c>
      <c r="DM17" s="7">
        <f t="shared" si="181"/>
        <v>72101.91210549447</v>
      </c>
      <c r="DN17" s="7">
        <f t="shared" si="181"/>
        <v>73359.555723444239</v>
      </c>
      <c r="DO17" s="7">
        <f t="shared" si="181"/>
        <v>74628.07378883654</v>
      </c>
      <c r="DP17" s="7">
        <f t="shared" si="181"/>
        <v>75907.46630195716</v>
      </c>
      <c r="DQ17" s="7">
        <f t="shared" si="181"/>
        <v>77197.733263082526</v>
      </c>
      <c r="DR17" s="7">
        <f t="shared" si="181"/>
        <v>78498.87467247984</v>
      </c>
      <c r="DS17" s="7">
        <f t="shared" si="181"/>
        <v>79810.890530407676</v>
      </c>
      <c r="DT17" s="7">
        <f t="shared" si="181"/>
        <v>81133.78083711637</v>
      </c>
      <c r="DU17" s="7">
        <f t="shared" si="181"/>
        <v>82467.545592848095</v>
      </c>
      <c r="DV17" s="7">
        <f t="shared" si="181"/>
        <v>83812.184797837413</v>
      </c>
      <c r="DW17" s="7">
        <f t="shared" si="181"/>
        <v>85167.698452311452</v>
      </c>
      <c r="DX17" s="7">
        <f t="shared" si="181"/>
        <v>86534.086556490322</v>
      </c>
      <c r="DY17" s="7">
        <f t="shared" si="181"/>
        <v>87911.349110587282</v>
      </c>
      <c r="DZ17" s="7">
        <f t="shared" si="181"/>
        <v>89299.486114808955</v>
      </c>
      <c r="EA17" s="7">
        <f t="shared" ref="EA17:ET17" si="182">EA10*EA10*3.14</f>
        <v>90698.497569355735</v>
      </c>
      <c r="EB17" s="7">
        <f t="shared" si="182"/>
        <v>92108.38347442192</v>
      </c>
      <c r="EC17" s="7">
        <f t="shared" si="182"/>
        <v>93529.143830195913</v>
      </c>
      <c r="ED17" s="7">
        <f t="shared" si="182"/>
        <v>94960.778636860632</v>
      </c>
      <c r="EE17" s="7">
        <f t="shared" si="182"/>
        <v>96403.28789459345</v>
      </c>
      <c r="EF17" s="7">
        <f t="shared" si="182"/>
        <v>97856.671603566545</v>
      </c>
      <c r="EG17" s="7">
        <f t="shared" si="182"/>
        <v>99320.929763947104</v>
      </c>
      <c r="EH17" s="7">
        <f t="shared" si="182"/>
        <v>100796.06237589743</v>
      </c>
      <c r="EI17" s="7">
        <f t="shared" si="182"/>
        <v>102282.06943957516</v>
      </c>
      <c r="EJ17" s="7">
        <f t="shared" si="182"/>
        <v>103778.95095513348</v>
      </c>
      <c r="EK17" s="7">
        <f t="shared" si="182"/>
        <v>105286.70692272115</v>
      </c>
      <c r="EL17" s="7">
        <f t="shared" si="182"/>
        <v>106805.33734248279</v>
      </c>
      <c r="EM17" s="7">
        <f t="shared" si="182"/>
        <v>108334.84221455903</v>
      </c>
      <c r="EN17" s="7">
        <f t="shared" si="182"/>
        <v>109875.22153908644</v>
      </c>
      <c r="EO17" s="7">
        <f t="shared" si="182"/>
        <v>111426.47531619793</v>
      </c>
      <c r="EP17" s="7">
        <f t="shared" si="182"/>
        <v>112988.60354602284</v>
      </c>
      <c r="EQ17" s="7">
        <f t="shared" si="182"/>
        <v>114561.60622868678</v>
      </c>
      <c r="ER17" s="7">
        <f t="shared" si="182"/>
        <v>116145.48336431212</v>
      </c>
      <c r="ES17" s="7">
        <f t="shared" si="182"/>
        <v>117740.23495301792</v>
      </c>
      <c r="ET17" s="7">
        <f t="shared" si="182"/>
        <v>119345.86099492012</v>
      </c>
    </row>
    <row r="18" spans="1:150" ht="14.25" customHeight="1" x14ac:dyDescent="0.35">
      <c r="A18" s="1"/>
      <c r="B18" s="1"/>
      <c r="C18" s="1"/>
      <c r="E18" s="1"/>
    </row>
    <row r="19" spans="1:150" ht="14.25" customHeight="1" x14ac:dyDescent="0.35">
      <c r="A19" s="1"/>
      <c r="B19" s="1"/>
      <c r="C19" s="1"/>
      <c r="E19" s="1"/>
    </row>
    <row r="20" spans="1:150" ht="14.25" customHeight="1" x14ac:dyDescent="0.35">
      <c r="A20" s="1" t="str">
        <f>A2</f>
        <v>a</v>
      </c>
      <c r="B20" s="1">
        <f>RANK(B2,$B2:$ET2,0)</f>
        <v>149</v>
      </c>
      <c r="C20" s="1">
        <f t="shared" ref="C20:BN20" si="183">RANK(C2,$B2:$ET2,0)</f>
        <v>148</v>
      </c>
      <c r="D20" s="1">
        <f t="shared" si="183"/>
        <v>147</v>
      </c>
      <c r="E20" s="1">
        <f t="shared" si="183"/>
        <v>146</v>
      </c>
      <c r="F20" s="1">
        <f t="shared" si="183"/>
        <v>145</v>
      </c>
      <c r="G20" s="1">
        <f t="shared" si="183"/>
        <v>144</v>
      </c>
      <c r="H20" s="1">
        <f t="shared" si="183"/>
        <v>143</v>
      </c>
      <c r="I20" s="1">
        <f t="shared" si="183"/>
        <v>142</v>
      </c>
      <c r="J20" s="1">
        <f t="shared" si="183"/>
        <v>141</v>
      </c>
      <c r="K20" s="1">
        <f t="shared" si="183"/>
        <v>140</v>
      </c>
      <c r="L20" s="1">
        <f t="shared" si="183"/>
        <v>139</v>
      </c>
      <c r="M20" s="1">
        <f t="shared" si="183"/>
        <v>138</v>
      </c>
      <c r="N20" s="1">
        <f t="shared" si="183"/>
        <v>137</v>
      </c>
      <c r="O20" s="1">
        <f t="shared" si="183"/>
        <v>136</v>
      </c>
      <c r="P20" s="1">
        <f t="shared" si="183"/>
        <v>135</v>
      </c>
      <c r="Q20" s="1">
        <f t="shared" si="183"/>
        <v>134</v>
      </c>
      <c r="R20" s="1">
        <f t="shared" si="183"/>
        <v>133</v>
      </c>
      <c r="S20" s="1">
        <f t="shared" si="183"/>
        <v>132</v>
      </c>
      <c r="T20" s="1">
        <f t="shared" si="183"/>
        <v>131</v>
      </c>
      <c r="U20" s="1">
        <f t="shared" si="183"/>
        <v>130</v>
      </c>
      <c r="V20" s="1">
        <f t="shared" si="183"/>
        <v>129</v>
      </c>
      <c r="W20" s="1">
        <f t="shared" si="183"/>
        <v>128</v>
      </c>
      <c r="X20" s="1">
        <f t="shared" si="183"/>
        <v>127</v>
      </c>
      <c r="Y20" s="1">
        <f t="shared" si="183"/>
        <v>126</v>
      </c>
      <c r="Z20" s="1">
        <f t="shared" si="183"/>
        <v>125</v>
      </c>
      <c r="AA20" s="1">
        <f t="shared" si="183"/>
        <v>124</v>
      </c>
      <c r="AB20" s="1">
        <f t="shared" si="183"/>
        <v>123</v>
      </c>
      <c r="AC20" s="1">
        <f t="shared" si="183"/>
        <v>122</v>
      </c>
      <c r="AD20" s="1">
        <f t="shared" si="183"/>
        <v>121</v>
      </c>
      <c r="AE20" s="1">
        <f t="shared" si="183"/>
        <v>120</v>
      </c>
      <c r="AF20" s="1">
        <f t="shared" si="183"/>
        <v>119</v>
      </c>
      <c r="AG20" s="1">
        <f t="shared" si="183"/>
        <v>118</v>
      </c>
      <c r="AH20" s="1">
        <f t="shared" si="183"/>
        <v>117</v>
      </c>
      <c r="AI20" s="1">
        <f t="shared" si="183"/>
        <v>116</v>
      </c>
      <c r="AJ20" s="1">
        <f t="shared" si="183"/>
        <v>115</v>
      </c>
      <c r="AK20" s="1">
        <f t="shared" si="183"/>
        <v>114</v>
      </c>
      <c r="AL20" s="1">
        <f t="shared" si="183"/>
        <v>113</v>
      </c>
      <c r="AM20" s="1">
        <f t="shared" si="183"/>
        <v>112</v>
      </c>
      <c r="AN20" s="1">
        <f t="shared" si="183"/>
        <v>111</v>
      </c>
      <c r="AO20" s="1">
        <f t="shared" si="183"/>
        <v>110</v>
      </c>
      <c r="AP20" s="1">
        <f t="shared" si="183"/>
        <v>109</v>
      </c>
      <c r="AQ20" s="1">
        <f t="shared" si="183"/>
        <v>108</v>
      </c>
      <c r="AR20" s="1">
        <f t="shared" si="183"/>
        <v>107</v>
      </c>
      <c r="AS20" s="1">
        <f t="shared" si="183"/>
        <v>106</v>
      </c>
      <c r="AT20" s="1">
        <f t="shared" si="183"/>
        <v>105</v>
      </c>
      <c r="AU20" s="1">
        <f t="shared" si="183"/>
        <v>104</v>
      </c>
      <c r="AV20" s="1">
        <f t="shared" si="183"/>
        <v>103</v>
      </c>
      <c r="AW20" s="1">
        <f t="shared" si="183"/>
        <v>102</v>
      </c>
      <c r="AX20" s="1">
        <f t="shared" si="183"/>
        <v>101</v>
      </c>
      <c r="AY20" s="1">
        <f t="shared" si="183"/>
        <v>100</v>
      </c>
      <c r="AZ20" s="1">
        <f t="shared" si="183"/>
        <v>99</v>
      </c>
      <c r="BA20" s="1">
        <f t="shared" si="183"/>
        <v>98</v>
      </c>
      <c r="BB20" s="1">
        <f t="shared" si="183"/>
        <v>97</v>
      </c>
      <c r="BC20" s="1">
        <f t="shared" si="183"/>
        <v>96</v>
      </c>
      <c r="BD20" s="1">
        <f t="shared" si="183"/>
        <v>95</v>
      </c>
      <c r="BE20" s="1">
        <f t="shared" si="183"/>
        <v>94</v>
      </c>
      <c r="BF20" s="1">
        <f t="shared" si="183"/>
        <v>93</v>
      </c>
      <c r="BG20" s="1">
        <f t="shared" si="183"/>
        <v>92</v>
      </c>
      <c r="BH20" s="1">
        <f t="shared" si="183"/>
        <v>91</v>
      </c>
      <c r="BI20" s="1">
        <f t="shared" si="183"/>
        <v>90</v>
      </c>
      <c r="BJ20" s="1">
        <f t="shared" si="183"/>
        <v>89</v>
      </c>
      <c r="BK20" s="1">
        <f t="shared" si="183"/>
        <v>88</v>
      </c>
      <c r="BL20" s="1">
        <f t="shared" si="183"/>
        <v>87</v>
      </c>
      <c r="BM20" s="1">
        <f t="shared" si="183"/>
        <v>86</v>
      </c>
      <c r="BN20" s="1">
        <f t="shared" si="183"/>
        <v>85</v>
      </c>
      <c r="BO20" s="1">
        <f t="shared" ref="BO20:DZ20" si="184">RANK(BO2,$B2:$ET2,0)</f>
        <v>84</v>
      </c>
      <c r="BP20" s="1">
        <f t="shared" si="184"/>
        <v>83</v>
      </c>
      <c r="BQ20" s="1">
        <f t="shared" si="184"/>
        <v>82</v>
      </c>
      <c r="BR20" s="1">
        <f t="shared" si="184"/>
        <v>81</v>
      </c>
      <c r="BS20" s="1">
        <f t="shared" si="184"/>
        <v>80</v>
      </c>
      <c r="BT20" s="1">
        <f t="shared" si="184"/>
        <v>79</v>
      </c>
      <c r="BU20" s="1">
        <f t="shared" si="184"/>
        <v>78</v>
      </c>
      <c r="BV20" s="1">
        <f t="shared" si="184"/>
        <v>77</v>
      </c>
      <c r="BW20" s="1">
        <f t="shared" si="184"/>
        <v>76</v>
      </c>
      <c r="BX20" s="1">
        <f t="shared" si="184"/>
        <v>75</v>
      </c>
      <c r="BY20" s="1">
        <f t="shared" si="184"/>
        <v>74</v>
      </c>
      <c r="BZ20" s="1">
        <f t="shared" si="184"/>
        <v>73</v>
      </c>
      <c r="CA20" s="1">
        <f t="shared" si="184"/>
        <v>72</v>
      </c>
      <c r="CB20" s="1">
        <f t="shared" si="184"/>
        <v>71</v>
      </c>
      <c r="CC20" s="1">
        <f t="shared" si="184"/>
        <v>70</v>
      </c>
      <c r="CD20" s="1">
        <f t="shared" si="184"/>
        <v>69</v>
      </c>
      <c r="CE20" s="1">
        <f t="shared" si="184"/>
        <v>68</v>
      </c>
      <c r="CF20" s="1">
        <f t="shared" si="184"/>
        <v>67</v>
      </c>
      <c r="CG20" s="1">
        <f t="shared" si="184"/>
        <v>66</v>
      </c>
      <c r="CH20" s="1">
        <f t="shared" si="184"/>
        <v>65</v>
      </c>
      <c r="CI20" s="1">
        <f t="shared" si="184"/>
        <v>64</v>
      </c>
      <c r="CJ20" s="1">
        <f t="shared" si="184"/>
        <v>63</v>
      </c>
      <c r="CK20" s="1">
        <f t="shared" si="184"/>
        <v>62</v>
      </c>
      <c r="CL20" s="1">
        <f t="shared" si="184"/>
        <v>61</v>
      </c>
      <c r="CM20" s="1">
        <f t="shared" si="184"/>
        <v>60</v>
      </c>
      <c r="CN20" s="1">
        <f t="shared" si="184"/>
        <v>59</v>
      </c>
      <c r="CO20" s="1">
        <f t="shared" si="184"/>
        <v>58</v>
      </c>
      <c r="CP20" s="1">
        <f t="shared" si="184"/>
        <v>57</v>
      </c>
      <c r="CQ20" s="1">
        <f t="shared" si="184"/>
        <v>56</v>
      </c>
      <c r="CR20" s="1">
        <f t="shared" si="184"/>
        <v>55</v>
      </c>
      <c r="CS20" s="1">
        <f t="shared" si="184"/>
        <v>54</v>
      </c>
      <c r="CT20" s="1">
        <f t="shared" si="184"/>
        <v>53</v>
      </c>
      <c r="CU20" s="1">
        <f t="shared" si="184"/>
        <v>52</v>
      </c>
      <c r="CV20" s="1">
        <f t="shared" si="184"/>
        <v>51</v>
      </c>
      <c r="CW20" s="1">
        <f t="shared" si="184"/>
        <v>50</v>
      </c>
      <c r="CX20" s="1">
        <f t="shared" si="184"/>
        <v>49</v>
      </c>
      <c r="CY20" s="1">
        <f t="shared" si="184"/>
        <v>48</v>
      </c>
      <c r="CZ20" s="1">
        <f t="shared" si="184"/>
        <v>47</v>
      </c>
      <c r="DA20" s="1">
        <f t="shared" si="184"/>
        <v>46</v>
      </c>
      <c r="DB20" s="1">
        <f t="shared" si="184"/>
        <v>45</v>
      </c>
      <c r="DC20" s="1">
        <f t="shared" si="184"/>
        <v>44</v>
      </c>
      <c r="DD20" s="1">
        <f t="shared" si="184"/>
        <v>43</v>
      </c>
      <c r="DE20" s="1">
        <f t="shared" si="184"/>
        <v>42</v>
      </c>
      <c r="DF20" s="1">
        <f t="shared" si="184"/>
        <v>41</v>
      </c>
      <c r="DG20" s="1">
        <f t="shared" si="184"/>
        <v>40</v>
      </c>
      <c r="DH20" s="1">
        <f t="shared" si="184"/>
        <v>39</v>
      </c>
      <c r="DI20" s="1">
        <f t="shared" si="184"/>
        <v>38</v>
      </c>
      <c r="DJ20" s="1">
        <f t="shared" si="184"/>
        <v>37</v>
      </c>
      <c r="DK20" s="1">
        <f t="shared" si="184"/>
        <v>36</v>
      </c>
      <c r="DL20" s="1">
        <f t="shared" si="184"/>
        <v>35</v>
      </c>
      <c r="DM20" s="1">
        <f t="shared" si="184"/>
        <v>34</v>
      </c>
      <c r="DN20" s="1">
        <f t="shared" si="184"/>
        <v>33</v>
      </c>
      <c r="DO20" s="1">
        <f t="shared" si="184"/>
        <v>32</v>
      </c>
      <c r="DP20" s="1">
        <f t="shared" si="184"/>
        <v>31</v>
      </c>
      <c r="DQ20" s="1">
        <f t="shared" si="184"/>
        <v>30</v>
      </c>
      <c r="DR20" s="1">
        <f t="shared" si="184"/>
        <v>29</v>
      </c>
      <c r="DS20" s="1">
        <f t="shared" si="184"/>
        <v>28</v>
      </c>
      <c r="DT20" s="1">
        <f t="shared" si="184"/>
        <v>27</v>
      </c>
      <c r="DU20" s="1">
        <f t="shared" si="184"/>
        <v>26</v>
      </c>
      <c r="DV20" s="1">
        <f t="shared" si="184"/>
        <v>25</v>
      </c>
      <c r="DW20" s="1">
        <f t="shared" si="184"/>
        <v>24</v>
      </c>
      <c r="DX20" s="1">
        <f t="shared" si="184"/>
        <v>23</v>
      </c>
      <c r="DY20" s="1">
        <f t="shared" si="184"/>
        <v>22</v>
      </c>
      <c r="DZ20" s="1">
        <f t="shared" si="184"/>
        <v>21</v>
      </c>
      <c r="EA20" s="1">
        <f t="shared" ref="EA20:ET20" si="185">RANK(EA2,$B2:$ET2,0)</f>
        <v>20</v>
      </c>
      <c r="EB20" s="1">
        <f t="shared" si="185"/>
        <v>19</v>
      </c>
      <c r="EC20" s="1">
        <f t="shared" si="185"/>
        <v>18</v>
      </c>
      <c r="ED20" s="1">
        <f t="shared" si="185"/>
        <v>17</v>
      </c>
      <c r="EE20" s="1">
        <f t="shared" si="185"/>
        <v>16</v>
      </c>
      <c r="EF20" s="1">
        <f t="shared" si="185"/>
        <v>15</v>
      </c>
      <c r="EG20" s="1">
        <f t="shared" si="185"/>
        <v>14</v>
      </c>
      <c r="EH20" s="1">
        <f t="shared" si="185"/>
        <v>13</v>
      </c>
      <c r="EI20" s="1">
        <f t="shared" si="185"/>
        <v>12</v>
      </c>
      <c r="EJ20" s="1">
        <f t="shared" si="185"/>
        <v>11</v>
      </c>
      <c r="EK20" s="1">
        <f t="shared" si="185"/>
        <v>10</v>
      </c>
      <c r="EL20" s="1">
        <f t="shared" si="185"/>
        <v>9</v>
      </c>
      <c r="EM20" s="1">
        <f t="shared" si="185"/>
        <v>8</v>
      </c>
      <c r="EN20" s="1">
        <f t="shared" si="185"/>
        <v>7</v>
      </c>
      <c r="EO20" s="1">
        <f t="shared" si="185"/>
        <v>6</v>
      </c>
      <c r="EP20" s="1">
        <f t="shared" si="185"/>
        <v>5</v>
      </c>
      <c r="EQ20" s="1">
        <f t="shared" si="185"/>
        <v>4</v>
      </c>
      <c r="ER20" s="1">
        <f t="shared" si="185"/>
        <v>3</v>
      </c>
      <c r="ES20" s="1">
        <f t="shared" si="185"/>
        <v>2</v>
      </c>
      <c r="ET20" s="1">
        <f t="shared" si="185"/>
        <v>1</v>
      </c>
    </row>
    <row r="21" spans="1:150" ht="14.25" customHeight="1" x14ac:dyDescent="0.35">
      <c r="A21" s="1" t="str">
        <f t="shared" ref="A21:A35" si="186">A3</f>
        <v>b</v>
      </c>
      <c r="B21" s="1">
        <f t="shared" ref="B21:BM21" si="187">RANK(B3,$B3:$ET3,0)</f>
        <v>149</v>
      </c>
      <c r="C21" s="1">
        <f t="shared" si="187"/>
        <v>148</v>
      </c>
      <c r="D21" s="1">
        <f t="shared" si="187"/>
        <v>147</v>
      </c>
      <c r="E21" s="1">
        <f t="shared" si="187"/>
        <v>146</v>
      </c>
      <c r="F21" s="1">
        <f t="shared" si="187"/>
        <v>145</v>
      </c>
      <c r="G21" s="1">
        <f t="shared" si="187"/>
        <v>144</v>
      </c>
      <c r="H21" s="1">
        <f t="shared" si="187"/>
        <v>143</v>
      </c>
      <c r="I21" s="1">
        <f t="shared" si="187"/>
        <v>142</v>
      </c>
      <c r="J21" s="1">
        <f t="shared" si="187"/>
        <v>141</v>
      </c>
      <c r="K21" s="1">
        <f t="shared" si="187"/>
        <v>140</v>
      </c>
      <c r="L21" s="1">
        <f t="shared" si="187"/>
        <v>139</v>
      </c>
      <c r="M21" s="1">
        <f t="shared" si="187"/>
        <v>138</v>
      </c>
      <c r="N21" s="1">
        <f t="shared" si="187"/>
        <v>137</v>
      </c>
      <c r="O21" s="1">
        <f t="shared" si="187"/>
        <v>136</v>
      </c>
      <c r="P21" s="1">
        <f t="shared" si="187"/>
        <v>135</v>
      </c>
      <c r="Q21" s="1">
        <f t="shared" si="187"/>
        <v>134</v>
      </c>
      <c r="R21" s="1">
        <f t="shared" si="187"/>
        <v>133</v>
      </c>
      <c r="S21" s="1">
        <f t="shared" si="187"/>
        <v>132</v>
      </c>
      <c r="T21" s="1">
        <f t="shared" si="187"/>
        <v>131</v>
      </c>
      <c r="U21" s="1">
        <f t="shared" si="187"/>
        <v>130</v>
      </c>
      <c r="V21" s="1">
        <f t="shared" si="187"/>
        <v>129</v>
      </c>
      <c r="W21" s="1">
        <f t="shared" si="187"/>
        <v>128</v>
      </c>
      <c r="X21" s="1">
        <f t="shared" si="187"/>
        <v>127</v>
      </c>
      <c r="Y21" s="1">
        <f t="shared" si="187"/>
        <v>126</v>
      </c>
      <c r="Z21" s="1">
        <f t="shared" si="187"/>
        <v>125</v>
      </c>
      <c r="AA21" s="1">
        <f t="shared" si="187"/>
        <v>124</v>
      </c>
      <c r="AB21" s="1">
        <f t="shared" si="187"/>
        <v>123</v>
      </c>
      <c r="AC21" s="1">
        <f t="shared" si="187"/>
        <v>122</v>
      </c>
      <c r="AD21" s="1">
        <f t="shared" si="187"/>
        <v>121</v>
      </c>
      <c r="AE21" s="1">
        <f t="shared" si="187"/>
        <v>120</v>
      </c>
      <c r="AF21" s="1">
        <f t="shared" si="187"/>
        <v>119</v>
      </c>
      <c r="AG21" s="1">
        <f t="shared" si="187"/>
        <v>118</v>
      </c>
      <c r="AH21" s="1">
        <f t="shared" si="187"/>
        <v>117</v>
      </c>
      <c r="AI21" s="1">
        <f t="shared" si="187"/>
        <v>116</v>
      </c>
      <c r="AJ21" s="1">
        <f t="shared" si="187"/>
        <v>115</v>
      </c>
      <c r="AK21" s="1">
        <f t="shared" si="187"/>
        <v>114</v>
      </c>
      <c r="AL21" s="1">
        <f t="shared" si="187"/>
        <v>113</v>
      </c>
      <c r="AM21" s="1">
        <f t="shared" si="187"/>
        <v>112</v>
      </c>
      <c r="AN21" s="1">
        <f t="shared" si="187"/>
        <v>111</v>
      </c>
      <c r="AO21" s="1">
        <f t="shared" si="187"/>
        <v>110</v>
      </c>
      <c r="AP21" s="1">
        <f t="shared" si="187"/>
        <v>109</v>
      </c>
      <c r="AQ21" s="1">
        <f t="shared" si="187"/>
        <v>108</v>
      </c>
      <c r="AR21" s="1">
        <f t="shared" si="187"/>
        <v>107</v>
      </c>
      <c r="AS21" s="1">
        <f t="shared" si="187"/>
        <v>106</v>
      </c>
      <c r="AT21" s="1">
        <f t="shared" si="187"/>
        <v>105</v>
      </c>
      <c r="AU21" s="1">
        <f t="shared" si="187"/>
        <v>104</v>
      </c>
      <c r="AV21" s="1">
        <f t="shared" si="187"/>
        <v>103</v>
      </c>
      <c r="AW21" s="1">
        <f t="shared" si="187"/>
        <v>102</v>
      </c>
      <c r="AX21" s="1">
        <f t="shared" si="187"/>
        <v>101</v>
      </c>
      <c r="AY21" s="1">
        <f t="shared" si="187"/>
        <v>100</v>
      </c>
      <c r="AZ21" s="1">
        <f t="shared" si="187"/>
        <v>99</v>
      </c>
      <c r="BA21" s="1">
        <f t="shared" si="187"/>
        <v>98</v>
      </c>
      <c r="BB21" s="1">
        <f t="shared" si="187"/>
        <v>97</v>
      </c>
      <c r="BC21" s="1">
        <f t="shared" si="187"/>
        <v>96</v>
      </c>
      <c r="BD21" s="1">
        <f t="shared" si="187"/>
        <v>95</v>
      </c>
      <c r="BE21" s="1">
        <f t="shared" si="187"/>
        <v>94</v>
      </c>
      <c r="BF21" s="1">
        <f t="shared" si="187"/>
        <v>93</v>
      </c>
      <c r="BG21" s="1">
        <f t="shared" si="187"/>
        <v>92</v>
      </c>
      <c r="BH21" s="1">
        <f t="shared" si="187"/>
        <v>91</v>
      </c>
      <c r="BI21" s="1">
        <f t="shared" si="187"/>
        <v>90</v>
      </c>
      <c r="BJ21" s="1">
        <f t="shared" si="187"/>
        <v>89</v>
      </c>
      <c r="BK21" s="1">
        <f t="shared" si="187"/>
        <v>88</v>
      </c>
      <c r="BL21" s="1">
        <f t="shared" si="187"/>
        <v>87</v>
      </c>
      <c r="BM21" s="1">
        <f t="shared" si="187"/>
        <v>86</v>
      </c>
      <c r="BN21" s="1">
        <f t="shared" ref="BN21:DY21" si="188">RANK(BN3,$B3:$ET3,0)</f>
        <v>85</v>
      </c>
      <c r="BO21" s="1">
        <f t="shared" si="188"/>
        <v>84</v>
      </c>
      <c r="BP21" s="1">
        <f t="shared" si="188"/>
        <v>83</v>
      </c>
      <c r="BQ21" s="1">
        <f t="shared" si="188"/>
        <v>82</v>
      </c>
      <c r="BR21" s="1">
        <f t="shared" si="188"/>
        <v>81</v>
      </c>
      <c r="BS21" s="1">
        <f t="shared" si="188"/>
        <v>80</v>
      </c>
      <c r="BT21" s="1">
        <f t="shared" si="188"/>
        <v>79</v>
      </c>
      <c r="BU21" s="1">
        <f t="shared" si="188"/>
        <v>78</v>
      </c>
      <c r="BV21" s="1">
        <f t="shared" si="188"/>
        <v>77</v>
      </c>
      <c r="BW21" s="1">
        <f t="shared" si="188"/>
        <v>76</v>
      </c>
      <c r="BX21" s="1">
        <f t="shared" si="188"/>
        <v>75</v>
      </c>
      <c r="BY21" s="1">
        <f t="shared" si="188"/>
        <v>74</v>
      </c>
      <c r="BZ21" s="1">
        <f t="shared" si="188"/>
        <v>73</v>
      </c>
      <c r="CA21" s="1">
        <f t="shared" si="188"/>
        <v>72</v>
      </c>
      <c r="CB21" s="1">
        <f t="shared" si="188"/>
        <v>71</v>
      </c>
      <c r="CC21" s="1">
        <f t="shared" si="188"/>
        <v>70</v>
      </c>
      <c r="CD21" s="1">
        <f t="shared" si="188"/>
        <v>69</v>
      </c>
      <c r="CE21" s="1">
        <f t="shared" si="188"/>
        <v>68</v>
      </c>
      <c r="CF21" s="1">
        <f t="shared" si="188"/>
        <v>67</v>
      </c>
      <c r="CG21" s="1">
        <f t="shared" si="188"/>
        <v>66</v>
      </c>
      <c r="CH21" s="1">
        <f t="shared" si="188"/>
        <v>65</v>
      </c>
      <c r="CI21" s="1">
        <f t="shared" si="188"/>
        <v>64</v>
      </c>
      <c r="CJ21" s="1">
        <f t="shared" si="188"/>
        <v>63</v>
      </c>
      <c r="CK21" s="1">
        <f t="shared" si="188"/>
        <v>62</v>
      </c>
      <c r="CL21" s="1">
        <f t="shared" si="188"/>
        <v>61</v>
      </c>
      <c r="CM21" s="1">
        <f t="shared" si="188"/>
        <v>60</v>
      </c>
      <c r="CN21" s="1">
        <f t="shared" si="188"/>
        <v>59</v>
      </c>
      <c r="CO21" s="1">
        <f t="shared" si="188"/>
        <v>58</v>
      </c>
      <c r="CP21" s="1">
        <f t="shared" si="188"/>
        <v>57</v>
      </c>
      <c r="CQ21" s="1">
        <f t="shared" si="188"/>
        <v>56</v>
      </c>
      <c r="CR21" s="1">
        <f t="shared" si="188"/>
        <v>55</v>
      </c>
      <c r="CS21" s="1">
        <f t="shared" si="188"/>
        <v>54</v>
      </c>
      <c r="CT21" s="1">
        <f t="shared" si="188"/>
        <v>53</v>
      </c>
      <c r="CU21" s="1">
        <f t="shared" si="188"/>
        <v>52</v>
      </c>
      <c r="CV21" s="1">
        <f t="shared" si="188"/>
        <v>51</v>
      </c>
      <c r="CW21" s="1">
        <f t="shared" si="188"/>
        <v>50</v>
      </c>
      <c r="CX21" s="1">
        <f t="shared" si="188"/>
        <v>49</v>
      </c>
      <c r="CY21" s="1">
        <f t="shared" si="188"/>
        <v>48</v>
      </c>
      <c r="CZ21" s="1">
        <f t="shared" si="188"/>
        <v>47</v>
      </c>
      <c r="DA21" s="1">
        <f t="shared" si="188"/>
        <v>46</v>
      </c>
      <c r="DB21" s="1">
        <f t="shared" si="188"/>
        <v>45</v>
      </c>
      <c r="DC21" s="1">
        <f t="shared" si="188"/>
        <v>44</v>
      </c>
      <c r="DD21" s="1">
        <f t="shared" si="188"/>
        <v>43</v>
      </c>
      <c r="DE21" s="1">
        <f t="shared" si="188"/>
        <v>42</v>
      </c>
      <c r="DF21" s="1">
        <f t="shared" si="188"/>
        <v>41</v>
      </c>
      <c r="DG21" s="1">
        <f t="shared" si="188"/>
        <v>40</v>
      </c>
      <c r="DH21" s="1">
        <f t="shared" si="188"/>
        <v>39</v>
      </c>
      <c r="DI21" s="1">
        <f t="shared" si="188"/>
        <v>38</v>
      </c>
      <c r="DJ21" s="1">
        <f t="shared" si="188"/>
        <v>37</v>
      </c>
      <c r="DK21" s="1">
        <f t="shared" si="188"/>
        <v>36</v>
      </c>
      <c r="DL21" s="1">
        <f t="shared" si="188"/>
        <v>35</v>
      </c>
      <c r="DM21" s="1">
        <f t="shared" si="188"/>
        <v>34</v>
      </c>
      <c r="DN21" s="1">
        <f t="shared" si="188"/>
        <v>33</v>
      </c>
      <c r="DO21" s="1">
        <f t="shared" si="188"/>
        <v>32</v>
      </c>
      <c r="DP21" s="1">
        <f t="shared" si="188"/>
        <v>31</v>
      </c>
      <c r="DQ21" s="1">
        <f t="shared" si="188"/>
        <v>30</v>
      </c>
      <c r="DR21" s="1">
        <f t="shared" si="188"/>
        <v>29</v>
      </c>
      <c r="DS21" s="1">
        <f t="shared" si="188"/>
        <v>28</v>
      </c>
      <c r="DT21" s="1">
        <f t="shared" si="188"/>
        <v>27</v>
      </c>
      <c r="DU21" s="1">
        <f t="shared" si="188"/>
        <v>26</v>
      </c>
      <c r="DV21" s="1">
        <f t="shared" si="188"/>
        <v>25</v>
      </c>
      <c r="DW21" s="1">
        <f t="shared" si="188"/>
        <v>24</v>
      </c>
      <c r="DX21" s="1">
        <f t="shared" si="188"/>
        <v>23</v>
      </c>
      <c r="DY21" s="1">
        <f t="shared" si="188"/>
        <v>22</v>
      </c>
      <c r="DZ21" s="1">
        <f t="shared" ref="DZ21:ET21" si="189">RANK(DZ3,$B3:$ET3,0)</f>
        <v>21</v>
      </c>
      <c r="EA21" s="1">
        <f t="shared" si="189"/>
        <v>20</v>
      </c>
      <c r="EB21" s="1">
        <f t="shared" si="189"/>
        <v>19</v>
      </c>
      <c r="EC21" s="1">
        <f t="shared" si="189"/>
        <v>18</v>
      </c>
      <c r="ED21" s="1">
        <f t="shared" si="189"/>
        <v>17</v>
      </c>
      <c r="EE21" s="1">
        <f t="shared" si="189"/>
        <v>16</v>
      </c>
      <c r="EF21" s="1">
        <f t="shared" si="189"/>
        <v>15</v>
      </c>
      <c r="EG21" s="1">
        <f t="shared" si="189"/>
        <v>14</v>
      </c>
      <c r="EH21" s="1">
        <f t="shared" si="189"/>
        <v>13</v>
      </c>
      <c r="EI21" s="1">
        <f t="shared" si="189"/>
        <v>12</v>
      </c>
      <c r="EJ21" s="1">
        <f t="shared" si="189"/>
        <v>11</v>
      </c>
      <c r="EK21" s="1">
        <f t="shared" si="189"/>
        <v>10</v>
      </c>
      <c r="EL21" s="1">
        <f t="shared" si="189"/>
        <v>9</v>
      </c>
      <c r="EM21" s="1">
        <f t="shared" si="189"/>
        <v>8</v>
      </c>
      <c r="EN21" s="1">
        <f t="shared" si="189"/>
        <v>7</v>
      </c>
      <c r="EO21" s="1">
        <f t="shared" si="189"/>
        <v>6</v>
      </c>
      <c r="EP21" s="1">
        <f t="shared" si="189"/>
        <v>5</v>
      </c>
      <c r="EQ21" s="1">
        <f t="shared" si="189"/>
        <v>4</v>
      </c>
      <c r="ER21" s="1">
        <f t="shared" si="189"/>
        <v>3</v>
      </c>
      <c r="ES21" s="1">
        <f t="shared" si="189"/>
        <v>2</v>
      </c>
      <c r="ET21" s="1">
        <f t="shared" si="189"/>
        <v>1</v>
      </c>
    </row>
    <row r="22" spans="1:150" ht="14.25" customHeight="1" x14ac:dyDescent="0.35">
      <c r="A22" s="1" t="str">
        <f t="shared" si="186"/>
        <v>c</v>
      </c>
      <c r="B22" s="1">
        <f t="shared" ref="B22:BM22" si="190">RANK(B4,$B4:$ET4,0)</f>
        <v>149</v>
      </c>
      <c r="C22" s="1">
        <f t="shared" si="190"/>
        <v>148</v>
      </c>
      <c r="D22" s="1">
        <f t="shared" si="190"/>
        <v>147</v>
      </c>
      <c r="E22" s="1">
        <f t="shared" si="190"/>
        <v>146</v>
      </c>
      <c r="F22" s="1">
        <f t="shared" si="190"/>
        <v>145</v>
      </c>
      <c r="G22" s="1">
        <f t="shared" si="190"/>
        <v>144</v>
      </c>
      <c r="H22" s="1">
        <f t="shared" si="190"/>
        <v>143</v>
      </c>
      <c r="I22" s="1">
        <f t="shared" si="190"/>
        <v>142</v>
      </c>
      <c r="J22" s="1">
        <f t="shared" si="190"/>
        <v>141</v>
      </c>
      <c r="K22" s="1">
        <f t="shared" si="190"/>
        <v>140</v>
      </c>
      <c r="L22" s="1">
        <f t="shared" si="190"/>
        <v>139</v>
      </c>
      <c r="M22" s="1">
        <f t="shared" si="190"/>
        <v>138</v>
      </c>
      <c r="N22" s="1">
        <f t="shared" si="190"/>
        <v>137</v>
      </c>
      <c r="O22" s="1">
        <f t="shared" si="190"/>
        <v>136</v>
      </c>
      <c r="P22" s="1">
        <f t="shared" si="190"/>
        <v>135</v>
      </c>
      <c r="Q22" s="1">
        <f t="shared" si="190"/>
        <v>134</v>
      </c>
      <c r="R22" s="1">
        <f t="shared" si="190"/>
        <v>133</v>
      </c>
      <c r="S22" s="1">
        <f t="shared" si="190"/>
        <v>132</v>
      </c>
      <c r="T22" s="1">
        <f t="shared" si="190"/>
        <v>131</v>
      </c>
      <c r="U22" s="1">
        <f t="shared" si="190"/>
        <v>130</v>
      </c>
      <c r="V22" s="1">
        <f t="shared" si="190"/>
        <v>129</v>
      </c>
      <c r="W22" s="1">
        <f t="shared" si="190"/>
        <v>128</v>
      </c>
      <c r="X22" s="1">
        <f t="shared" si="190"/>
        <v>127</v>
      </c>
      <c r="Y22" s="1">
        <f t="shared" si="190"/>
        <v>126</v>
      </c>
      <c r="Z22" s="1">
        <f t="shared" si="190"/>
        <v>125</v>
      </c>
      <c r="AA22" s="1">
        <f t="shared" si="190"/>
        <v>124</v>
      </c>
      <c r="AB22" s="1">
        <f t="shared" si="190"/>
        <v>123</v>
      </c>
      <c r="AC22" s="1">
        <f t="shared" si="190"/>
        <v>122</v>
      </c>
      <c r="AD22" s="1">
        <f t="shared" si="190"/>
        <v>121</v>
      </c>
      <c r="AE22" s="1">
        <f t="shared" si="190"/>
        <v>120</v>
      </c>
      <c r="AF22" s="1">
        <f t="shared" si="190"/>
        <v>119</v>
      </c>
      <c r="AG22" s="1">
        <f t="shared" si="190"/>
        <v>118</v>
      </c>
      <c r="AH22" s="1">
        <f t="shared" si="190"/>
        <v>117</v>
      </c>
      <c r="AI22" s="1">
        <f t="shared" si="190"/>
        <v>116</v>
      </c>
      <c r="AJ22" s="1">
        <f t="shared" si="190"/>
        <v>115</v>
      </c>
      <c r="AK22" s="1">
        <f t="shared" si="190"/>
        <v>114</v>
      </c>
      <c r="AL22" s="1">
        <f t="shared" si="190"/>
        <v>113</v>
      </c>
      <c r="AM22" s="1">
        <f t="shared" si="190"/>
        <v>112</v>
      </c>
      <c r="AN22" s="1">
        <f t="shared" si="190"/>
        <v>111</v>
      </c>
      <c r="AO22" s="1">
        <f t="shared" si="190"/>
        <v>110</v>
      </c>
      <c r="AP22" s="1">
        <f t="shared" si="190"/>
        <v>109</v>
      </c>
      <c r="AQ22" s="1">
        <f t="shared" si="190"/>
        <v>108</v>
      </c>
      <c r="AR22" s="1">
        <f t="shared" si="190"/>
        <v>107</v>
      </c>
      <c r="AS22" s="1">
        <f t="shared" si="190"/>
        <v>106</v>
      </c>
      <c r="AT22" s="1">
        <f t="shared" si="190"/>
        <v>105</v>
      </c>
      <c r="AU22" s="1">
        <f t="shared" si="190"/>
        <v>104</v>
      </c>
      <c r="AV22" s="1">
        <f t="shared" si="190"/>
        <v>103</v>
      </c>
      <c r="AW22" s="1">
        <f t="shared" si="190"/>
        <v>102</v>
      </c>
      <c r="AX22" s="1">
        <f t="shared" si="190"/>
        <v>101</v>
      </c>
      <c r="AY22" s="1">
        <f t="shared" si="190"/>
        <v>100</v>
      </c>
      <c r="AZ22" s="1">
        <f t="shared" si="190"/>
        <v>99</v>
      </c>
      <c r="BA22" s="1">
        <f t="shared" si="190"/>
        <v>98</v>
      </c>
      <c r="BB22" s="1">
        <f t="shared" si="190"/>
        <v>97</v>
      </c>
      <c r="BC22" s="1">
        <f t="shared" si="190"/>
        <v>96</v>
      </c>
      <c r="BD22" s="1">
        <f t="shared" si="190"/>
        <v>95</v>
      </c>
      <c r="BE22" s="1">
        <f t="shared" si="190"/>
        <v>94</v>
      </c>
      <c r="BF22" s="1">
        <f t="shared" si="190"/>
        <v>93</v>
      </c>
      <c r="BG22" s="1">
        <f t="shared" si="190"/>
        <v>92</v>
      </c>
      <c r="BH22" s="1">
        <f t="shared" si="190"/>
        <v>91</v>
      </c>
      <c r="BI22" s="1">
        <f t="shared" si="190"/>
        <v>90</v>
      </c>
      <c r="BJ22" s="1">
        <f t="shared" si="190"/>
        <v>89</v>
      </c>
      <c r="BK22" s="1">
        <f t="shared" si="190"/>
        <v>88</v>
      </c>
      <c r="BL22" s="1">
        <f t="shared" si="190"/>
        <v>87</v>
      </c>
      <c r="BM22" s="1">
        <f t="shared" si="190"/>
        <v>86</v>
      </c>
      <c r="BN22" s="1">
        <f t="shared" ref="BN22:DY22" si="191">RANK(BN4,$B4:$ET4,0)</f>
        <v>85</v>
      </c>
      <c r="BO22" s="1">
        <f t="shared" si="191"/>
        <v>84</v>
      </c>
      <c r="BP22" s="1">
        <f t="shared" si="191"/>
        <v>83</v>
      </c>
      <c r="BQ22" s="1">
        <f t="shared" si="191"/>
        <v>82</v>
      </c>
      <c r="BR22" s="1">
        <f t="shared" si="191"/>
        <v>81</v>
      </c>
      <c r="BS22" s="1">
        <f t="shared" si="191"/>
        <v>80</v>
      </c>
      <c r="BT22" s="1">
        <f t="shared" si="191"/>
        <v>79</v>
      </c>
      <c r="BU22" s="1">
        <f t="shared" si="191"/>
        <v>78</v>
      </c>
      <c r="BV22" s="1">
        <f t="shared" si="191"/>
        <v>77</v>
      </c>
      <c r="BW22" s="1">
        <f t="shared" si="191"/>
        <v>76</v>
      </c>
      <c r="BX22" s="1">
        <f t="shared" si="191"/>
        <v>75</v>
      </c>
      <c r="BY22" s="1">
        <f t="shared" si="191"/>
        <v>74</v>
      </c>
      <c r="BZ22" s="1">
        <f t="shared" si="191"/>
        <v>73</v>
      </c>
      <c r="CA22" s="1">
        <f t="shared" si="191"/>
        <v>72</v>
      </c>
      <c r="CB22" s="1">
        <f t="shared" si="191"/>
        <v>71</v>
      </c>
      <c r="CC22" s="1">
        <f t="shared" si="191"/>
        <v>70</v>
      </c>
      <c r="CD22" s="1">
        <f t="shared" si="191"/>
        <v>69</v>
      </c>
      <c r="CE22" s="1">
        <f t="shared" si="191"/>
        <v>68</v>
      </c>
      <c r="CF22" s="1">
        <f t="shared" si="191"/>
        <v>67</v>
      </c>
      <c r="CG22" s="1">
        <f t="shared" si="191"/>
        <v>66</v>
      </c>
      <c r="CH22" s="1">
        <f t="shared" si="191"/>
        <v>65</v>
      </c>
      <c r="CI22" s="1">
        <f t="shared" si="191"/>
        <v>64</v>
      </c>
      <c r="CJ22" s="1">
        <f t="shared" si="191"/>
        <v>63</v>
      </c>
      <c r="CK22" s="1">
        <f t="shared" si="191"/>
        <v>62</v>
      </c>
      <c r="CL22" s="1">
        <f t="shared" si="191"/>
        <v>61</v>
      </c>
      <c r="CM22" s="1">
        <f t="shared" si="191"/>
        <v>60</v>
      </c>
      <c r="CN22" s="1">
        <f t="shared" si="191"/>
        <v>59</v>
      </c>
      <c r="CO22" s="1">
        <f t="shared" si="191"/>
        <v>58</v>
      </c>
      <c r="CP22" s="1">
        <f t="shared" si="191"/>
        <v>57</v>
      </c>
      <c r="CQ22" s="1">
        <f t="shared" si="191"/>
        <v>56</v>
      </c>
      <c r="CR22" s="1">
        <f t="shared" si="191"/>
        <v>55</v>
      </c>
      <c r="CS22" s="1">
        <f t="shared" si="191"/>
        <v>54</v>
      </c>
      <c r="CT22" s="1">
        <f t="shared" si="191"/>
        <v>53</v>
      </c>
      <c r="CU22" s="1">
        <f t="shared" si="191"/>
        <v>52</v>
      </c>
      <c r="CV22" s="1">
        <f t="shared" si="191"/>
        <v>51</v>
      </c>
      <c r="CW22" s="1">
        <f t="shared" si="191"/>
        <v>50</v>
      </c>
      <c r="CX22" s="1">
        <f t="shared" si="191"/>
        <v>49</v>
      </c>
      <c r="CY22" s="1">
        <f t="shared" si="191"/>
        <v>48</v>
      </c>
      <c r="CZ22" s="1">
        <f t="shared" si="191"/>
        <v>47</v>
      </c>
      <c r="DA22" s="1">
        <f t="shared" si="191"/>
        <v>46</v>
      </c>
      <c r="DB22" s="1">
        <f t="shared" si="191"/>
        <v>45</v>
      </c>
      <c r="DC22" s="1">
        <f t="shared" si="191"/>
        <v>44</v>
      </c>
      <c r="DD22" s="1">
        <f t="shared" si="191"/>
        <v>43</v>
      </c>
      <c r="DE22" s="1">
        <f t="shared" si="191"/>
        <v>42</v>
      </c>
      <c r="DF22" s="1">
        <f t="shared" si="191"/>
        <v>41</v>
      </c>
      <c r="DG22" s="1">
        <f t="shared" si="191"/>
        <v>40</v>
      </c>
      <c r="DH22" s="1">
        <f t="shared" si="191"/>
        <v>39</v>
      </c>
      <c r="DI22" s="1">
        <f t="shared" si="191"/>
        <v>38</v>
      </c>
      <c r="DJ22" s="1">
        <f t="shared" si="191"/>
        <v>37</v>
      </c>
      <c r="DK22" s="1">
        <f t="shared" si="191"/>
        <v>36</v>
      </c>
      <c r="DL22" s="1">
        <f t="shared" si="191"/>
        <v>35</v>
      </c>
      <c r="DM22" s="1">
        <f t="shared" si="191"/>
        <v>34</v>
      </c>
      <c r="DN22" s="1">
        <f t="shared" si="191"/>
        <v>33</v>
      </c>
      <c r="DO22" s="1">
        <f t="shared" si="191"/>
        <v>32</v>
      </c>
      <c r="DP22" s="1">
        <f t="shared" si="191"/>
        <v>31</v>
      </c>
      <c r="DQ22" s="1">
        <f t="shared" si="191"/>
        <v>30</v>
      </c>
      <c r="DR22" s="1">
        <f t="shared" si="191"/>
        <v>29</v>
      </c>
      <c r="DS22" s="1">
        <f t="shared" si="191"/>
        <v>28</v>
      </c>
      <c r="DT22" s="1">
        <f t="shared" si="191"/>
        <v>27</v>
      </c>
      <c r="DU22" s="1">
        <f t="shared" si="191"/>
        <v>26</v>
      </c>
      <c r="DV22" s="1">
        <f t="shared" si="191"/>
        <v>25</v>
      </c>
      <c r="DW22" s="1">
        <f t="shared" si="191"/>
        <v>24</v>
      </c>
      <c r="DX22" s="1">
        <f t="shared" si="191"/>
        <v>23</v>
      </c>
      <c r="DY22" s="1">
        <f t="shared" si="191"/>
        <v>22</v>
      </c>
      <c r="DZ22" s="1">
        <f t="shared" ref="DZ22:ET22" si="192">RANK(DZ4,$B4:$ET4,0)</f>
        <v>21</v>
      </c>
      <c r="EA22" s="1">
        <f t="shared" si="192"/>
        <v>20</v>
      </c>
      <c r="EB22" s="1">
        <f t="shared" si="192"/>
        <v>19</v>
      </c>
      <c r="EC22" s="1">
        <f t="shared" si="192"/>
        <v>18</v>
      </c>
      <c r="ED22" s="1">
        <f t="shared" si="192"/>
        <v>17</v>
      </c>
      <c r="EE22" s="1">
        <f t="shared" si="192"/>
        <v>16</v>
      </c>
      <c r="EF22" s="1">
        <f t="shared" si="192"/>
        <v>15</v>
      </c>
      <c r="EG22" s="1">
        <f t="shared" si="192"/>
        <v>14</v>
      </c>
      <c r="EH22" s="1">
        <f t="shared" si="192"/>
        <v>13</v>
      </c>
      <c r="EI22" s="1">
        <f t="shared" si="192"/>
        <v>12</v>
      </c>
      <c r="EJ22" s="1">
        <f t="shared" si="192"/>
        <v>11</v>
      </c>
      <c r="EK22" s="1">
        <f t="shared" si="192"/>
        <v>10</v>
      </c>
      <c r="EL22" s="1">
        <f t="shared" si="192"/>
        <v>9</v>
      </c>
      <c r="EM22" s="1">
        <f t="shared" si="192"/>
        <v>8</v>
      </c>
      <c r="EN22" s="1">
        <f t="shared" si="192"/>
        <v>7</v>
      </c>
      <c r="EO22" s="1">
        <f t="shared" si="192"/>
        <v>6</v>
      </c>
      <c r="EP22" s="1">
        <f t="shared" si="192"/>
        <v>5</v>
      </c>
      <c r="EQ22" s="1">
        <f t="shared" si="192"/>
        <v>4</v>
      </c>
      <c r="ER22" s="1">
        <f t="shared" si="192"/>
        <v>3</v>
      </c>
      <c r="ES22" s="1">
        <f t="shared" si="192"/>
        <v>2</v>
      </c>
      <c r="ET22" s="1">
        <f t="shared" si="192"/>
        <v>1</v>
      </c>
    </row>
    <row r="23" spans="1:150" ht="14.25" customHeight="1" x14ac:dyDescent="0.35">
      <c r="A23" s="1" t="str">
        <f t="shared" si="186"/>
        <v>alfa</v>
      </c>
      <c r="B23" s="1">
        <f t="shared" ref="B23:BM23" si="193">RANK(B5,$B5:$ET5,0)</f>
        <v>1</v>
      </c>
      <c r="C23" s="1">
        <f t="shared" si="193"/>
        <v>2</v>
      </c>
      <c r="D23" s="1">
        <f t="shared" si="193"/>
        <v>3</v>
      </c>
      <c r="E23" s="1">
        <f t="shared" si="193"/>
        <v>4</v>
      </c>
      <c r="F23" s="1">
        <f t="shared" si="193"/>
        <v>5</v>
      </c>
      <c r="G23" s="1">
        <f t="shared" si="193"/>
        <v>6</v>
      </c>
      <c r="H23" s="1">
        <f t="shared" si="193"/>
        <v>7</v>
      </c>
      <c r="I23" s="1">
        <f t="shared" si="193"/>
        <v>8</v>
      </c>
      <c r="J23" s="1">
        <f t="shared" si="193"/>
        <v>9</v>
      </c>
      <c r="K23" s="1">
        <f t="shared" si="193"/>
        <v>10</v>
      </c>
      <c r="L23" s="1">
        <f t="shared" si="193"/>
        <v>11</v>
      </c>
      <c r="M23" s="1">
        <f t="shared" si="193"/>
        <v>12</v>
      </c>
      <c r="N23" s="1">
        <f t="shared" si="193"/>
        <v>13</v>
      </c>
      <c r="O23" s="1">
        <f t="shared" si="193"/>
        <v>14</v>
      </c>
      <c r="P23" s="1">
        <f t="shared" si="193"/>
        <v>15</v>
      </c>
      <c r="Q23" s="1">
        <f t="shared" si="193"/>
        <v>16</v>
      </c>
      <c r="R23" s="1">
        <f t="shared" si="193"/>
        <v>17</v>
      </c>
      <c r="S23" s="1">
        <f t="shared" si="193"/>
        <v>18</v>
      </c>
      <c r="T23" s="1">
        <f t="shared" si="193"/>
        <v>19</v>
      </c>
      <c r="U23" s="1">
        <f t="shared" si="193"/>
        <v>20</v>
      </c>
      <c r="V23" s="1">
        <f t="shared" si="193"/>
        <v>21</v>
      </c>
      <c r="W23" s="1">
        <f t="shared" si="193"/>
        <v>22</v>
      </c>
      <c r="X23" s="1">
        <f t="shared" si="193"/>
        <v>23</v>
      </c>
      <c r="Y23" s="1">
        <f t="shared" si="193"/>
        <v>24</v>
      </c>
      <c r="Z23" s="1">
        <f t="shared" si="193"/>
        <v>25</v>
      </c>
      <c r="AA23" s="1">
        <f t="shared" si="193"/>
        <v>26</v>
      </c>
      <c r="AB23" s="1">
        <f t="shared" si="193"/>
        <v>27</v>
      </c>
      <c r="AC23" s="1">
        <f t="shared" si="193"/>
        <v>28</v>
      </c>
      <c r="AD23" s="1">
        <f t="shared" si="193"/>
        <v>29</v>
      </c>
      <c r="AE23" s="1">
        <f t="shared" si="193"/>
        <v>30</v>
      </c>
      <c r="AF23" s="1">
        <f t="shared" si="193"/>
        <v>31</v>
      </c>
      <c r="AG23" s="1">
        <f t="shared" si="193"/>
        <v>32</v>
      </c>
      <c r="AH23" s="1">
        <f t="shared" si="193"/>
        <v>33</v>
      </c>
      <c r="AI23" s="1">
        <f t="shared" si="193"/>
        <v>34</v>
      </c>
      <c r="AJ23" s="1">
        <f t="shared" si="193"/>
        <v>35</v>
      </c>
      <c r="AK23" s="1">
        <f t="shared" si="193"/>
        <v>36</v>
      </c>
      <c r="AL23" s="1">
        <f t="shared" si="193"/>
        <v>37</v>
      </c>
      <c r="AM23" s="1">
        <f t="shared" si="193"/>
        <v>38</v>
      </c>
      <c r="AN23" s="1">
        <f t="shared" si="193"/>
        <v>39</v>
      </c>
      <c r="AO23" s="1">
        <f t="shared" si="193"/>
        <v>40</v>
      </c>
      <c r="AP23" s="1">
        <f t="shared" si="193"/>
        <v>41</v>
      </c>
      <c r="AQ23" s="1">
        <f t="shared" si="193"/>
        <v>42</v>
      </c>
      <c r="AR23" s="1">
        <f t="shared" si="193"/>
        <v>43</v>
      </c>
      <c r="AS23" s="1">
        <f t="shared" si="193"/>
        <v>44</v>
      </c>
      <c r="AT23" s="1">
        <f t="shared" si="193"/>
        <v>45</v>
      </c>
      <c r="AU23" s="1">
        <f t="shared" si="193"/>
        <v>46</v>
      </c>
      <c r="AV23" s="1">
        <f t="shared" si="193"/>
        <v>47</v>
      </c>
      <c r="AW23" s="1">
        <f t="shared" si="193"/>
        <v>48</v>
      </c>
      <c r="AX23" s="1">
        <f t="shared" si="193"/>
        <v>49</v>
      </c>
      <c r="AY23" s="1">
        <f t="shared" si="193"/>
        <v>50</v>
      </c>
      <c r="AZ23" s="1">
        <f t="shared" si="193"/>
        <v>51</v>
      </c>
      <c r="BA23" s="1">
        <f t="shared" si="193"/>
        <v>52</v>
      </c>
      <c r="BB23" s="1">
        <f t="shared" si="193"/>
        <v>53</v>
      </c>
      <c r="BC23" s="1">
        <f t="shared" si="193"/>
        <v>54</v>
      </c>
      <c r="BD23" s="1">
        <f t="shared" si="193"/>
        <v>55</v>
      </c>
      <c r="BE23" s="1">
        <f t="shared" si="193"/>
        <v>56</v>
      </c>
      <c r="BF23" s="1">
        <f t="shared" si="193"/>
        <v>57</v>
      </c>
      <c r="BG23" s="1">
        <f t="shared" si="193"/>
        <v>58</v>
      </c>
      <c r="BH23" s="1">
        <f t="shared" si="193"/>
        <v>59</v>
      </c>
      <c r="BI23" s="1">
        <f t="shared" si="193"/>
        <v>60</v>
      </c>
      <c r="BJ23" s="1">
        <f t="shared" si="193"/>
        <v>61</v>
      </c>
      <c r="BK23" s="1">
        <f t="shared" si="193"/>
        <v>62</v>
      </c>
      <c r="BL23" s="1">
        <f t="shared" si="193"/>
        <v>63</v>
      </c>
      <c r="BM23" s="1">
        <f t="shared" si="193"/>
        <v>64</v>
      </c>
      <c r="BN23" s="1">
        <f t="shared" ref="BN23:DY23" si="194">RANK(BN5,$B5:$ET5,0)</f>
        <v>65</v>
      </c>
      <c r="BO23" s="1">
        <f t="shared" si="194"/>
        <v>66</v>
      </c>
      <c r="BP23" s="1">
        <f t="shared" si="194"/>
        <v>67</v>
      </c>
      <c r="BQ23" s="1">
        <f t="shared" si="194"/>
        <v>68</v>
      </c>
      <c r="BR23" s="1">
        <f t="shared" si="194"/>
        <v>69</v>
      </c>
      <c r="BS23" s="1">
        <f t="shared" si="194"/>
        <v>70</v>
      </c>
      <c r="BT23" s="1">
        <f t="shared" si="194"/>
        <v>71</v>
      </c>
      <c r="BU23" s="1">
        <f t="shared" si="194"/>
        <v>72</v>
      </c>
      <c r="BV23" s="1">
        <f t="shared" si="194"/>
        <v>73</v>
      </c>
      <c r="BW23" s="1">
        <f t="shared" si="194"/>
        <v>74</v>
      </c>
      <c r="BX23" s="1">
        <f t="shared" si="194"/>
        <v>75</v>
      </c>
      <c r="BY23" s="1">
        <f t="shared" si="194"/>
        <v>76</v>
      </c>
      <c r="BZ23" s="1">
        <f t="shared" si="194"/>
        <v>77</v>
      </c>
      <c r="CA23" s="1">
        <f t="shared" si="194"/>
        <v>78</v>
      </c>
      <c r="CB23" s="1">
        <f t="shared" si="194"/>
        <v>79</v>
      </c>
      <c r="CC23" s="1">
        <f t="shared" si="194"/>
        <v>80</v>
      </c>
      <c r="CD23" s="1">
        <f t="shared" si="194"/>
        <v>81</v>
      </c>
      <c r="CE23" s="1">
        <f t="shared" si="194"/>
        <v>82</v>
      </c>
      <c r="CF23" s="1">
        <f t="shared" si="194"/>
        <v>83</v>
      </c>
      <c r="CG23" s="1">
        <f t="shared" si="194"/>
        <v>84</v>
      </c>
      <c r="CH23" s="1">
        <f t="shared" si="194"/>
        <v>85</v>
      </c>
      <c r="CI23" s="1">
        <f t="shared" si="194"/>
        <v>86</v>
      </c>
      <c r="CJ23" s="1">
        <f t="shared" si="194"/>
        <v>87</v>
      </c>
      <c r="CK23" s="1">
        <f t="shared" si="194"/>
        <v>88</v>
      </c>
      <c r="CL23" s="1">
        <f t="shared" si="194"/>
        <v>89</v>
      </c>
      <c r="CM23" s="1">
        <f t="shared" si="194"/>
        <v>90</v>
      </c>
      <c r="CN23" s="1">
        <f t="shared" si="194"/>
        <v>91</v>
      </c>
      <c r="CO23" s="1">
        <f t="shared" si="194"/>
        <v>92</v>
      </c>
      <c r="CP23" s="1">
        <f t="shared" si="194"/>
        <v>93</v>
      </c>
      <c r="CQ23" s="1">
        <f t="shared" si="194"/>
        <v>94</v>
      </c>
      <c r="CR23" s="1">
        <f t="shared" si="194"/>
        <v>95</v>
      </c>
      <c r="CS23" s="1">
        <f t="shared" si="194"/>
        <v>96</v>
      </c>
      <c r="CT23" s="1">
        <f t="shared" si="194"/>
        <v>97</v>
      </c>
      <c r="CU23" s="1">
        <f t="shared" si="194"/>
        <v>98</v>
      </c>
      <c r="CV23" s="1">
        <f t="shared" si="194"/>
        <v>99</v>
      </c>
      <c r="CW23" s="1">
        <f t="shared" si="194"/>
        <v>100</v>
      </c>
      <c r="CX23" s="1">
        <f t="shared" si="194"/>
        <v>101</v>
      </c>
      <c r="CY23" s="1">
        <f t="shared" si="194"/>
        <v>102</v>
      </c>
      <c r="CZ23" s="1">
        <f t="shared" si="194"/>
        <v>103</v>
      </c>
      <c r="DA23" s="1">
        <f t="shared" si="194"/>
        <v>104</v>
      </c>
      <c r="DB23" s="1">
        <f t="shared" si="194"/>
        <v>105</v>
      </c>
      <c r="DC23" s="1">
        <f t="shared" si="194"/>
        <v>106</v>
      </c>
      <c r="DD23" s="1">
        <f t="shared" si="194"/>
        <v>107</v>
      </c>
      <c r="DE23" s="1">
        <f t="shared" si="194"/>
        <v>108</v>
      </c>
      <c r="DF23" s="1">
        <f t="shared" si="194"/>
        <v>109</v>
      </c>
      <c r="DG23" s="1">
        <f t="shared" si="194"/>
        <v>110</v>
      </c>
      <c r="DH23" s="1">
        <f t="shared" si="194"/>
        <v>111</v>
      </c>
      <c r="DI23" s="1">
        <f t="shared" si="194"/>
        <v>112</v>
      </c>
      <c r="DJ23" s="1">
        <f t="shared" si="194"/>
        <v>113</v>
      </c>
      <c r="DK23" s="1">
        <f t="shared" si="194"/>
        <v>114</v>
      </c>
      <c r="DL23" s="1">
        <f t="shared" si="194"/>
        <v>115</v>
      </c>
      <c r="DM23" s="1">
        <f t="shared" si="194"/>
        <v>116</v>
      </c>
      <c r="DN23" s="1">
        <f t="shared" si="194"/>
        <v>117</v>
      </c>
      <c r="DO23" s="1">
        <f t="shared" si="194"/>
        <v>118</v>
      </c>
      <c r="DP23" s="1">
        <f t="shared" si="194"/>
        <v>119</v>
      </c>
      <c r="DQ23" s="1">
        <f t="shared" si="194"/>
        <v>120</v>
      </c>
      <c r="DR23" s="1">
        <f t="shared" si="194"/>
        <v>121</v>
      </c>
      <c r="DS23" s="1">
        <f t="shared" si="194"/>
        <v>122</v>
      </c>
      <c r="DT23" s="1">
        <f t="shared" si="194"/>
        <v>123</v>
      </c>
      <c r="DU23" s="1">
        <f t="shared" si="194"/>
        <v>124</v>
      </c>
      <c r="DV23" s="1">
        <f t="shared" si="194"/>
        <v>125</v>
      </c>
      <c r="DW23" s="1">
        <f t="shared" si="194"/>
        <v>126</v>
      </c>
      <c r="DX23" s="1">
        <f t="shared" si="194"/>
        <v>127</v>
      </c>
      <c r="DY23" s="1">
        <f t="shared" si="194"/>
        <v>128</v>
      </c>
      <c r="DZ23" s="1">
        <f t="shared" ref="DZ23:ET23" si="195">RANK(DZ5,$B5:$ET5,0)</f>
        <v>129</v>
      </c>
      <c r="EA23" s="1">
        <f t="shared" si="195"/>
        <v>130</v>
      </c>
      <c r="EB23" s="1">
        <f t="shared" si="195"/>
        <v>131</v>
      </c>
      <c r="EC23" s="1">
        <f t="shared" si="195"/>
        <v>132</v>
      </c>
      <c r="ED23" s="1">
        <f t="shared" si="195"/>
        <v>133</v>
      </c>
      <c r="EE23" s="1">
        <f t="shared" si="195"/>
        <v>134</v>
      </c>
      <c r="EF23" s="1">
        <f t="shared" si="195"/>
        <v>135</v>
      </c>
      <c r="EG23" s="1">
        <f t="shared" si="195"/>
        <v>136</v>
      </c>
      <c r="EH23" s="1">
        <f t="shared" si="195"/>
        <v>137</v>
      </c>
      <c r="EI23" s="1">
        <f t="shared" si="195"/>
        <v>138</v>
      </c>
      <c r="EJ23" s="1">
        <f t="shared" si="195"/>
        <v>139</v>
      </c>
      <c r="EK23" s="1">
        <f t="shared" si="195"/>
        <v>140</v>
      </c>
      <c r="EL23" s="1">
        <f t="shared" si="195"/>
        <v>141</v>
      </c>
      <c r="EM23" s="1">
        <f t="shared" si="195"/>
        <v>142</v>
      </c>
      <c r="EN23" s="1">
        <f t="shared" si="195"/>
        <v>143</v>
      </c>
      <c r="EO23" s="1">
        <f t="shared" si="195"/>
        <v>144</v>
      </c>
      <c r="EP23" s="1">
        <f t="shared" si="195"/>
        <v>145</v>
      </c>
      <c r="EQ23" s="1">
        <f t="shared" si="195"/>
        <v>146</v>
      </c>
      <c r="ER23" s="1">
        <f t="shared" si="195"/>
        <v>147</v>
      </c>
      <c r="ES23" s="1">
        <f t="shared" si="195"/>
        <v>148</v>
      </c>
      <c r="ET23" s="1">
        <f t="shared" si="195"/>
        <v>149</v>
      </c>
    </row>
    <row r="24" spans="1:150" ht="14.25" customHeight="1" x14ac:dyDescent="0.35">
      <c r="A24" s="1" t="str">
        <f t="shared" si="186"/>
        <v>beta</v>
      </c>
      <c r="B24" s="1">
        <f t="shared" ref="B24:BM24" si="196">RANK(B6,$B6:$ET6,0)</f>
        <v>1</v>
      </c>
      <c r="C24" s="1">
        <f t="shared" si="196"/>
        <v>2</v>
      </c>
      <c r="D24" s="1">
        <f t="shared" si="196"/>
        <v>3</v>
      </c>
      <c r="E24" s="1">
        <f t="shared" si="196"/>
        <v>4</v>
      </c>
      <c r="F24" s="1">
        <f t="shared" si="196"/>
        <v>5</v>
      </c>
      <c r="G24" s="1">
        <f t="shared" si="196"/>
        <v>6</v>
      </c>
      <c r="H24" s="1">
        <f t="shared" si="196"/>
        <v>7</v>
      </c>
      <c r="I24" s="1">
        <f t="shared" si="196"/>
        <v>8</v>
      </c>
      <c r="J24" s="1">
        <f t="shared" si="196"/>
        <v>9</v>
      </c>
      <c r="K24" s="1">
        <f t="shared" si="196"/>
        <v>10</v>
      </c>
      <c r="L24" s="1">
        <f t="shared" si="196"/>
        <v>11</v>
      </c>
      <c r="M24" s="1">
        <f t="shared" si="196"/>
        <v>12</v>
      </c>
      <c r="N24" s="1">
        <f t="shared" si="196"/>
        <v>13</v>
      </c>
      <c r="O24" s="1">
        <f t="shared" si="196"/>
        <v>14</v>
      </c>
      <c r="P24" s="1">
        <f t="shared" si="196"/>
        <v>15</v>
      </c>
      <c r="Q24" s="1">
        <f t="shared" si="196"/>
        <v>16</v>
      </c>
      <c r="R24" s="1">
        <f t="shared" si="196"/>
        <v>17</v>
      </c>
      <c r="S24" s="1">
        <f t="shared" si="196"/>
        <v>18</v>
      </c>
      <c r="T24" s="1">
        <f t="shared" si="196"/>
        <v>19</v>
      </c>
      <c r="U24" s="1">
        <f t="shared" si="196"/>
        <v>20</v>
      </c>
      <c r="V24" s="1">
        <f t="shared" si="196"/>
        <v>21</v>
      </c>
      <c r="W24" s="1">
        <f t="shared" si="196"/>
        <v>22</v>
      </c>
      <c r="X24" s="1">
        <f t="shared" si="196"/>
        <v>23</v>
      </c>
      <c r="Y24" s="1">
        <f t="shared" si="196"/>
        <v>24</v>
      </c>
      <c r="Z24" s="1">
        <f t="shared" si="196"/>
        <v>25</v>
      </c>
      <c r="AA24" s="1">
        <f t="shared" si="196"/>
        <v>26</v>
      </c>
      <c r="AB24" s="1">
        <f t="shared" si="196"/>
        <v>27</v>
      </c>
      <c r="AC24" s="1">
        <f t="shared" si="196"/>
        <v>28</v>
      </c>
      <c r="AD24" s="1">
        <f t="shared" si="196"/>
        <v>29</v>
      </c>
      <c r="AE24" s="1">
        <f t="shared" si="196"/>
        <v>30</v>
      </c>
      <c r="AF24" s="1">
        <f t="shared" si="196"/>
        <v>31</v>
      </c>
      <c r="AG24" s="1">
        <f t="shared" si="196"/>
        <v>32</v>
      </c>
      <c r="AH24" s="1">
        <f t="shared" si="196"/>
        <v>33</v>
      </c>
      <c r="AI24" s="1">
        <f t="shared" si="196"/>
        <v>34</v>
      </c>
      <c r="AJ24" s="1">
        <f t="shared" si="196"/>
        <v>35</v>
      </c>
      <c r="AK24" s="1">
        <f t="shared" si="196"/>
        <v>36</v>
      </c>
      <c r="AL24" s="1">
        <f t="shared" si="196"/>
        <v>37</v>
      </c>
      <c r="AM24" s="1">
        <f t="shared" si="196"/>
        <v>38</v>
      </c>
      <c r="AN24" s="1">
        <f t="shared" si="196"/>
        <v>39</v>
      </c>
      <c r="AO24" s="1">
        <f t="shared" si="196"/>
        <v>40</v>
      </c>
      <c r="AP24" s="1">
        <f t="shared" si="196"/>
        <v>41</v>
      </c>
      <c r="AQ24" s="1">
        <f t="shared" si="196"/>
        <v>42</v>
      </c>
      <c r="AR24" s="1">
        <f t="shared" si="196"/>
        <v>43</v>
      </c>
      <c r="AS24" s="1">
        <f t="shared" si="196"/>
        <v>44</v>
      </c>
      <c r="AT24" s="1">
        <f t="shared" si="196"/>
        <v>45</v>
      </c>
      <c r="AU24" s="1">
        <f t="shared" si="196"/>
        <v>46</v>
      </c>
      <c r="AV24" s="1">
        <f t="shared" si="196"/>
        <v>47</v>
      </c>
      <c r="AW24" s="1">
        <f t="shared" si="196"/>
        <v>48</v>
      </c>
      <c r="AX24" s="1">
        <f t="shared" si="196"/>
        <v>49</v>
      </c>
      <c r="AY24" s="1">
        <f t="shared" si="196"/>
        <v>50</v>
      </c>
      <c r="AZ24" s="1">
        <f t="shared" si="196"/>
        <v>51</v>
      </c>
      <c r="BA24" s="1">
        <f t="shared" si="196"/>
        <v>52</v>
      </c>
      <c r="BB24" s="1">
        <f t="shared" si="196"/>
        <v>53</v>
      </c>
      <c r="BC24" s="1">
        <f t="shared" si="196"/>
        <v>54</v>
      </c>
      <c r="BD24" s="1">
        <f t="shared" si="196"/>
        <v>55</v>
      </c>
      <c r="BE24" s="1">
        <f t="shared" si="196"/>
        <v>56</v>
      </c>
      <c r="BF24" s="1">
        <f t="shared" si="196"/>
        <v>57</v>
      </c>
      <c r="BG24" s="1">
        <f t="shared" si="196"/>
        <v>58</v>
      </c>
      <c r="BH24" s="1">
        <f t="shared" si="196"/>
        <v>59</v>
      </c>
      <c r="BI24" s="1">
        <f t="shared" si="196"/>
        <v>60</v>
      </c>
      <c r="BJ24" s="1">
        <f t="shared" si="196"/>
        <v>61</v>
      </c>
      <c r="BK24" s="1">
        <f t="shared" si="196"/>
        <v>62</v>
      </c>
      <c r="BL24" s="1">
        <f t="shared" si="196"/>
        <v>63</v>
      </c>
      <c r="BM24" s="1">
        <f t="shared" si="196"/>
        <v>64</v>
      </c>
      <c r="BN24" s="1">
        <f t="shared" ref="BN24:DY24" si="197">RANK(BN6,$B6:$ET6,0)</f>
        <v>65</v>
      </c>
      <c r="BO24" s="1">
        <f t="shared" si="197"/>
        <v>66</v>
      </c>
      <c r="BP24" s="1">
        <f t="shared" si="197"/>
        <v>67</v>
      </c>
      <c r="BQ24" s="1">
        <f t="shared" si="197"/>
        <v>68</v>
      </c>
      <c r="BR24" s="1">
        <f t="shared" si="197"/>
        <v>69</v>
      </c>
      <c r="BS24" s="1">
        <f t="shared" si="197"/>
        <v>70</v>
      </c>
      <c r="BT24" s="1">
        <f t="shared" si="197"/>
        <v>71</v>
      </c>
      <c r="BU24" s="1">
        <f t="shared" si="197"/>
        <v>72</v>
      </c>
      <c r="BV24" s="1">
        <f t="shared" si="197"/>
        <v>73</v>
      </c>
      <c r="BW24" s="1">
        <f t="shared" si="197"/>
        <v>74</v>
      </c>
      <c r="BX24" s="1">
        <f t="shared" si="197"/>
        <v>75</v>
      </c>
      <c r="BY24" s="1">
        <f t="shared" si="197"/>
        <v>76</v>
      </c>
      <c r="BZ24" s="1">
        <f t="shared" si="197"/>
        <v>77</v>
      </c>
      <c r="CA24" s="1">
        <f t="shared" si="197"/>
        <v>78</v>
      </c>
      <c r="CB24" s="1">
        <f t="shared" si="197"/>
        <v>79</v>
      </c>
      <c r="CC24" s="1">
        <f t="shared" si="197"/>
        <v>80</v>
      </c>
      <c r="CD24" s="1">
        <f t="shared" si="197"/>
        <v>81</v>
      </c>
      <c r="CE24" s="1">
        <f t="shared" si="197"/>
        <v>82</v>
      </c>
      <c r="CF24" s="1">
        <f t="shared" si="197"/>
        <v>83</v>
      </c>
      <c r="CG24" s="1">
        <f t="shared" si="197"/>
        <v>84</v>
      </c>
      <c r="CH24" s="1">
        <f t="shared" si="197"/>
        <v>85</v>
      </c>
      <c r="CI24" s="1">
        <f t="shared" si="197"/>
        <v>86</v>
      </c>
      <c r="CJ24" s="1">
        <f t="shared" si="197"/>
        <v>87</v>
      </c>
      <c r="CK24" s="1">
        <f t="shared" si="197"/>
        <v>88</v>
      </c>
      <c r="CL24" s="1">
        <f t="shared" si="197"/>
        <v>89</v>
      </c>
      <c r="CM24" s="1">
        <f t="shared" si="197"/>
        <v>90</v>
      </c>
      <c r="CN24" s="1">
        <f t="shared" si="197"/>
        <v>91</v>
      </c>
      <c r="CO24" s="1">
        <f t="shared" si="197"/>
        <v>92</v>
      </c>
      <c r="CP24" s="1">
        <f t="shared" si="197"/>
        <v>93</v>
      </c>
      <c r="CQ24" s="1">
        <f t="shared" si="197"/>
        <v>94</v>
      </c>
      <c r="CR24" s="1">
        <f t="shared" si="197"/>
        <v>95</v>
      </c>
      <c r="CS24" s="1">
        <f t="shared" si="197"/>
        <v>96</v>
      </c>
      <c r="CT24" s="1">
        <f t="shared" si="197"/>
        <v>97</v>
      </c>
      <c r="CU24" s="1">
        <f t="shared" si="197"/>
        <v>98</v>
      </c>
      <c r="CV24" s="1">
        <f t="shared" si="197"/>
        <v>99</v>
      </c>
      <c r="CW24" s="1">
        <f t="shared" si="197"/>
        <v>100</v>
      </c>
      <c r="CX24" s="1">
        <f t="shared" si="197"/>
        <v>101</v>
      </c>
      <c r="CY24" s="1">
        <f t="shared" si="197"/>
        <v>102</v>
      </c>
      <c r="CZ24" s="1">
        <f t="shared" si="197"/>
        <v>103</v>
      </c>
      <c r="DA24" s="1">
        <f t="shared" si="197"/>
        <v>104</v>
      </c>
      <c r="DB24" s="1">
        <f t="shared" si="197"/>
        <v>105</v>
      </c>
      <c r="DC24" s="1">
        <f t="shared" si="197"/>
        <v>106</v>
      </c>
      <c r="DD24" s="1">
        <f t="shared" si="197"/>
        <v>107</v>
      </c>
      <c r="DE24" s="1">
        <f t="shared" si="197"/>
        <v>108</v>
      </c>
      <c r="DF24" s="1">
        <f t="shared" si="197"/>
        <v>109</v>
      </c>
      <c r="DG24" s="1">
        <f t="shared" si="197"/>
        <v>110</v>
      </c>
      <c r="DH24" s="1">
        <f t="shared" si="197"/>
        <v>111</v>
      </c>
      <c r="DI24" s="1">
        <f t="shared" si="197"/>
        <v>112</v>
      </c>
      <c r="DJ24" s="1">
        <f t="shared" si="197"/>
        <v>113</v>
      </c>
      <c r="DK24" s="1">
        <f t="shared" si="197"/>
        <v>114</v>
      </c>
      <c r="DL24" s="1">
        <f t="shared" si="197"/>
        <v>115</v>
      </c>
      <c r="DM24" s="1">
        <f t="shared" si="197"/>
        <v>116</v>
      </c>
      <c r="DN24" s="1">
        <f t="shared" si="197"/>
        <v>117</v>
      </c>
      <c r="DO24" s="1">
        <f t="shared" si="197"/>
        <v>118</v>
      </c>
      <c r="DP24" s="1">
        <f t="shared" si="197"/>
        <v>119</v>
      </c>
      <c r="DQ24" s="1">
        <f t="shared" si="197"/>
        <v>120</v>
      </c>
      <c r="DR24" s="1">
        <f t="shared" si="197"/>
        <v>121</v>
      </c>
      <c r="DS24" s="1">
        <f t="shared" si="197"/>
        <v>122</v>
      </c>
      <c r="DT24" s="1">
        <f t="shared" si="197"/>
        <v>123</v>
      </c>
      <c r="DU24" s="1">
        <f t="shared" si="197"/>
        <v>124</v>
      </c>
      <c r="DV24" s="1">
        <f t="shared" si="197"/>
        <v>125</v>
      </c>
      <c r="DW24" s="1">
        <f t="shared" si="197"/>
        <v>126</v>
      </c>
      <c r="DX24" s="1">
        <f t="shared" si="197"/>
        <v>127</v>
      </c>
      <c r="DY24" s="1">
        <f t="shared" si="197"/>
        <v>128</v>
      </c>
      <c r="DZ24" s="1">
        <f t="shared" ref="DZ24:ET24" si="198">RANK(DZ6,$B6:$ET6,0)</f>
        <v>129</v>
      </c>
      <c r="EA24" s="1">
        <f t="shared" si="198"/>
        <v>130</v>
      </c>
      <c r="EB24" s="1">
        <f t="shared" si="198"/>
        <v>131</v>
      </c>
      <c r="EC24" s="1">
        <f t="shared" si="198"/>
        <v>132</v>
      </c>
      <c r="ED24" s="1">
        <f t="shared" si="198"/>
        <v>133</v>
      </c>
      <c r="EE24" s="1">
        <f t="shared" si="198"/>
        <v>134</v>
      </c>
      <c r="EF24" s="1">
        <f t="shared" si="198"/>
        <v>135</v>
      </c>
      <c r="EG24" s="1">
        <f t="shared" si="198"/>
        <v>136</v>
      </c>
      <c r="EH24" s="1">
        <f t="shared" si="198"/>
        <v>137</v>
      </c>
      <c r="EI24" s="1">
        <f t="shared" si="198"/>
        <v>138</v>
      </c>
      <c r="EJ24" s="1">
        <f t="shared" si="198"/>
        <v>139</v>
      </c>
      <c r="EK24" s="1">
        <f t="shared" si="198"/>
        <v>140</v>
      </c>
      <c r="EL24" s="1">
        <f t="shared" si="198"/>
        <v>141</v>
      </c>
      <c r="EM24" s="1">
        <f t="shared" si="198"/>
        <v>142</v>
      </c>
      <c r="EN24" s="1">
        <f t="shared" si="198"/>
        <v>143</v>
      </c>
      <c r="EO24" s="1">
        <f t="shared" si="198"/>
        <v>144</v>
      </c>
      <c r="EP24" s="1">
        <f t="shared" si="198"/>
        <v>145</v>
      </c>
      <c r="EQ24" s="1">
        <f t="shared" si="198"/>
        <v>146</v>
      </c>
      <c r="ER24" s="1">
        <f t="shared" si="198"/>
        <v>147</v>
      </c>
      <c r="ES24" s="1">
        <f t="shared" si="198"/>
        <v>148</v>
      </c>
      <c r="ET24" s="1">
        <f t="shared" si="198"/>
        <v>149</v>
      </c>
    </row>
    <row r="25" spans="1:150" ht="14.25" customHeight="1" x14ac:dyDescent="0.35">
      <c r="A25" s="1" t="str">
        <f t="shared" si="186"/>
        <v>gamma</v>
      </c>
      <c r="B25" s="1">
        <f t="shared" ref="B25:BM25" si="199">RANK(B7,$B7:$ET7,0)</f>
        <v>149</v>
      </c>
      <c r="C25" s="1">
        <f t="shared" si="199"/>
        <v>148</v>
      </c>
      <c r="D25" s="1">
        <f t="shared" si="199"/>
        <v>147</v>
      </c>
      <c r="E25" s="1">
        <f t="shared" si="199"/>
        <v>146</v>
      </c>
      <c r="F25" s="1">
        <f t="shared" si="199"/>
        <v>145</v>
      </c>
      <c r="G25" s="1">
        <f t="shared" si="199"/>
        <v>144</v>
      </c>
      <c r="H25" s="1">
        <f t="shared" si="199"/>
        <v>143</v>
      </c>
      <c r="I25" s="1">
        <f t="shared" si="199"/>
        <v>142</v>
      </c>
      <c r="J25" s="1">
        <f t="shared" si="199"/>
        <v>141</v>
      </c>
      <c r="K25" s="1">
        <f t="shared" si="199"/>
        <v>140</v>
      </c>
      <c r="L25" s="1">
        <f t="shared" si="199"/>
        <v>139</v>
      </c>
      <c r="M25" s="1">
        <f t="shared" si="199"/>
        <v>138</v>
      </c>
      <c r="N25" s="1">
        <f t="shared" si="199"/>
        <v>137</v>
      </c>
      <c r="O25" s="1">
        <f t="shared" si="199"/>
        <v>136</v>
      </c>
      <c r="P25" s="1">
        <f t="shared" si="199"/>
        <v>135</v>
      </c>
      <c r="Q25" s="1">
        <f t="shared" si="199"/>
        <v>134</v>
      </c>
      <c r="R25" s="1">
        <f t="shared" si="199"/>
        <v>133</v>
      </c>
      <c r="S25" s="1">
        <f t="shared" si="199"/>
        <v>132</v>
      </c>
      <c r="T25" s="1">
        <f t="shared" si="199"/>
        <v>131</v>
      </c>
      <c r="U25" s="1">
        <f t="shared" si="199"/>
        <v>130</v>
      </c>
      <c r="V25" s="1">
        <f t="shared" si="199"/>
        <v>129</v>
      </c>
      <c r="W25" s="1">
        <f t="shared" si="199"/>
        <v>128</v>
      </c>
      <c r="X25" s="1">
        <f t="shared" si="199"/>
        <v>127</v>
      </c>
      <c r="Y25" s="1">
        <f t="shared" si="199"/>
        <v>126</v>
      </c>
      <c r="Z25" s="1">
        <f t="shared" si="199"/>
        <v>125</v>
      </c>
      <c r="AA25" s="1">
        <f t="shared" si="199"/>
        <v>124</v>
      </c>
      <c r="AB25" s="1">
        <f t="shared" si="199"/>
        <v>123</v>
      </c>
      <c r="AC25" s="1">
        <f t="shared" si="199"/>
        <v>122</v>
      </c>
      <c r="AD25" s="1">
        <f t="shared" si="199"/>
        <v>121</v>
      </c>
      <c r="AE25" s="1">
        <f t="shared" si="199"/>
        <v>120</v>
      </c>
      <c r="AF25" s="1">
        <f t="shared" si="199"/>
        <v>119</v>
      </c>
      <c r="AG25" s="1">
        <f t="shared" si="199"/>
        <v>118</v>
      </c>
      <c r="AH25" s="1">
        <f t="shared" si="199"/>
        <v>117</v>
      </c>
      <c r="AI25" s="1">
        <f t="shared" si="199"/>
        <v>116</v>
      </c>
      <c r="AJ25" s="1">
        <f t="shared" si="199"/>
        <v>115</v>
      </c>
      <c r="AK25" s="1">
        <f t="shared" si="199"/>
        <v>114</v>
      </c>
      <c r="AL25" s="1">
        <f t="shared" si="199"/>
        <v>113</v>
      </c>
      <c r="AM25" s="1">
        <f t="shared" si="199"/>
        <v>112</v>
      </c>
      <c r="AN25" s="1">
        <f t="shared" si="199"/>
        <v>111</v>
      </c>
      <c r="AO25" s="1">
        <f t="shared" si="199"/>
        <v>110</v>
      </c>
      <c r="AP25" s="1">
        <f t="shared" si="199"/>
        <v>109</v>
      </c>
      <c r="AQ25" s="1">
        <f t="shared" si="199"/>
        <v>108</v>
      </c>
      <c r="AR25" s="1">
        <f t="shared" si="199"/>
        <v>107</v>
      </c>
      <c r="AS25" s="1">
        <f t="shared" si="199"/>
        <v>106</v>
      </c>
      <c r="AT25" s="1">
        <f t="shared" si="199"/>
        <v>105</v>
      </c>
      <c r="AU25" s="1">
        <f t="shared" si="199"/>
        <v>104</v>
      </c>
      <c r="AV25" s="1">
        <f t="shared" si="199"/>
        <v>103</v>
      </c>
      <c r="AW25" s="1">
        <f t="shared" si="199"/>
        <v>102</v>
      </c>
      <c r="AX25" s="1">
        <f t="shared" si="199"/>
        <v>101</v>
      </c>
      <c r="AY25" s="1">
        <f t="shared" si="199"/>
        <v>100</v>
      </c>
      <c r="AZ25" s="1">
        <f t="shared" si="199"/>
        <v>99</v>
      </c>
      <c r="BA25" s="1">
        <f t="shared" si="199"/>
        <v>98</v>
      </c>
      <c r="BB25" s="1">
        <f t="shared" si="199"/>
        <v>97</v>
      </c>
      <c r="BC25" s="1">
        <f t="shared" si="199"/>
        <v>96</v>
      </c>
      <c r="BD25" s="1">
        <f t="shared" si="199"/>
        <v>95</v>
      </c>
      <c r="BE25" s="1">
        <f t="shared" si="199"/>
        <v>94</v>
      </c>
      <c r="BF25" s="1">
        <f t="shared" si="199"/>
        <v>93</v>
      </c>
      <c r="BG25" s="1">
        <f t="shared" si="199"/>
        <v>92</v>
      </c>
      <c r="BH25" s="1">
        <f t="shared" si="199"/>
        <v>91</v>
      </c>
      <c r="BI25" s="1">
        <f t="shared" si="199"/>
        <v>90</v>
      </c>
      <c r="BJ25" s="1">
        <f t="shared" si="199"/>
        <v>89</v>
      </c>
      <c r="BK25" s="1">
        <f t="shared" si="199"/>
        <v>88</v>
      </c>
      <c r="BL25" s="1">
        <f t="shared" si="199"/>
        <v>87</v>
      </c>
      <c r="BM25" s="1">
        <f t="shared" si="199"/>
        <v>86</v>
      </c>
      <c r="BN25" s="1">
        <f t="shared" ref="BN25:DY25" si="200">RANK(BN7,$B7:$ET7,0)</f>
        <v>85</v>
      </c>
      <c r="BO25" s="1">
        <f t="shared" si="200"/>
        <v>84</v>
      </c>
      <c r="BP25" s="1">
        <f t="shared" si="200"/>
        <v>83</v>
      </c>
      <c r="BQ25" s="1">
        <f t="shared" si="200"/>
        <v>82</v>
      </c>
      <c r="BR25" s="1">
        <f t="shared" si="200"/>
        <v>81</v>
      </c>
      <c r="BS25" s="1">
        <f t="shared" si="200"/>
        <v>80</v>
      </c>
      <c r="BT25" s="1">
        <f t="shared" si="200"/>
        <v>79</v>
      </c>
      <c r="BU25" s="1">
        <f t="shared" si="200"/>
        <v>78</v>
      </c>
      <c r="BV25" s="1">
        <f t="shared" si="200"/>
        <v>77</v>
      </c>
      <c r="BW25" s="1">
        <f t="shared" si="200"/>
        <v>76</v>
      </c>
      <c r="BX25" s="1">
        <f t="shared" si="200"/>
        <v>75</v>
      </c>
      <c r="BY25" s="1">
        <f t="shared" si="200"/>
        <v>74</v>
      </c>
      <c r="BZ25" s="1">
        <f t="shared" si="200"/>
        <v>73</v>
      </c>
      <c r="CA25" s="1">
        <f t="shared" si="200"/>
        <v>72</v>
      </c>
      <c r="CB25" s="1">
        <f t="shared" si="200"/>
        <v>71</v>
      </c>
      <c r="CC25" s="1">
        <f t="shared" si="200"/>
        <v>70</v>
      </c>
      <c r="CD25" s="1">
        <f t="shared" si="200"/>
        <v>69</v>
      </c>
      <c r="CE25" s="1">
        <f t="shared" si="200"/>
        <v>68</v>
      </c>
      <c r="CF25" s="1">
        <f t="shared" si="200"/>
        <v>67</v>
      </c>
      <c r="CG25" s="1">
        <f t="shared" si="200"/>
        <v>66</v>
      </c>
      <c r="CH25" s="1">
        <f t="shared" si="200"/>
        <v>65</v>
      </c>
      <c r="CI25" s="1">
        <f t="shared" si="200"/>
        <v>64</v>
      </c>
      <c r="CJ25" s="1">
        <f t="shared" si="200"/>
        <v>63</v>
      </c>
      <c r="CK25" s="1">
        <f t="shared" si="200"/>
        <v>62</v>
      </c>
      <c r="CL25" s="1">
        <f t="shared" si="200"/>
        <v>61</v>
      </c>
      <c r="CM25" s="1">
        <f t="shared" si="200"/>
        <v>60</v>
      </c>
      <c r="CN25" s="1">
        <f t="shared" si="200"/>
        <v>59</v>
      </c>
      <c r="CO25" s="1">
        <f t="shared" si="200"/>
        <v>58</v>
      </c>
      <c r="CP25" s="1">
        <f t="shared" si="200"/>
        <v>57</v>
      </c>
      <c r="CQ25" s="1">
        <f t="shared" si="200"/>
        <v>56</v>
      </c>
      <c r="CR25" s="1">
        <f t="shared" si="200"/>
        <v>55</v>
      </c>
      <c r="CS25" s="1">
        <f t="shared" si="200"/>
        <v>54</v>
      </c>
      <c r="CT25" s="1">
        <f t="shared" si="200"/>
        <v>53</v>
      </c>
      <c r="CU25" s="1">
        <f t="shared" si="200"/>
        <v>52</v>
      </c>
      <c r="CV25" s="1">
        <f t="shared" si="200"/>
        <v>51</v>
      </c>
      <c r="CW25" s="1">
        <f t="shared" si="200"/>
        <v>50</v>
      </c>
      <c r="CX25" s="1">
        <f t="shared" si="200"/>
        <v>49</v>
      </c>
      <c r="CY25" s="1">
        <f t="shared" si="200"/>
        <v>48</v>
      </c>
      <c r="CZ25" s="1">
        <f t="shared" si="200"/>
        <v>47</v>
      </c>
      <c r="DA25" s="1">
        <f t="shared" si="200"/>
        <v>46</v>
      </c>
      <c r="DB25" s="1">
        <f t="shared" si="200"/>
        <v>45</v>
      </c>
      <c r="DC25" s="1">
        <f t="shared" si="200"/>
        <v>44</v>
      </c>
      <c r="DD25" s="1">
        <f t="shared" si="200"/>
        <v>43</v>
      </c>
      <c r="DE25" s="1">
        <f t="shared" si="200"/>
        <v>42</v>
      </c>
      <c r="DF25" s="1">
        <f t="shared" si="200"/>
        <v>41</v>
      </c>
      <c r="DG25" s="1">
        <f t="shared" si="200"/>
        <v>40</v>
      </c>
      <c r="DH25" s="1">
        <f t="shared" si="200"/>
        <v>39</v>
      </c>
      <c r="DI25" s="1">
        <f t="shared" si="200"/>
        <v>38</v>
      </c>
      <c r="DJ25" s="1">
        <f t="shared" si="200"/>
        <v>37</v>
      </c>
      <c r="DK25" s="1">
        <f t="shared" si="200"/>
        <v>36</v>
      </c>
      <c r="DL25" s="1">
        <f t="shared" si="200"/>
        <v>35</v>
      </c>
      <c r="DM25" s="1">
        <f t="shared" si="200"/>
        <v>34</v>
      </c>
      <c r="DN25" s="1">
        <f t="shared" si="200"/>
        <v>33</v>
      </c>
      <c r="DO25" s="1">
        <f t="shared" si="200"/>
        <v>32</v>
      </c>
      <c r="DP25" s="1">
        <f t="shared" si="200"/>
        <v>31</v>
      </c>
      <c r="DQ25" s="1">
        <f t="shared" si="200"/>
        <v>30</v>
      </c>
      <c r="DR25" s="1">
        <f t="shared" si="200"/>
        <v>29</v>
      </c>
      <c r="DS25" s="1">
        <f t="shared" si="200"/>
        <v>28</v>
      </c>
      <c r="DT25" s="1">
        <f t="shared" si="200"/>
        <v>27</v>
      </c>
      <c r="DU25" s="1">
        <f t="shared" si="200"/>
        <v>26</v>
      </c>
      <c r="DV25" s="1">
        <f t="shared" si="200"/>
        <v>25</v>
      </c>
      <c r="DW25" s="1">
        <f t="shared" si="200"/>
        <v>24</v>
      </c>
      <c r="DX25" s="1">
        <f t="shared" si="200"/>
        <v>23</v>
      </c>
      <c r="DY25" s="1">
        <f t="shared" si="200"/>
        <v>22</v>
      </c>
      <c r="DZ25" s="1">
        <f t="shared" ref="DZ25:ET25" si="201">RANK(DZ7,$B7:$ET7,0)</f>
        <v>21</v>
      </c>
      <c r="EA25" s="1">
        <f t="shared" si="201"/>
        <v>20</v>
      </c>
      <c r="EB25" s="1">
        <f t="shared" si="201"/>
        <v>19</v>
      </c>
      <c r="EC25" s="1">
        <f t="shared" si="201"/>
        <v>18</v>
      </c>
      <c r="ED25" s="1">
        <f t="shared" si="201"/>
        <v>17</v>
      </c>
      <c r="EE25" s="1">
        <f t="shared" si="201"/>
        <v>16</v>
      </c>
      <c r="EF25" s="1">
        <f t="shared" si="201"/>
        <v>15</v>
      </c>
      <c r="EG25" s="1">
        <f t="shared" si="201"/>
        <v>14</v>
      </c>
      <c r="EH25" s="1">
        <f t="shared" si="201"/>
        <v>13</v>
      </c>
      <c r="EI25" s="1">
        <f t="shared" si="201"/>
        <v>12</v>
      </c>
      <c r="EJ25" s="1">
        <f t="shared" si="201"/>
        <v>11</v>
      </c>
      <c r="EK25" s="1">
        <f t="shared" si="201"/>
        <v>10</v>
      </c>
      <c r="EL25" s="1">
        <f t="shared" si="201"/>
        <v>9</v>
      </c>
      <c r="EM25" s="1">
        <f t="shared" si="201"/>
        <v>8</v>
      </c>
      <c r="EN25" s="1">
        <f t="shared" si="201"/>
        <v>7</v>
      </c>
      <c r="EO25" s="1">
        <f t="shared" si="201"/>
        <v>6</v>
      </c>
      <c r="EP25" s="1">
        <f t="shared" si="201"/>
        <v>5</v>
      </c>
      <c r="EQ25" s="1">
        <f t="shared" si="201"/>
        <v>4</v>
      </c>
      <c r="ER25" s="1">
        <f t="shared" si="201"/>
        <v>3</v>
      </c>
      <c r="ES25" s="1">
        <f t="shared" si="201"/>
        <v>2</v>
      </c>
      <c r="ET25" s="1">
        <f t="shared" si="201"/>
        <v>1</v>
      </c>
    </row>
    <row r="26" spans="1:150" ht="14.25" customHeight="1" x14ac:dyDescent="0.35">
      <c r="A26" s="1" t="str">
        <f t="shared" si="186"/>
        <v>terület</v>
      </c>
      <c r="B26" s="1">
        <f t="shared" ref="B26:BM26" si="202">RANK(B8,$B8:$ET8,0)</f>
        <v>149</v>
      </c>
      <c r="C26" s="1">
        <f t="shared" si="202"/>
        <v>148</v>
      </c>
      <c r="D26" s="1">
        <f t="shared" si="202"/>
        <v>147</v>
      </c>
      <c r="E26" s="1">
        <f t="shared" si="202"/>
        <v>146</v>
      </c>
      <c r="F26" s="1">
        <f t="shared" si="202"/>
        <v>145</v>
      </c>
      <c r="G26" s="1">
        <f t="shared" si="202"/>
        <v>144</v>
      </c>
      <c r="H26" s="1">
        <f t="shared" si="202"/>
        <v>143</v>
      </c>
      <c r="I26" s="1">
        <f t="shared" si="202"/>
        <v>142</v>
      </c>
      <c r="J26" s="1">
        <f t="shared" si="202"/>
        <v>141</v>
      </c>
      <c r="K26" s="1">
        <f t="shared" si="202"/>
        <v>140</v>
      </c>
      <c r="L26" s="1">
        <f t="shared" si="202"/>
        <v>139</v>
      </c>
      <c r="M26" s="1">
        <f t="shared" si="202"/>
        <v>138</v>
      </c>
      <c r="N26" s="1">
        <f t="shared" si="202"/>
        <v>137</v>
      </c>
      <c r="O26" s="1">
        <f t="shared" si="202"/>
        <v>136</v>
      </c>
      <c r="P26" s="1">
        <f t="shared" si="202"/>
        <v>135</v>
      </c>
      <c r="Q26" s="1">
        <f t="shared" si="202"/>
        <v>134</v>
      </c>
      <c r="R26" s="1">
        <f t="shared" si="202"/>
        <v>133</v>
      </c>
      <c r="S26" s="1">
        <f t="shared" si="202"/>
        <v>132</v>
      </c>
      <c r="T26" s="1">
        <f t="shared" si="202"/>
        <v>131</v>
      </c>
      <c r="U26" s="1">
        <f t="shared" si="202"/>
        <v>130</v>
      </c>
      <c r="V26" s="1">
        <f t="shared" si="202"/>
        <v>129</v>
      </c>
      <c r="W26" s="1">
        <f t="shared" si="202"/>
        <v>128</v>
      </c>
      <c r="X26" s="1">
        <f t="shared" si="202"/>
        <v>127</v>
      </c>
      <c r="Y26" s="1">
        <f t="shared" si="202"/>
        <v>126</v>
      </c>
      <c r="Z26" s="1">
        <f t="shared" si="202"/>
        <v>125</v>
      </c>
      <c r="AA26" s="1">
        <f t="shared" si="202"/>
        <v>124</v>
      </c>
      <c r="AB26" s="1">
        <f t="shared" si="202"/>
        <v>123</v>
      </c>
      <c r="AC26" s="1">
        <f t="shared" si="202"/>
        <v>122</v>
      </c>
      <c r="AD26" s="1">
        <f t="shared" si="202"/>
        <v>121</v>
      </c>
      <c r="AE26" s="1">
        <f t="shared" si="202"/>
        <v>120</v>
      </c>
      <c r="AF26" s="1">
        <f t="shared" si="202"/>
        <v>119</v>
      </c>
      <c r="AG26" s="1">
        <f t="shared" si="202"/>
        <v>118</v>
      </c>
      <c r="AH26" s="1">
        <f t="shared" si="202"/>
        <v>117</v>
      </c>
      <c r="AI26" s="1">
        <f t="shared" si="202"/>
        <v>116</v>
      </c>
      <c r="AJ26" s="1">
        <f t="shared" si="202"/>
        <v>115</v>
      </c>
      <c r="AK26" s="1">
        <f t="shared" si="202"/>
        <v>114</v>
      </c>
      <c r="AL26" s="1">
        <f t="shared" si="202"/>
        <v>113</v>
      </c>
      <c r="AM26" s="1">
        <f t="shared" si="202"/>
        <v>112</v>
      </c>
      <c r="AN26" s="1">
        <f t="shared" si="202"/>
        <v>111</v>
      </c>
      <c r="AO26" s="1">
        <f t="shared" si="202"/>
        <v>110</v>
      </c>
      <c r="AP26" s="1">
        <f t="shared" si="202"/>
        <v>109</v>
      </c>
      <c r="AQ26" s="1">
        <f t="shared" si="202"/>
        <v>108</v>
      </c>
      <c r="AR26" s="1">
        <f t="shared" si="202"/>
        <v>107</v>
      </c>
      <c r="AS26" s="1">
        <f t="shared" si="202"/>
        <v>106</v>
      </c>
      <c r="AT26" s="1">
        <f t="shared" si="202"/>
        <v>105</v>
      </c>
      <c r="AU26" s="1">
        <f t="shared" si="202"/>
        <v>104</v>
      </c>
      <c r="AV26" s="1">
        <f t="shared" si="202"/>
        <v>103</v>
      </c>
      <c r="AW26" s="1">
        <f t="shared" si="202"/>
        <v>102</v>
      </c>
      <c r="AX26" s="1">
        <f t="shared" si="202"/>
        <v>101</v>
      </c>
      <c r="AY26" s="1">
        <f t="shared" si="202"/>
        <v>100</v>
      </c>
      <c r="AZ26" s="1">
        <f t="shared" si="202"/>
        <v>99</v>
      </c>
      <c r="BA26" s="1">
        <f t="shared" si="202"/>
        <v>98</v>
      </c>
      <c r="BB26" s="1">
        <f t="shared" si="202"/>
        <v>97</v>
      </c>
      <c r="BC26" s="1">
        <f t="shared" si="202"/>
        <v>96</v>
      </c>
      <c r="BD26" s="1">
        <f t="shared" si="202"/>
        <v>95</v>
      </c>
      <c r="BE26" s="1">
        <f t="shared" si="202"/>
        <v>94</v>
      </c>
      <c r="BF26" s="1">
        <f t="shared" si="202"/>
        <v>93</v>
      </c>
      <c r="BG26" s="1">
        <f t="shared" si="202"/>
        <v>92</v>
      </c>
      <c r="BH26" s="1">
        <f t="shared" si="202"/>
        <v>91</v>
      </c>
      <c r="BI26" s="1">
        <f t="shared" si="202"/>
        <v>90</v>
      </c>
      <c r="BJ26" s="1">
        <f t="shared" si="202"/>
        <v>89</v>
      </c>
      <c r="BK26" s="1">
        <f t="shared" si="202"/>
        <v>88</v>
      </c>
      <c r="BL26" s="1">
        <f t="shared" si="202"/>
        <v>87</v>
      </c>
      <c r="BM26" s="1">
        <f t="shared" si="202"/>
        <v>86</v>
      </c>
      <c r="BN26" s="1">
        <f t="shared" ref="BN26:DY26" si="203">RANK(BN8,$B8:$ET8,0)</f>
        <v>85</v>
      </c>
      <c r="BO26" s="1">
        <f t="shared" si="203"/>
        <v>84</v>
      </c>
      <c r="BP26" s="1">
        <f t="shared" si="203"/>
        <v>83</v>
      </c>
      <c r="BQ26" s="1">
        <f t="shared" si="203"/>
        <v>82</v>
      </c>
      <c r="BR26" s="1">
        <f t="shared" si="203"/>
        <v>81</v>
      </c>
      <c r="BS26" s="1">
        <f t="shared" si="203"/>
        <v>80</v>
      </c>
      <c r="BT26" s="1">
        <f t="shared" si="203"/>
        <v>79</v>
      </c>
      <c r="BU26" s="1">
        <f t="shared" si="203"/>
        <v>78</v>
      </c>
      <c r="BV26" s="1">
        <f t="shared" si="203"/>
        <v>77</v>
      </c>
      <c r="BW26" s="1">
        <f t="shared" si="203"/>
        <v>76</v>
      </c>
      <c r="BX26" s="1">
        <f t="shared" si="203"/>
        <v>75</v>
      </c>
      <c r="BY26" s="1">
        <f t="shared" si="203"/>
        <v>74</v>
      </c>
      <c r="BZ26" s="1">
        <f t="shared" si="203"/>
        <v>73</v>
      </c>
      <c r="CA26" s="1">
        <f t="shared" si="203"/>
        <v>72</v>
      </c>
      <c r="CB26" s="1">
        <f t="shared" si="203"/>
        <v>71</v>
      </c>
      <c r="CC26" s="1">
        <f t="shared" si="203"/>
        <v>70</v>
      </c>
      <c r="CD26" s="1">
        <f t="shared" si="203"/>
        <v>69</v>
      </c>
      <c r="CE26" s="1">
        <f t="shared" si="203"/>
        <v>68</v>
      </c>
      <c r="CF26" s="1">
        <f t="shared" si="203"/>
        <v>67</v>
      </c>
      <c r="CG26" s="1">
        <f t="shared" si="203"/>
        <v>66</v>
      </c>
      <c r="CH26" s="1">
        <f t="shared" si="203"/>
        <v>65</v>
      </c>
      <c r="CI26" s="1">
        <f t="shared" si="203"/>
        <v>64</v>
      </c>
      <c r="CJ26" s="1">
        <f t="shared" si="203"/>
        <v>63</v>
      </c>
      <c r="CK26" s="1">
        <f t="shared" si="203"/>
        <v>62</v>
      </c>
      <c r="CL26" s="1">
        <f t="shared" si="203"/>
        <v>61</v>
      </c>
      <c r="CM26" s="1">
        <f t="shared" si="203"/>
        <v>60</v>
      </c>
      <c r="CN26" s="1">
        <f t="shared" si="203"/>
        <v>59</v>
      </c>
      <c r="CO26" s="1">
        <f t="shared" si="203"/>
        <v>58</v>
      </c>
      <c r="CP26" s="1">
        <f t="shared" si="203"/>
        <v>57</v>
      </c>
      <c r="CQ26" s="1">
        <f t="shared" si="203"/>
        <v>56</v>
      </c>
      <c r="CR26" s="1">
        <f t="shared" si="203"/>
        <v>55</v>
      </c>
      <c r="CS26" s="1">
        <f t="shared" si="203"/>
        <v>54</v>
      </c>
      <c r="CT26" s="1">
        <f t="shared" si="203"/>
        <v>53</v>
      </c>
      <c r="CU26" s="1">
        <f t="shared" si="203"/>
        <v>52</v>
      </c>
      <c r="CV26" s="1">
        <f t="shared" si="203"/>
        <v>51</v>
      </c>
      <c r="CW26" s="1">
        <f t="shared" si="203"/>
        <v>50</v>
      </c>
      <c r="CX26" s="1">
        <f t="shared" si="203"/>
        <v>49</v>
      </c>
      <c r="CY26" s="1">
        <f t="shared" si="203"/>
        <v>48</v>
      </c>
      <c r="CZ26" s="1">
        <f t="shared" si="203"/>
        <v>47</v>
      </c>
      <c r="DA26" s="1">
        <f t="shared" si="203"/>
        <v>46</v>
      </c>
      <c r="DB26" s="1">
        <f t="shared" si="203"/>
        <v>45</v>
      </c>
      <c r="DC26" s="1">
        <f t="shared" si="203"/>
        <v>44</v>
      </c>
      <c r="DD26" s="1">
        <f t="shared" si="203"/>
        <v>43</v>
      </c>
      <c r="DE26" s="1">
        <f t="shared" si="203"/>
        <v>42</v>
      </c>
      <c r="DF26" s="1">
        <f t="shared" si="203"/>
        <v>41</v>
      </c>
      <c r="DG26" s="1">
        <f t="shared" si="203"/>
        <v>40</v>
      </c>
      <c r="DH26" s="1">
        <f t="shared" si="203"/>
        <v>39</v>
      </c>
      <c r="DI26" s="1">
        <f t="shared" si="203"/>
        <v>38</v>
      </c>
      <c r="DJ26" s="1">
        <f t="shared" si="203"/>
        <v>37</v>
      </c>
      <c r="DK26" s="1">
        <f t="shared" si="203"/>
        <v>36</v>
      </c>
      <c r="DL26" s="1">
        <f t="shared" si="203"/>
        <v>35</v>
      </c>
      <c r="DM26" s="1">
        <f t="shared" si="203"/>
        <v>34</v>
      </c>
      <c r="DN26" s="1">
        <f t="shared" si="203"/>
        <v>33</v>
      </c>
      <c r="DO26" s="1">
        <f t="shared" si="203"/>
        <v>32</v>
      </c>
      <c r="DP26" s="1">
        <f t="shared" si="203"/>
        <v>31</v>
      </c>
      <c r="DQ26" s="1">
        <f t="shared" si="203"/>
        <v>30</v>
      </c>
      <c r="DR26" s="1">
        <f t="shared" si="203"/>
        <v>29</v>
      </c>
      <c r="DS26" s="1">
        <f t="shared" si="203"/>
        <v>28</v>
      </c>
      <c r="DT26" s="1">
        <f t="shared" si="203"/>
        <v>27</v>
      </c>
      <c r="DU26" s="1">
        <f t="shared" si="203"/>
        <v>26</v>
      </c>
      <c r="DV26" s="1">
        <f t="shared" si="203"/>
        <v>25</v>
      </c>
      <c r="DW26" s="1">
        <f t="shared" si="203"/>
        <v>24</v>
      </c>
      <c r="DX26" s="1">
        <f t="shared" si="203"/>
        <v>23</v>
      </c>
      <c r="DY26" s="1">
        <f t="shared" si="203"/>
        <v>22</v>
      </c>
      <c r="DZ26" s="1">
        <f t="shared" ref="DZ26:ET26" si="204">RANK(DZ8,$B8:$ET8,0)</f>
        <v>21</v>
      </c>
      <c r="EA26" s="1">
        <f t="shared" si="204"/>
        <v>20</v>
      </c>
      <c r="EB26" s="1">
        <f t="shared" si="204"/>
        <v>19</v>
      </c>
      <c r="EC26" s="1">
        <f t="shared" si="204"/>
        <v>18</v>
      </c>
      <c r="ED26" s="1">
        <f t="shared" si="204"/>
        <v>17</v>
      </c>
      <c r="EE26" s="1">
        <f t="shared" si="204"/>
        <v>16</v>
      </c>
      <c r="EF26" s="1">
        <f t="shared" si="204"/>
        <v>15</v>
      </c>
      <c r="EG26" s="1">
        <f t="shared" si="204"/>
        <v>14</v>
      </c>
      <c r="EH26" s="1">
        <f t="shared" si="204"/>
        <v>13</v>
      </c>
      <c r="EI26" s="1">
        <f t="shared" si="204"/>
        <v>12</v>
      </c>
      <c r="EJ26" s="1">
        <f t="shared" si="204"/>
        <v>11</v>
      </c>
      <c r="EK26" s="1">
        <f t="shared" si="204"/>
        <v>10</v>
      </c>
      <c r="EL26" s="1">
        <f t="shared" si="204"/>
        <v>9</v>
      </c>
      <c r="EM26" s="1">
        <f t="shared" si="204"/>
        <v>8</v>
      </c>
      <c r="EN26" s="1">
        <f t="shared" si="204"/>
        <v>7</v>
      </c>
      <c r="EO26" s="1">
        <f t="shared" si="204"/>
        <v>6</v>
      </c>
      <c r="EP26" s="1">
        <f t="shared" si="204"/>
        <v>5</v>
      </c>
      <c r="EQ26" s="1">
        <f t="shared" si="204"/>
        <v>4</v>
      </c>
      <c r="ER26" s="1">
        <f t="shared" si="204"/>
        <v>3</v>
      </c>
      <c r="ES26" s="1">
        <f t="shared" si="204"/>
        <v>2</v>
      </c>
      <c r="ET26" s="1">
        <f t="shared" si="204"/>
        <v>1</v>
      </c>
    </row>
    <row r="27" spans="1:150" ht="14.25" customHeight="1" x14ac:dyDescent="0.35">
      <c r="A27" s="1" t="str">
        <f t="shared" si="186"/>
        <v>r</v>
      </c>
      <c r="B27" s="1">
        <f t="shared" ref="B27:BM27" si="205">RANK(B9,$B9:$ET9,0)</f>
        <v>149</v>
      </c>
      <c r="C27" s="1">
        <f t="shared" si="205"/>
        <v>148</v>
      </c>
      <c r="D27" s="1">
        <f t="shared" si="205"/>
        <v>147</v>
      </c>
      <c r="E27" s="1">
        <f t="shared" si="205"/>
        <v>146</v>
      </c>
      <c r="F27" s="1">
        <f t="shared" si="205"/>
        <v>145</v>
      </c>
      <c r="G27" s="1">
        <f t="shared" si="205"/>
        <v>144</v>
      </c>
      <c r="H27" s="1">
        <f t="shared" si="205"/>
        <v>143</v>
      </c>
      <c r="I27" s="1">
        <f t="shared" si="205"/>
        <v>142</v>
      </c>
      <c r="J27" s="1">
        <f t="shared" si="205"/>
        <v>141</v>
      </c>
      <c r="K27" s="1">
        <f t="shared" si="205"/>
        <v>140</v>
      </c>
      <c r="L27" s="1">
        <f t="shared" si="205"/>
        <v>139</v>
      </c>
      <c r="M27" s="1">
        <f t="shared" si="205"/>
        <v>138</v>
      </c>
      <c r="N27" s="1">
        <f t="shared" si="205"/>
        <v>137</v>
      </c>
      <c r="O27" s="1">
        <f t="shared" si="205"/>
        <v>136</v>
      </c>
      <c r="P27" s="1">
        <f t="shared" si="205"/>
        <v>135</v>
      </c>
      <c r="Q27" s="1">
        <f t="shared" si="205"/>
        <v>134</v>
      </c>
      <c r="R27" s="1">
        <f t="shared" si="205"/>
        <v>133</v>
      </c>
      <c r="S27" s="1">
        <f t="shared" si="205"/>
        <v>132</v>
      </c>
      <c r="T27" s="1">
        <f t="shared" si="205"/>
        <v>131</v>
      </c>
      <c r="U27" s="1">
        <f t="shared" si="205"/>
        <v>130</v>
      </c>
      <c r="V27" s="1">
        <f t="shared" si="205"/>
        <v>129</v>
      </c>
      <c r="W27" s="1">
        <f t="shared" si="205"/>
        <v>128</v>
      </c>
      <c r="X27" s="1">
        <f t="shared" si="205"/>
        <v>127</v>
      </c>
      <c r="Y27" s="1">
        <f t="shared" si="205"/>
        <v>126</v>
      </c>
      <c r="Z27" s="1">
        <f t="shared" si="205"/>
        <v>125</v>
      </c>
      <c r="AA27" s="1">
        <f t="shared" si="205"/>
        <v>124</v>
      </c>
      <c r="AB27" s="1">
        <f t="shared" si="205"/>
        <v>123</v>
      </c>
      <c r="AC27" s="1">
        <f t="shared" si="205"/>
        <v>122</v>
      </c>
      <c r="AD27" s="1">
        <f t="shared" si="205"/>
        <v>121</v>
      </c>
      <c r="AE27" s="1">
        <f t="shared" si="205"/>
        <v>120</v>
      </c>
      <c r="AF27" s="1">
        <f t="shared" si="205"/>
        <v>119</v>
      </c>
      <c r="AG27" s="1">
        <f t="shared" si="205"/>
        <v>118</v>
      </c>
      <c r="AH27" s="1">
        <f t="shared" si="205"/>
        <v>117</v>
      </c>
      <c r="AI27" s="1">
        <f t="shared" si="205"/>
        <v>116</v>
      </c>
      <c r="AJ27" s="1">
        <f t="shared" si="205"/>
        <v>115</v>
      </c>
      <c r="AK27" s="1">
        <f t="shared" si="205"/>
        <v>114</v>
      </c>
      <c r="AL27" s="1">
        <f t="shared" si="205"/>
        <v>113</v>
      </c>
      <c r="AM27" s="1">
        <f t="shared" si="205"/>
        <v>112</v>
      </c>
      <c r="AN27" s="1">
        <f t="shared" si="205"/>
        <v>111</v>
      </c>
      <c r="AO27" s="1">
        <f t="shared" si="205"/>
        <v>110</v>
      </c>
      <c r="AP27" s="1">
        <f t="shared" si="205"/>
        <v>109</v>
      </c>
      <c r="AQ27" s="1">
        <f t="shared" si="205"/>
        <v>108</v>
      </c>
      <c r="AR27" s="1">
        <f t="shared" si="205"/>
        <v>107</v>
      </c>
      <c r="AS27" s="1">
        <f t="shared" si="205"/>
        <v>106</v>
      </c>
      <c r="AT27" s="1">
        <f t="shared" si="205"/>
        <v>105</v>
      </c>
      <c r="AU27" s="1">
        <f t="shared" si="205"/>
        <v>104</v>
      </c>
      <c r="AV27" s="1">
        <f t="shared" si="205"/>
        <v>103</v>
      </c>
      <c r="AW27" s="1">
        <f t="shared" si="205"/>
        <v>102</v>
      </c>
      <c r="AX27" s="1">
        <f t="shared" si="205"/>
        <v>101</v>
      </c>
      <c r="AY27" s="1">
        <f t="shared" si="205"/>
        <v>100</v>
      </c>
      <c r="AZ27" s="1">
        <f t="shared" si="205"/>
        <v>99</v>
      </c>
      <c r="BA27" s="1">
        <f t="shared" si="205"/>
        <v>98</v>
      </c>
      <c r="BB27" s="1">
        <f t="shared" si="205"/>
        <v>97</v>
      </c>
      <c r="BC27" s="1">
        <f t="shared" si="205"/>
        <v>96</v>
      </c>
      <c r="BD27" s="1">
        <f t="shared" si="205"/>
        <v>95</v>
      </c>
      <c r="BE27" s="1">
        <f t="shared" si="205"/>
        <v>94</v>
      </c>
      <c r="BF27" s="1">
        <f t="shared" si="205"/>
        <v>93</v>
      </c>
      <c r="BG27" s="1">
        <f t="shared" si="205"/>
        <v>92</v>
      </c>
      <c r="BH27" s="1">
        <f t="shared" si="205"/>
        <v>91</v>
      </c>
      <c r="BI27" s="1">
        <f t="shared" si="205"/>
        <v>90</v>
      </c>
      <c r="BJ27" s="1">
        <f t="shared" si="205"/>
        <v>89</v>
      </c>
      <c r="BK27" s="1">
        <f t="shared" si="205"/>
        <v>88</v>
      </c>
      <c r="BL27" s="1">
        <f t="shared" si="205"/>
        <v>87</v>
      </c>
      <c r="BM27" s="1">
        <f t="shared" si="205"/>
        <v>86</v>
      </c>
      <c r="BN27" s="1">
        <f t="shared" ref="BN27:DY27" si="206">RANK(BN9,$B9:$ET9,0)</f>
        <v>85</v>
      </c>
      <c r="BO27" s="1">
        <f t="shared" si="206"/>
        <v>84</v>
      </c>
      <c r="BP27" s="1">
        <f t="shared" si="206"/>
        <v>83</v>
      </c>
      <c r="BQ27" s="1">
        <f t="shared" si="206"/>
        <v>82</v>
      </c>
      <c r="BR27" s="1">
        <f t="shared" si="206"/>
        <v>81</v>
      </c>
      <c r="BS27" s="1">
        <f t="shared" si="206"/>
        <v>80</v>
      </c>
      <c r="BT27" s="1">
        <f t="shared" si="206"/>
        <v>79</v>
      </c>
      <c r="BU27" s="1">
        <f t="shared" si="206"/>
        <v>78</v>
      </c>
      <c r="BV27" s="1">
        <f t="shared" si="206"/>
        <v>77</v>
      </c>
      <c r="BW27" s="1">
        <f t="shared" si="206"/>
        <v>76</v>
      </c>
      <c r="BX27" s="1">
        <f t="shared" si="206"/>
        <v>75</v>
      </c>
      <c r="BY27" s="1">
        <f t="shared" si="206"/>
        <v>74</v>
      </c>
      <c r="BZ27" s="1">
        <f t="shared" si="206"/>
        <v>73</v>
      </c>
      <c r="CA27" s="1">
        <f t="shared" si="206"/>
        <v>72</v>
      </c>
      <c r="CB27" s="1">
        <f t="shared" si="206"/>
        <v>71</v>
      </c>
      <c r="CC27" s="1">
        <f t="shared" si="206"/>
        <v>70</v>
      </c>
      <c r="CD27" s="1">
        <f t="shared" si="206"/>
        <v>69</v>
      </c>
      <c r="CE27" s="1">
        <f t="shared" si="206"/>
        <v>68</v>
      </c>
      <c r="CF27" s="1">
        <f t="shared" si="206"/>
        <v>67</v>
      </c>
      <c r="CG27" s="1">
        <f t="shared" si="206"/>
        <v>66</v>
      </c>
      <c r="CH27" s="1">
        <f t="shared" si="206"/>
        <v>65</v>
      </c>
      <c r="CI27" s="1">
        <f t="shared" si="206"/>
        <v>64</v>
      </c>
      <c r="CJ27" s="1">
        <f t="shared" si="206"/>
        <v>63</v>
      </c>
      <c r="CK27" s="1">
        <f t="shared" si="206"/>
        <v>62</v>
      </c>
      <c r="CL27" s="1">
        <f t="shared" si="206"/>
        <v>61</v>
      </c>
      <c r="CM27" s="1">
        <f t="shared" si="206"/>
        <v>60</v>
      </c>
      <c r="CN27" s="1">
        <f t="shared" si="206"/>
        <v>59</v>
      </c>
      <c r="CO27" s="1">
        <f t="shared" si="206"/>
        <v>58</v>
      </c>
      <c r="CP27" s="1">
        <f t="shared" si="206"/>
        <v>57</v>
      </c>
      <c r="CQ27" s="1">
        <f t="shared" si="206"/>
        <v>56</v>
      </c>
      <c r="CR27" s="1">
        <f t="shared" si="206"/>
        <v>55</v>
      </c>
      <c r="CS27" s="1">
        <f t="shared" si="206"/>
        <v>54</v>
      </c>
      <c r="CT27" s="1">
        <f t="shared" si="206"/>
        <v>53</v>
      </c>
      <c r="CU27" s="1">
        <f t="shared" si="206"/>
        <v>52</v>
      </c>
      <c r="CV27" s="1">
        <f t="shared" si="206"/>
        <v>51</v>
      </c>
      <c r="CW27" s="1">
        <f t="shared" si="206"/>
        <v>50</v>
      </c>
      <c r="CX27" s="1">
        <f t="shared" si="206"/>
        <v>49</v>
      </c>
      <c r="CY27" s="1">
        <f t="shared" si="206"/>
        <v>48</v>
      </c>
      <c r="CZ27" s="1">
        <f t="shared" si="206"/>
        <v>47</v>
      </c>
      <c r="DA27" s="1">
        <f t="shared" si="206"/>
        <v>46</v>
      </c>
      <c r="DB27" s="1">
        <f t="shared" si="206"/>
        <v>45</v>
      </c>
      <c r="DC27" s="1">
        <f t="shared" si="206"/>
        <v>44</v>
      </c>
      <c r="DD27" s="1">
        <f t="shared" si="206"/>
        <v>43</v>
      </c>
      <c r="DE27" s="1">
        <f t="shared" si="206"/>
        <v>42</v>
      </c>
      <c r="DF27" s="1">
        <f t="shared" si="206"/>
        <v>41</v>
      </c>
      <c r="DG27" s="1">
        <f t="shared" si="206"/>
        <v>40</v>
      </c>
      <c r="DH27" s="1">
        <f t="shared" si="206"/>
        <v>39</v>
      </c>
      <c r="DI27" s="1">
        <f t="shared" si="206"/>
        <v>38</v>
      </c>
      <c r="DJ27" s="1">
        <f t="shared" si="206"/>
        <v>37</v>
      </c>
      <c r="DK27" s="1">
        <f t="shared" si="206"/>
        <v>36</v>
      </c>
      <c r="DL27" s="1">
        <f t="shared" si="206"/>
        <v>35</v>
      </c>
      <c r="DM27" s="1">
        <f t="shared" si="206"/>
        <v>34</v>
      </c>
      <c r="DN27" s="1">
        <f t="shared" si="206"/>
        <v>33</v>
      </c>
      <c r="DO27" s="1">
        <f t="shared" si="206"/>
        <v>32</v>
      </c>
      <c r="DP27" s="1">
        <f t="shared" si="206"/>
        <v>31</v>
      </c>
      <c r="DQ27" s="1">
        <f t="shared" si="206"/>
        <v>30</v>
      </c>
      <c r="DR27" s="1">
        <f t="shared" si="206"/>
        <v>29</v>
      </c>
      <c r="DS27" s="1">
        <f t="shared" si="206"/>
        <v>28</v>
      </c>
      <c r="DT27" s="1">
        <f t="shared" si="206"/>
        <v>27</v>
      </c>
      <c r="DU27" s="1">
        <f t="shared" si="206"/>
        <v>26</v>
      </c>
      <c r="DV27" s="1">
        <f t="shared" si="206"/>
        <v>25</v>
      </c>
      <c r="DW27" s="1">
        <f t="shared" si="206"/>
        <v>24</v>
      </c>
      <c r="DX27" s="1">
        <f t="shared" si="206"/>
        <v>23</v>
      </c>
      <c r="DY27" s="1">
        <f t="shared" si="206"/>
        <v>22</v>
      </c>
      <c r="DZ27" s="1">
        <f t="shared" ref="DZ27:ET27" si="207">RANK(DZ9,$B9:$ET9,0)</f>
        <v>21</v>
      </c>
      <c r="EA27" s="1">
        <f t="shared" si="207"/>
        <v>20</v>
      </c>
      <c r="EB27" s="1">
        <f t="shared" si="207"/>
        <v>19</v>
      </c>
      <c r="EC27" s="1">
        <f t="shared" si="207"/>
        <v>18</v>
      </c>
      <c r="ED27" s="1">
        <f t="shared" si="207"/>
        <v>17</v>
      </c>
      <c r="EE27" s="1">
        <f t="shared" si="207"/>
        <v>16</v>
      </c>
      <c r="EF27" s="1">
        <f t="shared" si="207"/>
        <v>15</v>
      </c>
      <c r="EG27" s="1">
        <f t="shared" si="207"/>
        <v>14</v>
      </c>
      <c r="EH27" s="1">
        <f t="shared" si="207"/>
        <v>13</v>
      </c>
      <c r="EI27" s="1">
        <f t="shared" si="207"/>
        <v>12</v>
      </c>
      <c r="EJ27" s="1">
        <f t="shared" si="207"/>
        <v>11</v>
      </c>
      <c r="EK27" s="1">
        <f t="shared" si="207"/>
        <v>10</v>
      </c>
      <c r="EL27" s="1">
        <f t="shared" si="207"/>
        <v>9</v>
      </c>
      <c r="EM27" s="1">
        <f t="shared" si="207"/>
        <v>8</v>
      </c>
      <c r="EN27" s="1">
        <f t="shared" si="207"/>
        <v>7</v>
      </c>
      <c r="EO27" s="1">
        <f t="shared" si="207"/>
        <v>6</v>
      </c>
      <c r="EP27" s="1">
        <f t="shared" si="207"/>
        <v>5</v>
      </c>
      <c r="EQ27" s="1">
        <f t="shared" si="207"/>
        <v>4</v>
      </c>
      <c r="ER27" s="1">
        <f t="shared" si="207"/>
        <v>3</v>
      </c>
      <c r="ES27" s="1">
        <f t="shared" si="207"/>
        <v>2</v>
      </c>
      <c r="ET27" s="1">
        <f t="shared" si="207"/>
        <v>1</v>
      </c>
    </row>
    <row r="28" spans="1:150" ht="14.25" customHeight="1" x14ac:dyDescent="0.35">
      <c r="A28" s="1" t="str">
        <f t="shared" si="186"/>
        <v>R</v>
      </c>
      <c r="B28" s="1">
        <f t="shared" ref="B28:BM28" si="208">RANK(B10,$B10:$ET10,0)</f>
        <v>149</v>
      </c>
      <c r="C28" s="1">
        <f t="shared" si="208"/>
        <v>148</v>
      </c>
      <c r="D28" s="1">
        <f t="shared" si="208"/>
        <v>147</v>
      </c>
      <c r="E28" s="1">
        <f t="shared" si="208"/>
        <v>146</v>
      </c>
      <c r="F28" s="1">
        <f t="shared" si="208"/>
        <v>145</v>
      </c>
      <c r="G28" s="1">
        <f t="shared" si="208"/>
        <v>144</v>
      </c>
      <c r="H28" s="1">
        <f t="shared" si="208"/>
        <v>143</v>
      </c>
      <c r="I28" s="1">
        <f t="shared" si="208"/>
        <v>142</v>
      </c>
      <c r="J28" s="1">
        <f t="shared" si="208"/>
        <v>141</v>
      </c>
      <c r="K28" s="1">
        <f t="shared" si="208"/>
        <v>140</v>
      </c>
      <c r="L28" s="1">
        <f t="shared" si="208"/>
        <v>139</v>
      </c>
      <c r="M28" s="1">
        <f t="shared" si="208"/>
        <v>138</v>
      </c>
      <c r="N28" s="1">
        <f t="shared" si="208"/>
        <v>137</v>
      </c>
      <c r="O28" s="1">
        <f t="shared" si="208"/>
        <v>136</v>
      </c>
      <c r="P28" s="1">
        <f t="shared" si="208"/>
        <v>135</v>
      </c>
      <c r="Q28" s="1">
        <f t="shared" si="208"/>
        <v>134</v>
      </c>
      <c r="R28" s="1">
        <f t="shared" si="208"/>
        <v>133</v>
      </c>
      <c r="S28" s="1">
        <f t="shared" si="208"/>
        <v>132</v>
      </c>
      <c r="T28" s="1">
        <f t="shared" si="208"/>
        <v>131</v>
      </c>
      <c r="U28" s="1">
        <f t="shared" si="208"/>
        <v>130</v>
      </c>
      <c r="V28" s="1">
        <f t="shared" si="208"/>
        <v>129</v>
      </c>
      <c r="W28" s="1">
        <f t="shared" si="208"/>
        <v>128</v>
      </c>
      <c r="X28" s="1">
        <f t="shared" si="208"/>
        <v>127</v>
      </c>
      <c r="Y28" s="1">
        <f t="shared" si="208"/>
        <v>126</v>
      </c>
      <c r="Z28" s="1">
        <f t="shared" si="208"/>
        <v>125</v>
      </c>
      <c r="AA28" s="1">
        <f t="shared" si="208"/>
        <v>124</v>
      </c>
      <c r="AB28" s="1">
        <f t="shared" si="208"/>
        <v>123</v>
      </c>
      <c r="AC28" s="1">
        <f t="shared" si="208"/>
        <v>122</v>
      </c>
      <c r="AD28" s="1">
        <f t="shared" si="208"/>
        <v>121</v>
      </c>
      <c r="AE28" s="1">
        <f t="shared" si="208"/>
        <v>120</v>
      </c>
      <c r="AF28" s="1">
        <f t="shared" si="208"/>
        <v>119</v>
      </c>
      <c r="AG28" s="1">
        <f t="shared" si="208"/>
        <v>118</v>
      </c>
      <c r="AH28" s="1">
        <f t="shared" si="208"/>
        <v>117</v>
      </c>
      <c r="AI28" s="1">
        <f t="shared" si="208"/>
        <v>116</v>
      </c>
      <c r="AJ28" s="1">
        <f t="shared" si="208"/>
        <v>115</v>
      </c>
      <c r="AK28" s="1">
        <f t="shared" si="208"/>
        <v>114</v>
      </c>
      <c r="AL28" s="1">
        <f t="shared" si="208"/>
        <v>113</v>
      </c>
      <c r="AM28" s="1">
        <f t="shared" si="208"/>
        <v>112</v>
      </c>
      <c r="AN28" s="1">
        <f t="shared" si="208"/>
        <v>111</v>
      </c>
      <c r="AO28" s="1">
        <f t="shared" si="208"/>
        <v>110</v>
      </c>
      <c r="AP28" s="1">
        <f t="shared" si="208"/>
        <v>109</v>
      </c>
      <c r="AQ28" s="1">
        <f t="shared" si="208"/>
        <v>108</v>
      </c>
      <c r="AR28" s="1">
        <f t="shared" si="208"/>
        <v>107</v>
      </c>
      <c r="AS28" s="1">
        <f t="shared" si="208"/>
        <v>106</v>
      </c>
      <c r="AT28" s="1">
        <f t="shared" si="208"/>
        <v>105</v>
      </c>
      <c r="AU28" s="1">
        <f t="shared" si="208"/>
        <v>104</v>
      </c>
      <c r="AV28" s="1">
        <f t="shared" si="208"/>
        <v>103</v>
      </c>
      <c r="AW28" s="1">
        <f t="shared" si="208"/>
        <v>102</v>
      </c>
      <c r="AX28" s="1">
        <f t="shared" si="208"/>
        <v>101</v>
      </c>
      <c r="AY28" s="1">
        <f t="shared" si="208"/>
        <v>100</v>
      </c>
      <c r="AZ28" s="1">
        <f t="shared" si="208"/>
        <v>99</v>
      </c>
      <c r="BA28" s="1">
        <f t="shared" si="208"/>
        <v>98</v>
      </c>
      <c r="BB28" s="1">
        <f t="shared" si="208"/>
        <v>97</v>
      </c>
      <c r="BC28" s="1">
        <f t="shared" si="208"/>
        <v>96</v>
      </c>
      <c r="BD28" s="1">
        <f t="shared" si="208"/>
        <v>95</v>
      </c>
      <c r="BE28" s="1">
        <f t="shared" si="208"/>
        <v>94</v>
      </c>
      <c r="BF28" s="1">
        <f t="shared" si="208"/>
        <v>93</v>
      </c>
      <c r="BG28" s="1">
        <f t="shared" si="208"/>
        <v>92</v>
      </c>
      <c r="BH28" s="1">
        <f t="shared" si="208"/>
        <v>91</v>
      </c>
      <c r="BI28" s="1">
        <f t="shared" si="208"/>
        <v>90</v>
      </c>
      <c r="BJ28" s="1">
        <f t="shared" si="208"/>
        <v>89</v>
      </c>
      <c r="BK28" s="1">
        <f t="shared" si="208"/>
        <v>88</v>
      </c>
      <c r="BL28" s="1">
        <f t="shared" si="208"/>
        <v>87</v>
      </c>
      <c r="BM28" s="1">
        <f t="shared" si="208"/>
        <v>86</v>
      </c>
      <c r="BN28" s="1">
        <f t="shared" ref="BN28:DY28" si="209">RANK(BN10,$B10:$ET10,0)</f>
        <v>85</v>
      </c>
      <c r="BO28" s="1">
        <f t="shared" si="209"/>
        <v>84</v>
      </c>
      <c r="BP28" s="1">
        <f t="shared" si="209"/>
        <v>83</v>
      </c>
      <c r="BQ28" s="1">
        <f t="shared" si="209"/>
        <v>82</v>
      </c>
      <c r="BR28" s="1">
        <f t="shared" si="209"/>
        <v>81</v>
      </c>
      <c r="BS28" s="1">
        <f t="shared" si="209"/>
        <v>80</v>
      </c>
      <c r="BT28" s="1">
        <f t="shared" si="209"/>
        <v>79</v>
      </c>
      <c r="BU28" s="1">
        <f t="shared" si="209"/>
        <v>78</v>
      </c>
      <c r="BV28" s="1">
        <f t="shared" si="209"/>
        <v>77</v>
      </c>
      <c r="BW28" s="1">
        <f t="shared" si="209"/>
        <v>76</v>
      </c>
      <c r="BX28" s="1">
        <f t="shared" si="209"/>
        <v>75</v>
      </c>
      <c r="BY28" s="1">
        <f t="shared" si="209"/>
        <v>74</v>
      </c>
      <c r="BZ28" s="1">
        <f t="shared" si="209"/>
        <v>73</v>
      </c>
      <c r="CA28" s="1">
        <f t="shared" si="209"/>
        <v>72</v>
      </c>
      <c r="CB28" s="1">
        <f t="shared" si="209"/>
        <v>71</v>
      </c>
      <c r="CC28" s="1">
        <f t="shared" si="209"/>
        <v>70</v>
      </c>
      <c r="CD28" s="1">
        <f t="shared" si="209"/>
        <v>69</v>
      </c>
      <c r="CE28" s="1">
        <f t="shared" si="209"/>
        <v>68</v>
      </c>
      <c r="CF28" s="1">
        <f t="shared" si="209"/>
        <v>67</v>
      </c>
      <c r="CG28" s="1">
        <f t="shared" si="209"/>
        <v>66</v>
      </c>
      <c r="CH28" s="1">
        <f t="shared" si="209"/>
        <v>65</v>
      </c>
      <c r="CI28" s="1">
        <f t="shared" si="209"/>
        <v>64</v>
      </c>
      <c r="CJ28" s="1">
        <f t="shared" si="209"/>
        <v>63</v>
      </c>
      <c r="CK28" s="1">
        <f t="shared" si="209"/>
        <v>62</v>
      </c>
      <c r="CL28" s="1">
        <f t="shared" si="209"/>
        <v>61</v>
      </c>
      <c r="CM28" s="1">
        <f t="shared" si="209"/>
        <v>60</v>
      </c>
      <c r="CN28" s="1">
        <f t="shared" si="209"/>
        <v>59</v>
      </c>
      <c r="CO28" s="1">
        <f t="shared" si="209"/>
        <v>58</v>
      </c>
      <c r="CP28" s="1">
        <f t="shared" si="209"/>
        <v>57</v>
      </c>
      <c r="CQ28" s="1">
        <f t="shared" si="209"/>
        <v>56</v>
      </c>
      <c r="CR28" s="1">
        <f t="shared" si="209"/>
        <v>55</v>
      </c>
      <c r="CS28" s="1">
        <f t="shared" si="209"/>
        <v>54</v>
      </c>
      <c r="CT28" s="1">
        <f t="shared" si="209"/>
        <v>53</v>
      </c>
      <c r="CU28" s="1">
        <f t="shared" si="209"/>
        <v>52</v>
      </c>
      <c r="CV28" s="1">
        <f t="shared" si="209"/>
        <v>51</v>
      </c>
      <c r="CW28" s="1">
        <f t="shared" si="209"/>
        <v>50</v>
      </c>
      <c r="CX28" s="1">
        <f t="shared" si="209"/>
        <v>49</v>
      </c>
      <c r="CY28" s="1">
        <f t="shared" si="209"/>
        <v>48</v>
      </c>
      <c r="CZ28" s="1">
        <f t="shared" si="209"/>
        <v>47</v>
      </c>
      <c r="DA28" s="1">
        <f t="shared" si="209"/>
        <v>46</v>
      </c>
      <c r="DB28" s="1">
        <f t="shared" si="209"/>
        <v>45</v>
      </c>
      <c r="DC28" s="1">
        <f t="shared" si="209"/>
        <v>44</v>
      </c>
      <c r="DD28" s="1">
        <f t="shared" si="209"/>
        <v>43</v>
      </c>
      <c r="DE28" s="1">
        <f t="shared" si="209"/>
        <v>42</v>
      </c>
      <c r="DF28" s="1">
        <f t="shared" si="209"/>
        <v>41</v>
      </c>
      <c r="DG28" s="1">
        <f t="shared" si="209"/>
        <v>40</v>
      </c>
      <c r="DH28" s="1">
        <f t="shared" si="209"/>
        <v>39</v>
      </c>
      <c r="DI28" s="1">
        <f t="shared" si="209"/>
        <v>38</v>
      </c>
      <c r="DJ28" s="1">
        <f t="shared" si="209"/>
        <v>37</v>
      </c>
      <c r="DK28" s="1">
        <f t="shared" si="209"/>
        <v>36</v>
      </c>
      <c r="DL28" s="1">
        <f t="shared" si="209"/>
        <v>35</v>
      </c>
      <c r="DM28" s="1">
        <f t="shared" si="209"/>
        <v>34</v>
      </c>
      <c r="DN28" s="1">
        <f t="shared" si="209"/>
        <v>33</v>
      </c>
      <c r="DO28" s="1">
        <f t="shared" si="209"/>
        <v>32</v>
      </c>
      <c r="DP28" s="1">
        <f t="shared" si="209"/>
        <v>31</v>
      </c>
      <c r="DQ28" s="1">
        <f t="shared" si="209"/>
        <v>30</v>
      </c>
      <c r="DR28" s="1">
        <f t="shared" si="209"/>
        <v>29</v>
      </c>
      <c r="DS28" s="1">
        <f t="shared" si="209"/>
        <v>28</v>
      </c>
      <c r="DT28" s="1">
        <f t="shared" si="209"/>
        <v>27</v>
      </c>
      <c r="DU28" s="1">
        <f t="shared" si="209"/>
        <v>26</v>
      </c>
      <c r="DV28" s="1">
        <f t="shared" si="209"/>
        <v>25</v>
      </c>
      <c r="DW28" s="1">
        <f t="shared" si="209"/>
        <v>24</v>
      </c>
      <c r="DX28" s="1">
        <f t="shared" si="209"/>
        <v>23</v>
      </c>
      <c r="DY28" s="1">
        <f t="shared" si="209"/>
        <v>22</v>
      </c>
      <c r="DZ28" s="1">
        <f t="shared" ref="DZ28:ET28" si="210">RANK(DZ10,$B10:$ET10,0)</f>
        <v>21</v>
      </c>
      <c r="EA28" s="1">
        <f t="shared" si="210"/>
        <v>20</v>
      </c>
      <c r="EB28" s="1">
        <f t="shared" si="210"/>
        <v>19</v>
      </c>
      <c r="EC28" s="1">
        <f t="shared" si="210"/>
        <v>18</v>
      </c>
      <c r="ED28" s="1">
        <f t="shared" si="210"/>
        <v>17</v>
      </c>
      <c r="EE28" s="1">
        <f t="shared" si="210"/>
        <v>16</v>
      </c>
      <c r="EF28" s="1">
        <f t="shared" si="210"/>
        <v>15</v>
      </c>
      <c r="EG28" s="1">
        <f t="shared" si="210"/>
        <v>14</v>
      </c>
      <c r="EH28" s="1">
        <f t="shared" si="210"/>
        <v>13</v>
      </c>
      <c r="EI28" s="1">
        <f t="shared" si="210"/>
        <v>12</v>
      </c>
      <c r="EJ28" s="1">
        <f t="shared" si="210"/>
        <v>11</v>
      </c>
      <c r="EK28" s="1">
        <f t="shared" si="210"/>
        <v>10</v>
      </c>
      <c r="EL28" s="1">
        <f t="shared" si="210"/>
        <v>9</v>
      </c>
      <c r="EM28" s="1">
        <f t="shared" si="210"/>
        <v>8</v>
      </c>
      <c r="EN28" s="1">
        <f t="shared" si="210"/>
        <v>7</v>
      </c>
      <c r="EO28" s="1">
        <f t="shared" si="210"/>
        <v>6</v>
      </c>
      <c r="EP28" s="1">
        <f t="shared" si="210"/>
        <v>5</v>
      </c>
      <c r="EQ28" s="1">
        <f t="shared" si="210"/>
        <v>4</v>
      </c>
      <c r="ER28" s="1">
        <f t="shared" si="210"/>
        <v>3</v>
      </c>
      <c r="ES28" s="1">
        <f t="shared" si="210"/>
        <v>2</v>
      </c>
      <c r="ET28" s="1">
        <f t="shared" si="210"/>
        <v>1</v>
      </c>
    </row>
    <row r="29" spans="1:150" ht="14.25" customHeight="1" x14ac:dyDescent="0.35">
      <c r="A29" s="1" t="str">
        <f t="shared" si="186"/>
        <v>kerület</v>
      </c>
      <c r="B29" s="1">
        <f t="shared" ref="B29:BM29" si="211">RANK(B11,$B11:$ET11,0)</f>
        <v>149</v>
      </c>
      <c r="C29" s="1">
        <f t="shared" si="211"/>
        <v>148</v>
      </c>
      <c r="D29" s="1">
        <f t="shared" si="211"/>
        <v>147</v>
      </c>
      <c r="E29" s="1">
        <f t="shared" si="211"/>
        <v>146</v>
      </c>
      <c r="F29" s="1">
        <f t="shared" si="211"/>
        <v>145</v>
      </c>
      <c r="G29" s="1">
        <f t="shared" si="211"/>
        <v>144</v>
      </c>
      <c r="H29" s="1">
        <f t="shared" si="211"/>
        <v>143</v>
      </c>
      <c r="I29" s="1">
        <f t="shared" si="211"/>
        <v>142</v>
      </c>
      <c r="J29" s="1">
        <f t="shared" si="211"/>
        <v>141</v>
      </c>
      <c r="K29" s="1">
        <f t="shared" si="211"/>
        <v>140</v>
      </c>
      <c r="L29" s="1">
        <f t="shared" si="211"/>
        <v>139</v>
      </c>
      <c r="M29" s="1">
        <f t="shared" si="211"/>
        <v>138</v>
      </c>
      <c r="N29" s="1">
        <f t="shared" si="211"/>
        <v>137</v>
      </c>
      <c r="O29" s="1">
        <f t="shared" si="211"/>
        <v>136</v>
      </c>
      <c r="P29" s="1">
        <f t="shared" si="211"/>
        <v>135</v>
      </c>
      <c r="Q29" s="1">
        <f t="shared" si="211"/>
        <v>134</v>
      </c>
      <c r="R29" s="1">
        <f t="shared" si="211"/>
        <v>133</v>
      </c>
      <c r="S29" s="1">
        <f t="shared" si="211"/>
        <v>132</v>
      </c>
      <c r="T29" s="1">
        <f t="shared" si="211"/>
        <v>131</v>
      </c>
      <c r="U29" s="1">
        <f t="shared" si="211"/>
        <v>130</v>
      </c>
      <c r="V29" s="1">
        <f t="shared" si="211"/>
        <v>129</v>
      </c>
      <c r="W29" s="1">
        <f t="shared" si="211"/>
        <v>128</v>
      </c>
      <c r="X29" s="1">
        <f t="shared" si="211"/>
        <v>127</v>
      </c>
      <c r="Y29" s="1">
        <f t="shared" si="211"/>
        <v>126</v>
      </c>
      <c r="Z29" s="1">
        <f t="shared" si="211"/>
        <v>125</v>
      </c>
      <c r="AA29" s="1">
        <f t="shared" si="211"/>
        <v>124</v>
      </c>
      <c r="AB29" s="1">
        <f t="shared" si="211"/>
        <v>123</v>
      </c>
      <c r="AC29" s="1">
        <f t="shared" si="211"/>
        <v>122</v>
      </c>
      <c r="AD29" s="1">
        <f t="shared" si="211"/>
        <v>121</v>
      </c>
      <c r="AE29" s="1">
        <f t="shared" si="211"/>
        <v>120</v>
      </c>
      <c r="AF29" s="1">
        <f t="shared" si="211"/>
        <v>119</v>
      </c>
      <c r="AG29" s="1">
        <f t="shared" si="211"/>
        <v>118</v>
      </c>
      <c r="AH29" s="1">
        <f t="shared" si="211"/>
        <v>117</v>
      </c>
      <c r="AI29" s="1">
        <f t="shared" si="211"/>
        <v>116</v>
      </c>
      <c r="AJ29" s="1">
        <f t="shared" si="211"/>
        <v>115</v>
      </c>
      <c r="AK29" s="1">
        <f t="shared" si="211"/>
        <v>114</v>
      </c>
      <c r="AL29" s="1">
        <f t="shared" si="211"/>
        <v>113</v>
      </c>
      <c r="AM29" s="1">
        <f t="shared" si="211"/>
        <v>112</v>
      </c>
      <c r="AN29" s="1">
        <f t="shared" si="211"/>
        <v>111</v>
      </c>
      <c r="AO29" s="1">
        <f t="shared" si="211"/>
        <v>110</v>
      </c>
      <c r="AP29" s="1">
        <f t="shared" si="211"/>
        <v>109</v>
      </c>
      <c r="AQ29" s="1">
        <f t="shared" si="211"/>
        <v>108</v>
      </c>
      <c r="AR29" s="1">
        <f t="shared" si="211"/>
        <v>107</v>
      </c>
      <c r="AS29" s="1">
        <f t="shared" si="211"/>
        <v>106</v>
      </c>
      <c r="AT29" s="1">
        <f t="shared" si="211"/>
        <v>105</v>
      </c>
      <c r="AU29" s="1">
        <f t="shared" si="211"/>
        <v>104</v>
      </c>
      <c r="AV29" s="1">
        <f t="shared" si="211"/>
        <v>103</v>
      </c>
      <c r="AW29" s="1">
        <f t="shared" si="211"/>
        <v>102</v>
      </c>
      <c r="AX29" s="1">
        <f t="shared" si="211"/>
        <v>101</v>
      </c>
      <c r="AY29" s="1">
        <f t="shared" si="211"/>
        <v>100</v>
      </c>
      <c r="AZ29" s="1">
        <f t="shared" si="211"/>
        <v>99</v>
      </c>
      <c r="BA29" s="1">
        <f t="shared" si="211"/>
        <v>98</v>
      </c>
      <c r="BB29" s="1">
        <f t="shared" si="211"/>
        <v>97</v>
      </c>
      <c r="BC29" s="1">
        <f t="shared" si="211"/>
        <v>96</v>
      </c>
      <c r="BD29" s="1">
        <f t="shared" si="211"/>
        <v>95</v>
      </c>
      <c r="BE29" s="1">
        <f t="shared" si="211"/>
        <v>94</v>
      </c>
      <c r="BF29" s="1">
        <f t="shared" si="211"/>
        <v>93</v>
      </c>
      <c r="BG29" s="1">
        <f t="shared" si="211"/>
        <v>92</v>
      </c>
      <c r="BH29" s="1">
        <f t="shared" si="211"/>
        <v>91</v>
      </c>
      <c r="BI29" s="1">
        <f t="shared" si="211"/>
        <v>90</v>
      </c>
      <c r="BJ29" s="1">
        <f t="shared" si="211"/>
        <v>89</v>
      </c>
      <c r="BK29" s="1">
        <f t="shared" si="211"/>
        <v>88</v>
      </c>
      <c r="BL29" s="1">
        <f t="shared" si="211"/>
        <v>87</v>
      </c>
      <c r="BM29" s="1">
        <f t="shared" si="211"/>
        <v>86</v>
      </c>
      <c r="BN29" s="1">
        <f t="shared" ref="BN29:DY29" si="212">RANK(BN11,$B11:$ET11,0)</f>
        <v>85</v>
      </c>
      <c r="BO29" s="1">
        <f t="shared" si="212"/>
        <v>84</v>
      </c>
      <c r="BP29" s="1">
        <f t="shared" si="212"/>
        <v>83</v>
      </c>
      <c r="BQ29" s="1">
        <f t="shared" si="212"/>
        <v>82</v>
      </c>
      <c r="BR29" s="1">
        <f t="shared" si="212"/>
        <v>81</v>
      </c>
      <c r="BS29" s="1">
        <f t="shared" si="212"/>
        <v>80</v>
      </c>
      <c r="BT29" s="1">
        <f t="shared" si="212"/>
        <v>79</v>
      </c>
      <c r="BU29" s="1">
        <f t="shared" si="212"/>
        <v>78</v>
      </c>
      <c r="BV29" s="1">
        <f t="shared" si="212"/>
        <v>77</v>
      </c>
      <c r="BW29" s="1">
        <f t="shared" si="212"/>
        <v>76</v>
      </c>
      <c r="BX29" s="1">
        <f t="shared" si="212"/>
        <v>75</v>
      </c>
      <c r="BY29" s="1">
        <f t="shared" si="212"/>
        <v>74</v>
      </c>
      <c r="BZ29" s="1">
        <f t="shared" si="212"/>
        <v>73</v>
      </c>
      <c r="CA29" s="1">
        <f t="shared" si="212"/>
        <v>72</v>
      </c>
      <c r="CB29" s="1">
        <f t="shared" si="212"/>
        <v>71</v>
      </c>
      <c r="CC29" s="1">
        <f t="shared" si="212"/>
        <v>70</v>
      </c>
      <c r="CD29" s="1">
        <f t="shared" si="212"/>
        <v>69</v>
      </c>
      <c r="CE29" s="1">
        <f t="shared" si="212"/>
        <v>68</v>
      </c>
      <c r="CF29" s="1">
        <f t="shared" si="212"/>
        <v>67</v>
      </c>
      <c r="CG29" s="1">
        <f t="shared" si="212"/>
        <v>66</v>
      </c>
      <c r="CH29" s="1">
        <f t="shared" si="212"/>
        <v>65</v>
      </c>
      <c r="CI29" s="1">
        <f t="shared" si="212"/>
        <v>64</v>
      </c>
      <c r="CJ29" s="1">
        <f t="shared" si="212"/>
        <v>63</v>
      </c>
      <c r="CK29" s="1">
        <f t="shared" si="212"/>
        <v>62</v>
      </c>
      <c r="CL29" s="1">
        <f t="shared" si="212"/>
        <v>61</v>
      </c>
      <c r="CM29" s="1">
        <f t="shared" si="212"/>
        <v>60</v>
      </c>
      <c r="CN29" s="1">
        <f t="shared" si="212"/>
        <v>59</v>
      </c>
      <c r="CO29" s="1">
        <f t="shared" si="212"/>
        <v>58</v>
      </c>
      <c r="CP29" s="1">
        <f t="shared" si="212"/>
        <v>57</v>
      </c>
      <c r="CQ29" s="1">
        <f t="shared" si="212"/>
        <v>56</v>
      </c>
      <c r="CR29" s="1">
        <f t="shared" si="212"/>
        <v>55</v>
      </c>
      <c r="CS29" s="1">
        <f t="shared" si="212"/>
        <v>54</v>
      </c>
      <c r="CT29" s="1">
        <f t="shared" si="212"/>
        <v>53</v>
      </c>
      <c r="CU29" s="1">
        <f t="shared" si="212"/>
        <v>52</v>
      </c>
      <c r="CV29" s="1">
        <f t="shared" si="212"/>
        <v>51</v>
      </c>
      <c r="CW29" s="1">
        <f t="shared" si="212"/>
        <v>50</v>
      </c>
      <c r="CX29" s="1">
        <f t="shared" si="212"/>
        <v>49</v>
      </c>
      <c r="CY29" s="1">
        <f t="shared" si="212"/>
        <v>48</v>
      </c>
      <c r="CZ29" s="1">
        <f t="shared" si="212"/>
        <v>47</v>
      </c>
      <c r="DA29" s="1">
        <f t="shared" si="212"/>
        <v>46</v>
      </c>
      <c r="DB29" s="1">
        <f t="shared" si="212"/>
        <v>45</v>
      </c>
      <c r="DC29" s="1">
        <f t="shared" si="212"/>
        <v>44</v>
      </c>
      <c r="DD29" s="1">
        <f t="shared" si="212"/>
        <v>43</v>
      </c>
      <c r="DE29" s="1">
        <f t="shared" si="212"/>
        <v>42</v>
      </c>
      <c r="DF29" s="1">
        <f t="shared" si="212"/>
        <v>41</v>
      </c>
      <c r="DG29" s="1">
        <f t="shared" si="212"/>
        <v>40</v>
      </c>
      <c r="DH29" s="1">
        <f t="shared" si="212"/>
        <v>39</v>
      </c>
      <c r="DI29" s="1">
        <f t="shared" si="212"/>
        <v>38</v>
      </c>
      <c r="DJ29" s="1">
        <f t="shared" si="212"/>
        <v>37</v>
      </c>
      <c r="DK29" s="1">
        <f t="shared" si="212"/>
        <v>36</v>
      </c>
      <c r="DL29" s="1">
        <f t="shared" si="212"/>
        <v>35</v>
      </c>
      <c r="DM29" s="1">
        <f t="shared" si="212"/>
        <v>34</v>
      </c>
      <c r="DN29" s="1">
        <f t="shared" si="212"/>
        <v>33</v>
      </c>
      <c r="DO29" s="1">
        <f t="shared" si="212"/>
        <v>32</v>
      </c>
      <c r="DP29" s="1">
        <f t="shared" si="212"/>
        <v>31</v>
      </c>
      <c r="DQ29" s="1">
        <f t="shared" si="212"/>
        <v>30</v>
      </c>
      <c r="DR29" s="1">
        <f t="shared" si="212"/>
        <v>29</v>
      </c>
      <c r="DS29" s="1">
        <f t="shared" si="212"/>
        <v>28</v>
      </c>
      <c r="DT29" s="1">
        <f t="shared" si="212"/>
        <v>27</v>
      </c>
      <c r="DU29" s="1">
        <f t="shared" si="212"/>
        <v>26</v>
      </c>
      <c r="DV29" s="1">
        <f t="shared" si="212"/>
        <v>25</v>
      </c>
      <c r="DW29" s="1">
        <f t="shared" si="212"/>
        <v>24</v>
      </c>
      <c r="DX29" s="1">
        <f t="shared" si="212"/>
        <v>23</v>
      </c>
      <c r="DY29" s="1">
        <f t="shared" si="212"/>
        <v>22</v>
      </c>
      <c r="DZ29" s="1">
        <f t="shared" ref="DZ29:ET29" si="213">RANK(DZ11,$B11:$ET11,0)</f>
        <v>21</v>
      </c>
      <c r="EA29" s="1">
        <f t="shared" si="213"/>
        <v>20</v>
      </c>
      <c r="EB29" s="1">
        <f t="shared" si="213"/>
        <v>19</v>
      </c>
      <c r="EC29" s="1">
        <f t="shared" si="213"/>
        <v>18</v>
      </c>
      <c r="ED29" s="1">
        <f t="shared" si="213"/>
        <v>17</v>
      </c>
      <c r="EE29" s="1">
        <f t="shared" si="213"/>
        <v>16</v>
      </c>
      <c r="EF29" s="1">
        <f t="shared" si="213"/>
        <v>15</v>
      </c>
      <c r="EG29" s="1">
        <f t="shared" si="213"/>
        <v>14</v>
      </c>
      <c r="EH29" s="1">
        <f t="shared" si="213"/>
        <v>13</v>
      </c>
      <c r="EI29" s="1">
        <f t="shared" si="213"/>
        <v>12</v>
      </c>
      <c r="EJ29" s="1">
        <f t="shared" si="213"/>
        <v>11</v>
      </c>
      <c r="EK29" s="1">
        <f t="shared" si="213"/>
        <v>10</v>
      </c>
      <c r="EL29" s="1">
        <f t="shared" si="213"/>
        <v>9</v>
      </c>
      <c r="EM29" s="1">
        <f t="shared" si="213"/>
        <v>8</v>
      </c>
      <c r="EN29" s="1">
        <f t="shared" si="213"/>
        <v>7</v>
      </c>
      <c r="EO29" s="1">
        <f t="shared" si="213"/>
        <v>6</v>
      </c>
      <c r="EP29" s="1">
        <f t="shared" si="213"/>
        <v>5</v>
      </c>
      <c r="EQ29" s="1">
        <f t="shared" si="213"/>
        <v>4</v>
      </c>
      <c r="ER29" s="1">
        <f t="shared" si="213"/>
        <v>3</v>
      </c>
      <c r="ES29" s="1">
        <f t="shared" si="213"/>
        <v>2</v>
      </c>
      <c r="ET29" s="1">
        <f t="shared" si="213"/>
        <v>1</v>
      </c>
    </row>
    <row r="30" spans="1:150" ht="14.25" customHeight="1" x14ac:dyDescent="0.35">
      <c r="A30" s="1" t="str">
        <f t="shared" si="186"/>
        <v>magasság a</v>
      </c>
      <c r="B30" s="1">
        <f t="shared" ref="B30:BM30" si="214">RANK(B12,$B12:$ET12,0)</f>
        <v>149</v>
      </c>
      <c r="C30" s="1">
        <f t="shared" si="214"/>
        <v>148</v>
      </c>
      <c r="D30" s="1">
        <f t="shared" si="214"/>
        <v>147</v>
      </c>
      <c r="E30" s="1">
        <f t="shared" si="214"/>
        <v>146</v>
      </c>
      <c r="F30" s="1">
        <f t="shared" si="214"/>
        <v>145</v>
      </c>
      <c r="G30" s="1">
        <f t="shared" si="214"/>
        <v>144</v>
      </c>
      <c r="H30" s="1">
        <f t="shared" si="214"/>
        <v>143</v>
      </c>
      <c r="I30" s="1">
        <f t="shared" si="214"/>
        <v>142</v>
      </c>
      <c r="J30" s="1">
        <f t="shared" si="214"/>
        <v>141</v>
      </c>
      <c r="K30" s="1">
        <f t="shared" si="214"/>
        <v>140</v>
      </c>
      <c r="L30" s="1">
        <f t="shared" si="214"/>
        <v>139</v>
      </c>
      <c r="M30" s="1">
        <f t="shared" si="214"/>
        <v>138</v>
      </c>
      <c r="N30" s="1">
        <f t="shared" si="214"/>
        <v>137</v>
      </c>
      <c r="O30" s="1">
        <f t="shared" si="214"/>
        <v>136</v>
      </c>
      <c r="P30" s="1">
        <f t="shared" si="214"/>
        <v>135</v>
      </c>
      <c r="Q30" s="1">
        <f t="shared" si="214"/>
        <v>134</v>
      </c>
      <c r="R30" s="1">
        <f t="shared" si="214"/>
        <v>133</v>
      </c>
      <c r="S30" s="1">
        <f t="shared" si="214"/>
        <v>132</v>
      </c>
      <c r="T30" s="1">
        <f t="shared" si="214"/>
        <v>131</v>
      </c>
      <c r="U30" s="1">
        <f t="shared" si="214"/>
        <v>130</v>
      </c>
      <c r="V30" s="1">
        <f t="shared" si="214"/>
        <v>129</v>
      </c>
      <c r="W30" s="1">
        <f t="shared" si="214"/>
        <v>128</v>
      </c>
      <c r="X30" s="1">
        <f t="shared" si="214"/>
        <v>127</v>
      </c>
      <c r="Y30" s="1">
        <f t="shared" si="214"/>
        <v>126</v>
      </c>
      <c r="Z30" s="1">
        <f t="shared" si="214"/>
        <v>125</v>
      </c>
      <c r="AA30" s="1">
        <f t="shared" si="214"/>
        <v>124</v>
      </c>
      <c r="AB30" s="1">
        <f t="shared" si="214"/>
        <v>123</v>
      </c>
      <c r="AC30" s="1">
        <f t="shared" si="214"/>
        <v>122</v>
      </c>
      <c r="AD30" s="1">
        <f t="shared" si="214"/>
        <v>121</v>
      </c>
      <c r="AE30" s="1">
        <f t="shared" si="214"/>
        <v>120</v>
      </c>
      <c r="AF30" s="1">
        <f t="shared" si="214"/>
        <v>119</v>
      </c>
      <c r="AG30" s="1">
        <f t="shared" si="214"/>
        <v>118</v>
      </c>
      <c r="AH30" s="1">
        <f t="shared" si="214"/>
        <v>117</v>
      </c>
      <c r="AI30" s="1">
        <f t="shared" si="214"/>
        <v>116</v>
      </c>
      <c r="AJ30" s="1">
        <f t="shared" si="214"/>
        <v>115</v>
      </c>
      <c r="AK30" s="1">
        <f t="shared" si="214"/>
        <v>114</v>
      </c>
      <c r="AL30" s="1">
        <f t="shared" si="214"/>
        <v>113</v>
      </c>
      <c r="AM30" s="1">
        <f t="shared" si="214"/>
        <v>112</v>
      </c>
      <c r="AN30" s="1">
        <f t="shared" si="214"/>
        <v>111</v>
      </c>
      <c r="AO30" s="1">
        <f t="shared" si="214"/>
        <v>110</v>
      </c>
      <c r="AP30" s="1">
        <f t="shared" si="214"/>
        <v>109</v>
      </c>
      <c r="AQ30" s="1">
        <f t="shared" si="214"/>
        <v>108</v>
      </c>
      <c r="AR30" s="1">
        <f t="shared" si="214"/>
        <v>107</v>
      </c>
      <c r="AS30" s="1">
        <f t="shared" si="214"/>
        <v>106</v>
      </c>
      <c r="AT30" s="1">
        <f t="shared" si="214"/>
        <v>105</v>
      </c>
      <c r="AU30" s="1">
        <f t="shared" si="214"/>
        <v>104</v>
      </c>
      <c r="AV30" s="1">
        <f t="shared" si="214"/>
        <v>103</v>
      </c>
      <c r="AW30" s="1">
        <f t="shared" si="214"/>
        <v>102</v>
      </c>
      <c r="AX30" s="1">
        <f t="shared" si="214"/>
        <v>101</v>
      </c>
      <c r="AY30" s="1">
        <f t="shared" si="214"/>
        <v>100</v>
      </c>
      <c r="AZ30" s="1">
        <f t="shared" si="214"/>
        <v>99</v>
      </c>
      <c r="BA30" s="1">
        <f t="shared" si="214"/>
        <v>98</v>
      </c>
      <c r="BB30" s="1">
        <f t="shared" si="214"/>
        <v>97</v>
      </c>
      <c r="BC30" s="1">
        <f t="shared" si="214"/>
        <v>96</v>
      </c>
      <c r="BD30" s="1">
        <f t="shared" si="214"/>
        <v>95</v>
      </c>
      <c r="BE30" s="1">
        <f t="shared" si="214"/>
        <v>94</v>
      </c>
      <c r="BF30" s="1">
        <f t="shared" si="214"/>
        <v>93</v>
      </c>
      <c r="BG30" s="1">
        <f t="shared" si="214"/>
        <v>92</v>
      </c>
      <c r="BH30" s="1">
        <f t="shared" si="214"/>
        <v>91</v>
      </c>
      <c r="BI30" s="1">
        <f t="shared" si="214"/>
        <v>90</v>
      </c>
      <c r="BJ30" s="1">
        <f t="shared" si="214"/>
        <v>89</v>
      </c>
      <c r="BK30" s="1">
        <f t="shared" si="214"/>
        <v>88</v>
      </c>
      <c r="BL30" s="1">
        <f t="shared" si="214"/>
        <v>87</v>
      </c>
      <c r="BM30" s="1">
        <f t="shared" si="214"/>
        <v>86</v>
      </c>
      <c r="BN30" s="1">
        <f t="shared" ref="BN30:DY30" si="215">RANK(BN12,$B12:$ET12,0)</f>
        <v>85</v>
      </c>
      <c r="BO30" s="1">
        <f t="shared" si="215"/>
        <v>84</v>
      </c>
      <c r="BP30" s="1">
        <f t="shared" si="215"/>
        <v>83</v>
      </c>
      <c r="BQ30" s="1">
        <f t="shared" si="215"/>
        <v>82</v>
      </c>
      <c r="BR30" s="1">
        <f t="shared" si="215"/>
        <v>81</v>
      </c>
      <c r="BS30" s="1">
        <f t="shared" si="215"/>
        <v>80</v>
      </c>
      <c r="BT30" s="1">
        <f t="shared" si="215"/>
        <v>79</v>
      </c>
      <c r="BU30" s="1">
        <f t="shared" si="215"/>
        <v>78</v>
      </c>
      <c r="BV30" s="1">
        <f t="shared" si="215"/>
        <v>77</v>
      </c>
      <c r="BW30" s="1">
        <f t="shared" si="215"/>
        <v>76</v>
      </c>
      <c r="BX30" s="1">
        <f t="shared" si="215"/>
        <v>75</v>
      </c>
      <c r="BY30" s="1">
        <f t="shared" si="215"/>
        <v>74</v>
      </c>
      <c r="BZ30" s="1">
        <f t="shared" si="215"/>
        <v>73</v>
      </c>
      <c r="CA30" s="1">
        <f t="shared" si="215"/>
        <v>72</v>
      </c>
      <c r="CB30" s="1">
        <f t="shared" si="215"/>
        <v>71</v>
      </c>
      <c r="CC30" s="1">
        <f t="shared" si="215"/>
        <v>70</v>
      </c>
      <c r="CD30" s="1">
        <f t="shared" si="215"/>
        <v>69</v>
      </c>
      <c r="CE30" s="1">
        <f t="shared" si="215"/>
        <v>68</v>
      </c>
      <c r="CF30" s="1">
        <f t="shared" si="215"/>
        <v>67</v>
      </c>
      <c r="CG30" s="1">
        <f t="shared" si="215"/>
        <v>66</v>
      </c>
      <c r="CH30" s="1">
        <f t="shared" si="215"/>
        <v>65</v>
      </c>
      <c r="CI30" s="1">
        <f t="shared" si="215"/>
        <v>64</v>
      </c>
      <c r="CJ30" s="1">
        <f t="shared" si="215"/>
        <v>63</v>
      </c>
      <c r="CK30" s="1">
        <f t="shared" si="215"/>
        <v>62</v>
      </c>
      <c r="CL30" s="1">
        <f t="shared" si="215"/>
        <v>61</v>
      </c>
      <c r="CM30" s="1">
        <f t="shared" si="215"/>
        <v>60</v>
      </c>
      <c r="CN30" s="1">
        <f t="shared" si="215"/>
        <v>59</v>
      </c>
      <c r="CO30" s="1">
        <f t="shared" si="215"/>
        <v>58</v>
      </c>
      <c r="CP30" s="1">
        <f t="shared" si="215"/>
        <v>57</v>
      </c>
      <c r="CQ30" s="1">
        <f t="shared" si="215"/>
        <v>56</v>
      </c>
      <c r="CR30" s="1">
        <f t="shared" si="215"/>
        <v>55</v>
      </c>
      <c r="CS30" s="1">
        <f t="shared" si="215"/>
        <v>54</v>
      </c>
      <c r="CT30" s="1">
        <f t="shared" si="215"/>
        <v>53</v>
      </c>
      <c r="CU30" s="1">
        <f t="shared" si="215"/>
        <v>52</v>
      </c>
      <c r="CV30" s="1">
        <f t="shared" si="215"/>
        <v>51</v>
      </c>
      <c r="CW30" s="1">
        <f t="shared" si="215"/>
        <v>50</v>
      </c>
      <c r="CX30" s="1">
        <f t="shared" si="215"/>
        <v>49</v>
      </c>
      <c r="CY30" s="1">
        <f t="shared" si="215"/>
        <v>48</v>
      </c>
      <c r="CZ30" s="1">
        <f t="shared" si="215"/>
        <v>47</v>
      </c>
      <c r="DA30" s="1">
        <f t="shared" si="215"/>
        <v>46</v>
      </c>
      <c r="DB30" s="1">
        <f t="shared" si="215"/>
        <v>45</v>
      </c>
      <c r="DC30" s="1">
        <f t="shared" si="215"/>
        <v>44</v>
      </c>
      <c r="DD30" s="1">
        <f t="shared" si="215"/>
        <v>43</v>
      </c>
      <c r="DE30" s="1">
        <f t="shared" si="215"/>
        <v>42</v>
      </c>
      <c r="DF30" s="1">
        <f t="shared" si="215"/>
        <v>41</v>
      </c>
      <c r="DG30" s="1">
        <f t="shared" si="215"/>
        <v>40</v>
      </c>
      <c r="DH30" s="1">
        <f t="shared" si="215"/>
        <v>39</v>
      </c>
      <c r="DI30" s="1">
        <f t="shared" si="215"/>
        <v>38</v>
      </c>
      <c r="DJ30" s="1">
        <f t="shared" si="215"/>
        <v>37</v>
      </c>
      <c r="DK30" s="1">
        <f t="shared" si="215"/>
        <v>36</v>
      </c>
      <c r="DL30" s="1">
        <f t="shared" si="215"/>
        <v>35</v>
      </c>
      <c r="DM30" s="1">
        <f t="shared" si="215"/>
        <v>34</v>
      </c>
      <c r="DN30" s="1">
        <f t="shared" si="215"/>
        <v>33</v>
      </c>
      <c r="DO30" s="1">
        <f t="shared" si="215"/>
        <v>32</v>
      </c>
      <c r="DP30" s="1">
        <f t="shared" si="215"/>
        <v>31</v>
      </c>
      <c r="DQ30" s="1">
        <f t="shared" si="215"/>
        <v>30</v>
      </c>
      <c r="DR30" s="1">
        <f t="shared" si="215"/>
        <v>29</v>
      </c>
      <c r="DS30" s="1">
        <f t="shared" si="215"/>
        <v>28</v>
      </c>
      <c r="DT30" s="1">
        <f t="shared" si="215"/>
        <v>27</v>
      </c>
      <c r="DU30" s="1">
        <f t="shared" si="215"/>
        <v>26</v>
      </c>
      <c r="DV30" s="1">
        <f t="shared" si="215"/>
        <v>25</v>
      </c>
      <c r="DW30" s="1">
        <f t="shared" si="215"/>
        <v>24</v>
      </c>
      <c r="DX30" s="1">
        <f t="shared" si="215"/>
        <v>23</v>
      </c>
      <c r="DY30" s="1">
        <f t="shared" si="215"/>
        <v>22</v>
      </c>
      <c r="DZ30" s="1">
        <f t="shared" ref="DZ30:ET30" si="216">RANK(DZ12,$B12:$ET12,0)</f>
        <v>21</v>
      </c>
      <c r="EA30" s="1">
        <f t="shared" si="216"/>
        <v>20</v>
      </c>
      <c r="EB30" s="1">
        <f t="shared" si="216"/>
        <v>19</v>
      </c>
      <c r="EC30" s="1">
        <f t="shared" si="216"/>
        <v>18</v>
      </c>
      <c r="ED30" s="1">
        <f t="shared" si="216"/>
        <v>17</v>
      </c>
      <c r="EE30" s="1">
        <f t="shared" si="216"/>
        <v>16</v>
      </c>
      <c r="EF30" s="1">
        <f t="shared" si="216"/>
        <v>15</v>
      </c>
      <c r="EG30" s="1">
        <f t="shared" si="216"/>
        <v>14</v>
      </c>
      <c r="EH30" s="1">
        <f t="shared" si="216"/>
        <v>13</v>
      </c>
      <c r="EI30" s="1">
        <f t="shared" si="216"/>
        <v>12</v>
      </c>
      <c r="EJ30" s="1">
        <f t="shared" si="216"/>
        <v>11</v>
      </c>
      <c r="EK30" s="1">
        <f t="shared" si="216"/>
        <v>10</v>
      </c>
      <c r="EL30" s="1">
        <f t="shared" si="216"/>
        <v>9</v>
      </c>
      <c r="EM30" s="1">
        <f t="shared" si="216"/>
        <v>8</v>
      </c>
      <c r="EN30" s="1">
        <f t="shared" si="216"/>
        <v>7</v>
      </c>
      <c r="EO30" s="1">
        <f t="shared" si="216"/>
        <v>6</v>
      </c>
      <c r="EP30" s="1">
        <f t="shared" si="216"/>
        <v>5</v>
      </c>
      <c r="EQ30" s="1">
        <f t="shared" si="216"/>
        <v>4</v>
      </c>
      <c r="ER30" s="1">
        <f t="shared" si="216"/>
        <v>3</v>
      </c>
      <c r="ES30" s="1">
        <f t="shared" si="216"/>
        <v>2</v>
      </c>
      <c r="ET30" s="1">
        <f t="shared" si="216"/>
        <v>1</v>
      </c>
    </row>
    <row r="31" spans="1:150" ht="14.25" customHeight="1" x14ac:dyDescent="0.35">
      <c r="A31" s="1" t="str">
        <f t="shared" si="186"/>
        <v>magasság b</v>
      </c>
      <c r="B31" s="1">
        <f t="shared" ref="B31:BM31" si="217">RANK(B13,$B13:$ET13,0)</f>
        <v>149</v>
      </c>
      <c r="C31" s="1">
        <f t="shared" si="217"/>
        <v>148</v>
      </c>
      <c r="D31" s="1">
        <f t="shared" si="217"/>
        <v>147</v>
      </c>
      <c r="E31" s="1">
        <f t="shared" si="217"/>
        <v>146</v>
      </c>
      <c r="F31" s="1">
        <f t="shared" si="217"/>
        <v>145</v>
      </c>
      <c r="G31" s="1">
        <f t="shared" si="217"/>
        <v>144</v>
      </c>
      <c r="H31" s="1">
        <f t="shared" si="217"/>
        <v>143</v>
      </c>
      <c r="I31" s="1">
        <f t="shared" si="217"/>
        <v>142</v>
      </c>
      <c r="J31" s="1">
        <f t="shared" si="217"/>
        <v>141</v>
      </c>
      <c r="K31" s="1">
        <f t="shared" si="217"/>
        <v>140</v>
      </c>
      <c r="L31" s="1">
        <f t="shared" si="217"/>
        <v>139</v>
      </c>
      <c r="M31" s="1">
        <f t="shared" si="217"/>
        <v>138</v>
      </c>
      <c r="N31" s="1">
        <f t="shared" si="217"/>
        <v>137</v>
      </c>
      <c r="O31" s="1">
        <f t="shared" si="217"/>
        <v>136</v>
      </c>
      <c r="P31" s="1">
        <f t="shared" si="217"/>
        <v>135</v>
      </c>
      <c r="Q31" s="1">
        <f t="shared" si="217"/>
        <v>134</v>
      </c>
      <c r="R31" s="1">
        <f t="shared" si="217"/>
        <v>133</v>
      </c>
      <c r="S31" s="1">
        <f t="shared" si="217"/>
        <v>132</v>
      </c>
      <c r="T31" s="1">
        <f t="shared" si="217"/>
        <v>131</v>
      </c>
      <c r="U31" s="1">
        <f t="shared" si="217"/>
        <v>130</v>
      </c>
      <c r="V31" s="1">
        <f t="shared" si="217"/>
        <v>129</v>
      </c>
      <c r="W31" s="1">
        <f t="shared" si="217"/>
        <v>128</v>
      </c>
      <c r="X31" s="1">
        <f t="shared" si="217"/>
        <v>127</v>
      </c>
      <c r="Y31" s="1">
        <f t="shared" si="217"/>
        <v>126</v>
      </c>
      <c r="Z31" s="1">
        <f t="shared" si="217"/>
        <v>125</v>
      </c>
      <c r="AA31" s="1">
        <f t="shared" si="217"/>
        <v>124</v>
      </c>
      <c r="AB31" s="1">
        <f t="shared" si="217"/>
        <v>123</v>
      </c>
      <c r="AC31" s="1">
        <f t="shared" si="217"/>
        <v>122</v>
      </c>
      <c r="AD31" s="1">
        <f t="shared" si="217"/>
        <v>121</v>
      </c>
      <c r="AE31" s="1">
        <f t="shared" si="217"/>
        <v>120</v>
      </c>
      <c r="AF31" s="1">
        <f t="shared" si="217"/>
        <v>119</v>
      </c>
      <c r="AG31" s="1">
        <f t="shared" si="217"/>
        <v>118</v>
      </c>
      <c r="AH31" s="1">
        <f t="shared" si="217"/>
        <v>117</v>
      </c>
      <c r="AI31" s="1">
        <f t="shared" si="217"/>
        <v>116</v>
      </c>
      <c r="AJ31" s="1">
        <f t="shared" si="217"/>
        <v>115</v>
      </c>
      <c r="AK31" s="1">
        <f t="shared" si="217"/>
        <v>114</v>
      </c>
      <c r="AL31" s="1">
        <f t="shared" si="217"/>
        <v>113</v>
      </c>
      <c r="AM31" s="1">
        <f t="shared" si="217"/>
        <v>112</v>
      </c>
      <c r="AN31" s="1">
        <f t="shared" si="217"/>
        <v>111</v>
      </c>
      <c r="AO31" s="1">
        <f t="shared" si="217"/>
        <v>110</v>
      </c>
      <c r="AP31" s="1">
        <f t="shared" si="217"/>
        <v>109</v>
      </c>
      <c r="AQ31" s="1">
        <f t="shared" si="217"/>
        <v>108</v>
      </c>
      <c r="AR31" s="1">
        <f t="shared" si="217"/>
        <v>107</v>
      </c>
      <c r="AS31" s="1">
        <f t="shared" si="217"/>
        <v>106</v>
      </c>
      <c r="AT31" s="1">
        <f t="shared" si="217"/>
        <v>105</v>
      </c>
      <c r="AU31" s="1">
        <f t="shared" si="217"/>
        <v>104</v>
      </c>
      <c r="AV31" s="1">
        <f t="shared" si="217"/>
        <v>103</v>
      </c>
      <c r="AW31" s="1">
        <f t="shared" si="217"/>
        <v>102</v>
      </c>
      <c r="AX31" s="1">
        <f t="shared" si="217"/>
        <v>101</v>
      </c>
      <c r="AY31" s="1">
        <f t="shared" si="217"/>
        <v>100</v>
      </c>
      <c r="AZ31" s="1">
        <f t="shared" si="217"/>
        <v>99</v>
      </c>
      <c r="BA31" s="1">
        <f t="shared" si="217"/>
        <v>98</v>
      </c>
      <c r="BB31" s="1">
        <f t="shared" si="217"/>
        <v>97</v>
      </c>
      <c r="BC31" s="1">
        <f t="shared" si="217"/>
        <v>96</v>
      </c>
      <c r="BD31" s="1">
        <f t="shared" si="217"/>
        <v>95</v>
      </c>
      <c r="BE31" s="1">
        <f t="shared" si="217"/>
        <v>94</v>
      </c>
      <c r="BF31" s="1">
        <f t="shared" si="217"/>
        <v>93</v>
      </c>
      <c r="BG31" s="1">
        <f t="shared" si="217"/>
        <v>92</v>
      </c>
      <c r="BH31" s="1">
        <f t="shared" si="217"/>
        <v>91</v>
      </c>
      <c r="BI31" s="1">
        <f t="shared" si="217"/>
        <v>90</v>
      </c>
      <c r="BJ31" s="1">
        <f t="shared" si="217"/>
        <v>89</v>
      </c>
      <c r="BK31" s="1">
        <f t="shared" si="217"/>
        <v>88</v>
      </c>
      <c r="BL31" s="1">
        <f t="shared" si="217"/>
        <v>87</v>
      </c>
      <c r="BM31" s="1">
        <f t="shared" si="217"/>
        <v>86</v>
      </c>
      <c r="BN31" s="1">
        <f t="shared" ref="BN31:DY31" si="218">RANK(BN13,$B13:$ET13,0)</f>
        <v>85</v>
      </c>
      <c r="BO31" s="1">
        <f t="shared" si="218"/>
        <v>84</v>
      </c>
      <c r="BP31" s="1">
        <f t="shared" si="218"/>
        <v>83</v>
      </c>
      <c r="BQ31" s="1">
        <f t="shared" si="218"/>
        <v>82</v>
      </c>
      <c r="BR31" s="1">
        <f t="shared" si="218"/>
        <v>81</v>
      </c>
      <c r="BS31" s="1">
        <f t="shared" si="218"/>
        <v>80</v>
      </c>
      <c r="BT31" s="1">
        <f t="shared" si="218"/>
        <v>79</v>
      </c>
      <c r="BU31" s="1">
        <f t="shared" si="218"/>
        <v>78</v>
      </c>
      <c r="BV31" s="1">
        <f t="shared" si="218"/>
        <v>77</v>
      </c>
      <c r="BW31" s="1">
        <f t="shared" si="218"/>
        <v>76</v>
      </c>
      <c r="BX31" s="1">
        <f t="shared" si="218"/>
        <v>75</v>
      </c>
      <c r="BY31" s="1">
        <f t="shared" si="218"/>
        <v>74</v>
      </c>
      <c r="BZ31" s="1">
        <f t="shared" si="218"/>
        <v>73</v>
      </c>
      <c r="CA31" s="1">
        <f t="shared" si="218"/>
        <v>72</v>
      </c>
      <c r="CB31" s="1">
        <f t="shared" si="218"/>
        <v>71</v>
      </c>
      <c r="CC31" s="1">
        <f t="shared" si="218"/>
        <v>70</v>
      </c>
      <c r="CD31" s="1">
        <f t="shared" si="218"/>
        <v>69</v>
      </c>
      <c r="CE31" s="1">
        <f t="shared" si="218"/>
        <v>68</v>
      </c>
      <c r="CF31" s="1">
        <f t="shared" si="218"/>
        <v>67</v>
      </c>
      <c r="CG31" s="1">
        <f t="shared" si="218"/>
        <v>66</v>
      </c>
      <c r="CH31" s="1">
        <f t="shared" si="218"/>
        <v>65</v>
      </c>
      <c r="CI31" s="1">
        <f t="shared" si="218"/>
        <v>64</v>
      </c>
      <c r="CJ31" s="1">
        <f t="shared" si="218"/>
        <v>63</v>
      </c>
      <c r="CK31" s="1">
        <f t="shared" si="218"/>
        <v>62</v>
      </c>
      <c r="CL31" s="1">
        <f t="shared" si="218"/>
        <v>61</v>
      </c>
      <c r="CM31" s="1">
        <f t="shared" si="218"/>
        <v>60</v>
      </c>
      <c r="CN31" s="1">
        <f t="shared" si="218"/>
        <v>59</v>
      </c>
      <c r="CO31" s="1">
        <f t="shared" si="218"/>
        <v>58</v>
      </c>
      <c r="CP31" s="1">
        <f t="shared" si="218"/>
        <v>57</v>
      </c>
      <c r="CQ31" s="1">
        <f t="shared" si="218"/>
        <v>56</v>
      </c>
      <c r="CR31" s="1">
        <f t="shared" si="218"/>
        <v>55</v>
      </c>
      <c r="CS31" s="1">
        <f t="shared" si="218"/>
        <v>54</v>
      </c>
      <c r="CT31" s="1">
        <f t="shared" si="218"/>
        <v>53</v>
      </c>
      <c r="CU31" s="1">
        <f t="shared" si="218"/>
        <v>52</v>
      </c>
      <c r="CV31" s="1">
        <f t="shared" si="218"/>
        <v>51</v>
      </c>
      <c r="CW31" s="1">
        <f t="shared" si="218"/>
        <v>50</v>
      </c>
      <c r="CX31" s="1">
        <f t="shared" si="218"/>
        <v>49</v>
      </c>
      <c r="CY31" s="1">
        <f t="shared" si="218"/>
        <v>48</v>
      </c>
      <c r="CZ31" s="1">
        <f t="shared" si="218"/>
        <v>47</v>
      </c>
      <c r="DA31" s="1">
        <f t="shared" si="218"/>
        <v>46</v>
      </c>
      <c r="DB31" s="1">
        <f t="shared" si="218"/>
        <v>45</v>
      </c>
      <c r="DC31" s="1">
        <f t="shared" si="218"/>
        <v>44</v>
      </c>
      <c r="DD31" s="1">
        <f t="shared" si="218"/>
        <v>43</v>
      </c>
      <c r="DE31" s="1">
        <f t="shared" si="218"/>
        <v>42</v>
      </c>
      <c r="DF31" s="1">
        <f t="shared" si="218"/>
        <v>41</v>
      </c>
      <c r="DG31" s="1">
        <f t="shared" si="218"/>
        <v>40</v>
      </c>
      <c r="DH31" s="1">
        <f t="shared" si="218"/>
        <v>39</v>
      </c>
      <c r="DI31" s="1">
        <f t="shared" si="218"/>
        <v>38</v>
      </c>
      <c r="DJ31" s="1">
        <f t="shared" si="218"/>
        <v>37</v>
      </c>
      <c r="DK31" s="1">
        <f t="shared" si="218"/>
        <v>36</v>
      </c>
      <c r="DL31" s="1">
        <f t="shared" si="218"/>
        <v>35</v>
      </c>
      <c r="DM31" s="1">
        <f t="shared" si="218"/>
        <v>34</v>
      </c>
      <c r="DN31" s="1">
        <f t="shared" si="218"/>
        <v>33</v>
      </c>
      <c r="DO31" s="1">
        <f t="shared" si="218"/>
        <v>32</v>
      </c>
      <c r="DP31" s="1">
        <f t="shared" si="218"/>
        <v>31</v>
      </c>
      <c r="DQ31" s="1">
        <f t="shared" si="218"/>
        <v>30</v>
      </c>
      <c r="DR31" s="1">
        <f t="shared" si="218"/>
        <v>29</v>
      </c>
      <c r="DS31" s="1">
        <f t="shared" si="218"/>
        <v>28</v>
      </c>
      <c r="DT31" s="1">
        <f t="shared" si="218"/>
        <v>27</v>
      </c>
      <c r="DU31" s="1">
        <f t="shared" si="218"/>
        <v>26</v>
      </c>
      <c r="DV31" s="1">
        <f t="shared" si="218"/>
        <v>25</v>
      </c>
      <c r="DW31" s="1">
        <f t="shared" si="218"/>
        <v>24</v>
      </c>
      <c r="DX31" s="1">
        <f t="shared" si="218"/>
        <v>23</v>
      </c>
      <c r="DY31" s="1">
        <f t="shared" si="218"/>
        <v>22</v>
      </c>
      <c r="DZ31" s="1">
        <f t="shared" ref="DZ31:ET31" si="219">RANK(DZ13,$B13:$ET13,0)</f>
        <v>21</v>
      </c>
      <c r="EA31" s="1">
        <f t="shared" si="219"/>
        <v>20</v>
      </c>
      <c r="EB31" s="1">
        <f t="shared" si="219"/>
        <v>19</v>
      </c>
      <c r="EC31" s="1">
        <f t="shared" si="219"/>
        <v>18</v>
      </c>
      <c r="ED31" s="1">
        <f t="shared" si="219"/>
        <v>17</v>
      </c>
      <c r="EE31" s="1">
        <f t="shared" si="219"/>
        <v>16</v>
      </c>
      <c r="EF31" s="1">
        <f t="shared" si="219"/>
        <v>15</v>
      </c>
      <c r="EG31" s="1">
        <f t="shared" si="219"/>
        <v>14</v>
      </c>
      <c r="EH31" s="1">
        <f t="shared" si="219"/>
        <v>13</v>
      </c>
      <c r="EI31" s="1">
        <f t="shared" si="219"/>
        <v>12</v>
      </c>
      <c r="EJ31" s="1">
        <f t="shared" si="219"/>
        <v>11</v>
      </c>
      <c r="EK31" s="1">
        <f t="shared" si="219"/>
        <v>10</v>
      </c>
      <c r="EL31" s="1">
        <f t="shared" si="219"/>
        <v>9</v>
      </c>
      <c r="EM31" s="1">
        <f t="shared" si="219"/>
        <v>8</v>
      </c>
      <c r="EN31" s="1">
        <f t="shared" si="219"/>
        <v>7</v>
      </c>
      <c r="EO31" s="1">
        <f t="shared" si="219"/>
        <v>6</v>
      </c>
      <c r="EP31" s="1">
        <f t="shared" si="219"/>
        <v>5</v>
      </c>
      <c r="EQ31" s="1">
        <f t="shared" si="219"/>
        <v>4</v>
      </c>
      <c r="ER31" s="1">
        <f t="shared" si="219"/>
        <v>3</v>
      </c>
      <c r="ES31" s="1">
        <f t="shared" si="219"/>
        <v>2</v>
      </c>
      <c r="ET31" s="1">
        <f t="shared" si="219"/>
        <v>1</v>
      </c>
    </row>
    <row r="32" spans="1:150" ht="14.25" customHeight="1" x14ac:dyDescent="0.35">
      <c r="A32" s="1" t="str">
        <f t="shared" si="186"/>
        <v>magsság c</v>
      </c>
      <c r="B32" s="1">
        <f t="shared" ref="B32:BM32" si="220">RANK(B14,$B14:$ET14,0)</f>
        <v>149</v>
      </c>
      <c r="C32" s="1">
        <f t="shared" si="220"/>
        <v>148</v>
      </c>
      <c r="D32" s="1">
        <f t="shared" si="220"/>
        <v>147</v>
      </c>
      <c r="E32" s="1">
        <f t="shared" si="220"/>
        <v>146</v>
      </c>
      <c r="F32" s="1">
        <f t="shared" si="220"/>
        <v>145</v>
      </c>
      <c r="G32" s="1">
        <f t="shared" si="220"/>
        <v>144</v>
      </c>
      <c r="H32" s="1">
        <f t="shared" si="220"/>
        <v>143</v>
      </c>
      <c r="I32" s="1">
        <f t="shared" si="220"/>
        <v>142</v>
      </c>
      <c r="J32" s="1">
        <f t="shared" si="220"/>
        <v>141</v>
      </c>
      <c r="K32" s="1">
        <f t="shared" si="220"/>
        <v>140</v>
      </c>
      <c r="L32" s="1">
        <f t="shared" si="220"/>
        <v>139</v>
      </c>
      <c r="M32" s="1">
        <f t="shared" si="220"/>
        <v>138</v>
      </c>
      <c r="N32" s="1">
        <f t="shared" si="220"/>
        <v>137</v>
      </c>
      <c r="O32" s="1">
        <f t="shared" si="220"/>
        <v>136</v>
      </c>
      <c r="P32" s="1">
        <f t="shared" si="220"/>
        <v>135</v>
      </c>
      <c r="Q32" s="1">
        <f t="shared" si="220"/>
        <v>134</v>
      </c>
      <c r="R32" s="1">
        <f t="shared" si="220"/>
        <v>133</v>
      </c>
      <c r="S32" s="1">
        <f t="shared" si="220"/>
        <v>132</v>
      </c>
      <c r="T32" s="1">
        <f t="shared" si="220"/>
        <v>131</v>
      </c>
      <c r="U32" s="1">
        <f t="shared" si="220"/>
        <v>130</v>
      </c>
      <c r="V32" s="1">
        <f t="shared" si="220"/>
        <v>129</v>
      </c>
      <c r="W32" s="1">
        <f t="shared" si="220"/>
        <v>128</v>
      </c>
      <c r="X32" s="1">
        <f t="shared" si="220"/>
        <v>127</v>
      </c>
      <c r="Y32" s="1">
        <f t="shared" si="220"/>
        <v>126</v>
      </c>
      <c r="Z32" s="1">
        <f t="shared" si="220"/>
        <v>125</v>
      </c>
      <c r="AA32" s="1">
        <f t="shared" si="220"/>
        <v>124</v>
      </c>
      <c r="AB32" s="1">
        <f t="shared" si="220"/>
        <v>123</v>
      </c>
      <c r="AC32" s="1">
        <f t="shared" si="220"/>
        <v>122</v>
      </c>
      <c r="AD32" s="1">
        <f t="shared" si="220"/>
        <v>121</v>
      </c>
      <c r="AE32" s="1">
        <f t="shared" si="220"/>
        <v>120</v>
      </c>
      <c r="AF32" s="1">
        <f t="shared" si="220"/>
        <v>119</v>
      </c>
      <c r="AG32" s="1">
        <f t="shared" si="220"/>
        <v>118</v>
      </c>
      <c r="AH32" s="1">
        <f t="shared" si="220"/>
        <v>117</v>
      </c>
      <c r="AI32" s="1">
        <f t="shared" si="220"/>
        <v>116</v>
      </c>
      <c r="AJ32" s="1">
        <f t="shared" si="220"/>
        <v>115</v>
      </c>
      <c r="AK32" s="1">
        <f t="shared" si="220"/>
        <v>114</v>
      </c>
      <c r="AL32" s="1">
        <f t="shared" si="220"/>
        <v>113</v>
      </c>
      <c r="AM32" s="1">
        <f t="shared" si="220"/>
        <v>112</v>
      </c>
      <c r="AN32" s="1">
        <f t="shared" si="220"/>
        <v>111</v>
      </c>
      <c r="AO32" s="1">
        <f t="shared" si="220"/>
        <v>110</v>
      </c>
      <c r="AP32" s="1">
        <f t="shared" si="220"/>
        <v>109</v>
      </c>
      <c r="AQ32" s="1">
        <f t="shared" si="220"/>
        <v>108</v>
      </c>
      <c r="AR32" s="1">
        <f t="shared" si="220"/>
        <v>107</v>
      </c>
      <c r="AS32" s="1">
        <f t="shared" si="220"/>
        <v>106</v>
      </c>
      <c r="AT32" s="1">
        <f t="shared" si="220"/>
        <v>105</v>
      </c>
      <c r="AU32" s="1">
        <f t="shared" si="220"/>
        <v>104</v>
      </c>
      <c r="AV32" s="1">
        <f t="shared" si="220"/>
        <v>103</v>
      </c>
      <c r="AW32" s="1">
        <f t="shared" si="220"/>
        <v>102</v>
      </c>
      <c r="AX32" s="1">
        <f t="shared" si="220"/>
        <v>101</v>
      </c>
      <c r="AY32" s="1">
        <f t="shared" si="220"/>
        <v>100</v>
      </c>
      <c r="AZ32" s="1">
        <f t="shared" si="220"/>
        <v>99</v>
      </c>
      <c r="BA32" s="1">
        <f t="shared" si="220"/>
        <v>98</v>
      </c>
      <c r="BB32" s="1">
        <f t="shared" si="220"/>
        <v>97</v>
      </c>
      <c r="BC32" s="1">
        <f t="shared" si="220"/>
        <v>96</v>
      </c>
      <c r="BD32" s="1">
        <f t="shared" si="220"/>
        <v>95</v>
      </c>
      <c r="BE32" s="1">
        <f t="shared" si="220"/>
        <v>94</v>
      </c>
      <c r="BF32" s="1">
        <f t="shared" si="220"/>
        <v>93</v>
      </c>
      <c r="BG32" s="1">
        <f t="shared" si="220"/>
        <v>92</v>
      </c>
      <c r="BH32" s="1">
        <f t="shared" si="220"/>
        <v>91</v>
      </c>
      <c r="BI32" s="1">
        <f t="shared" si="220"/>
        <v>90</v>
      </c>
      <c r="BJ32" s="1">
        <f t="shared" si="220"/>
        <v>89</v>
      </c>
      <c r="BK32" s="1">
        <f t="shared" si="220"/>
        <v>88</v>
      </c>
      <c r="BL32" s="1">
        <f t="shared" si="220"/>
        <v>87</v>
      </c>
      <c r="BM32" s="1">
        <f t="shared" si="220"/>
        <v>86</v>
      </c>
      <c r="BN32" s="1">
        <f t="shared" ref="BN32:DY32" si="221">RANK(BN14,$B14:$ET14,0)</f>
        <v>85</v>
      </c>
      <c r="BO32" s="1">
        <f t="shared" si="221"/>
        <v>84</v>
      </c>
      <c r="BP32" s="1">
        <f t="shared" si="221"/>
        <v>83</v>
      </c>
      <c r="BQ32" s="1">
        <f t="shared" si="221"/>
        <v>82</v>
      </c>
      <c r="BR32" s="1">
        <f t="shared" si="221"/>
        <v>81</v>
      </c>
      <c r="BS32" s="1">
        <f t="shared" si="221"/>
        <v>80</v>
      </c>
      <c r="BT32" s="1">
        <f t="shared" si="221"/>
        <v>79</v>
      </c>
      <c r="BU32" s="1">
        <f t="shared" si="221"/>
        <v>78</v>
      </c>
      <c r="BV32" s="1">
        <f t="shared" si="221"/>
        <v>77</v>
      </c>
      <c r="BW32" s="1">
        <f t="shared" si="221"/>
        <v>76</v>
      </c>
      <c r="BX32" s="1">
        <f t="shared" si="221"/>
        <v>75</v>
      </c>
      <c r="BY32" s="1">
        <f t="shared" si="221"/>
        <v>74</v>
      </c>
      <c r="BZ32" s="1">
        <f t="shared" si="221"/>
        <v>73</v>
      </c>
      <c r="CA32" s="1">
        <f t="shared" si="221"/>
        <v>72</v>
      </c>
      <c r="CB32" s="1">
        <f t="shared" si="221"/>
        <v>71</v>
      </c>
      <c r="CC32" s="1">
        <f t="shared" si="221"/>
        <v>70</v>
      </c>
      <c r="CD32" s="1">
        <f t="shared" si="221"/>
        <v>69</v>
      </c>
      <c r="CE32" s="1">
        <f t="shared" si="221"/>
        <v>68</v>
      </c>
      <c r="CF32" s="1">
        <f t="shared" si="221"/>
        <v>67</v>
      </c>
      <c r="CG32" s="1">
        <f t="shared" si="221"/>
        <v>66</v>
      </c>
      <c r="CH32" s="1">
        <f t="shared" si="221"/>
        <v>65</v>
      </c>
      <c r="CI32" s="1">
        <f t="shared" si="221"/>
        <v>64</v>
      </c>
      <c r="CJ32" s="1">
        <f t="shared" si="221"/>
        <v>63</v>
      </c>
      <c r="CK32" s="1">
        <f t="shared" si="221"/>
        <v>62</v>
      </c>
      <c r="CL32" s="1">
        <f t="shared" si="221"/>
        <v>61</v>
      </c>
      <c r="CM32" s="1">
        <f t="shared" si="221"/>
        <v>60</v>
      </c>
      <c r="CN32" s="1">
        <f t="shared" si="221"/>
        <v>59</v>
      </c>
      <c r="CO32" s="1">
        <f t="shared" si="221"/>
        <v>58</v>
      </c>
      <c r="CP32" s="1">
        <f t="shared" si="221"/>
        <v>57</v>
      </c>
      <c r="CQ32" s="1">
        <f t="shared" si="221"/>
        <v>56</v>
      </c>
      <c r="CR32" s="1">
        <f t="shared" si="221"/>
        <v>55</v>
      </c>
      <c r="CS32" s="1">
        <f t="shared" si="221"/>
        <v>54</v>
      </c>
      <c r="CT32" s="1">
        <f t="shared" si="221"/>
        <v>53</v>
      </c>
      <c r="CU32" s="1">
        <f t="shared" si="221"/>
        <v>52</v>
      </c>
      <c r="CV32" s="1">
        <f t="shared" si="221"/>
        <v>51</v>
      </c>
      <c r="CW32" s="1">
        <f t="shared" si="221"/>
        <v>50</v>
      </c>
      <c r="CX32" s="1">
        <f t="shared" si="221"/>
        <v>49</v>
      </c>
      <c r="CY32" s="1">
        <f t="shared" si="221"/>
        <v>48</v>
      </c>
      <c r="CZ32" s="1">
        <f t="shared" si="221"/>
        <v>47</v>
      </c>
      <c r="DA32" s="1">
        <f t="shared" si="221"/>
        <v>46</v>
      </c>
      <c r="DB32" s="1">
        <f t="shared" si="221"/>
        <v>45</v>
      </c>
      <c r="DC32" s="1">
        <f t="shared" si="221"/>
        <v>44</v>
      </c>
      <c r="DD32" s="1">
        <f t="shared" si="221"/>
        <v>43</v>
      </c>
      <c r="DE32" s="1">
        <f t="shared" si="221"/>
        <v>42</v>
      </c>
      <c r="DF32" s="1">
        <f t="shared" si="221"/>
        <v>41</v>
      </c>
      <c r="DG32" s="1">
        <f t="shared" si="221"/>
        <v>40</v>
      </c>
      <c r="DH32" s="1">
        <f t="shared" si="221"/>
        <v>39</v>
      </c>
      <c r="DI32" s="1">
        <f t="shared" si="221"/>
        <v>38</v>
      </c>
      <c r="DJ32" s="1">
        <f t="shared" si="221"/>
        <v>37</v>
      </c>
      <c r="DK32" s="1">
        <f t="shared" si="221"/>
        <v>36</v>
      </c>
      <c r="DL32" s="1">
        <f t="shared" si="221"/>
        <v>35</v>
      </c>
      <c r="DM32" s="1">
        <f t="shared" si="221"/>
        <v>34</v>
      </c>
      <c r="DN32" s="1">
        <f t="shared" si="221"/>
        <v>33</v>
      </c>
      <c r="DO32" s="1">
        <f t="shared" si="221"/>
        <v>32</v>
      </c>
      <c r="DP32" s="1">
        <f t="shared" si="221"/>
        <v>31</v>
      </c>
      <c r="DQ32" s="1">
        <f t="shared" si="221"/>
        <v>30</v>
      </c>
      <c r="DR32" s="1">
        <f t="shared" si="221"/>
        <v>29</v>
      </c>
      <c r="DS32" s="1">
        <f t="shared" si="221"/>
        <v>28</v>
      </c>
      <c r="DT32" s="1">
        <f t="shared" si="221"/>
        <v>27</v>
      </c>
      <c r="DU32" s="1">
        <f t="shared" si="221"/>
        <v>26</v>
      </c>
      <c r="DV32" s="1">
        <f t="shared" si="221"/>
        <v>25</v>
      </c>
      <c r="DW32" s="1">
        <f t="shared" si="221"/>
        <v>24</v>
      </c>
      <c r="DX32" s="1">
        <f t="shared" si="221"/>
        <v>23</v>
      </c>
      <c r="DY32" s="1">
        <f t="shared" si="221"/>
        <v>22</v>
      </c>
      <c r="DZ32" s="1">
        <f t="shared" ref="DZ32:ET32" si="222">RANK(DZ14,$B14:$ET14,0)</f>
        <v>21</v>
      </c>
      <c r="EA32" s="1">
        <f t="shared" si="222"/>
        <v>20</v>
      </c>
      <c r="EB32" s="1">
        <f t="shared" si="222"/>
        <v>19</v>
      </c>
      <c r="EC32" s="1">
        <f t="shared" si="222"/>
        <v>18</v>
      </c>
      <c r="ED32" s="1">
        <f t="shared" si="222"/>
        <v>17</v>
      </c>
      <c r="EE32" s="1">
        <f t="shared" si="222"/>
        <v>16</v>
      </c>
      <c r="EF32" s="1">
        <f t="shared" si="222"/>
        <v>15</v>
      </c>
      <c r="EG32" s="1">
        <f t="shared" si="222"/>
        <v>14</v>
      </c>
      <c r="EH32" s="1">
        <f t="shared" si="222"/>
        <v>13</v>
      </c>
      <c r="EI32" s="1">
        <f t="shared" si="222"/>
        <v>12</v>
      </c>
      <c r="EJ32" s="1">
        <f t="shared" si="222"/>
        <v>11</v>
      </c>
      <c r="EK32" s="1">
        <f t="shared" si="222"/>
        <v>10</v>
      </c>
      <c r="EL32" s="1">
        <f t="shared" si="222"/>
        <v>9</v>
      </c>
      <c r="EM32" s="1">
        <f t="shared" si="222"/>
        <v>8</v>
      </c>
      <c r="EN32" s="1">
        <f t="shared" si="222"/>
        <v>7</v>
      </c>
      <c r="EO32" s="1">
        <f t="shared" si="222"/>
        <v>6</v>
      </c>
      <c r="EP32" s="1">
        <f t="shared" si="222"/>
        <v>5</v>
      </c>
      <c r="EQ32" s="1">
        <f t="shared" si="222"/>
        <v>4</v>
      </c>
      <c r="ER32" s="1">
        <f t="shared" si="222"/>
        <v>3</v>
      </c>
      <c r="ES32" s="1">
        <f t="shared" si="222"/>
        <v>2</v>
      </c>
      <c r="ET32" s="1">
        <f t="shared" si="222"/>
        <v>1</v>
      </c>
    </row>
    <row r="33" spans="1:150" ht="14.25" customHeight="1" x14ac:dyDescent="0.35">
      <c r="A33" s="1" t="str">
        <f t="shared" si="186"/>
        <v>s K/2</v>
      </c>
      <c r="B33" s="1">
        <f t="shared" ref="B33:BM33" si="223">RANK(B15,$B15:$ET15,0)</f>
        <v>149</v>
      </c>
      <c r="C33" s="1">
        <f t="shared" si="223"/>
        <v>148</v>
      </c>
      <c r="D33" s="1">
        <f t="shared" si="223"/>
        <v>147</v>
      </c>
      <c r="E33" s="1">
        <f t="shared" si="223"/>
        <v>146</v>
      </c>
      <c r="F33" s="1">
        <f t="shared" si="223"/>
        <v>145</v>
      </c>
      <c r="G33" s="1">
        <f t="shared" si="223"/>
        <v>144</v>
      </c>
      <c r="H33" s="1">
        <f t="shared" si="223"/>
        <v>143</v>
      </c>
      <c r="I33" s="1">
        <f t="shared" si="223"/>
        <v>142</v>
      </c>
      <c r="J33" s="1">
        <f t="shared" si="223"/>
        <v>141</v>
      </c>
      <c r="K33" s="1">
        <f t="shared" si="223"/>
        <v>140</v>
      </c>
      <c r="L33" s="1">
        <f t="shared" si="223"/>
        <v>139</v>
      </c>
      <c r="M33" s="1">
        <f t="shared" si="223"/>
        <v>138</v>
      </c>
      <c r="N33" s="1">
        <f t="shared" si="223"/>
        <v>137</v>
      </c>
      <c r="O33" s="1">
        <f t="shared" si="223"/>
        <v>136</v>
      </c>
      <c r="P33" s="1">
        <f t="shared" si="223"/>
        <v>135</v>
      </c>
      <c r="Q33" s="1">
        <f t="shared" si="223"/>
        <v>134</v>
      </c>
      <c r="R33" s="1">
        <f t="shared" si="223"/>
        <v>133</v>
      </c>
      <c r="S33" s="1">
        <f t="shared" si="223"/>
        <v>132</v>
      </c>
      <c r="T33" s="1">
        <f t="shared" si="223"/>
        <v>131</v>
      </c>
      <c r="U33" s="1">
        <f t="shared" si="223"/>
        <v>130</v>
      </c>
      <c r="V33" s="1">
        <f t="shared" si="223"/>
        <v>129</v>
      </c>
      <c r="W33" s="1">
        <f t="shared" si="223"/>
        <v>128</v>
      </c>
      <c r="X33" s="1">
        <f t="shared" si="223"/>
        <v>127</v>
      </c>
      <c r="Y33" s="1">
        <f t="shared" si="223"/>
        <v>126</v>
      </c>
      <c r="Z33" s="1">
        <f t="shared" si="223"/>
        <v>125</v>
      </c>
      <c r="AA33" s="1">
        <f t="shared" si="223"/>
        <v>124</v>
      </c>
      <c r="AB33" s="1">
        <f t="shared" si="223"/>
        <v>123</v>
      </c>
      <c r="AC33" s="1">
        <f t="shared" si="223"/>
        <v>122</v>
      </c>
      <c r="AD33" s="1">
        <f t="shared" si="223"/>
        <v>121</v>
      </c>
      <c r="AE33" s="1">
        <f t="shared" si="223"/>
        <v>120</v>
      </c>
      <c r="AF33" s="1">
        <f t="shared" si="223"/>
        <v>119</v>
      </c>
      <c r="AG33" s="1">
        <f t="shared" si="223"/>
        <v>118</v>
      </c>
      <c r="AH33" s="1">
        <f t="shared" si="223"/>
        <v>117</v>
      </c>
      <c r="AI33" s="1">
        <f t="shared" si="223"/>
        <v>116</v>
      </c>
      <c r="AJ33" s="1">
        <f t="shared" si="223"/>
        <v>115</v>
      </c>
      <c r="AK33" s="1">
        <f t="shared" si="223"/>
        <v>114</v>
      </c>
      <c r="AL33" s="1">
        <f t="shared" si="223"/>
        <v>113</v>
      </c>
      <c r="AM33" s="1">
        <f t="shared" si="223"/>
        <v>112</v>
      </c>
      <c r="AN33" s="1">
        <f t="shared" si="223"/>
        <v>111</v>
      </c>
      <c r="AO33" s="1">
        <f t="shared" si="223"/>
        <v>110</v>
      </c>
      <c r="AP33" s="1">
        <f t="shared" si="223"/>
        <v>109</v>
      </c>
      <c r="AQ33" s="1">
        <f t="shared" si="223"/>
        <v>108</v>
      </c>
      <c r="AR33" s="1">
        <f t="shared" si="223"/>
        <v>107</v>
      </c>
      <c r="AS33" s="1">
        <f t="shared" si="223"/>
        <v>106</v>
      </c>
      <c r="AT33" s="1">
        <f t="shared" si="223"/>
        <v>105</v>
      </c>
      <c r="AU33" s="1">
        <f t="shared" si="223"/>
        <v>104</v>
      </c>
      <c r="AV33" s="1">
        <f t="shared" si="223"/>
        <v>103</v>
      </c>
      <c r="AW33" s="1">
        <f t="shared" si="223"/>
        <v>102</v>
      </c>
      <c r="AX33" s="1">
        <f t="shared" si="223"/>
        <v>101</v>
      </c>
      <c r="AY33" s="1">
        <f t="shared" si="223"/>
        <v>100</v>
      </c>
      <c r="AZ33" s="1">
        <f t="shared" si="223"/>
        <v>99</v>
      </c>
      <c r="BA33" s="1">
        <f t="shared" si="223"/>
        <v>98</v>
      </c>
      <c r="BB33" s="1">
        <f t="shared" si="223"/>
        <v>97</v>
      </c>
      <c r="BC33" s="1">
        <f t="shared" si="223"/>
        <v>96</v>
      </c>
      <c r="BD33" s="1">
        <f t="shared" si="223"/>
        <v>95</v>
      </c>
      <c r="BE33" s="1">
        <f t="shared" si="223"/>
        <v>94</v>
      </c>
      <c r="BF33" s="1">
        <f t="shared" si="223"/>
        <v>93</v>
      </c>
      <c r="BG33" s="1">
        <f t="shared" si="223"/>
        <v>92</v>
      </c>
      <c r="BH33" s="1">
        <f t="shared" si="223"/>
        <v>91</v>
      </c>
      <c r="BI33" s="1">
        <f t="shared" si="223"/>
        <v>90</v>
      </c>
      <c r="BJ33" s="1">
        <f t="shared" si="223"/>
        <v>89</v>
      </c>
      <c r="BK33" s="1">
        <f t="shared" si="223"/>
        <v>88</v>
      </c>
      <c r="BL33" s="1">
        <f t="shared" si="223"/>
        <v>87</v>
      </c>
      <c r="BM33" s="1">
        <f t="shared" si="223"/>
        <v>86</v>
      </c>
      <c r="BN33" s="1">
        <f t="shared" ref="BN33:DY33" si="224">RANK(BN15,$B15:$ET15,0)</f>
        <v>85</v>
      </c>
      <c r="BO33" s="1">
        <f t="shared" si="224"/>
        <v>84</v>
      </c>
      <c r="BP33" s="1">
        <f t="shared" si="224"/>
        <v>83</v>
      </c>
      <c r="BQ33" s="1">
        <f t="shared" si="224"/>
        <v>82</v>
      </c>
      <c r="BR33" s="1">
        <f t="shared" si="224"/>
        <v>81</v>
      </c>
      <c r="BS33" s="1">
        <f t="shared" si="224"/>
        <v>80</v>
      </c>
      <c r="BT33" s="1">
        <f t="shared" si="224"/>
        <v>79</v>
      </c>
      <c r="BU33" s="1">
        <f t="shared" si="224"/>
        <v>78</v>
      </c>
      <c r="BV33" s="1">
        <f t="shared" si="224"/>
        <v>77</v>
      </c>
      <c r="BW33" s="1">
        <f t="shared" si="224"/>
        <v>76</v>
      </c>
      <c r="BX33" s="1">
        <f t="shared" si="224"/>
        <v>75</v>
      </c>
      <c r="BY33" s="1">
        <f t="shared" si="224"/>
        <v>74</v>
      </c>
      <c r="BZ33" s="1">
        <f t="shared" si="224"/>
        <v>73</v>
      </c>
      <c r="CA33" s="1">
        <f t="shared" si="224"/>
        <v>72</v>
      </c>
      <c r="CB33" s="1">
        <f t="shared" si="224"/>
        <v>71</v>
      </c>
      <c r="CC33" s="1">
        <f t="shared" si="224"/>
        <v>70</v>
      </c>
      <c r="CD33" s="1">
        <f t="shared" si="224"/>
        <v>69</v>
      </c>
      <c r="CE33" s="1">
        <f t="shared" si="224"/>
        <v>68</v>
      </c>
      <c r="CF33" s="1">
        <f t="shared" si="224"/>
        <v>67</v>
      </c>
      <c r="CG33" s="1">
        <f t="shared" si="224"/>
        <v>66</v>
      </c>
      <c r="CH33" s="1">
        <f t="shared" si="224"/>
        <v>65</v>
      </c>
      <c r="CI33" s="1">
        <f t="shared" si="224"/>
        <v>64</v>
      </c>
      <c r="CJ33" s="1">
        <f t="shared" si="224"/>
        <v>63</v>
      </c>
      <c r="CK33" s="1">
        <f t="shared" si="224"/>
        <v>62</v>
      </c>
      <c r="CL33" s="1">
        <f t="shared" si="224"/>
        <v>61</v>
      </c>
      <c r="CM33" s="1">
        <f t="shared" si="224"/>
        <v>60</v>
      </c>
      <c r="CN33" s="1">
        <f t="shared" si="224"/>
        <v>59</v>
      </c>
      <c r="CO33" s="1">
        <f t="shared" si="224"/>
        <v>58</v>
      </c>
      <c r="CP33" s="1">
        <f t="shared" si="224"/>
        <v>57</v>
      </c>
      <c r="CQ33" s="1">
        <f t="shared" si="224"/>
        <v>56</v>
      </c>
      <c r="CR33" s="1">
        <f t="shared" si="224"/>
        <v>55</v>
      </c>
      <c r="CS33" s="1">
        <f t="shared" si="224"/>
        <v>54</v>
      </c>
      <c r="CT33" s="1">
        <f t="shared" si="224"/>
        <v>53</v>
      </c>
      <c r="CU33" s="1">
        <f t="shared" si="224"/>
        <v>52</v>
      </c>
      <c r="CV33" s="1">
        <f t="shared" si="224"/>
        <v>51</v>
      </c>
      <c r="CW33" s="1">
        <f t="shared" si="224"/>
        <v>50</v>
      </c>
      <c r="CX33" s="1">
        <f t="shared" si="224"/>
        <v>49</v>
      </c>
      <c r="CY33" s="1">
        <f t="shared" si="224"/>
        <v>48</v>
      </c>
      <c r="CZ33" s="1">
        <f t="shared" si="224"/>
        <v>47</v>
      </c>
      <c r="DA33" s="1">
        <f t="shared" si="224"/>
        <v>46</v>
      </c>
      <c r="DB33" s="1">
        <f t="shared" si="224"/>
        <v>45</v>
      </c>
      <c r="DC33" s="1">
        <f t="shared" si="224"/>
        <v>44</v>
      </c>
      <c r="DD33" s="1">
        <f t="shared" si="224"/>
        <v>43</v>
      </c>
      <c r="DE33" s="1">
        <f t="shared" si="224"/>
        <v>42</v>
      </c>
      <c r="DF33" s="1">
        <f t="shared" si="224"/>
        <v>41</v>
      </c>
      <c r="DG33" s="1">
        <f t="shared" si="224"/>
        <v>40</v>
      </c>
      <c r="DH33" s="1">
        <f t="shared" si="224"/>
        <v>39</v>
      </c>
      <c r="DI33" s="1">
        <f t="shared" si="224"/>
        <v>38</v>
      </c>
      <c r="DJ33" s="1">
        <f t="shared" si="224"/>
        <v>37</v>
      </c>
      <c r="DK33" s="1">
        <f t="shared" si="224"/>
        <v>36</v>
      </c>
      <c r="DL33" s="1">
        <f t="shared" si="224"/>
        <v>35</v>
      </c>
      <c r="DM33" s="1">
        <f t="shared" si="224"/>
        <v>34</v>
      </c>
      <c r="DN33" s="1">
        <f t="shared" si="224"/>
        <v>33</v>
      </c>
      <c r="DO33" s="1">
        <f t="shared" si="224"/>
        <v>32</v>
      </c>
      <c r="DP33" s="1">
        <f t="shared" si="224"/>
        <v>31</v>
      </c>
      <c r="DQ33" s="1">
        <f t="shared" si="224"/>
        <v>30</v>
      </c>
      <c r="DR33" s="1">
        <f t="shared" si="224"/>
        <v>29</v>
      </c>
      <c r="DS33" s="1">
        <f t="shared" si="224"/>
        <v>28</v>
      </c>
      <c r="DT33" s="1">
        <f t="shared" si="224"/>
        <v>27</v>
      </c>
      <c r="DU33" s="1">
        <f t="shared" si="224"/>
        <v>26</v>
      </c>
      <c r="DV33" s="1">
        <f t="shared" si="224"/>
        <v>25</v>
      </c>
      <c r="DW33" s="1">
        <f t="shared" si="224"/>
        <v>24</v>
      </c>
      <c r="DX33" s="1">
        <f t="shared" si="224"/>
        <v>23</v>
      </c>
      <c r="DY33" s="1">
        <f t="shared" si="224"/>
        <v>22</v>
      </c>
      <c r="DZ33" s="1">
        <f t="shared" ref="DZ33:ET33" si="225">RANK(DZ15,$B15:$ET15,0)</f>
        <v>21</v>
      </c>
      <c r="EA33" s="1">
        <f t="shared" si="225"/>
        <v>20</v>
      </c>
      <c r="EB33" s="1">
        <f t="shared" si="225"/>
        <v>19</v>
      </c>
      <c r="EC33" s="1">
        <f t="shared" si="225"/>
        <v>18</v>
      </c>
      <c r="ED33" s="1">
        <f t="shared" si="225"/>
        <v>17</v>
      </c>
      <c r="EE33" s="1">
        <f t="shared" si="225"/>
        <v>16</v>
      </c>
      <c r="EF33" s="1">
        <f t="shared" si="225"/>
        <v>15</v>
      </c>
      <c r="EG33" s="1">
        <f t="shared" si="225"/>
        <v>14</v>
      </c>
      <c r="EH33" s="1">
        <f t="shared" si="225"/>
        <v>13</v>
      </c>
      <c r="EI33" s="1">
        <f t="shared" si="225"/>
        <v>12</v>
      </c>
      <c r="EJ33" s="1">
        <f t="shared" si="225"/>
        <v>11</v>
      </c>
      <c r="EK33" s="1">
        <f t="shared" si="225"/>
        <v>10</v>
      </c>
      <c r="EL33" s="1">
        <f t="shared" si="225"/>
        <v>9</v>
      </c>
      <c r="EM33" s="1">
        <f t="shared" si="225"/>
        <v>8</v>
      </c>
      <c r="EN33" s="1">
        <f t="shared" si="225"/>
        <v>7</v>
      </c>
      <c r="EO33" s="1">
        <f t="shared" si="225"/>
        <v>6</v>
      </c>
      <c r="EP33" s="1">
        <f t="shared" si="225"/>
        <v>5</v>
      </c>
      <c r="EQ33" s="1">
        <f t="shared" si="225"/>
        <v>4</v>
      </c>
      <c r="ER33" s="1">
        <f t="shared" si="225"/>
        <v>3</v>
      </c>
      <c r="ES33" s="1">
        <f t="shared" si="225"/>
        <v>2</v>
      </c>
      <c r="ET33" s="1">
        <f t="shared" si="225"/>
        <v>1</v>
      </c>
    </row>
    <row r="34" spans="1:150" ht="14.25" customHeight="1" x14ac:dyDescent="0.35">
      <c r="A34" s="1" t="str">
        <f t="shared" si="186"/>
        <v>r^2*pi</v>
      </c>
      <c r="B34" s="1">
        <f t="shared" ref="B34:BM35" si="226">RANK(B16,$B16:$ET16,0)</f>
        <v>149</v>
      </c>
      <c r="C34" s="1">
        <f t="shared" si="226"/>
        <v>148</v>
      </c>
      <c r="D34" s="1">
        <f t="shared" si="226"/>
        <v>147</v>
      </c>
      <c r="E34" s="1">
        <f t="shared" si="226"/>
        <v>146</v>
      </c>
      <c r="F34" s="1">
        <f t="shared" si="226"/>
        <v>145</v>
      </c>
      <c r="G34" s="1">
        <f t="shared" si="226"/>
        <v>144</v>
      </c>
      <c r="H34" s="1">
        <f t="shared" si="226"/>
        <v>143</v>
      </c>
      <c r="I34" s="1">
        <f t="shared" si="226"/>
        <v>142</v>
      </c>
      <c r="J34" s="1">
        <f t="shared" si="226"/>
        <v>141</v>
      </c>
      <c r="K34" s="1">
        <f t="shared" si="226"/>
        <v>140</v>
      </c>
      <c r="L34" s="1">
        <f t="shared" si="226"/>
        <v>139</v>
      </c>
      <c r="M34" s="1">
        <f t="shared" si="226"/>
        <v>138</v>
      </c>
      <c r="N34" s="1">
        <f t="shared" si="226"/>
        <v>137</v>
      </c>
      <c r="O34" s="1">
        <f t="shared" si="226"/>
        <v>136</v>
      </c>
      <c r="P34" s="1">
        <f t="shared" si="226"/>
        <v>135</v>
      </c>
      <c r="Q34" s="1">
        <f t="shared" si="226"/>
        <v>134</v>
      </c>
      <c r="R34" s="1">
        <f t="shared" si="226"/>
        <v>133</v>
      </c>
      <c r="S34" s="1">
        <f t="shared" si="226"/>
        <v>132</v>
      </c>
      <c r="T34" s="1">
        <f t="shared" si="226"/>
        <v>131</v>
      </c>
      <c r="U34" s="1">
        <f t="shared" si="226"/>
        <v>130</v>
      </c>
      <c r="V34" s="1">
        <f t="shared" si="226"/>
        <v>129</v>
      </c>
      <c r="W34" s="1">
        <f t="shared" si="226"/>
        <v>128</v>
      </c>
      <c r="X34" s="1">
        <f t="shared" si="226"/>
        <v>127</v>
      </c>
      <c r="Y34" s="1">
        <f t="shared" si="226"/>
        <v>126</v>
      </c>
      <c r="Z34" s="1">
        <f t="shared" si="226"/>
        <v>125</v>
      </c>
      <c r="AA34" s="1">
        <f t="shared" si="226"/>
        <v>124</v>
      </c>
      <c r="AB34" s="1">
        <f t="shared" si="226"/>
        <v>123</v>
      </c>
      <c r="AC34" s="1">
        <f t="shared" si="226"/>
        <v>122</v>
      </c>
      <c r="AD34" s="1">
        <f t="shared" si="226"/>
        <v>121</v>
      </c>
      <c r="AE34" s="1">
        <f t="shared" si="226"/>
        <v>120</v>
      </c>
      <c r="AF34" s="1">
        <f t="shared" si="226"/>
        <v>119</v>
      </c>
      <c r="AG34" s="1">
        <f t="shared" si="226"/>
        <v>118</v>
      </c>
      <c r="AH34" s="1">
        <f t="shared" si="226"/>
        <v>117</v>
      </c>
      <c r="AI34" s="1">
        <f t="shared" si="226"/>
        <v>116</v>
      </c>
      <c r="AJ34" s="1">
        <f t="shared" si="226"/>
        <v>115</v>
      </c>
      <c r="AK34" s="1">
        <f t="shared" si="226"/>
        <v>114</v>
      </c>
      <c r="AL34" s="1">
        <f t="shared" si="226"/>
        <v>113</v>
      </c>
      <c r="AM34" s="1">
        <f t="shared" si="226"/>
        <v>112</v>
      </c>
      <c r="AN34" s="1">
        <f t="shared" si="226"/>
        <v>111</v>
      </c>
      <c r="AO34" s="1">
        <f t="shared" si="226"/>
        <v>110</v>
      </c>
      <c r="AP34" s="1">
        <f t="shared" si="226"/>
        <v>109</v>
      </c>
      <c r="AQ34" s="1">
        <f t="shared" si="226"/>
        <v>108</v>
      </c>
      <c r="AR34" s="1">
        <f t="shared" si="226"/>
        <v>107</v>
      </c>
      <c r="AS34" s="1">
        <f t="shared" si="226"/>
        <v>106</v>
      </c>
      <c r="AT34" s="1">
        <f t="shared" si="226"/>
        <v>105</v>
      </c>
      <c r="AU34" s="1">
        <f t="shared" si="226"/>
        <v>104</v>
      </c>
      <c r="AV34" s="1">
        <f t="shared" si="226"/>
        <v>103</v>
      </c>
      <c r="AW34" s="1">
        <f t="shared" si="226"/>
        <v>102</v>
      </c>
      <c r="AX34" s="1">
        <f t="shared" si="226"/>
        <v>101</v>
      </c>
      <c r="AY34" s="1">
        <f t="shared" si="226"/>
        <v>100</v>
      </c>
      <c r="AZ34" s="1">
        <f t="shared" si="226"/>
        <v>99</v>
      </c>
      <c r="BA34" s="1">
        <f t="shared" si="226"/>
        <v>98</v>
      </c>
      <c r="BB34" s="1">
        <f t="shared" si="226"/>
        <v>97</v>
      </c>
      <c r="BC34" s="1">
        <f t="shared" si="226"/>
        <v>96</v>
      </c>
      <c r="BD34" s="1">
        <f t="shared" si="226"/>
        <v>95</v>
      </c>
      <c r="BE34" s="1">
        <f t="shared" si="226"/>
        <v>94</v>
      </c>
      <c r="BF34" s="1">
        <f t="shared" si="226"/>
        <v>93</v>
      </c>
      <c r="BG34" s="1">
        <f t="shared" si="226"/>
        <v>92</v>
      </c>
      <c r="BH34" s="1">
        <f t="shared" si="226"/>
        <v>91</v>
      </c>
      <c r="BI34" s="1">
        <f t="shared" si="226"/>
        <v>90</v>
      </c>
      <c r="BJ34" s="1">
        <f t="shared" si="226"/>
        <v>89</v>
      </c>
      <c r="BK34" s="1">
        <f t="shared" si="226"/>
        <v>88</v>
      </c>
      <c r="BL34" s="1">
        <f t="shared" si="226"/>
        <v>87</v>
      </c>
      <c r="BM34" s="1">
        <f t="shared" si="226"/>
        <v>86</v>
      </c>
      <c r="BN34" s="1">
        <f t="shared" ref="BN34:DY35" si="227">RANK(BN16,$B16:$ET16,0)</f>
        <v>85</v>
      </c>
      <c r="BO34" s="1">
        <f t="shared" si="227"/>
        <v>84</v>
      </c>
      <c r="BP34" s="1">
        <f t="shared" si="227"/>
        <v>83</v>
      </c>
      <c r="BQ34" s="1">
        <f t="shared" si="227"/>
        <v>82</v>
      </c>
      <c r="BR34" s="1">
        <f t="shared" si="227"/>
        <v>81</v>
      </c>
      <c r="BS34" s="1">
        <f t="shared" si="227"/>
        <v>80</v>
      </c>
      <c r="BT34" s="1">
        <f t="shared" si="227"/>
        <v>79</v>
      </c>
      <c r="BU34" s="1">
        <f t="shared" si="227"/>
        <v>78</v>
      </c>
      <c r="BV34" s="1">
        <f t="shared" si="227"/>
        <v>77</v>
      </c>
      <c r="BW34" s="1">
        <f t="shared" si="227"/>
        <v>76</v>
      </c>
      <c r="BX34" s="1">
        <f t="shared" si="227"/>
        <v>75</v>
      </c>
      <c r="BY34" s="1">
        <f t="shared" si="227"/>
        <v>74</v>
      </c>
      <c r="BZ34" s="1">
        <f t="shared" si="227"/>
        <v>73</v>
      </c>
      <c r="CA34" s="1">
        <f t="shared" si="227"/>
        <v>72</v>
      </c>
      <c r="CB34" s="1">
        <f t="shared" si="227"/>
        <v>71</v>
      </c>
      <c r="CC34" s="1">
        <f t="shared" si="227"/>
        <v>70</v>
      </c>
      <c r="CD34" s="1">
        <f t="shared" si="227"/>
        <v>69</v>
      </c>
      <c r="CE34" s="1">
        <f t="shared" si="227"/>
        <v>68</v>
      </c>
      <c r="CF34" s="1">
        <f t="shared" si="227"/>
        <v>67</v>
      </c>
      <c r="CG34" s="1">
        <f t="shared" si="227"/>
        <v>66</v>
      </c>
      <c r="CH34" s="1">
        <f t="shared" si="227"/>
        <v>65</v>
      </c>
      <c r="CI34" s="1">
        <f t="shared" si="227"/>
        <v>64</v>
      </c>
      <c r="CJ34" s="1">
        <f t="shared" si="227"/>
        <v>63</v>
      </c>
      <c r="CK34" s="1">
        <f t="shared" si="227"/>
        <v>62</v>
      </c>
      <c r="CL34" s="1">
        <f t="shared" si="227"/>
        <v>61</v>
      </c>
      <c r="CM34" s="1">
        <f t="shared" si="227"/>
        <v>60</v>
      </c>
      <c r="CN34" s="1">
        <f t="shared" si="227"/>
        <v>59</v>
      </c>
      <c r="CO34" s="1">
        <f t="shared" si="227"/>
        <v>58</v>
      </c>
      <c r="CP34" s="1">
        <f t="shared" si="227"/>
        <v>57</v>
      </c>
      <c r="CQ34" s="1">
        <f t="shared" si="227"/>
        <v>56</v>
      </c>
      <c r="CR34" s="1">
        <f t="shared" si="227"/>
        <v>55</v>
      </c>
      <c r="CS34" s="1">
        <f t="shared" si="227"/>
        <v>54</v>
      </c>
      <c r="CT34" s="1">
        <f t="shared" si="227"/>
        <v>53</v>
      </c>
      <c r="CU34" s="1">
        <f t="shared" si="227"/>
        <v>52</v>
      </c>
      <c r="CV34" s="1">
        <f t="shared" si="227"/>
        <v>51</v>
      </c>
      <c r="CW34" s="1">
        <f t="shared" si="227"/>
        <v>50</v>
      </c>
      <c r="CX34" s="1">
        <f t="shared" si="227"/>
        <v>49</v>
      </c>
      <c r="CY34" s="1">
        <f t="shared" si="227"/>
        <v>48</v>
      </c>
      <c r="CZ34" s="1">
        <f t="shared" si="227"/>
        <v>47</v>
      </c>
      <c r="DA34" s="1">
        <f t="shared" si="227"/>
        <v>46</v>
      </c>
      <c r="DB34" s="1">
        <f t="shared" si="227"/>
        <v>45</v>
      </c>
      <c r="DC34" s="1">
        <f t="shared" si="227"/>
        <v>44</v>
      </c>
      <c r="DD34" s="1">
        <f t="shared" si="227"/>
        <v>43</v>
      </c>
      <c r="DE34" s="1">
        <f t="shared" si="227"/>
        <v>42</v>
      </c>
      <c r="DF34" s="1">
        <f t="shared" si="227"/>
        <v>41</v>
      </c>
      <c r="DG34" s="1">
        <f t="shared" si="227"/>
        <v>40</v>
      </c>
      <c r="DH34" s="1">
        <f t="shared" si="227"/>
        <v>39</v>
      </c>
      <c r="DI34" s="1">
        <f t="shared" si="227"/>
        <v>38</v>
      </c>
      <c r="DJ34" s="1">
        <f t="shared" si="227"/>
        <v>37</v>
      </c>
      <c r="DK34" s="1">
        <f t="shared" si="227"/>
        <v>36</v>
      </c>
      <c r="DL34" s="1">
        <f t="shared" si="227"/>
        <v>35</v>
      </c>
      <c r="DM34" s="1">
        <f t="shared" si="227"/>
        <v>34</v>
      </c>
      <c r="DN34" s="1">
        <f t="shared" si="227"/>
        <v>33</v>
      </c>
      <c r="DO34" s="1">
        <f t="shared" si="227"/>
        <v>32</v>
      </c>
      <c r="DP34" s="1">
        <f t="shared" si="227"/>
        <v>31</v>
      </c>
      <c r="DQ34" s="1">
        <f t="shared" si="227"/>
        <v>30</v>
      </c>
      <c r="DR34" s="1">
        <f t="shared" si="227"/>
        <v>29</v>
      </c>
      <c r="DS34" s="1">
        <f t="shared" si="227"/>
        <v>28</v>
      </c>
      <c r="DT34" s="1">
        <f t="shared" si="227"/>
        <v>27</v>
      </c>
      <c r="DU34" s="1">
        <f t="shared" si="227"/>
        <v>26</v>
      </c>
      <c r="DV34" s="1">
        <f t="shared" si="227"/>
        <v>25</v>
      </c>
      <c r="DW34" s="1">
        <f t="shared" si="227"/>
        <v>24</v>
      </c>
      <c r="DX34" s="1">
        <f t="shared" si="227"/>
        <v>23</v>
      </c>
      <c r="DY34" s="1">
        <f t="shared" si="227"/>
        <v>22</v>
      </c>
      <c r="DZ34" s="1">
        <f t="shared" ref="DZ34:ET35" si="228">RANK(DZ16,$B16:$ET16,0)</f>
        <v>21</v>
      </c>
      <c r="EA34" s="1">
        <f t="shared" si="228"/>
        <v>20</v>
      </c>
      <c r="EB34" s="1">
        <f t="shared" si="228"/>
        <v>19</v>
      </c>
      <c r="EC34" s="1">
        <f t="shared" si="228"/>
        <v>18</v>
      </c>
      <c r="ED34" s="1">
        <f t="shared" si="228"/>
        <v>17</v>
      </c>
      <c r="EE34" s="1">
        <f t="shared" si="228"/>
        <v>16</v>
      </c>
      <c r="EF34" s="1">
        <f t="shared" si="228"/>
        <v>15</v>
      </c>
      <c r="EG34" s="1">
        <f t="shared" si="228"/>
        <v>14</v>
      </c>
      <c r="EH34" s="1">
        <f t="shared" si="228"/>
        <v>13</v>
      </c>
      <c r="EI34" s="1">
        <f t="shared" si="228"/>
        <v>12</v>
      </c>
      <c r="EJ34" s="1">
        <f t="shared" si="228"/>
        <v>11</v>
      </c>
      <c r="EK34" s="1">
        <f t="shared" si="228"/>
        <v>10</v>
      </c>
      <c r="EL34" s="1">
        <f t="shared" si="228"/>
        <v>9</v>
      </c>
      <c r="EM34" s="1">
        <f t="shared" si="228"/>
        <v>8</v>
      </c>
      <c r="EN34" s="1">
        <f t="shared" si="228"/>
        <v>7</v>
      </c>
      <c r="EO34" s="1">
        <f t="shared" si="228"/>
        <v>6</v>
      </c>
      <c r="EP34" s="1">
        <f t="shared" si="228"/>
        <v>5</v>
      </c>
      <c r="EQ34" s="1">
        <f t="shared" si="228"/>
        <v>4</v>
      </c>
      <c r="ER34" s="1">
        <f t="shared" si="228"/>
        <v>3</v>
      </c>
      <c r="ES34" s="1">
        <f t="shared" si="228"/>
        <v>2</v>
      </c>
      <c r="ET34" s="1">
        <f t="shared" si="228"/>
        <v>1</v>
      </c>
    </row>
    <row r="35" spans="1:150" ht="14.25" customHeight="1" x14ac:dyDescent="0.35">
      <c r="A35" s="1" t="str">
        <f t="shared" si="186"/>
        <v>R^2*pi</v>
      </c>
      <c r="B35" s="1">
        <f t="shared" si="226"/>
        <v>149</v>
      </c>
      <c r="C35" s="1">
        <f t="shared" si="226"/>
        <v>148</v>
      </c>
      <c r="D35" s="1">
        <f t="shared" si="226"/>
        <v>147</v>
      </c>
      <c r="E35" s="1">
        <f t="shared" si="226"/>
        <v>146</v>
      </c>
      <c r="F35" s="1">
        <f t="shared" si="226"/>
        <v>145</v>
      </c>
      <c r="G35" s="1">
        <f t="shared" si="226"/>
        <v>144</v>
      </c>
      <c r="H35" s="1">
        <f t="shared" si="226"/>
        <v>143</v>
      </c>
      <c r="I35" s="1">
        <f t="shared" si="226"/>
        <v>142</v>
      </c>
      <c r="J35" s="1">
        <f t="shared" si="226"/>
        <v>141</v>
      </c>
      <c r="K35" s="1">
        <f t="shared" si="226"/>
        <v>140</v>
      </c>
      <c r="L35" s="1">
        <f t="shared" si="226"/>
        <v>139</v>
      </c>
      <c r="M35" s="1">
        <f t="shared" si="226"/>
        <v>138</v>
      </c>
      <c r="N35" s="1">
        <f t="shared" si="226"/>
        <v>137</v>
      </c>
      <c r="O35" s="1">
        <f t="shared" si="226"/>
        <v>136</v>
      </c>
      <c r="P35" s="1">
        <f t="shared" si="226"/>
        <v>135</v>
      </c>
      <c r="Q35" s="1">
        <f t="shared" si="226"/>
        <v>134</v>
      </c>
      <c r="R35" s="1">
        <f t="shared" si="226"/>
        <v>133</v>
      </c>
      <c r="S35" s="1">
        <f t="shared" si="226"/>
        <v>132</v>
      </c>
      <c r="T35" s="1">
        <f t="shared" si="226"/>
        <v>131</v>
      </c>
      <c r="U35" s="1">
        <f t="shared" si="226"/>
        <v>130</v>
      </c>
      <c r="V35" s="1">
        <f t="shared" si="226"/>
        <v>129</v>
      </c>
      <c r="W35" s="1">
        <f t="shared" si="226"/>
        <v>128</v>
      </c>
      <c r="X35" s="1">
        <f t="shared" si="226"/>
        <v>127</v>
      </c>
      <c r="Y35" s="1">
        <f t="shared" si="226"/>
        <v>126</v>
      </c>
      <c r="Z35" s="1">
        <f t="shared" si="226"/>
        <v>125</v>
      </c>
      <c r="AA35" s="1">
        <f t="shared" si="226"/>
        <v>124</v>
      </c>
      <c r="AB35" s="1">
        <f t="shared" si="226"/>
        <v>123</v>
      </c>
      <c r="AC35" s="1">
        <f t="shared" si="226"/>
        <v>122</v>
      </c>
      <c r="AD35" s="1">
        <f t="shared" si="226"/>
        <v>121</v>
      </c>
      <c r="AE35" s="1">
        <f t="shared" si="226"/>
        <v>120</v>
      </c>
      <c r="AF35" s="1">
        <f t="shared" si="226"/>
        <v>119</v>
      </c>
      <c r="AG35" s="1">
        <f t="shared" si="226"/>
        <v>118</v>
      </c>
      <c r="AH35" s="1">
        <f t="shared" si="226"/>
        <v>117</v>
      </c>
      <c r="AI35" s="1">
        <f t="shared" si="226"/>
        <v>116</v>
      </c>
      <c r="AJ35" s="1">
        <f t="shared" si="226"/>
        <v>115</v>
      </c>
      <c r="AK35" s="1">
        <f t="shared" si="226"/>
        <v>114</v>
      </c>
      <c r="AL35" s="1">
        <f t="shared" si="226"/>
        <v>113</v>
      </c>
      <c r="AM35" s="1">
        <f t="shared" si="226"/>
        <v>112</v>
      </c>
      <c r="AN35" s="1">
        <f t="shared" si="226"/>
        <v>111</v>
      </c>
      <c r="AO35" s="1">
        <f t="shared" si="226"/>
        <v>110</v>
      </c>
      <c r="AP35" s="1">
        <f t="shared" si="226"/>
        <v>109</v>
      </c>
      <c r="AQ35" s="1">
        <f t="shared" si="226"/>
        <v>108</v>
      </c>
      <c r="AR35" s="1">
        <f t="shared" si="226"/>
        <v>107</v>
      </c>
      <c r="AS35" s="1">
        <f t="shared" si="226"/>
        <v>106</v>
      </c>
      <c r="AT35" s="1">
        <f t="shared" si="226"/>
        <v>105</v>
      </c>
      <c r="AU35" s="1">
        <f t="shared" si="226"/>
        <v>104</v>
      </c>
      <c r="AV35" s="1">
        <f t="shared" si="226"/>
        <v>103</v>
      </c>
      <c r="AW35" s="1">
        <f t="shared" si="226"/>
        <v>102</v>
      </c>
      <c r="AX35" s="1">
        <f t="shared" si="226"/>
        <v>101</v>
      </c>
      <c r="AY35" s="1">
        <f t="shared" si="226"/>
        <v>100</v>
      </c>
      <c r="AZ35" s="1">
        <f t="shared" si="226"/>
        <v>99</v>
      </c>
      <c r="BA35" s="1">
        <f t="shared" si="226"/>
        <v>98</v>
      </c>
      <c r="BB35" s="1">
        <f t="shared" si="226"/>
        <v>97</v>
      </c>
      <c r="BC35" s="1">
        <f t="shared" si="226"/>
        <v>96</v>
      </c>
      <c r="BD35" s="1">
        <f t="shared" si="226"/>
        <v>95</v>
      </c>
      <c r="BE35" s="1">
        <f t="shared" si="226"/>
        <v>94</v>
      </c>
      <c r="BF35" s="1">
        <f t="shared" si="226"/>
        <v>93</v>
      </c>
      <c r="BG35" s="1">
        <f t="shared" si="226"/>
        <v>92</v>
      </c>
      <c r="BH35" s="1">
        <f t="shared" si="226"/>
        <v>91</v>
      </c>
      <c r="BI35" s="1">
        <f t="shared" si="226"/>
        <v>90</v>
      </c>
      <c r="BJ35" s="1">
        <f t="shared" si="226"/>
        <v>89</v>
      </c>
      <c r="BK35" s="1">
        <f t="shared" si="226"/>
        <v>88</v>
      </c>
      <c r="BL35" s="1">
        <f t="shared" si="226"/>
        <v>87</v>
      </c>
      <c r="BM35" s="1">
        <f t="shared" si="226"/>
        <v>86</v>
      </c>
      <c r="BN35" s="1">
        <f t="shared" si="227"/>
        <v>85</v>
      </c>
      <c r="BO35" s="1">
        <f t="shared" si="227"/>
        <v>84</v>
      </c>
      <c r="BP35" s="1">
        <f t="shared" si="227"/>
        <v>83</v>
      </c>
      <c r="BQ35" s="1">
        <f t="shared" si="227"/>
        <v>82</v>
      </c>
      <c r="BR35" s="1">
        <f t="shared" si="227"/>
        <v>81</v>
      </c>
      <c r="BS35" s="1">
        <f t="shared" si="227"/>
        <v>80</v>
      </c>
      <c r="BT35" s="1">
        <f t="shared" si="227"/>
        <v>79</v>
      </c>
      <c r="BU35" s="1">
        <f t="shared" si="227"/>
        <v>78</v>
      </c>
      <c r="BV35" s="1">
        <f t="shared" si="227"/>
        <v>77</v>
      </c>
      <c r="BW35" s="1">
        <f t="shared" si="227"/>
        <v>76</v>
      </c>
      <c r="BX35" s="1">
        <f t="shared" si="227"/>
        <v>75</v>
      </c>
      <c r="BY35" s="1">
        <f t="shared" si="227"/>
        <v>74</v>
      </c>
      <c r="BZ35" s="1">
        <f t="shared" si="227"/>
        <v>73</v>
      </c>
      <c r="CA35" s="1">
        <f t="shared" si="227"/>
        <v>72</v>
      </c>
      <c r="CB35" s="1">
        <f t="shared" si="227"/>
        <v>71</v>
      </c>
      <c r="CC35" s="1">
        <f t="shared" si="227"/>
        <v>70</v>
      </c>
      <c r="CD35" s="1">
        <f t="shared" si="227"/>
        <v>69</v>
      </c>
      <c r="CE35" s="1">
        <f t="shared" si="227"/>
        <v>68</v>
      </c>
      <c r="CF35" s="1">
        <f t="shared" si="227"/>
        <v>67</v>
      </c>
      <c r="CG35" s="1">
        <f t="shared" si="227"/>
        <v>66</v>
      </c>
      <c r="CH35" s="1">
        <f t="shared" si="227"/>
        <v>65</v>
      </c>
      <c r="CI35" s="1">
        <f t="shared" si="227"/>
        <v>64</v>
      </c>
      <c r="CJ35" s="1">
        <f t="shared" si="227"/>
        <v>63</v>
      </c>
      <c r="CK35" s="1">
        <f t="shared" si="227"/>
        <v>62</v>
      </c>
      <c r="CL35" s="1">
        <f t="shared" si="227"/>
        <v>61</v>
      </c>
      <c r="CM35" s="1">
        <f t="shared" si="227"/>
        <v>60</v>
      </c>
      <c r="CN35" s="1">
        <f t="shared" si="227"/>
        <v>59</v>
      </c>
      <c r="CO35" s="1">
        <f t="shared" si="227"/>
        <v>58</v>
      </c>
      <c r="CP35" s="1">
        <f t="shared" si="227"/>
        <v>57</v>
      </c>
      <c r="CQ35" s="1">
        <f t="shared" si="227"/>
        <v>56</v>
      </c>
      <c r="CR35" s="1">
        <f t="shared" si="227"/>
        <v>55</v>
      </c>
      <c r="CS35" s="1">
        <f t="shared" si="227"/>
        <v>54</v>
      </c>
      <c r="CT35" s="1">
        <f t="shared" si="227"/>
        <v>53</v>
      </c>
      <c r="CU35" s="1">
        <f t="shared" si="227"/>
        <v>52</v>
      </c>
      <c r="CV35" s="1">
        <f t="shared" si="227"/>
        <v>51</v>
      </c>
      <c r="CW35" s="1">
        <f t="shared" si="227"/>
        <v>50</v>
      </c>
      <c r="CX35" s="1">
        <f t="shared" si="227"/>
        <v>49</v>
      </c>
      <c r="CY35" s="1">
        <f t="shared" si="227"/>
        <v>48</v>
      </c>
      <c r="CZ35" s="1">
        <f t="shared" si="227"/>
        <v>47</v>
      </c>
      <c r="DA35" s="1">
        <f t="shared" si="227"/>
        <v>46</v>
      </c>
      <c r="DB35" s="1">
        <f t="shared" si="227"/>
        <v>45</v>
      </c>
      <c r="DC35" s="1">
        <f t="shared" si="227"/>
        <v>44</v>
      </c>
      <c r="DD35" s="1">
        <f t="shared" si="227"/>
        <v>43</v>
      </c>
      <c r="DE35" s="1">
        <f t="shared" si="227"/>
        <v>42</v>
      </c>
      <c r="DF35" s="1">
        <f t="shared" si="227"/>
        <v>41</v>
      </c>
      <c r="DG35" s="1">
        <f t="shared" si="227"/>
        <v>40</v>
      </c>
      <c r="DH35" s="1">
        <f t="shared" si="227"/>
        <v>39</v>
      </c>
      <c r="DI35" s="1">
        <f t="shared" si="227"/>
        <v>38</v>
      </c>
      <c r="DJ35" s="1">
        <f t="shared" si="227"/>
        <v>37</v>
      </c>
      <c r="DK35" s="1">
        <f t="shared" si="227"/>
        <v>36</v>
      </c>
      <c r="DL35" s="1">
        <f t="shared" si="227"/>
        <v>35</v>
      </c>
      <c r="DM35" s="1">
        <f t="shared" si="227"/>
        <v>34</v>
      </c>
      <c r="DN35" s="1">
        <f t="shared" si="227"/>
        <v>33</v>
      </c>
      <c r="DO35" s="1">
        <f t="shared" si="227"/>
        <v>32</v>
      </c>
      <c r="DP35" s="1">
        <f t="shared" si="227"/>
        <v>31</v>
      </c>
      <c r="DQ35" s="1">
        <f t="shared" si="227"/>
        <v>30</v>
      </c>
      <c r="DR35" s="1">
        <f t="shared" si="227"/>
        <v>29</v>
      </c>
      <c r="DS35" s="1">
        <f t="shared" si="227"/>
        <v>28</v>
      </c>
      <c r="DT35" s="1">
        <f t="shared" si="227"/>
        <v>27</v>
      </c>
      <c r="DU35" s="1">
        <f t="shared" si="227"/>
        <v>26</v>
      </c>
      <c r="DV35" s="1">
        <f t="shared" si="227"/>
        <v>25</v>
      </c>
      <c r="DW35" s="1">
        <f t="shared" si="227"/>
        <v>24</v>
      </c>
      <c r="DX35" s="1">
        <f t="shared" si="227"/>
        <v>23</v>
      </c>
      <c r="DY35" s="1">
        <f t="shared" si="227"/>
        <v>22</v>
      </c>
      <c r="DZ35" s="1">
        <f t="shared" si="228"/>
        <v>21</v>
      </c>
      <c r="EA35" s="1">
        <f t="shared" si="228"/>
        <v>20</v>
      </c>
      <c r="EB35" s="1">
        <f t="shared" si="228"/>
        <v>19</v>
      </c>
      <c r="EC35" s="1">
        <f t="shared" si="228"/>
        <v>18</v>
      </c>
      <c r="ED35" s="1">
        <f t="shared" si="228"/>
        <v>17</v>
      </c>
      <c r="EE35" s="1">
        <f t="shared" si="228"/>
        <v>16</v>
      </c>
      <c r="EF35" s="1">
        <f t="shared" si="228"/>
        <v>15</v>
      </c>
      <c r="EG35" s="1">
        <f t="shared" si="228"/>
        <v>14</v>
      </c>
      <c r="EH35" s="1">
        <f t="shared" si="228"/>
        <v>13</v>
      </c>
      <c r="EI35" s="1">
        <f t="shared" si="228"/>
        <v>12</v>
      </c>
      <c r="EJ35" s="1">
        <f t="shared" si="228"/>
        <v>11</v>
      </c>
      <c r="EK35" s="1">
        <f t="shared" si="228"/>
        <v>10</v>
      </c>
      <c r="EL35" s="1">
        <f t="shared" si="228"/>
        <v>9</v>
      </c>
      <c r="EM35" s="1">
        <f t="shared" si="228"/>
        <v>8</v>
      </c>
      <c r="EN35" s="1">
        <f t="shared" si="228"/>
        <v>7</v>
      </c>
      <c r="EO35" s="1">
        <f t="shared" si="228"/>
        <v>6</v>
      </c>
      <c r="EP35" s="1">
        <f t="shared" si="228"/>
        <v>5</v>
      </c>
      <c r="EQ35" s="1">
        <f t="shared" si="228"/>
        <v>4</v>
      </c>
      <c r="ER35" s="1">
        <f t="shared" si="228"/>
        <v>3</v>
      </c>
      <c r="ES35" s="1">
        <f t="shared" si="228"/>
        <v>2</v>
      </c>
      <c r="ET35" s="1">
        <f t="shared" si="228"/>
        <v>1</v>
      </c>
    </row>
    <row r="36" spans="1:150" ht="14.25" customHeight="1" x14ac:dyDescent="0.35">
      <c r="A36" s="1"/>
      <c r="B36" s="1"/>
      <c r="C36" s="1"/>
      <c r="E36" s="1"/>
    </row>
    <row r="37" spans="1:150" ht="14.25" customHeight="1" x14ac:dyDescent="0.35">
      <c r="A37" s="1"/>
      <c r="B37" s="1"/>
      <c r="C37" s="1"/>
      <c r="E37" s="1"/>
    </row>
    <row r="38" spans="1:150" ht="14.25" customHeight="1" x14ac:dyDescent="0.35">
      <c r="A38" s="1"/>
      <c r="B38" s="1"/>
      <c r="C38" s="1"/>
      <c r="E38" s="1"/>
    </row>
    <row r="39" spans="1:150" ht="14.25" customHeight="1" x14ac:dyDescent="0.35">
      <c r="A39" s="1"/>
      <c r="B39" s="1"/>
      <c r="C39" s="1"/>
      <c r="E39" s="1"/>
    </row>
    <row r="40" spans="1:150" ht="14.25" customHeight="1" x14ac:dyDescent="0.35">
      <c r="A40" s="1"/>
      <c r="B40" s="1"/>
      <c r="C40" s="1"/>
      <c r="E40" s="1"/>
    </row>
    <row r="41" spans="1:150" ht="14.25" customHeight="1" x14ac:dyDescent="0.35">
      <c r="A41" s="1"/>
      <c r="B41" s="1"/>
      <c r="C41" s="1"/>
      <c r="E41" s="1"/>
    </row>
    <row r="42" spans="1:150" ht="14.25" customHeight="1" x14ac:dyDescent="0.35">
      <c r="A42" s="1"/>
      <c r="B42" s="1"/>
      <c r="C42" s="1"/>
      <c r="E42" s="1"/>
    </row>
    <row r="43" spans="1:150" ht="14.25" customHeight="1" x14ac:dyDescent="0.35">
      <c r="A43" s="1"/>
      <c r="B43" s="1"/>
      <c r="C43" s="1"/>
      <c r="E43" s="1"/>
    </row>
    <row r="44" spans="1:150" ht="14.25" customHeight="1" x14ac:dyDescent="0.35">
      <c r="A44" s="1"/>
      <c r="B44" s="1"/>
      <c r="C44" s="1"/>
      <c r="E44" s="1"/>
    </row>
    <row r="45" spans="1:150" ht="14.25" customHeight="1" x14ac:dyDescent="0.35">
      <c r="A45" s="1"/>
      <c r="B45" s="1"/>
      <c r="C45" s="1"/>
      <c r="E45" s="1"/>
    </row>
    <row r="46" spans="1:150" ht="14.25" customHeight="1" x14ac:dyDescent="0.35">
      <c r="A46" s="1"/>
      <c r="B46" s="1"/>
      <c r="C46" s="1"/>
      <c r="E46" s="1"/>
    </row>
    <row r="47" spans="1:150" ht="14.25" customHeight="1" x14ac:dyDescent="0.35">
      <c r="A47" s="1"/>
      <c r="B47" s="1"/>
      <c r="C47" s="1"/>
      <c r="E47" s="1"/>
    </row>
    <row r="48" spans="1:150" ht="14.25" customHeight="1" x14ac:dyDescent="0.35">
      <c r="A48" s="1"/>
      <c r="B48" s="1"/>
      <c r="C48" s="1"/>
      <c r="E48" s="1"/>
    </row>
    <row r="49" spans="1:5" ht="14.25" customHeight="1" x14ac:dyDescent="0.35">
      <c r="A49" s="1"/>
      <c r="B49" s="1"/>
      <c r="C49" s="1"/>
      <c r="E49" s="1"/>
    </row>
    <row r="50" spans="1:5" ht="14.25" customHeight="1" x14ac:dyDescent="0.35">
      <c r="A50" s="1"/>
      <c r="B50" s="1"/>
      <c r="C50" s="1"/>
      <c r="E50" s="1"/>
    </row>
    <row r="51" spans="1:5" ht="14.25" customHeight="1" x14ac:dyDescent="0.35">
      <c r="A51" s="1"/>
      <c r="B51" s="1"/>
      <c r="C51" s="1"/>
      <c r="E51" s="1"/>
    </row>
    <row r="52" spans="1:5" ht="14.25" customHeight="1" x14ac:dyDescent="0.35">
      <c r="A52" s="1"/>
      <c r="B52" s="1"/>
      <c r="C52" s="1"/>
      <c r="E52" s="1"/>
    </row>
    <row r="53" spans="1:5" ht="14.25" customHeight="1" x14ac:dyDescent="0.35">
      <c r="A53" s="1"/>
      <c r="B53" s="1"/>
      <c r="C53" s="1"/>
      <c r="E53" s="1"/>
    </row>
    <row r="54" spans="1:5" ht="14.25" customHeight="1" x14ac:dyDescent="0.35">
      <c r="A54" s="1"/>
      <c r="B54" s="1"/>
      <c r="C54" s="1"/>
      <c r="E54" s="1"/>
    </row>
    <row r="55" spans="1:5" ht="14.25" customHeight="1" x14ac:dyDescent="0.35">
      <c r="A55" s="1"/>
      <c r="B55" s="1"/>
      <c r="C55" s="1"/>
      <c r="E55" s="1"/>
    </row>
    <row r="56" spans="1:5" ht="14.25" customHeight="1" x14ac:dyDescent="0.35">
      <c r="A56" s="1"/>
      <c r="B56" s="1"/>
      <c r="C56" s="1"/>
      <c r="E56" s="1"/>
    </row>
    <row r="57" spans="1:5" ht="14.25" customHeight="1" x14ac:dyDescent="0.35">
      <c r="A57" s="1"/>
      <c r="B57" s="1"/>
      <c r="C57" s="1"/>
      <c r="E57" s="1"/>
    </row>
    <row r="58" spans="1:5" ht="14.25" customHeight="1" x14ac:dyDescent="0.35">
      <c r="A58" s="1"/>
      <c r="B58" s="1"/>
      <c r="C58" s="1"/>
      <c r="E58" s="1"/>
    </row>
    <row r="59" spans="1:5" ht="14.25" customHeight="1" x14ac:dyDescent="0.35">
      <c r="A59" s="1"/>
      <c r="B59" s="1"/>
      <c r="C59" s="1"/>
      <c r="E59" s="1"/>
    </row>
    <row r="60" spans="1:5" ht="14.25" customHeight="1" x14ac:dyDescent="0.35">
      <c r="A60" s="1"/>
      <c r="B60" s="1"/>
      <c r="C60" s="1"/>
      <c r="E60" s="1"/>
    </row>
    <row r="61" spans="1:5" ht="14.25" customHeight="1" x14ac:dyDescent="0.35">
      <c r="A61" s="1"/>
      <c r="B61" s="1"/>
      <c r="C61" s="1"/>
      <c r="E61" s="1"/>
    </row>
    <row r="62" spans="1:5" ht="14.25" customHeight="1" x14ac:dyDescent="0.35">
      <c r="A62" s="1"/>
      <c r="B62" s="1"/>
      <c r="C62" s="1"/>
      <c r="E62" s="1"/>
    </row>
    <row r="63" spans="1:5" ht="14.25" customHeight="1" x14ac:dyDescent="0.35">
      <c r="A63" s="1"/>
      <c r="B63" s="1"/>
      <c r="C63" s="1"/>
      <c r="E63" s="1"/>
    </row>
    <row r="64" spans="1:5" ht="14.25" customHeight="1" x14ac:dyDescent="0.35">
      <c r="A64" s="1"/>
      <c r="B64" s="1"/>
      <c r="C64" s="1"/>
      <c r="E64" s="1"/>
    </row>
    <row r="65" spans="1:5" ht="14.25" customHeight="1" x14ac:dyDescent="0.35">
      <c r="A65" s="1"/>
      <c r="B65" s="1"/>
      <c r="C65" s="1"/>
      <c r="E65" s="1"/>
    </row>
    <row r="66" spans="1:5" ht="14.25" customHeight="1" x14ac:dyDescent="0.35">
      <c r="A66" s="1"/>
      <c r="B66" s="1"/>
      <c r="C66" s="1"/>
      <c r="E66" s="1"/>
    </row>
    <row r="67" spans="1:5" ht="14.25" customHeight="1" x14ac:dyDescent="0.35">
      <c r="A67" s="1"/>
      <c r="B67" s="1"/>
      <c r="C67" s="1"/>
      <c r="E67" s="1"/>
    </row>
    <row r="68" spans="1:5" ht="14.25" customHeight="1" x14ac:dyDescent="0.35">
      <c r="A68" s="1"/>
      <c r="B68" s="1"/>
      <c r="C68" s="1"/>
      <c r="E68" s="1"/>
    </row>
    <row r="69" spans="1:5" ht="14.25" customHeight="1" x14ac:dyDescent="0.35">
      <c r="A69" s="1"/>
      <c r="B69" s="1"/>
      <c r="C69" s="1"/>
      <c r="E69" s="1"/>
    </row>
    <row r="70" spans="1:5" ht="14.25" customHeight="1" x14ac:dyDescent="0.35">
      <c r="A70" s="1"/>
      <c r="B70" s="1"/>
      <c r="C70" s="1"/>
      <c r="E70" s="1"/>
    </row>
    <row r="71" spans="1:5" ht="14.25" customHeight="1" x14ac:dyDescent="0.35">
      <c r="A71" s="1"/>
      <c r="B71" s="1"/>
      <c r="C71" s="1"/>
      <c r="E71" s="1"/>
    </row>
    <row r="72" spans="1:5" ht="14.25" customHeight="1" x14ac:dyDescent="0.35">
      <c r="A72" s="1"/>
      <c r="B72" s="1"/>
      <c r="C72" s="1"/>
      <c r="E72" s="1"/>
    </row>
    <row r="73" spans="1:5" ht="14.25" customHeight="1" x14ac:dyDescent="0.35">
      <c r="A73" s="1"/>
      <c r="B73" s="1"/>
      <c r="C73" s="1"/>
      <c r="E73" s="1"/>
    </row>
    <row r="74" spans="1:5" ht="14.25" customHeight="1" x14ac:dyDescent="0.35">
      <c r="A74" s="1"/>
      <c r="B74" s="1"/>
      <c r="C74" s="1"/>
      <c r="E74" s="1"/>
    </row>
    <row r="75" spans="1:5" ht="14.25" customHeight="1" x14ac:dyDescent="0.35">
      <c r="A75" s="1"/>
      <c r="B75" s="1"/>
      <c r="C75" s="1"/>
      <c r="E75" s="1"/>
    </row>
    <row r="76" spans="1:5" ht="14.25" customHeight="1" x14ac:dyDescent="0.35">
      <c r="A76" s="1"/>
      <c r="B76" s="1"/>
      <c r="C76" s="1"/>
      <c r="E76" s="1"/>
    </row>
    <row r="77" spans="1:5" ht="14.25" customHeight="1" x14ac:dyDescent="0.35">
      <c r="A77" s="1"/>
      <c r="B77" s="1"/>
      <c r="C77" s="1"/>
      <c r="E77" s="1"/>
    </row>
    <row r="78" spans="1:5" ht="14.25" customHeight="1" x14ac:dyDescent="0.35">
      <c r="A78" s="1"/>
      <c r="B78" s="1"/>
      <c r="C78" s="1"/>
      <c r="E78" s="1"/>
    </row>
    <row r="79" spans="1:5" ht="14.25" customHeight="1" x14ac:dyDescent="0.35">
      <c r="A79" s="1"/>
      <c r="B79" s="1"/>
      <c r="C79" s="1"/>
      <c r="E79" s="1"/>
    </row>
    <row r="80" spans="1:5" ht="14.25" customHeight="1" x14ac:dyDescent="0.35">
      <c r="A80" s="1"/>
      <c r="B80" s="1"/>
      <c r="C80" s="1"/>
      <c r="E80" s="1"/>
    </row>
    <row r="81" spans="1:5" ht="14.25" customHeight="1" x14ac:dyDescent="0.35">
      <c r="A81" s="1"/>
      <c r="B81" s="1"/>
      <c r="C81" s="1"/>
      <c r="E81" s="1"/>
    </row>
    <row r="82" spans="1:5" ht="14.25" customHeight="1" x14ac:dyDescent="0.35">
      <c r="A82" s="1"/>
      <c r="B82" s="1"/>
      <c r="C82" s="1"/>
      <c r="E82" s="1"/>
    </row>
    <row r="83" spans="1:5" ht="14.25" customHeight="1" x14ac:dyDescent="0.35">
      <c r="A83" s="1"/>
      <c r="B83" s="1"/>
      <c r="C83" s="1"/>
      <c r="E83" s="1"/>
    </row>
    <row r="84" spans="1:5" ht="14.25" customHeight="1" x14ac:dyDescent="0.35">
      <c r="A84" s="1"/>
      <c r="B84" s="1"/>
      <c r="C84" s="1"/>
      <c r="E84" s="1"/>
    </row>
    <row r="85" spans="1:5" ht="14.25" customHeight="1" x14ac:dyDescent="0.35">
      <c r="A85" s="1"/>
      <c r="B85" s="1"/>
      <c r="C85" s="1"/>
      <c r="E85" s="1"/>
    </row>
    <row r="86" spans="1:5" ht="14.25" customHeight="1" x14ac:dyDescent="0.35">
      <c r="A86" s="1"/>
      <c r="B86" s="1"/>
      <c r="C86" s="1"/>
      <c r="E86" s="1"/>
    </row>
    <row r="87" spans="1:5" ht="14.25" customHeight="1" x14ac:dyDescent="0.35">
      <c r="A87" s="1"/>
      <c r="B87" s="1"/>
      <c r="C87" s="1"/>
      <c r="E87" s="1"/>
    </row>
    <row r="88" spans="1:5" ht="14.25" customHeight="1" x14ac:dyDescent="0.35">
      <c r="A88" s="1"/>
      <c r="B88" s="1"/>
      <c r="C88" s="1"/>
      <c r="E88" s="1"/>
    </row>
    <row r="89" spans="1:5" ht="14.25" customHeight="1" x14ac:dyDescent="0.35">
      <c r="A89" s="1"/>
      <c r="B89" s="1"/>
      <c r="C89" s="1"/>
      <c r="E89" s="1"/>
    </row>
    <row r="90" spans="1:5" ht="14.25" customHeight="1" x14ac:dyDescent="0.35">
      <c r="A90" s="1"/>
      <c r="B90" s="1"/>
      <c r="C90" s="1"/>
      <c r="E90" s="1"/>
    </row>
    <row r="91" spans="1:5" ht="14.25" customHeight="1" x14ac:dyDescent="0.35">
      <c r="A91" s="1"/>
      <c r="B91" s="1"/>
      <c r="C91" s="1"/>
      <c r="E91" s="1"/>
    </row>
    <row r="92" spans="1:5" ht="14.25" customHeight="1" x14ac:dyDescent="0.35">
      <c r="A92" s="1"/>
      <c r="B92" s="1"/>
      <c r="C92" s="1"/>
      <c r="E92" s="1"/>
    </row>
    <row r="93" spans="1:5" ht="14.25" customHeight="1" x14ac:dyDescent="0.35">
      <c r="A93" s="1"/>
      <c r="B93" s="1"/>
      <c r="C93" s="1"/>
      <c r="E93" s="1"/>
    </row>
    <row r="94" spans="1:5" ht="14.25" customHeight="1" x14ac:dyDescent="0.35">
      <c r="A94" s="1"/>
      <c r="B94" s="1"/>
      <c r="C94" s="1"/>
      <c r="E94" s="1"/>
    </row>
    <row r="95" spans="1:5" ht="14.25" customHeight="1" x14ac:dyDescent="0.35">
      <c r="A95" s="1"/>
      <c r="B95" s="1"/>
      <c r="C95" s="1"/>
      <c r="E95" s="1"/>
    </row>
    <row r="96" spans="1:5" ht="14.25" customHeight="1" x14ac:dyDescent="0.35">
      <c r="A96" s="1"/>
      <c r="B96" s="1"/>
      <c r="C96" s="1"/>
      <c r="E96" s="1"/>
    </row>
    <row r="97" spans="1:5" ht="14.25" customHeight="1" x14ac:dyDescent="0.35">
      <c r="A97" s="1"/>
      <c r="B97" s="1"/>
      <c r="C97" s="1"/>
      <c r="E97" s="1"/>
    </row>
    <row r="98" spans="1:5" ht="14.25" customHeight="1" x14ac:dyDescent="0.35">
      <c r="A98" s="1"/>
      <c r="B98" s="1"/>
      <c r="C98" s="1"/>
      <c r="E98" s="1"/>
    </row>
    <row r="99" spans="1:5" ht="14.25" customHeight="1" x14ac:dyDescent="0.35">
      <c r="A99" s="1"/>
      <c r="B99" s="1"/>
      <c r="C99" s="1"/>
      <c r="E99" s="1"/>
    </row>
    <row r="100" spans="1:5" ht="14.25" customHeight="1" x14ac:dyDescent="0.35">
      <c r="A100" s="1"/>
      <c r="B100" s="1"/>
      <c r="C100" s="1"/>
      <c r="E100" s="1"/>
    </row>
    <row r="101" spans="1:5" ht="14.25" customHeight="1" x14ac:dyDescent="0.35">
      <c r="A101" s="1"/>
      <c r="B101" s="1"/>
      <c r="C101" s="1"/>
      <c r="E101" s="1"/>
    </row>
    <row r="102" spans="1:5" ht="14.25" customHeight="1" x14ac:dyDescent="0.35">
      <c r="A102" s="1"/>
      <c r="B102" s="1"/>
      <c r="C102" s="1"/>
      <c r="E102" s="1"/>
    </row>
    <row r="103" spans="1:5" ht="14.25" customHeight="1" x14ac:dyDescent="0.35">
      <c r="A103" s="1"/>
      <c r="B103" s="1"/>
      <c r="C103" s="1"/>
      <c r="E103" s="1"/>
    </row>
    <row r="104" spans="1:5" ht="14.25" customHeight="1" x14ac:dyDescent="0.35">
      <c r="A104" s="1"/>
      <c r="B104" s="1"/>
      <c r="C104" s="1"/>
      <c r="E104" s="1"/>
    </row>
    <row r="105" spans="1:5" ht="14.25" customHeight="1" x14ac:dyDescent="0.35">
      <c r="A105" s="1"/>
      <c r="B105" s="1"/>
      <c r="C105" s="1"/>
      <c r="E105" s="1"/>
    </row>
    <row r="106" spans="1:5" ht="14.25" customHeight="1" x14ac:dyDescent="0.35">
      <c r="A106" s="1"/>
      <c r="B106" s="1"/>
      <c r="C106" s="1"/>
      <c r="E106" s="1"/>
    </row>
    <row r="107" spans="1:5" ht="14.25" customHeight="1" x14ac:dyDescent="0.35">
      <c r="A107" s="1"/>
      <c r="B107" s="1"/>
      <c r="C107" s="1"/>
      <c r="E107" s="1"/>
    </row>
    <row r="108" spans="1:5" ht="14.25" customHeight="1" x14ac:dyDescent="0.35">
      <c r="A108" s="1"/>
      <c r="B108" s="1"/>
      <c r="C108" s="1"/>
      <c r="E108" s="1"/>
    </row>
    <row r="109" spans="1:5" ht="14.25" customHeight="1" x14ac:dyDescent="0.35">
      <c r="A109" s="1"/>
      <c r="B109" s="1"/>
      <c r="C109" s="1"/>
      <c r="E109" s="1"/>
    </row>
    <row r="110" spans="1:5" ht="14.25" customHeight="1" x14ac:dyDescent="0.35">
      <c r="A110" s="1"/>
      <c r="B110" s="1"/>
      <c r="C110" s="1"/>
      <c r="E110" s="1"/>
    </row>
    <row r="111" spans="1:5" ht="14.25" customHeight="1" x14ac:dyDescent="0.35">
      <c r="A111" s="1"/>
      <c r="B111" s="1"/>
      <c r="C111" s="1"/>
      <c r="E111" s="1"/>
    </row>
    <row r="112" spans="1:5" ht="14.25" customHeight="1" x14ac:dyDescent="0.35">
      <c r="A112" s="1"/>
      <c r="B112" s="1"/>
      <c r="C112" s="1"/>
      <c r="E112" s="1"/>
    </row>
    <row r="113" spans="1:5" ht="14.25" customHeight="1" x14ac:dyDescent="0.35">
      <c r="A113" s="1"/>
      <c r="B113" s="1"/>
      <c r="C113" s="1"/>
      <c r="E113" s="1"/>
    </row>
    <row r="114" spans="1:5" ht="14.25" customHeight="1" x14ac:dyDescent="0.35">
      <c r="A114" s="1"/>
      <c r="B114" s="1"/>
      <c r="C114" s="1"/>
      <c r="E114" s="1"/>
    </row>
    <row r="115" spans="1:5" ht="14.25" customHeight="1" x14ac:dyDescent="0.35">
      <c r="A115" s="1"/>
      <c r="B115" s="1"/>
      <c r="C115" s="1"/>
      <c r="E115" s="1"/>
    </row>
    <row r="116" spans="1:5" ht="14.25" customHeight="1" x14ac:dyDescent="0.35">
      <c r="A116" s="1"/>
      <c r="B116" s="1"/>
      <c r="C116" s="1"/>
      <c r="E116" s="1"/>
    </row>
    <row r="117" spans="1:5" ht="14.25" customHeight="1" x14ac:dyDescent="0.35">
      <c r="A117" s="1"/>
      <c r="B117" s="1"/>
      <c r="C117" s="1"/>
      <c r="E117" s="1"/>
    </row>
    <row r="118" spans="1:5" ht="14.25" customHeight="1" x14ac:dyDescent="0.35">
      <c r="A118" s="1"/>
      <c r="B118" s="1"/>
      <c r="C118" s="1"/>
      <c r="E118" s="1"/>
    </row>
    <row r="119" spans="1:5" ht="14.25" customHeight="1" x14ac:dyDescent="0.35">
      <c r="A119" s="1"/>
      <c r="B119" s="1"/>
      <c r="C119" s="1"/>
      <c r="E119" s="1"/>
    </row>
    <row r="120" spans="1:5" ht="14.25" customHeight="1" x14ac:dyDescent="0.35">
      <c r="A120" s="1"/>
      <c r="B120" s="1"/>
      <c r="C120" s="1"/>
      <c r="E120" s="1"/>
    </row>
    <row r="121" spans="1:5" ht="14.25" customHeight="1" x14ac:dyDescent="0.35">
      <c r="A121" s="1"/>
      <c r="B121" s="1"/>
      <c r="C121" s="1"/>
      <c r="E121" s="1"/>
    </row>
    <row r="122" spans="1:5" ht="14.25" customHeight="1" x14ac:dyDescent="0.35">
      <c r="A122" s="1"/>
      <c r="B122" s="1"/>
      <c r="C122" s="1"/>
      <c r="E122" s="1"/>
    </row>
    <row r="123" spans="1:5" ht="14.25" customHeight="1" x14ac:dyDescent="0.35">
      <c r="A123" s="1"/>
      <c r="B123" s="1"/>
      <c r="C123" s="1"/>
      <c r="E123" s="1"/>
    </row>
    <row r="124" spans="1:5" ht="14.25" customHeight="1" x14ac:dyDescent="0.35">
      <c r="A124" s="1"/>
      <c r="B124" s="1"/>
      <c r="C124" s="1"/>
      <c r="E124" s="1"/>
    </row>
    <row r="125" spans="1:5" ht="14.25" customHeight="1" x14ac:dyDescent="0.35">
      <c r="A125" s="1"/>
      <c r="B125" s="1"/>
      <c r="C125" s="1"/>
      <c r="E125" s="1"/>
    </row>
    <row r="126" spans="1:5" ht="14.25" customHeight="1" x14ac:dyDescent="0.35">
      <c r="A126" s="1"/>
      <c r="B126" s="1"/>
      <c r="C126" s="1"/>
      <c r="E126" s="1"/>
    </row>
    <row r="127" spans="1:5" ht="14.25" customHeight="1" x14ac:dyDescent="0.35">
      <c r="A127" s="1"/>
      <c r="B127" s="1"/>
      <c r="C127" s="1"/>
      <c r="E127" s="1"/>
    </row>
    <row r="128" spans="1:5" ht="14.25" customHeight="1" x14ac:dyDescent="0.35">
      <c r="A128" s="1"/>
      <c r="B128" s="1"/>
      <c r="C128" s="1"/>
      <c r="E128" s="1"/>
    </row>
    <row r="129" spans="1:5" ht="14.25" customHeight="1" x14ac:dyDescent="0.35">
      <c r="A129" s="1"/>
      <c r="B129" s="1"/>
      <c r="C129" s="1"/>
      <c r="E129" s="1"/>
    </row>
    <row r="130" spans="1:5" ht="14.25" customHeight="1" x14ac:dyDescent="0.35">
      <c r="A130" s="1"/>
      <c r="B130" s="1"/>
      <c r="C130" s="1"/>
      <c r="E130" s="1"/>
    </row>
    <row r="131" spans="1:5" ht="14.25" customHeight="1" x14ac:dyDescent="0.35">
      <c r="A131" s="1"/>
      <c r="B131" s="1"/>
      <c r="C131" s="1"/>
      <c r="E131" s="1"/>
    </row>
    <row r="132" spans="1:5" ht="14.25" customHeight="1" x14ac:dyDescent="0.35">
      <c r="A132" s="1"/>
      <c r="B132" s="1"/>
      <c r="C132" s="1"/>
      <c r="E132" s="1"/>
    </row>
    <row r="133" spans="1:5" ht="14.25" customHeight="1" x14ac:dyDescent="0.35">
      <c r="A133" s="1"/>
      <c r="B133" s="1"/>
      <c r="C133" s="1"/>
      <c r="E133" s="1"/>
    </row>
    <row r="134" spans="1:5" ht="14.25" customHeight="1" x14ac:dyDescent="0.35">
      <c r="A134" s="1"/>
      <c r="B134" s="1"/>
      <c r="C134" s="1"/>
      <c r="E134" s="1"/>
    </row>
    <row r="135" spans="1:5" ht="14.25" customHeight="1" x14ac:dyDescent="0.35">
      <c r="A135" s="1"/>
      <c r="B135" s="1"/>
      <c r="C135" s="1"/>
      <c r="E135" s="1"/>
    </row>
    <row r="136" spans="1:5" ht="14.25" customHeight="1" x14ac:dyDescent="0.35">
      <c r="A136" s="1"/>
      <c r="B136" s="1"/>
      <c r="C136" s="1"/>
      <c r="E136" s="1"/>
    </row>
    <row r="137" spans="1:5" ht="14.25" customHeight="1" x14ac:dyDescent="0.35">
      <c r="A137" s="1"/>
      <c r="B137" s="1"/>
      <c r="C137" s="1"/>
      <c r="E137" s="1"/>
    </row>
    <row r="138" spans="1:5" ht="14.25" customHeight="1" x14ac:dyDescent="0.35">
      <c r="A138" s="1"/>
      <c r="B138" s="1"/>
      <c r="C138" s="1"/>
      <c r="E138" s="1"/>
    </row>
    <row r="139" spans="1:5" ht="14.25" customHeight="1" x14ac:dyDescent="0.35">
      <c r="A139" s="1"/>
      <c r="B139" s="1"/>
      <c r="C139" s="1"/>
      <c r="E139" s="1"/>
    </row>
    <row r="140" spans="1:5" ht="14.25" customHeight="1" x14ac:dyDescent="0.35">
      <c r="A140" s="1"/>
      <c r="B140" s="1"/>
      <c r="C140" s="1"/>
      <c r="E140" s="1"/>
    </row>
    <row r="141" spans="1:5" ht="14.25" customHeight="1" x14ac:dyDescent="0.35">
      <c r="A141" s="1"/>
      <c r="B141" s="1"/>
      <c r="C141" s="1"/>
      <c r="E141" s="1"/>
    </row>
    <row r="142" spans="1:5" ht="14.25" customHeight="1" x14ac:dyDescent="0.35">
      <c r="A142" s="1"/>
      <c r="B142" s="1"/>
      <c r="C142" s="1"/>
      <c r="E142" s="1"/>
    </row>
    <row r="143" spans="1:5" ht="14.25" customHeight="1" x14ac:dyDescent="0.35">
      <c r="A143" s="1"/>
      <c r="B143" s="1"/>
      <c r="C143" s="1"/>
      <c r="E143" s="1"/>
    </row>
    <row r="144" spans="1:5" ht="14.25" customHeight="1" x14ac:dyDescent="0.35">
      <c r="A144" s="1"/>
      <c r="B144" s="1"/>
      <c r="C144" s="1"/>
      <c r="E144" s="1"/>
    </row>
    <row r="145" spans="1:5" ht="14.25" customHeight="1" x14ac:dyDescent="0.35">
      <c r="A145" s="1"/>
      <c r="B145" s="1"/>
      <c r="C145" s="1"/>
      <c r="E145" s="1"/>
    </row>
    <row r="146" spans="1:5" ht="14.25" customHeight="1" x14ac:dyDescent="0.35">
      <c r="A146" s="1"/>
      <c r="B146" s="1"/>
      <c r="C146" s="1"/>
      <c r="E146" s="1"/>
    </row>
    <row r="147" spans="1:5" ht="14.25" customHeight="1" x14ac:dyDescent="0.35">
      <c r="A147" s="1"/>
      <c r="B147" s="1"/>
      <c r="C147" s="1"/>
      <c r="E147" s="1"/>
    </row>
    <row r="148" spans="1:5" ht="14.25" customHeight="1" x14ac:dyDescent="0.35">
      <c r="A148" s="1"/>
      <c r="B148" s="1"/>
      <c r="C148" s="1"/>
      <c r="E148" s="1"/>
    </row>
    <row r="149" spans="1:5" ht="14.25" customHeight="1" x14ac:dyDescent="0.35">
      <c r="A149" s="1"/>
      <c r="B149" s="1"/>
      <c r="C149" s="1"/>
      <c r="E149" s="1"/>
    </row>
    <row r="150" spans="1:5" ht="14.25" customHeight="1" x14ac:dyDescent="0.35">
      <c r="A150" s="1"/>
      <c r="B150" s="1"/>
      <c r="C150" s="1"/>
      <c r="E150" s="1"/>
    </row>
    <row r="151" spans="1:5" ht="14.25" customHeight="1" x14ac:dyDescent="0.35">
      <c r="A151" s="1"/>
      <c r="B151" s="1"/>
      <c r="C151" s="1"/>
      <c r="E151" s="1"/>
    </row>
    <row r="152" spans="1:5" ht="14.25" customHeight="1" x14ac:dyDescent="0.35">
      <c r="A152" s="1"/>
      <c r="B152" s="1"/>
      <c r="C152" s="1"/>
      <c r="E152" s="1"/>
    </row>
    <row r="153" spans="1:5" ht="14.25" customHeight="1" x14ac:dyDescent="0.35">
      <c r="A153" s="1"/>
      <c r="B153" s="1"/>
      <c r="C153" s="1"/>
      <c r="E153" s="1"/>
    </row>
    <row r="154" spans="1:5" ht="14.25" customHeight="1" x14ac:dyDescent="0.35">
      <c r="A154" s="1"/>
      <c r="B154" s="1"/>
      <c r="C154" s="1"/>
      <c r="E154" s="1"/>
    </row>
    <row r="155" spans="1:5" ht="14.25" customHeight="1" x14ac:dyDescent="0.35">
      <c r="A155" s="1"/>
      <c r="B155" s="1"/>
      <c r="C155" s="1"/>
      <c r="E155" s="1"/>
    </row>
    <row r="156" spans="1:5" ht="14.25" customHeight="1" x14ac:dyDescent="0.35">
      <c r="A156" s="1"/>
      <c r="B156" s="1"/>
      <c r="C156" s="1"/>
      <c r="E156" s="1"/>
    </row>
    <row r="157" spans="1:5" ht="14.25" customHeight="1" x14ac:dyDescent="0.35">
      <c r="A157" s="1"/>
      <c r="B157" s="1"/>
      <c r="C157" s="1"/>
      <c r="E157" s="1"/>
    </row>
    <row r="158" spans="1:5" ht="14.25" customHeight="1" x14ac:dyDescent="0.35">
      <c r="A158" s="1"/>
      <c r="B158" s="1"/>
      <c r="C158" s="1"/>
      <c r="E158" s="1"/>
    </row>
    <row r="159" spans="1:5" ht="14.25" customHeight="1" x14ac:dyDescent="0.35">
      <c r="A159" s="1"/>
      <c r="B159" s="1"/>
      <c r="C159" s="1"/>
      <c r="E159" s="1"/>
    </row>
    <row r="160" spans="1:5" ht="14.25" customHeight="1" x14ac:dyDescent="0.35">
      <c r="A160" s="1"/>
      <c r="B160" s="1"/>
      <c r="C160" s="1"/>
      <c r="E160" s="1"/>
    </row>
    <row r="161" spans="1:5" ht="14.25" customHeight="1" x14ac:dyDescent="0.35">
      <c r="A161" s="1"/>
      <c r="B161" s="1"/>
      <c r="C161" s="1"/>
      <c r="E161" s="1"/>
    </row>
    <row r="162" spans="1:5" ht="14.25" customHeight="1" x14ac:dyDescent="0.35">
      <c r="A162" s="1"/>
      <c r="B162" s="1"/>
      <c r="C162" s="1"/>
      <c r="E162" s="1"/>
    </row>
    <row r="163" spans="1:5" ht="14.25" customHeight="1" x14ac:dyDescent="0.35">
      <c r="A163" s="1"/>
      <c r="B163" s="1"/>
      <c r="C163" s="1"/>
      <c r="E163" s="1"/>
    </row>
    <row r="164" spans="1:5" ht="14.25" customHeight="1" x14ac:dyDescent="0.35">
      <c r="A164" s="1"/>
      <c r="B164" s="1"/>
      <c r="C164" s="1"/>
      <c r="E164" s="1"/>
    </row>
    <row r="165" spans="1:5" ht="14.25" customHeight="1" x14ac:dyDescent="0.35">
      <c r="A165" s="1"/>
      <c r="B165" s="1"/>
      <c r="C165" s="1"/>
      <c r="E165" s="1"/>
    </row>
    <row r="166" spans="1:5" ht="14.25" customHeight="1" x14ac:dyDescent="0.35">
      <c r="A166" s="1"/>
      <c r="B166" s="1"/>
      <c r="C166" s="1"/>
      <c r="E166" s="1"/>
    </row>
    <row r="167" spans="1:5" ht="14.25" customHeight="1" x14ac:dyDescent="0.35">
      <c r="A167" s="1"/>
      <c r="B167" s="1"/>
      <c r="C167" s="1"/>
      <c r="E167" s="1"/>
    </row>
    <row r="168" spans="1:5" ht="14.25" customHeight="1" x14ac:dyDescent="0.35">
      <c r="A168" s="1"/>
      <c r="B168" s="1"/>
      <c r="C168" s="1"/>
      <c r="E168" s="1"/>
    </row>
    <row r="169" spans="1:5" ht="14.25" customHeight="1" x14ac:dyDescent="0.35">
      <c r="A169" s="1"/>
      <c r="B169" s="1"/>
      <c r="C169" s="1"/>
      <c r="E169" s="1"/>
    </row>
    <row r="170" spans="1:5" ht="14.25" customHeight="1" x14ac:dyDescent="0.35">
      <c r="A170" s="1"/>
      <c r="B170" s="1"/>
      <c r="C170" s="1"/>
      <c r="E170" s="1"/>
    </row>
    <row r="171" spans="1:5" ht="14.25" customHeight="1" x14ac:dyDescent="0.35">
      <c r="A171" s="1"/>
      <c r="B171" s="1"/>
      <c r="C171" s="1"/>
      <c r="E171" s="1"/>
    </row>
    <row r="172" spans="1:5" ht="14.25" customHeight="1" x14ac:dyDescent="0.35">
      <c r="A172" s="1"/>
      <c r="B172" s="1"/>
      <c r="C172" s="1"/>
      <c r="E172" s="1"/>
    </row>
    <row r="173" spans="1:5" ht="14.25" customHeight="1" x14ac:dyDescent="0.35">
      <c r="A173" s="1"/>
      <c r="B173" s="1"/>
      <c r="C173" s="1"/>
      <c r="E173" s="1"/>
    </row>
    <row r="174" spans="1:5" ht="14.25" customHeight="1" x14ac:dyDescent="0.35">
      <c r="A174" s="1"/>
      <c r="B174" s="1"/>
      <c r="C174" s="1"/>
      <c r="E174" s="1"/>
    </row>
    <row r="175" spans="1:5" ht="14.25" customHeight="1" x14ac:dyDescent="0.35">
      <c r="A175" s="1"/>
      <c r="B175" s="1"/>
      <c r="C175" s="1"/>
      <c r="E175" s="1"/>
    </row>
    <row r="176" spans="1:5" ht="14.25" customHeight="1" x14ac:dyDescent="0.35">
      <c r="A176" s="1"/>
      <c r="B176" s="1"/>
      <c r="C176" s="1"/>
      <c r="E176" s="1"/>
    </row>
    <row r="177" spans="1:5" ht="14.25" customHeight="1" x14ac:dyDescent="0.35">
      <c r="A177" s="1"/>
      <c r="B177" s="1"/>
      <c r="C177" s="1"/>
      <c r="E177" s="1"/>
    </row>
    <row r="178" spans="1:5" ht="14.25" customHeight="1" x14ac:dyDescent="0.35">
      <c r="A178" s="1"/>
      <c r="B178" s="1"/>
      <c r="C178" s="1"/>
      <c r="E178" s="1"/>
    </row>
    <row r="179" spans="1:5" ht="14.25" customHeight="1" x14ac:dyDescent="0.35">
      <c r="A179" s="1"/>
      <c r="B179" s="1"/>
      <c r="C179" s="1"/>
      <c r="E179" s="1"/>
    </row>
    <row r="180" spans="1:5" ht="14.25" customHeight="1" x14ac:dyDescent="0.35">
      <c r="A180" s="1"/>
      <c r="B180" s="1"/>
      <c r="C180" s="1"/>
      <c r="E180" s="1"/>
    </row>
    <row r="181" spans="1:5" ht="14.25" customHeight="1" x14ac:dyDescent="0.35">
      <c r="A181" s="1"/>
      <c r="B181" s="1"/>
      <c r="C181" s="1"/>
      <c r="E181" s="1"/>
    </row>
    <row r="182" spans="1:5" ht="14.25" customHeight="1" x14ac:dyDescent="0.35">
      <c r="A182" s="1"/>
      <c r="B182" s="1"/>
      <c r="C182" s="1"/>
      <c r="E182" s="1"/>
    </row>
    <row r="183" spans="1:5" ht="14.25" customHeight="1" x14ac:dyDescent="0.35">
      <c r="A183" s="1"/>
      <c r="B183" s="1"/>
      <c r="C183" s="1"/>
      <c r="E183" s="1"/>
    </row>
    <row r="184" spans="1:5" ht="14.25" customHeight="1" x14ac:dyDescent="0.35">
      <c r="A184" s="1"/>
      <c r="B184" s="1"/>
      <c r="C184" s="1"/>
      <c r="E184" s="1"/>
    </row>
    <row r="185" spans="1:5" ht="14.25" customHeight="1" x14ac:dyDescent="0.35">
      <c r="A185" s="1"/>
      <c r="B185" s="1"/>
      <c r="C185" s="1"/>
      <c r="E185" s="1"/>
    </row>
    <row r="186" spans="1:5" ht="14.25" customHeight="1" x14ac:dyDescent="0.35">
      <c r="A186" s="1"/>
      <c r="B186" s="1"/>
      <c r="C186" s="1"/>
      <c r="E186" s="1"/>
    </row>
    <row r="187" spans="1:5" ht="14.25" customHeight="1" x14ac:dyDescent="0.35">
      <c r="A187" s="1"/>
      <c r="B187" s="1"/>
      <c r="C187" s="1"/>
      <c r="E187" s="1"/>
    </row>
    <row r="188" spans="1:5" ht="14.25" customHeight="1" x14ac:dyDescent="0.35">
      <c r="A188" s="1"/>
      <c r="B188" s="1"/>
      <c r="C188" s="1"/>
      <c r="E188" s="1"/>
    </row>
    <row r="189" spans="1:5" ht="14.25" customHeight="1" x14ac:dyDescent="0.35">
      <c r="A189" s="1"/>
      <c r="B189" s="1"/>
      <c r="C189" s="1"/>
      <c r="E189" s="1"/>
    </row>
    <row r="190" spans="1:5" ht="14.25" customHeight="1" x14ac:dyDescent="0.35">
      <c r="A190" s="1"/>
      <c r="B190" s="1"/>
      <c r="C190" s="1"/>
      <c r="E190" s="1"/>
    </row>
    <row r="191" spans="1:5" ht="14.25" customHeight="1" x14ac:dyDescent="0.35">
      <c r="A191" s="1"/>
      <c r="B191" s="1"/>
      <c r="C191" s="1"/>
      <c r="E191" s="1"/>
    </row>
    <row r="192" spans="1:5" ht="14.25" customHeight="1" x14ac:dyDescent="0.35">
      <c r="A192" s="1"/>
      <c r="B192" s="1"/>
      <c r="C192" s="1"/>
      <c r="E192" s="1"/>
    </row>
    <row r="193" spans="1:5" ht="14.25" customHeight="1" x14ac:dyDescent="0.35">
      <c r="A193" s="1"/>
      <c r="B193" s="1"/>
      <c r="C193" s="1"/>
      <c r="E193" s="1"/>
    </row>
    <row r="194" spans="1:5" ht="14.25" customHeight="1" x14ac:dyDescent="0.35">
      <c r="A194" s="1"/>
      <c r="B194" s="1"/>
      <c r="C194" s="1"/>
      <c r="E194" s="1"/>
    </row>
    <row r="195" spans="1:5" ht="14.25" customHeight="1" x14ac:dyDescent="0.35">
      <c r="A195" s="1"/>
      <c r="B195" s="1"/>
      <c r="C195" s="1"/>
      <c r="E195" s="1"/>
    </row>
    <row r="196" spans="1:5" ht="14.25" customHeight="1" x14ac:dyDescent="0.35">
      <c r="A196" s="1"/>
      <c r="B196" s="1"/>
      <c r="C196" s="1"/>
      <c r="E196" s="1"/>
    </row>
    <row r="197" spans="1:5" ht="14.25" customHeight="1" x14ac:dyDescent="0.35">
      <c r="A197" s="1"/>
      <c r="B197" s="1"/>
      <c r="C197" s="1"/>
      <c r="E197" s="1"/>
    </row>
    <row r="198" spans="1:5" ht="14.25" customHeight="1" x14ac:dyDescent="0.35">
      <c r="A198" s="1"/>
      <c r="B198" s="1"/>
      <c r="C198" s="1"/>
      <c r="E198" s="1"/>
    </row>
    <row r="199" spans="1:5" ht="14.25" customHeight="1" x14ac:dyDescent="0.35">
      <c r="A199" s="1"/>
      <c r="B199" s="1"/>
      <c r="C199" s="1"/>
      <c r="E199" s="1"/>
    </row>
    <row r="200" spans="1:5" ht="14.25" customHeight="1" x14ac:dyDescent="0.35">
      <c r="A200" s="1"/>
      <c r="B200" s="1"/>
      <c r="C200" s="1"/>
      <c r="E200" s="1"/>
    </row>
    <row r="201" spans="1:5" ht="14.25" customHeight="1" x14ac:dyDescent="0.35">
      <c r="A201" s="1"/>
      <c r="B201" s="1"/>
      <c r="C201" s="1"/>
      <c r="E201" s="1"/>
    </row>
    <row r="202" spans="1:5" ht="14.25" customHeight="1" x14ac:dyDescent="0.35">
      <c r="A202" s="1"/>
      <c r="B202" s="1"/>
      <c r="C202" s="1"/>
      <c r="E202" s="1"/>
    </row>
    <row r="203" spans="1:5" ht="14.25" customHeight="1" x14ac:dyDescent="0.35">
      <c r="A203" s="1"/>
      <c r="B203" s="1"/>
      <c r="C203" s="1"/>
      <c r="E203" s="1"/>
    </row>
    <row r="204" spans="1:5" ht="14.25" customHeight="1" x14ac:dyDescent="0.35">
      <c r="A204" s="1"/>
      <c r="B204" s="1"/>
      <c r="C204" s="1"/>
      <c r="E204" s="1"/>
    </row>
    <row r="205" spans="1:5" ht="14.25" customHeight="1" x14ac:dyDescent="0.35">
      <c r="A205" s="1"/>
      <c r="B205" s="1"/>
      <c r="C205" s="1"/>
      <c r="E205" s="1"/>
    </row>
    <row r="206" spans="1:5" ht="14.25" customHeight="1" x14ac:dyDescent="0.35">
      <c r="A206" s="1"/>
      <c r="B206" s="1"/>
      <c r="C206" s="1"/>
      <c r="E206" s="1"/>
    </row>
    <row r="207" spans="1:5" ht="14.25" customHeight="1" x14ac:dyDescent="0.35">
      <c r="A207" s="1"/>
      <c r="B207" s="1"/>
      <c r="C207" s="1"/>
      <c r="E207" s="1"/>
    </row>
    <row r="208" spans="1:5" ht="14.25" customHeight="1" x14ac:dyDescent="0.35">
      <c r="A208" s="1"/>
      <c r="B208" s="1"/>
      <c r="C208" s="1"/>
      <c r="E208" s="1"/>
    </row>
    <row r="209" spans="1:5" ht="14.25" customHeight="1" x14ac:dyDescent="0.35">
      <c r="A209" s="1"/>
      <c r="B209" s="1"/>
      <c r="C209" s="1"/>
      <c r="E209" s="1"/>
    </row>
    <row r="210" spans="1:5" ht="14.25" customHeight="1" x14ac:dyDescent="0.35">
      <c r="A210" s="1"/>
      <c r="B210" s="1"/>
      <c r="C210" s="1"/>
      <c r="E210" s="1"/>
    </row>
    <row r="211" spans="1:5" ht="14.25" customHeight="1" x14ac:dyDescent="0.35">
      <c r="A211" s="1"/>
      <c r="B211" s="1"/>
      <c r="C211" s="1"/>
      <c r="E211" s="1"/>
    </row>
    <row r="212" spans="1:5" ht="14.25" customHeight="1" x14ac:dyDescent="0.35">
      <c r="A212" s="1"/>
      <c r="B212" s="1"/>
      <c r="C212" s="1"/>
      <c r="E212" s="1"/>
    </row>
    <row r="213" spans="1:5" ht="14.25" customHeight="1" x14ac:dyDescent="0.35">
      <c r="A213" s="1"/>
      <c r="B213" s="1"/>
      <c r="C213" s="1"/>
      <c r="E213" s="1"/>
    </row>
    <row r="214" spans="1:5" ht="14.25" customHeight="1" x14ac:dyDescent="0.35">
      <c r="A214" s="1"/>
      <c r="B214" s="1"/>
      <c r="C214" s="1"/>
      <c r="E214" s="1"/>
    </row>
    <row r="215" spans="1:5" ht="14.25" customHeight="1" x14ac:dyDescent="0.35">
      <c r="A215" s="1"/>
      <c r="B215" s="1"/>
      <c r="C215" s="1"/>
      <c r="E215" s="1"/>
    </row>
    <row r="216" spans="1:5" ht="14.25" customHeight="1" x14ac:dyDescent="0.35">
      <c r="A216" s="1"/>
      <c r="B216" s="1"/>
      <c r="C216" s="1"/>
      <c r="E216" s="1"/>
    </row>
    <row r="217" spans="1:5" ht="14.25" customHeight="1" x14ac:dyDescent="0.35">
      <c r="A217" s="1"/>
      <c r="B217" s="1"/>
      <c r="C217" s="1"/>
      <c r="E217" s="1"/>
    </row>
    <row r="218" spans="1:5" ht="14.25" customHeight="1" x14ac:dyDescent="0.35">
      <c r="A218" s="1"/>
      <c r="B218" s="1"/>
      <c r="C218" s="1"/>
      <c r="E218" s="1"/>
    </row>
    <row r="219" spans="1:5" ht="14.25" customHeight="1" x14ac:dyDescent="0.35">
      <c r="A219" s="1"/>
      <c r="B219" s="1"/>
      <c r="C219" s="1"/>
      <c r="E219" s="1"/>
    </row>
    <row r="220" spans="1:5" ht="14.25" customHeight="1" x14ac:dyDescent="0.35">
      <c r="A220" s="1"/>
      <c r="B220" s="1"/>
      <c r="C220" s="1"/>
      <c r="E220" s="1"/>
    </row>
    <row r="221" spans="1:5" ht="14.25" customHeight="1" x14ac:dyDescent="0.35">
      <c r="A221" s="1"/>
      <c r="B221" s="1"/>
      <c r="C221" s="1"/>
      <c r="E221" s="1"/>
    </row>
    <row r="222" spans="1:5" ht="14.25" customHeight="1" x14ac:dyDescent="0.35">
      <c r="A222" s="1"/>
      <c r="B222" s="1"/>
      <c r="C222" s="1"/>
      <c r="E222" s="1"/>
    </row>
    <row r="223" spans="1:5" ht="14.25" customHeight="1" x14ac:dyDescent="0.35">
      <c r="A223" s="1"/>
      <c r="B223" s="1"/>
      <c r="C223" s="1"/>
      <c r="E223" s="1"/>
    </row>
    <row r="224" spans="1:5" ht="14.25" customHeight="1" x14ac:dyDescent="0.35">
      <c r="A224" s="1"/>
      <c r="B224" s="1"/>
      <c r="C224" s="1"/>
      <c r="E224" s="1"/>
    </row>
    <row r="225" spans="1:5" ht="14.25" customHeight="1" x14ac:dyDescent="0.35">
      <c r="A225" s="1"/>
      <c r="B225" s="1"/>
      <c r="C225" s="1"/>
      <c r="E225" s="1"/>
    </row>
    <row r="226" spans="1:5" ht="14.25" customHeight="1" x14ac:dyDescent="0.35">
      <c r="A226" s="1"/>
      <c r="B226" s="1"/>
      <c r="C226" s="1"/>
      <c r="E226" s="1"/>
    </row>
    <row r="227" spans="1:5" ht="14.25" customHeight="1" x14ac:dyDescent="0.35">
      <c r="A227" s="1"/>
      <c r="B227" s="1"/>
      <c r="C227" s="1"/>
      <c r="E227" s="1"/>
    </row>
    <row r="228" spans="1:5" ht="14.25" customHeight="1" x14ac:dyDescent="0.35">
      <c r="A228" s="1"/>
      <c r="B228" s="1"/>
      <c r="C228" s="1"/>
      <c r="E228" s="1"/>
    </row>
    <row r="229" spans="1:5" ht="14.25" customHeight="1" x14ac:dyDescent="0.35">
      <c r="A229" s="1"/>
      <c r="B229" s="1"/>
      <c r="C229" s="1"/>
      <c r="E229" s="1"/>
    </row>
    <row r="230" spans="1:5" ht="14.25" customHeight="1" x14ac:dyDescent="0.35">
      <c r="A230" s="1"/>
      <c r="B230" s="1"/>
      <c r="C230" s="1"/>
      <c r="E230" s="1"/>
    </row>
    <row r="231" spans="1:5" ht="14.25" customHeight="1" x14ac:dyDescent="0.35">
      <c r="A231" s="1"/>
      <c r="B231" s="1"/>
      <c r="C231" s="1"/>
      <c r="E231" s="1"/>
    </row>
    <row r="232" spans="1:5" ht="14.25" customHeight="1" x14ac:dyDescent="0.35">
      <c r="A232" s="1"/>
      <c r="B232" s="1"/>
      <c r="C232" s="1"/>
      <c r="E232" s="1"/>
    </row>
    <row r="233" spans="1:5" ht="14.25" customHeight="1" x14ac:dyDescent="0.35">
      <c r="A233" s="1"/>
      <c r="B233" s="1"/>
      <c r="C233" s="1"/>
      <c r="E233" s="1"/>
    </row>
    <row r="234" spans="1:5" ht="14.25" customHeight="1" x14ac:dyDescent="0.35">
      <c r="A234" s="1"/>
      <c r="B234" s="1"/>
      <c r="C234" s="1"/>
      <c r="E234" s="1"/>
    </row>
    <row r="235" spans="1:5" ht="14.25" customHeight="1" x14ac:dyDescent="0.35">
      <c r="A235" s="1"/>
      <c r="B235" s="1"/>
      <c r="C235" s="1"/>
      <c r="E235" s="1"/>
    </row>
    <row r="236" spans="1:5" ht="14.25" customHeight="1" x14ac:dyDescent="0.35">
      <c r="A236" s="1"/>
      <c r="B236" s="1"/>
      <c r="C236" s="1"/>
      <c r="E236" s="1"/>
    </row>
    <row r="237" spans="1:5" ht="14.25" customHeight="1" x14ac:dyDescent="0.35">
      <c r="A237" s="1"/>
      <c r="B237" s="1"/>
      <c r="C237" s="1"/>
      <c r="E237" s="1"/>
    </row>
    <row r="238" spans="1:5" ht="14.25" customHeight="1" x14ac:dyDescent="0.35">
      <c r="A238" s="1"/>
      <c r="B238" s="1"/>
      <c r="C238" s="1"/>
      <c r="E238" s="1"/>
    </row>
    <row r="239" spans="1:5" ht="14.25" customHeight="1" x14ac:dyDescent="0.35">
      <c r="A239" s="1"/>
      <c r="B239" s="1"/>
      <c r="C239" s="1"/>
      <c r="E239" s="1"/>
    </row>
    <row r="240" spans="1:5" ht="14.25" customHeight="1" x14ac:dyDescent="0.35">
      <c r="A240" s="1"/>
      <c r="B240" s="1"/>
      <c r="C240" s="1"/>
      <c r="E240" s="1"/>
    </row>
    <row r="241" spans="1:5" ht="14.25" customHeight="1" x14ac:dyDescent="0.35">
      <c r="A241" s="1"/>
      <c r="B241" s="1"/>
      <c r="C241" s="1"/>
      <c r="E241" s="1"/>
    </row>
    <row r="242" spans="1:5" ht="14.25" customHeight="1" x14ac:dyDescent="0.35">
      <c r="A242" s="1"/>
      <c r="B242" s="1"/>
      <c r="C242" s="1"/>
      <c r="E242" s="1"/>
    </row>
    <row r="243" spans="1:5" ht="14.25" customHeight="1" x14ac:dyDescent="0.35">
      <c r="A243" s="1"/>
      <c r="B243" s="1"/>
      <c r="C243" s="1"/>
      <c r="E243" s="1"/>
    </row>
    <row r="244" spans="1:5" ht="14.25" customHeight="1" x14ac:dyDescent="0.35">
      <c r="A244" s="1"/>
      <c r="B244" s="1"/>
      <c r="C244" s="1"/>
      <c r="E244" s="1"/>
    </row>
    <row r="245" spans="1:5" ht="14.25" customHeight="1" x14ac:dyDescent="0.35">
      <c r="A245" s="1"/>
      <c r="B245" s="1"/>
      <c r="C245" s="1"/>
      <c r="E245" s="1"/>
    </row>
    <row r="246" spans="1:5" ht="14.25" customHeight="1" x14ac:dyDescent="0.35">
      <c r="A246" s="1"/>
      <c r="B246" s="1"/>
      <c r="C246" s="1"/>
      <c r="E246" s="1"/>
    </row>
    <row r="247" spans="1:5" ht="14.25" customHeight="1" x14ac:dyDescent="0.35">
      <c r="A247" s="1"/>
      <c r="B247" s="1"/>
      <c r="C247" s="1"/>
      <c r="E247" s="1"/>
    </row>
    <row r="248" spans="1:5" ht="14.25" customHeight="1" x14ac:dyDescent="0.35">
      <c r="A248" s="1"/>
      <c r="B248" s="1"/>
      <c r="C248" s="1"/>
      <c r="E248" s="1"/>
    </row>
    <row r="249" spans="1:5" ht="14.25" customHeight="1" x14ac:dyDescent="0.35">
      <c r="A249" s="1"/>
      <c r="B249" s="1"/>
      <c r="C249" s="1"/>
      <c r="E249" s="1"/>
    </row>
    <row r="250" spans="1:5" ht="14.25" customHeight="1" x14ac:dyDescent="0.35">
      <c r="A250" s="1"/>
      <c r="B250" s="1"/>
      <c r="C250" s="1"/>
      <c r="E250" s="1"/>
    </row>
    <row r="251" spans="1:5" ht="14.25" customHeight="1" x14ac:dyDescent="0.35">
      <c r="A251" s="1"/>
      <c r="B251" s="1"/>
      <c r="C251" s="1"/>
      <c r="E251" s="1"/>
    </row>
    <row r="252" spans="1:5" ht="14.25" customHeight="1" x14ac:dyDescent="0.35">
      <c r="A252" s="1"/>
      <c r="B252" s="1"/>
      <c r="C252" s="1"/>
      <c r="E252" s="1"/>
    </row>
    <row r="253" spans="1:5" ht="14.25" customHeight="1" x14ac:dyDescent="0.35">
      <c r="A253" s="1"/>
      <c r="B253" s="1"/>
      <c r="C253" s="1"/>
      <c r="E253" s="1"/>
    </row>
    <row r="254" spans="1:5" ht="14.25" customHeight="1" x14ac:dyDescent="0.35">
      <c r="A254" s="1"/>
      <c r="B254" s="1"/>
      <c r="C254" s="1"/>
      <c r="E254" s="1"/>
    </row>
    <row r="255" spans="1:5" ht="14.25" customHeight="1" x14ac:dyDescent="0.35">
      <c r="A255" s="1"/>
      <c r="B255" s="1"/>
      <c r="C255" s="1"/>
      <c r="E255" s="1"/>
    </row>
    <row r="256" spans="1:5" ht="14.25" customHeight="1" x14ac:dyDescent="0.35">
      <c r="A256" s="1"/>
      <c r="B256" s="1"/>
      <c r="C256" s="1"/>
      <c r="E256" s="1"/>
    </row>
    <row r="257" spans="1:5" ht="14.25" customHeight="1" x14ac:dyDescent="0.35">
      <c r="A257" s="1"/>
      <c r="B257" s="1"/>
      <c r="C257" s="1"/>
      <c r="E257" s="1"/>
    </row>
    <row r="258" spans="1:5" ht="14.25" customHeight="1" x14ac:dyDescent="0.35">
      <c r="A258" s="1"/>
      <c r="B258" s="1"/>
      <c r="C258" s="1"/>
      <c r="E258" s="1"/>
    </row>
    <row r="259" spans="1:5" ht="14.25" customHeight="1" x14ac:dyDescent="0.35">
      <c r="A259" s="1"/>
      <c r="B259" s="1"/>
      <c r="C259" s="1"/>
      <c r="E259" s="1"/>
    </row>
    <row r="260" spans="1:5" ht="14.25" customHeight="1" x14ac:dyDescent="0.35">
      <c r="A260" s="1"/>
      <c r="B260" s="1"/>
      <c r="C260" s="1"/>
      <c r="E260" s="1"/>
    </row>
    <row r="261" spans="1:5" ht="14.25" customHeight="1" x14ac:dyDescent="0.35">
      <c r="A261" s="1"/>
      <c r="B261" s="1"/>
      <c r="C261" s="1"/>
      <c r="E261" s="1"/>
    </row>
    <row r="262" spans="1:5" ht="14.25" customHeight="1" x14ac:dyDescent="0.35">
      <c r="A262" s="1"/>
      <c r="B262" s="1"/>
      <c r="C262" s="1"/>
      <c r="E262" s="1"/>
    </row>
    <row r="263" spans="1:5" ht="14.25" customHeight="1" x14ac:dyDescent="0.35">
      <c r="A263" s="1"/>
      <c r="B263" s="1"/>
      <c r="C263" s="1"/>
      <c r="E263" s="1"/>
    </row>
    <row r="264" spans="1:5" ht="14.25" customHeight="1" x14ac:dyDescent="0.35">
      <c r="A264" s="1"/>
      <c r="B264" s="1"/>
      <c r="C264" s="1"/>
      <c r="E264" s="1"/>
    </row>
    <row r="265" spans="1:5" ht="14.25" customHeight="1" x14ac:dyDescent="0.35">
      <c r="A265" s="1"/>
      <c r="B265" s="1"/>
      <c r="C265" s="1"/>
      <c r="E265" s="1"/>
    </row>
    <row r="266" spans="1:5" ht="14.25" customHeight="1" x14ac:dyDescent="0.35">
      <c r="A266" s="1"/>
      <c r="B266" s="1"/>
      <c r="C266" s="1"/>
      <c r="E266" s="1"/>
    </row>
    <row r="267" spans="1:5" ht="14.25" customHeight="1" x14ac:dyDescent="0.35">
      <c r="A267" s="1"/>
      <c r="B267" s="1"/>
      <c r="C267" s="1"/>
      <c r="E267" s="1"/>
    </row>
    <row r="268" spans="1:5" ht="14.25" customHeight="1" x14ac:dyDescent="0.35">
      <c r="A268" s="1"/>
      <c r="B268" s="1"/>
      <c r="C268" s="1"/>
      <c r="E268" s="1"/>
    </row>
    <row r="269" spans="1:5" ht="14.25" customHeight="1" x14ac:dyDescent="0.35">
      <c r="A269" s="1"/>
      <c r="B269" s="1"/>
      <c r="C269" s="1"/>
      <c r="E269" s="1"/>
    </row>
    <row r="270" spans="1:5" ht="14.25" customHeight="1" x14ac:dyDescent="0.35">
      <c r="A270" s="1"/>
      <c r="B270" s="1"/>
      <c r="C270" s="1"/>
      <c r="E270" s="1"/>
    </row>
    <row r="271" spans="1:5" ht="14.25" customHeight="1" x14ac:dyDescent="0.35">
      <c r="A271" s="1"/>
      <c r="B271" s="1"/>
      <c r="C271" s="1"/>
      <c r="E271" s="1"/>
    </row>
    <row r="272" spans="1:5" ht="14.25" customHeight="1" x14ac:dyDescent="0.35">
      <c r="A272" s="1"/>
      <c r="B272" s="1"/>
      <c r="C272" s="1"/>
      <c r="E272" s="1"/>
    </row>
    <row r="273" spans="1:5" ht="14.25" customHeight="1" x14ac:dyDescent="0.35">
      <c r="A273" s="1"/>
      <c r="B273" s="1"/>
      <c r="C273" s="1"/>
      <c r="E273" s="1"/>
    </row>
    <row r="274" spans="1:5" ht="14.25" customHeight="1" x14ac:dyDescent="0.35">
      <c r="A274" s="1"/>
      <c r="B274" s="1"/>
      <c r="C274" s="1"/>
      <c r="E274" s="1"/>
    </row>
    <row r="275" spans="1:5" ht="14.25" customHeight="1" x14ac:dyDescent="0.35">
      <c r="A275" s="1"/>
      <c r="B275" s="1"/>
      <c r="C275" s="1"/>
      <c r="E275" s="1"/>
    </row>
    <row r="276" spans="1:5" ht="14.25" customHeight="1" x14ac:dyDescent="0.35">
      <c r="A276" s="1"/>
      <c r="B276" s="1"/>
      <c r="C276" s="1"/>
      <c r="E276" s="1"/>
    </row>
    <row r="277" spans="1:5" ht="14.25" customHeight="1" x14ac:dyDescent="0.35">
      <c r="A277" s="1"/>
      <c r="B277" s="1"/>
      <c r="C277" s="1"/>
      <c r="E277" s="1"/>
    </row>
    <row r="278" spans="1:5" ht="14.25" customHeight="1" x14ac:dyDescent="0.35">
      <c r="A278" s="1"/>
      <c r="B278" s="1"/>
      <c r="C278" s="1"/>
      <c r="E278" s="1"/>
    </row>
    <row r="279" spans="1:5" ht="14.25" customHeight="1" x14ac:dyDescent="0.35">
      <c r="A279" s="1"/>
      <c r="B279" s="1"/>
      <c r="C279" s="1"/>
      <c r="E279" s="1"/>
    </row>
    <row r="280" spans="1:5" ht="14.25" customHeight="1" x14ac:dyDescent="0.35">
      <c r="A280" s="1"/>
      <c r="B280" s="1"/>
      <c r="C280" s="1"/>
      <c r="E280" s="1"/>
    </row>
    <row r="281" spans="1:5" ht="14.25" customHeight="1" x14ac:dyDescent="0.35">
      <c r="A281" s="1"/>
      <c r="B281" s="1"/>
      <c r="C281" s="1"/>
      <c r="E281" s="1"/>
    </row>
    <row r="282" spans="1:5" ht="14.25" customHeight="1" x14ac:dyDescent="0.35">
      <c r="A282" s="1"/>
      <c r="B282" s="1"/>
      <c r="C282" s="1"/>
      <c r="E282" s="1"/>
    </row>
    <row r="283" spans="1:5" ht="14.25" customHeight="1" x14ac:dyDescent="0.35">
      <c r="A283" s="1"/>
      <c r="B283" s="1"/>
      <c r="C283" s="1"/>
      <c r="E283" s="1"/>
    </row>
    <row r="284" spans="1:5" ht="14.25" customHeight="1" x14ac:dyDescent="0.35">
      <c r="A284" s="1"/>
      <c r="B284" s="1"/>
      <c r="C284" s="1"/>
      <c r="E284" s="1"/>
    </row>
    <row r="285" spans="1:5" ht="14.25" customHeight="1" x14ac:dyDescent="0.35">
      <c r="A285" s="1"/>
      <c r="B285" s="1"/>
      <c r="C285" s="1"/>
      <c r="E285" s="1"/>
    </row>
    <row r="286" spans="1:5" ht="14.25" customHeight="1" x14ac:dyDescent="0.35">
      <c r="A286" s="1"/>
      <c r="B286" s="1"/>
      <c r="C286" s="1"/>
      <c r="E286" s="1"/>
    </row>
    <row r="287" spans="1:5" ht="14.25" customHeight="1" x14ac:dyDescent="0.35">
      <c r="A287" s="1"/>
      <c r="B287" s="1"/>
      <c r="C287" s="1"/>
      <c r="E287" s="1"/>
    </row>
    <row r="288" spans="1:5" ht="14.25" customHeight="1" x14ac:dyDescent="0.35">
      <c r="A288" s="1"/>
      <c r="B288" s="1"/>
      <c r="C288" s="1"/>
      <c r="E288" s="1"/>
    </row>
    <row r="289" spans="1:5" ht="14.25" customHeight="1" x14ac:dyDescent="0.35">
      <c r="A289" s="1"/>
      <c r="B289" s="1"/>
      <c r="C289" s="1"/>
      <c r="E289" s="1"/>
    </row>
    <row r="290" spans="1:5" ht="14.25" customHeight="1" x14ac:dyDescent="0.35">
      <c r="A290" s="1"/>
      <c r="B290" s="1"/>
      <c r="C290" s="1"/>
      <c r="E290" s="1"/>
    </row>
    <row r="291" spans="1:5" ht="14.25" customHeight="1" x14ac:dyDescent="0.35">
      <c r="A291" s="1"/>
      <c r="B291" s="1"/>
      <c r="C291" s="1"/>
      <c r="E291" s="1"/>
    </row>
    <row r="292" spans="1:5" ht="14.25" customHeight="1" x14ac:dyDescent="0.35">
      <c r="A292" s="1"/>
      <c r="B292" s="1"/>
      <c r="C292" s="1"/>
      <c r="E292" s="1"/>
    </row>
    <row r="293" spans="1:5" ht="14.25" customHeight="1" x14ac:dyDescent="0.35">
      <c r="A293" s="1"/>
      <c r="B293" s="1"/>
      <c r="C293" s="1"/>
      <c r="E293" s="1"/>
    </row>
    <row r="294" spans="1:5" ht="14.25" customHeight="1" x14ac:dyDescent="0.35">
      <c r="A294" s="1"/>
      <c r="B294" s="1"/>
      <c r="C294" s="1"/>
      <c r="E294" s="1"/>
    </row>
    <row r="295" spans="1:5" ht="14.25" customHeight="1" x14ac:dyDescent="0.35">
      <c r="A295" s="1"/>
      <c r="B295" s="1"/>
      <c r="C295" s="1"/>
      <c r="E295" s="1"/>
    </row>
    <row r="296" spans="1:5" ht="14.25" customHeight="1" x14ac:dyDescent="0.35">
      <c r="A296" s="1"/>
      <c r="B296" s="1"/>
      <c r="C296" s="1"/>
      <c r="E296" s="1"/>
    </row>
    <row r="297" spans="1:5" ht="14.25" customHeight="1" x14ac:dyDescent="0.35">
      <c r="A297" s="1"/>
      <c r="B297" s="1"/>
      <c r="C297" s="1"/>
      <c r="E297" s="1"/>
    </row>
    <row r="298" spans="1:5" ht="14.25" customHeight="1" x14ac:dyDescent="0.35">
      <c r="A298" s="1"/>
      <c r="B298" s="1"/>
      <c r="C298" s="1"/>
      <c r="E298" s="1"/>
    </row>
    <row r="299" spans="1:5" ht="14.25" customHeight="1" x14ac:dyDescent="0.35">
      <c r="A299" s="1"/>
      <c r="B299" s="1"/>
      <c r="C299" s="1"/>
      <c r="E299" s="1"/>
    </row>
    <row r="300" spans="1:5" ht="14.25" customHeight="1" x14ac:dyDescent="0.35">
      <c r="A300" s="1"/>
      <c r="B300" s="1"/>
      <c r="C300" s="1"/>
      <c r="E300" s="1"/>
    </row>
    <row r="301" spans="1:5" ht="14.25" customHeight="1" x14ac:dyDescent="0.35">
      <c r="A301" s="1"/>
      <c r="B301" s="1"/>
      <c r="C301" s="1"/>
      <c r="E301" s="1"/>
    </row>
    <row r="302" spans="1:5" ht="14.25" customHeight="1" x14ac:dyDescent="0.35">
      <c r="A302" s="1"/>
      <c r="B302" s="1"/>
      <c r="C302" s="1"/>
      <c r="E302" s="1"/>
    </row>
    <row r="303" spans="1:5" ht="14.25" customHeight="1" x14ac:dyDescent="0.35">
      <c r="A303" s="1"/>
      <c r="B303" s="1"/>
      <c r="C303" s="1"/>
      <c r="E303" s="1"/>
    </row>
    <row r="304" spans="1:5" ht="14.25" customHeight="1" x14ac:dyDescent="0.35">
      <c r="A304" s="1"/>
      <c r="B304" s="1"/>
      <c r="C304" s="1"/>
      <c r="E304" s="1"/>
    </row>
    <row r="305" spans="1:5" ht="14.25" customHeight="1" x14ac:dyDescent="0.35">
      <c r="A305" s="1"/>
      <c r="B305" s="1"/>
      <c r="C305" s="1"/>
      <c r="E305" s="1"/>
    </row>
    <row r="306" spans="1:5" ht="14.25" customHeight="1" x14ac:dyDescent="0.35">
      <c r="A306" s="1"/>
      <c r="B306" s="1"/>
      <c r="C306" s="1"/>
      <c r="E306" s="1"/>
    </row>
    <row r="307" spans="1:5" ht="14.25" customHeight="1" x14ac:dyDescent="0.35">
      <c r="A307" s="1"/>
      <c r="B307" s="1"/>
      <c r="C307" s="1"/>
      <c r="E307" s="1"/>
    </row>
    <row r="308" spans="1:5" ht="14.25" customHeight="1" x14ac:dyDescent="0.35">
      <c r="A308" s="1"/>
      <c r="B308" s="1"/>
      <c r="C308" s="1"/>
      <c r="E308" s="1"/>
    </row>
    <row r="309" spans="1:5" ht="14.25" customHeight="1" x14ac:dyDescent="0.35">
      <c r="A309" s="1"/>
      <c r="B309" s="1"/>
      <c r="C309" s="1"/>
      <c r="E309" s="1"/>
    </row>
    <row r="310" spans="1:5" ht="14.25" customHeight="1" x14ac:dyDescent="0.35">
      <c r="A310" s="1"/>
      <c r="B310" s="1"/>
      <c r="C310" s="1"/>
      <c r="E310" s="1"/>
    </row>
    <row r="311" spans="1:5" ht="14.25" customHeight="1" x14ac:dyDescent="0.35">
      <c r="A311" s="1"/>
      <c r="B311" s="1"/>
      <c r="C311" s="1"/>
      <c r="E311" s="1"/>
    </row>
    <row r="312" spans="1:5" ht="14.25" customHeight="1" x14ac:dyDescent="0.35">
      <c r="A312" s="1"/>
      <c r="B312" s="1"/>
      <c r="C312" s="1"/>
      <c r="E312" s="1"/>
    </row>
    <row r="313" spans="1:5" ht="14.25" customHeight="1" x14ac:dyDescent="0.35">
      <c r="A313" s="1"/>
      <c r="B313" s="1"/>
      <c r="C313" s="1"/>
      <c r="E313" s="1"/>
    </row>
    <row r="314" spans="1:5" ht="14.25" customHeight="1" x14ac:dyDescent="0.35">
      <c r="A314" s="1"/>
      <c r="B314" s="1"/>
      <c r="C314" s="1"/>
      <c r="E314" s="1"/>
    </row>
    <row r="315" spans="1:5" ht="14.25" customHeight="1" x14ac:dyDescent="0.35">
      <c r="A315" s="1"/>
      <c r="B315" s="1"/>
      <c r="C315" s="1"/>
      <c r="E315" s="1"/>
    </row>
    <row r="316" spans="1:5" ht="14.25" customHeight="1" x14ac:dyDescent="0.35">
      <c r="A316" s="1"/>
      <c r="B316" s="1"/>
      <c r="C316" s="1"/>
      <c r="E316" s="1"/>
    </row>
    <row r="317" spans="1:5" ht="14.25" customHeight="1" x14ac:dyDescent="0.35">
      <c r="A317" s="1"/>
      <c r="B317" s="1"/>
      <c r="C317" s="1"/>
      <c r="E317" s="1"/>
    </row>
    <row r="318" spans="1:5" ht="14.25" customHeight="1" x14ac:dyDescent="0.35">
      <c r="A318" s="1"/>
      <c r="B318" s="1"/>
      <c r="C318" s="1"/>
      <c r="E318" s="1"/>
    </row>
    <row r="319" spans="1:5" ht="14.25" customHeight="1" x14ac:dyDescent="0.35">
      <c r="A319" s="1"/>
      <c r="B319" s="1"/>
      <c r="C319" s="1"/>
      <c r="E319" s="1"/>
    </row>
    <row r="320" spans="1:5" ht="14.25" customHeight="1" x14ac:dyDescent="0.35">
      <c r="A320" s="1"/>
      <c r="B320" s="1"/>
      <c r="C320" s="1"/>
      <c r="E320" s="1"/>
    </row>
    <row r="321" spans="1:5" ht="14.25" customHeight="1" x14ac:dyDescent="0.35">
      <c r="A321" s="1"/>
      <c r="B321" s="1"/>
      <c r="C321" s="1"/>
      <c r="E321" s="1"/>
    </row>
    <row r="322" spans="1:5" ht="14.25" customHeight="1" x14ac:dyDescent="0.35">
      <c r="A322" s="1"/>
      <c r="B322" s="1"/>
      <c r="C322" s="1"/>
      <c r="E322" s="1"/>
    </row>
    <row r="323" spans="1:5" ht="14.25" customHeight="1" x14ac:dyDescent="0.35">
      <c r="A323" s="1"/>
      <c r="B323" s="1"/>
      <c r="C323" s="1"/>
      <c r="E323" s="1"/>
    </row>
    <row r="324" spans="1:5" ht="14.25" customHeight="1" x14ac:dyDescent="0.35">
      <c r="A324" s="1"/>
      <c r="B324" s="1"/>
      <c r="C324" s="1"/>
      <c r="E324" s="1"/>
    </row>
    <row r="325" spans="1:5" ht="14.25" customHeight="1" x14ac:dyDescent="0.35">
      <c r="A325" s="1"/>
      <c r="B325" s="1"/>
      <c r="C325" s="1"/>
      <c r="E325" s="1"/>
    </row>
    <row r="326" spans="1:5" ht="14.25" customHeight="1" x14ac:dyDescent="0.35">
      <c r="A326" s="1"/>
      <c r="B326" s="1"/>
      <c r="C326" s="1"/>
      <c r="E326" s="1"/>
    </row>
    <row r="327" spans="1:5" ht="14.25" customHeight="1" x14ac:dyDescent="0.35">
      <c r="A327" s="1"/>
      <c r="B327" s="1"/>
      <c r="C327" s="1"/>
      <c r="E327" s="1"/>
    </row>
    <row r="328" spans="1:5" ht="14.25" customHeight="1" x14ac:dyDescent="0.35">
      <c r="A328" s="1"/>
      <c r="B328" s="1"/>
      <c r="C328" s="1"/>
      <c r="E328" s="1"/>
    </row>
    <row r="329" spans="1:5" ht="14.25" customHeight="1" x14ac:dyDescent="0.35">
      <c r="A329" s="1"/>
      <c r="B329" s="1"/>
      <c r="C329" s="1"/>
      <c r="E329" s="1"/>
    </row>
    <row r="330" spans="1:5" ht="14.25" customHeight="1" x14ac:dyDescent="0.35">
      <c r="A330" s="1"/>
      <c r="B330" s="1"/>
      <c r="C330" s="1"/>
      <c r="E330" s="1"/>
    </row>
    <row r="331" spans="1:5" ht="14.25" customHeight="1" x14ac:dyDescent="0.35">
      <c r="A331" s="1"/>
      <c r="B331" s="1"/>
      <c r="C331" s="1"/>
      <c r="E331" s="1"/>
    </row>
    <row r="332" spans="1:5" ht="14.25" customHeight="1" x14ac:dyDescent="0.35">
      <c r="A332" s="1"/>
      <c r="B332" s="1"/>
      <c r="C332" s="1"/>
      <c r="E332" s="1"/>
    </row>
    <row r="333" spans="1:5" ht="14.25" customHeight="1" x14ac:dyDescent="0.35">
      <c r="A333" s="1"/>
      <c r="B333" s="1"/>
      <c r="C333" s="1"/>
      <c r="E333" s="1"/>
    </row>
    <row r="334" spans="1:5" ht="14.25" customHeight="1" x14ac:dyDescent="0.35">
      <c r="A334" s="1"/>
      <c r="B334" s="1"/>
      <c r="C334" s="1"/>
      <c r="E334" s="1"/>
    </row>
    <row r="335" spans="1:5" ht="14.25" customHeight="1" x14ac:dyDescent="0.35">
      <c r="A335" s="1"/>
      <c r="B335" s="1"/>
      <c r="C335" s="1"/>
      <c r="E335" s="1"/>
    </row>
    <row r="336" spans="1:5" ht="14.25" customHeight="1" x14ac:dyDescent="0.35">
      <c r="A336" s="1"/>
      <c r="B336" s="1"/>
      <c r="C336" s="1"/>
      <c r="E336" s="1"/>
    </row>
    <row r="337" spans="1:5" ht="14.25" customHeight="1" x14ac:dyDescent="0.35">
      <c r="A337" s="1"/>
      <c r="B337" s="1"/>
      <c r="C337" s="1"/>
      <c r="E337" s="1"/>
    </row>
    <row r="338" spans="1:5" ht="14.25" customHeight="1" x14ac:dyDescent="0.35">
      <c r="A338" s="1"/>
      <c r="B338" s="1"/>
      <c r="C338" s="1"/>
      <c r="E338" s="1"/>
    </row>
    <row r="339" spans="1:5" ht="14.25" customHeight="1" x14ac:dyDescent="0.35">
      <c r="A339" s="1"/>
      <c r="B339" s="1"/>
      <c r="C339" s="1"/>
      <c r="E339" s="1"/>
    </row>
    <row r="340" spans="1:5" ht="14.25" customHeight="1" x14ac:dyDescent="0.35">
      <c r="A340" s="1"/>
      <c r="B340" s="1"/>
      <c r="C340" s="1"/>
      <c r="E340" s="1"/>
    </row>
    <row r="341" spans="1:5" ht="14.25" customHeight="1" x14ac:dyDescent="0.35">
      <c r="A341" s="1"/>
      <c r="B341" s="1"/>
      <c r="C341" s="1"/>
      <c r="E341" s="1"/>
    </row>
    <row r="342" spans="1:5" ht="14.25" customHeight="1" x14ac:dyDescent="0.35">
      <c r="A342" s="1"/>
      <c r="B342" s="1"/>
      <c r="C342" s="1"/>
      <c r="E342" s="1"/>
    </row>
    <row r="343" spans="1:5" ht="14.25" customHeight="1" x14ac:dyDescent="0.35">
      <c r="A343" s="1"/>
      <c r="B343" s="1"/>
      <c r="C343" s="1"/>
      <c r="E343" s="1"/>
    </row>
    <row r="344" spans="1:5" ht="14.25" customHeight="1" x14ac:dyDescent="0.35">
      <c r="A344" s="1"/>
      <c r="B344" s="1"/>
      <c r="C344" s="1"/>
      <c r="E344" s="1"/>
    </row>
    <row r="345" spans="1:5" ht="14.25" customHeight="1" x14ac:dyDescent="0.35">
      <c r="A345" s="1"/>
      <c r="B345" s="1"/>
      <c r="C345" s="1"/>
      <c r="E345" s="1"/>
    </row>
    <row r="346" spans="1:5" ht="14.25" customHeight="1" x14ac:dyDescent="0.35">
      <c r="A346" s="1"/>
      <c r="B346" s="1"/>
      <c r="C346" s="1"/>
      <c r="E346" s="1"/>
    </row>
    <row r="347" spans="1:5" ht="14.25" customHeight="1" x14ac:dyDescent="0.35">
      <c r="A347" s="1"/>
      <c r="B347" s="1"/>
      <c r="C347" s="1"/>
      <c r="E347" s="1"/>
    </row>
    <row r="348" spans="1:5" ht="14.25" customHeight="1" x14ac:dyDescent="0.35">
      <c r="A348" s="1"/>
      <c r="B348" s="1"/>
      <c r="C348" s="1"/>
      <c r="E348" s="1"/>
    </row>
    <row r="349" spans="1:5" ht="14.25" customHeight="1" x14ac:dyDescent="0.35">
      <c r="A349" s="1"/>
      <c r="B349" s="1"/>
      <c r="C349" s="1"/>
      <c r="E349" s="1"/>
    </row>
    <row r="350" spans="1:5" ht="14.25" customHeight="1" x14ac:dyDescent="0.35">
      <c r="A350" s="1"/>
      <c r="B350" s="1"/>
      <c r="C350" s="1"/>
      <c r="E350" s="1"/>
    </row>
    <row r="351" spans="1:5" ht="14.25" customHeight="1" x14ac:dyDescent="0.35">
      <c r="A351" s="1"/>
      <c r="B351" s="1"/>
      <c r="C351" s="1"/>
      <c r="E351" s="1"/>
    </row>
    <row r="352" spans="1:5" ht="14.25" customHeight="1" x14ac:dyDescent="0.35">
      <c r="A352" s="1"/>
      <c r="B352" s="1"/>
      <c r="C352" s="1"/>
      <c r="E352" s="1"/>
    </row>
    <row r="353" spans="1:5" ht="14.25" customHeight="1" x14ac:dyDescent="0.35">
      <c r="A353" s="1"/>
      <c r="B353" s="1"/>
      <c r="C353" s="1"/>
      <c r="E353" s="1"/>
    </row>
    <row r="354" spans="1:5" ht="14.25" customHeight="1" x14ac:dyDescent="0.35">
      <c r="A354" s="1"/>
      <c r="B354" s="1"/>
      <c r="C354" s="1"/>
      <c r="E354" s="1"/>
    </row>
    <row r="355" spans="1:5" ht="14.25" customHeight="1" x14ac:dyDescent="0.35">
      <c r="A355" s="1"/>
      <c r="B355" s="1"/>
      <c r="C355" s="1"/>
      <c r="E355" s="1"/>
    </row>
    <row r="356" spans="1:5" ht="14.25" customHeight="1" x14ac:dyDescent="0.35">
      <c r="A356" s="1"/>
      <c r="B356" s="1"/>
      <c r="C356" s="1"/>
      <c r="E356" s="1"/>
    </row>
    <row r="357" spans="1:5" ht="14.25" customHeight="1" x14ac:dyDescent="0.35">
      <c r="A357" s="1"/>
      <c r="B357" s="1"/>
      <c r="C357" s="1"/>
      <c r="E357" s="1"/>
    </row>
    <row r="358" spans="1:5" ht="14.25" customHeight="1" x14ac:dyDescent="0.35">
      <c r="A358" s="1"/>
      <c r="B358" s="1"/>
      <c r="C358" s="1"/>
      <c r="E358" s="1"/>
    </row>
    <row r="359" spans="1:5" ht="14.25" customHeight="1" x14ac:dyDescent="0.35">
      <c r="A359" s="1"/>
      <c r="B359" s="1"/>
      <c r="C359" s="1"/>
      <c r="E359" s="1"/>
    </row>
    <row r="360" spans="1:5" ht="14.25" customHeight="1" x14ac:dyDescent="0.35">
      <c r="A360" s="1"/>
      <c r="B360" s="1"/>
      <c r="C360" s="1"/>
      <c r="E360" s="1"/>
    </row>
    <row r="361" spans="1:5" ht="14.25" customHeight="1" x14ac:dyDescent="0.35">
      <c r="A361" s="1"/>
      <c r="B361" s="1"/>
      <c r="C361" s="1"/>
      <c r="E361" s="1"/>
    </row>
    <row r="362" spans="1:5" ht="14.25" customHeight="1" x14ac:dyDescent="0.35">
      <c r="A362" s="1"/>
      <c r="B362" s="1"/>
      <c r="C362" s="1"/>
      <c r="E362" s="1"/>
    </row>
    <row r="363" spans="1:5" ht="14.25" customHeight="1" x14ac:dyDescent="0.35">
      <c r="A363" s="1"/>
      <c r="B363" s="1"/>
      <c r="C363" s="1"/>
      <c r="E363" s="1"/>
    </row>
    <row r="364" spans="1:5" ht="14.25" customHeight="1" x14ac:dyDescent="0.35">
      <c r="A364" s="1"/>
      <c r="B364" s="1"/>
      <c r="C364" s="1"/>
      <c r="E364" s="1"/>
    </row>
    <row r="365" spans="1:5" ht="14.25" customHeight="1" x14ac:dyDescent="0.35">
      <c r="A365" s="1"/>
      <c r="B365" s="1"/>
      <c r="C365" s="1"/>
      <c r="E365" s="1"/>
    </row>
    <row r="366" spans="1:5" ht="14.25" customHeight="1" x14ac:dyDescent="0.35">
      <c r="A366" s="1"/>
      <c r="B366" s="1"/>
      <c r="C366" s="1"/>
      <c r="E366" s="1"/>
    </row>
    <row r="367" spans="1:5" ht="14.25" customHeight="1" x14ac:dyDescent="0.35">
      <c r="A367" s="1"/>
      <c r="B367" s="1"/>
      <c r="C367" s="1"/>
      <c r="E367" s="1"/>
    </row>
    <row r="368" spans="1:5" ht="14.25" customHeight="1" x14ac:dyDescent="0.35">
      <c r="A368" s="1"/>
      <c r="B368" s="1"/>
      <c r="C368" s="1"/>
      <c r="E368" s="1"/>
    </row>
    <row r="369" spans="1:5" ht="14.25" customHeight="1" x14ac:dyDescent="0.35">
      <c r="A369" s="1"/>
      <c r="B369" s="1"/>
      <c r="C369" s="1"/>
      <c r="E369" s="1"/>
    </row>
    <row r="370" spans="1:5" ht="14.25" customHeight="1" x14ac:dyDescent="0.35">
      <c r="A370" s="1"/>
      <c r="B370" s="1"/>
      <c r="C370" s="1"/>
      <c r="E370" s="1"/>
    </row>
    <row r="371" spans="1:5" ht="14.25" customHeight="1" x14ac:dyDescent="0.35">
      <c r="A371" s="1"/>
      <c r="B371" s="1"/>
      <c r="C371" s="1"/>
      <c r="E371" s="1"/>
    </row>
    <row r="372" spans="1:5" ht="14.25" customHeight="1" x14ac:dyDescent="0.35">
      <c r="A372" s="1"/>
      <c r="B372" s="1"/>
      <c r="C372" s="1"/>
      <c r="E372" s="1"/>
    </row>
    <row r="373" spans="1:5" ht="14.25" customHeight="1" x14ac:dyDescent="0.35">
      <c r="A373" s="1"/>
      <c r="B373" s="1"/>
      <c r="C373" s="1"/>
      <c r="E373" s="1"/>
    </row>
    <row r="374" spans="1:5" ht="14.25" customHeight="1" x14ac:dyDescent="0.35">
      <c r="A374" s="1"/>
      <c r="B374" s="1"/>
      <c r="C374" s="1"/>
      <c r="E374" s="1"/>
    </row>
    <row r="375" spans="1:5" ht="14.25" customHeight="1" x14ac:dyDescent="0.35">
      <c r="A375" s="1"/>
      <c r="B375" s="1"/>
      <c r="C375" s="1"/>
      <c r="E375" s="1"/>
    </row>
    <row r="376" spans="1:5" ht="14.25" customHeight="1" x14ac:dyDescent="0.35">
      <c r="A376" s="1"/>
      <c r="B376" s="1"/>
      <c r="C376" s="1"/>
      <c r="E376" s="1"/>
    </row>
    <row r="377" spans="1:5" ht="14.25" customHeight="1" x14ac:dyDescent="0.35">
      <c r="A377" s="1"/>
      <c r="B377" s="1"/>
      <c r="C377" s="1"/>
      <c r="E377" s="1"/>
    </row>
    <row r="378" spans="1:5" ht="14.25" customHeight="1" x14ac:dyDescent="0.35">
      <c r="A378" s="1"/>
      <c r="B378" s="1"/>
      <c r="C378" s="1"/>
      <c r="E378" s="1"/>
    </row>
    <row r="379" spans="1:5" ht="14.25" customHeight="1" x14ac:dyDescent="0.35">
      <c r="A379" s="1"/>
      <c r="B379" s="1"/>
      <c r="C379" s="1"/>
      <c r="E379" s="1"/>
    </row>
    <row r="380" spans="1:5" ht="14.25" customHeight="1" x14ac:dyDescent="0.35">
      <c r="A380" s="1"/>
      <c r="B380" s="1"/>
      <c r="C380" s="1"/>
      <c r="E380" s="1"/>
    </row>
    <row r="381" spans="1:5" ht="14.25" customHeight="1" x14ac:dyDescent="0.35">
      <c r="A381" s="1"/>
      <c r="B381" s="1"/>
      <c r="C381" s="1"/>
      <c r="E381" s="1"/>
    </row>
    <row r="382" spans="1:5" ht="14.25" customHeight="1" x14ac:dyDescent="0.35">
      <c r="A382" s="1"/>
      <c r="B382" s="1"/>
      <c r="C382" s="1"/>
      <c r="E382" s="1"/>
    </row>
    <row r="383" spans="1:5" ht="14.25" customHeight="1" x14ac:dyDescent="0.35">
      <c r="A383" s="1"/>
      <c r="B383" s="1"/>
      <c r="C383" s="1"/>
      <c r="E383" s="1"/>
    </row>
    <row r="384" spans="1:5" ht="14.25" customHeight="1" x14ac:dyDescent="0.35">
      <c r="A384" s="1"/>
      <c r="B384" s="1"/>
      <c r="C384" s="1"/>
      <c r="E384" s="1"/>
    </row>
    <row r="385" spans="1:5" ht="14.25" customHeight="1" x14ac:dyDescent="0.35">
      <c r="A385" s="1"/>
      <c r="B385" s="1"/>
      <c r="C385" s="1"/>
      <c r="E385" s="1"/>
    </row>
    <row r="386" spans="1:5" ht="14.25" customHeight="1" x14ac:dyDescent="0.35">
      <c r="A386" s="1"/>
      <c r="B386" s="1"/>
      <c r="C386" s="1"/>
      <c r="E386" s="1"/>
    </row>
    <row r="387" spans="1:5" ht="14.25" customHeight="1" x14ac:dyDescent="0.35">
      <c r="A387" s="1"/>
      <c r="B387" s="1"/>
      <c r="C387" s="1"/>
      <c r="E387" s="1"/>
    </row>
    <row r="388" spans="1:5" ht="14.25" customHeight="1" x14ac:dyDescent="0.35">
      <c r="A388" s="1"/>
      <c r="B388" s="1"/>
      <c r="C388" s="1"/>
      <c r="E388" s="1"/>
    </row>
    <row r="389" spans="1:5" ht="14.25" customHeight="1" x14ac:dyDescent="0.35">
      <c r="A389" s="1"/>
      <c r="B389" s="1"/>
      <c r="C389" s="1"/>
      <c r="E389" s="1"/>
    </row>
    <row r="390" spans="1:5" ht="14.25" customHeight="1" x14ac:dyDescent="0.35">
      <c r="A390" s="1"/>
      <c r="B390" s="1"/>
      <c r="C390" s="1"/>
      <c r="E390" s="1"/>
    </row>
    <row r="391" spans="1:5" ht="14.25" customHeight="1" x14ac:dyDescent="0.35">
      <c r="A391" s="1"/>
      <c r="B391" s="1"/>
      <c r="C391" s="1"/>
      <c r="E391" s="1"/>
    </row>
    <row r="392" spans="1:5" ht="14.25" customHeight="1" x14ac:dyDescent="0.35">
      <c r="A392" s="1"/>
      <c r="B392" s="1"/>
      <c r="C392" s="1"/>
      <c r="E392" s="1"/>
    </row>
    <row r="393" spans="1:5" ht="14.25" customHeight="1" x14ac:dyDescent="0.35">
      <c r="A393" s="1"/>
      <c r="B393" s="1"/>
      <c r="C393" s="1"/>
      <c r="E393" s="1"/>
    </row>
    <row r="394" spans="1:5" ht="14.25" customHeight="1" x14ac:dyDescent="0.35">
      <c r="A394" s="1"/>
      <c r="B394" s="1"/>
      <c r="C394" s="1"/>
      <c r="E394" s="1"/>
    </row>
    <row r="395" spans="1:5" ht="14.25" customHeight="1" x14ac:dyDescent="0.35">
      <c r="A395" s="1"/>
      <c r="B395" s="1"/>
      <c r="C395" s="1"/>
      <c r="E395" s="1"/>
    </row>
    <row r="396" spans="1:5" ht="14.25" customHeight="1" x14ac:dyDescent="0.35">
      <c r="A396" s="1"/>
      <c r="B396" s="1"/>
      <c r="C396" s="1"/>
      <c r="E396" s="1"/>
    </row>
    <row r="397" spans="1:5" ht="14.25" customHeight="1" x14ac:dyDescent="0.35">
      <c r="A397" s="1"/>
      <c r="B397" s="1"/>
      <c r="C397" s="1"/>
      <c r="E397" s="1"/>
    </row>
    <row r="398" spans="1:5" ht="14.25" customHeight="1" x14ac:dyDescent="0.35">
      <c r="A398" s="1"/>
      <c r="B398" s="1"/>
      <c r="C398" s="1"/>
      <c r="E398" s="1"/>
    </row>
    <row r="399" spans="1:5" ht="14.25" customHeight="1" x14ac:dyDescent="0.35">
      <c r="A399" s="1"/>
      <c r="B399" s="1"/>
      <c r="C399" s="1"/>
      <c r="E399" s="1"/>
    </row>
    <row r="400" spans="1:5" ht="14.25" customHeight="1" x14ac:dyDescent="0.35">
      <c r="A400" s="1"/>
      <c r="B400" s="1"/>
      <c r="C400" s="1"/>
      <c r="E400" s="1"/>
    </row>
    <row r="401" spans="1:5" ht="14.25" customHeight="1" x14ac:dyDescent="0.35">
      <c r="A401" s="1"/>
      <c r="B401" s="1"/>
      <c r="C401" s="1"/>
      <c r="E401" s="1"/>
    </row>
    <row r="402" spans="1:5" ht="14.25" customHeight="1" x14ac:dyDescent="0.35">
      <c r="A402" s="1"/>
      <c r="B402" s="1"/>
      <c r="C402" s="1"/>
      <c r="E402" s="1"/>
    </row>
    <row r="403" spans="1:5" ht="14.25" customHeight="1" x14ac:dyDescent="0.35">
      <c r="A403" s="1"/>
      <c r="B403" s="1"/>
      <c r="C403" s="1"/>
      <c r="E403" s="1"/>
    </row>
    <row r="404" spans="1:5" ht="14.25" customHeight="1" x14ac:dyDescent="0.35">
      <c r="A404" s="1"/>
      <c r="B404" s="1"/>
      <c r="C404" s="1"/>
      <c r="E404" s="1"/>
    </row>
    <row r="405" spans="1:5" ht="14.25" customHeight="1" x14ac:dyDescent="0.35">
      <c r="A405" s="1"/>
      <c r="B405" s="1"/>
      <c r="C405" s="1"/>
      <c r="E405" s="1"/>
    </row>
    <row r="406" spans="1:5" ht="14.25" customHeight="1" x14ac:dyDescent="0.35">
      <c r="A406" s="1"/>
      <c r="B406" s="1"/>
      <c r="C406" s="1"/>
      <c r="E406" s="1"/>
    </row>
    <row r="407" spans="1:5" ht="14.25" customHeight="1" x14ac:dyDescent="0.35">
      <c r="A407" s="1"/>
      <c r="B407" s="1"/>
      <c r="C407" s="1"/>
      <c r="E407" s="1"/>
    </row>
    <row r="408" spans="1:5" ht="14.25" customHeight="1" x14ac:dyDescent="0.35">
      <c r="A408" s="1"/>
      <c r="B408" s="1"/>
      <c r="C408" s="1"/>
      <c r="E408" s="1"/>
    </row>
    <row r="409" spans="1:5" ht="14.25" customHeight="1" x14ac:dyDescent="0.35">
      <c r="A409" s="1"/>
      <c r="B409" s="1"/>
      <c r="C409" s="1"/>
      <c r="E409" s="1"/>
    </row>
    <row r="410" spans="1:5" ht="14.25" customHeight="1" x14ac:dyDescent="0.35">
      <c r="A410" s="1"/>
      <c r="B410" s="1"/>
      <c r="C410" s="1"/>
      <c r="E410" s="1"/>
    </row>
    <row r="411" spans="1:5" ht="14.25" customHeight="1" x14ac:dyDescent="0.35">
      <c r="A411" s="1"/>
      <c r="B411" s="1"/>
      <c r="C411" s="1"/>
      <c r="E411" s="1"/>
    </row>
    <row r="412" spans="1:5" ht="14.25" customHeight="1" x14ac:dyDescent="0.35">
      <c r="A412" s="1"/>
      <c r="B412" s="1"/>
      <c r="C412" s="1"/>
      <c r="E412" s="1"/>
    </row>
    <row r="413" spans="1:5" ht="14.25" customHeight="1" x14ac:dyDescent="0.35">
      <c r="A413" s="1"/>
      <c r="B413" s="1"/>
      <c r="C413" s="1"/>
      <c r="E413" s="1"/>
    </row>
    <row r="414" spans="1:5" ht="14.25" customHeight="1" x14ac:dyDescent="0.35">
      <c r="A414" s="1"/>
      <c r="B414" s="1"/>
      <c r="C414" s="1"/>
      <c r="E414" s="1"/>
    </row>
    <row r="415" spans="1:5" ht="14.25" customHeight="1" x14ac:dyDescent="0.35">
      <c r="A415" s="1"/>
      <c r="B415" s="1"/>
      <c r="C415" s="1"/>
      <c r="E415" s="1"/>
    </row>
    <row r="416" spans="1:5" ht="14.25" customHeight="1" x14ac:dyDescent="0.35">
      <c r="A416" s="1"/>
      <c r="B416" s="1"/>
      <c r="C416" s="1"/>
      <c r="E416" s="1"/>
    </row>
    <row r="417" spans="1:5" ht="14.25" customHeight="1" x14ac:dyDescent="0.35">
      <c r="A417" s="1"/>
      <c r="B417" s="1"/>
      <c r="C417" s="1"/>
      <c r="E417" s="1"/>
    </row>
    <row r="418" spans="1:5" ht="14.25" customHeight="1" x14ac:dyDescent="0.35">
      <c r="A418" s="1"/>
      <c r="B418" s="1"/>
      <c r="C418" s="1"/>
      <c r="E418" s="1"/>
    </row>
    <row r="419" spans="1:5" ht="14.25" customHeight="1" x14ac:dyDescent="0.35">
      <c r="A419" s="1"/>
      <c r="B419" s="1"/>
      <c r="C419" s="1"/>
      <c r="E419" s="1"/>
    </row>
    <row r="420" spans="1:5" ht="14.25" customHeight="1" x14ac:dyDescent="0.35">
      <c r="A420" s="1"/>
      <c r="B420" s="1"/>
      <c r="C420" s="1"/>
      <c r="E420" s="1"/>
    </row>
    <row r="421" spans="1:5" ht="14.25" customHeight="1" x14ac:dyDescent="0.35">
      <c r="A421" s="1"/>
      <c r="B421" s="1"/>
      <c r="C421" s="1"/>
      <c r="E421" s="1"/>
    </row>
    <row r="422" spans="1:5" ht="14.25" customHeight="1" x14ac:dyDescent="0.35">
      <c r="A422" s="1"/>
      <c r="B422" s="1"/>
      <c r="C422" s="1"/>
      <c r="E422" s="1"/>
    </row>
    <row r="423" spans="1:5" ht="14.25" customHeight="1" x14ac:dyDescent="0.35">
      <c r="A423" s="1"/>
      <c r="B423" s="1"/>
      <c r="C423" s="1"/>
      <c r="E423" s="1"/>
    </row>
    <row r="424" spans="1:5" ht="14.25" customHeight="1" x14ac:dyDescent="0.35">
      <c r="A424" s="1"/>
      <c r="B424" s="1"/>
      <c r="C424" s="1"/>
      <c r="E424" s="1"/>
    </row>
    <row r="425" spans="1:5" ht="14.25" customHeight="1" x14ac:dyDescent="0.35">
      <c r="A425" s="1"/>
      <c r="B425" s="1"/>
      <c r="C425" s="1"/>
      <c r="E425" s="1"/>
    </row>
    <row r="426" spans="1:5" ht="14.25" customHeight="1" x14ac:dyDescent="0.35">
      <c r="A426" s="1"/>
      <c r="B426" s="1"/>
      <c r="C426" s="1"/>
      <c r="E426" s="1"/>
    </row>
    <row r="427" spans="1:5" ht="14.25" customHeight="1" x14ac:dyDescent="0.35">
      <c r="A427" s="1"/>
      <c r="B427" s="1"/>
      <c r="C427" s="1"/>
      <c r="E427" s="1"/>
    </row>
    <row r="428" spans="1:5" ht="14.25" customHeight="1" x14ac:dyDescent="0.35">
      <c r="A428" s="1"/>
      <c r="B428" s="1"/>
      <c r="C428" s="1"/>
      <c r="E428" s="1"/>
    </row>
    <row r="429" spans="1:5" ht="14.25" customHeight="1" x14ac:dyDescent="0.35">
      <c r="A429" s="1"/>
      <c r="B429" s="1"/>
      <c r="C429" s="1"/>
      <c r="E429" s="1"/>
    </row>
    <row r="430" spans="1:5" ht="14.25" customHeight="1" x14ac:dyDescent="0.35">
      <c r="A430" s="1"/>
      <c r="B430" s="1"/>
      <c r="C430" s="1"/>
      <c r="E430" s="1"/>
    </row>
    <row r="431" spans="1:5" ht="14.25" customHeight="1" x14ac:dyDescent="0.35">
      <c r="A431" s="1"/>
      <c r="B431" s="1"/>
      <c r="C431" s="1"/>
      <c r="E431" s="1"/>
    </row>
    <row r="432" spans="1:5" ht="14.25" customHeight="1" x14ac:dyDescent="0.35">
      <c r="A432" s="1"/>
      <c r="B432" s="1"/>
      <c r="C432" s="1"/>
      <c r="E432" s="1"/>
    </row>
    <row r="433" spans="1:5" ht="14.25" customHeight="1" x14ac:dyDescent="0.35">
      <c r="A433" s="1"/>
      <c r="B433" s="1"/>
      <c r="C433" s="1"/>
      <c r="E433" s="1"/>
    </row>
    <row r="434" spans="1:5" ht="14.25" customHeight="1" x14ac:dyDescent="0.35">
      <c r="A434" s="1"/>
      <c r="B434" s="1"/>
      <c r="C434" s="1"/>
      <c r="E434" s="1"/>
    </row>
    <row r="435" spans="1:5" ht="14.25" customHeight="1" x14ac:dyDescent="0.35">
      <c r="A435" s="1"/>
      <c r="B435" s="1"/>
      <c r="C435" s="1"/>
      <c r="E435" s="1"/>
    </row>
    <row r="436" spans="1:5" ht="14.25" customHeight="1" x14ac:dyDescent="0.35">
      <c r="A436" s="1"/>
      <c r="B436" s="1"/>
      <c r="C436" s="1"/>
      <c r="E436" s="1"/>
    </row>
    <row r="437" spans="1:5" ht="14.25" customHeight="1" x14ac:dyDescent="0.35">
      <c r="A437" s="1"/>
      <c r="B437" s="1"/>
      <c r="C437" s="1"/>
      <c r="E437" s="1"/>
    </row>
    <row r="438" spans="1:5" ht="14.25" customHeight="1" x14ac:dyDescent="0.35">
      <c r="A438" s="1"/>
      <c r="B438" s="1"/>
      <c r="C438" s="1"/>
      <c r="E438" s="1"/>
    </row>
    <row r="439" spans="1:5" ht="14.25" customHeight="1" x14ac:dyDescent="0.35">
      <c r="A439" s="1"/>
      <c r="B439" s="1"/>
      <c r="C439" s="1"/>
      <c r="E439" s="1"/>
    </row>
    <row r="440" spans="1:5" ht="14.25" customHeight="1" x14ac:dyDescent="0.35">
      <c r="A440" s="1"/>
      <c r="B440" s="1"/>
      <c r="C440" s="1"/>
      <c r="E440" s="1"/>
    </row>
    <row r="441" spans="1:5" ht="14.25" customHeight="1" x14ac:dyDescent="0.35">
      <c r="A441" s="1"/>
      <c r="B441" s="1"/>
      <c r="C441" s="1"/>
      <c r="E441" s="1"/>
    </row>
    <row r="442" spans="1:5" ht="14.25" customHeight="1" x14ac:dyDescent="0.35">
      <c r="A442" s="1"/>
      <c r="B442" s="1"/>
      <c r="C442" s="1"/>
      <c r="E442" s="1"/>
    </row>
    <row r="443" spans="1:5" ht="14.25" customHeight="1" x14ac:dyDescent="0.35">
      <c r="A443" s="1"/>
      <c r="B443" s="1"/>
      <c r="C443" s="1"/>
      <c r="E443" s="1"/>
    </row>
    <row r="444" spans="1:5" ht="14.25" customHeight="1" x14ac:dyDescent="0.35">
      <c r="A444" s="1"/>
      <c r="B444" s="1"/>
      <c r="C444" s="1"/>
      <c r="E444" s="1"/>
    </row>
    <row r="445" spans="1:5" ht="14.25" customHeight="1" x14ac:dyDescent="0.35">
      <c r="A445" s="1"/>
      <c r="B445" s="1"/>
      <c r="C445" s="1"/>
      <c r="E445" s="1"/>
    </row>
    <row r="446" spans="1:5" ht="14.25" customHeight="1" x14ac:dyDescent="0.35">
      <c r="A446" s="1"/>
      <c r="B446" s="1"/>
      <c r="C446" s="1"/>
      <c r="E446" s="1"/>
    </row>
    <row r="447" spans="1:5" ht="14.25" customHeight="1" x14ac:dyDescent="0.35">
      <c r="A447" s="1"/>
      <c r="B447" s="1"/>
      <c r="C447" s="1"/>
      <c r="E447" s="1"/>
    </row>
    <row r="448" spans="1:5" ht="14.25" customHeight="1" x14ac:dyDescent="0.35">
      <c r="A448" s="1"/>
      <c r="B448" s="1"/>
      <c r="C448" s="1"/>
      <c r="E448" s="1"/>
    </row>
    <row r="449" spans="1:5" ht="14.25" customHeight="1" x14ac:dyDescent="0.35">
      <c r="A449" s="1"/>
      <c r="B449" s="1"/>
      <c r="C449" s="1"/>
      <c r="E449" s="1"/>
    </row>
    <row r="450" spans="1:5" ht="14.25" customHeight="1" x14ac:dyDescent="0.35">
      <c r="A450" s="1"/>
      <c r="B450" s="1"/>
      <c r="C450" s="1"/>
      <c r="E450" s="1"/>
    </row>
    <row r="451" spans="1:5" ht="14.25" customHeight="1" x14ac:dyDescent="0.35">
      <c r="A451" s="1"/>
      <c r="B451" s="1"/>
      <c r="C451" s="1"/>
      <c r="E451" s="1"/>
    </row>
    <row r="452" spans="1:5" ht="14.25" customHeight="1" x14ac:dyDescent="0.35">
      <c r="A452" s="1"/>
      <c r="B452" s="1"/>
      <c r="C452" s="1"/>
      <c r="E452" s="1"/>
    </row>
    <row r="453" spans="1:5" ht="14.25" customHeight="1" x14ac:dyDescent="0.35">
      <c r="A453" s="1"/>
      <c r="B453" s="1"/>
      <c r="C453" s="1"/>
      <c r="E453" s="1"/>
    </row>
    <row r="454" spans="1:5" ht="14.25" customHeight="1" x14ac:dyDescent="0.35">
      <c r="A454" s="1"/>
      <c r="B454" s="1"/>
      <c r="C454" s="1"/>
      <c r="E454" s="1"/>
    </row>
    <row r="455" spans="1:5" ht="14.25" customHeight="1" x14ac:dyDescent="0.35">
      <c r="A455" s="1"/>
      <c r="B455" s="1"/>
      <c r="C455" s="1"/>
      <c r="E455" s="1"/>
    </row>
    <row r="456" spans="1:5" ht="14.25" customHeight="1" x14ac:dyDescent="0.35">
      <c r="A456" s="1"/>
      <c r="B456" s="1"/>
      <c r="C456" s="1"/>
      <c r="E456" s="1"/>
    </row>
    <row r="457" spans="1:5" ht="14.25" customHeight="1" x14ac:dyDescent="0.35">
      <c r="A457" s="1"/>
      <c r="B457" s="1"/>
      <c r="C457" s="1"/>
      <c r="E457" s="1"/>
    </row>
    <row r="458" spans="1:5" ht="14.25" customHeight="1" x14ac:dyDescent="0.35">
      <c r="A458" s="1"/>
      <c r="B458" s="1"/>
      <c r="C458" s="1"/>
      <c r="E458" s="1"/>
    </row>
    <row r="459" spans="1:5" ht="14.25" customHeight="1" x14ac:dyDescent="0.35">
      <c r="A459" s="1"/>
      <c r="B459" s="1"/>
      <c r="C459" s="1"/>
      <c r="E459" s="1"/>
    </row>
    <row r="460" spans="1:5" ht="14.25" customHeight="1" x14ac:dyDescent="0.35">
      <c r="A460" s="1"/>
      <c r="B460" s="1"/>
      <c r="C460" s="1"/>
      <c r="E460" s="1"/>
    </row>
    <row r="461" spans="1:5" ht="14.25" customHeight="1" x14ac:dyDescent="0.35">
      <c r="A461" s="1"/>
      <c r="B461" s="1"/>
      <c r="C461" s="1"/>
      <c r="E461" s="1"/>
    </row>
    <row r="462" spans="1:5" ht="14.25" customHeight="1" x14ac:dyDescent="0.35">
      <c r="A462" s="1"/>
      <c r="B462" s="1"/>
      <c r="C462" s="1"/>
      <c r="E462" s="1"/>
    </row>
    <row r="463" spans="1:5" ht="14.25" customHeight="1" x14ac:dyDescent="0.35">
      <c r="A463" s="1"/>
      <c r="B463" s="1"/>
      <c r="C463" s="1"/>
      <c r="E463" s="1"/>
    </row>
    <row r="464" spans="1:5" ht="14.25" customHeight="1" x14ac:dyDescent="0.35">
      <c r="A464" s="1"/>
      <c r="B464" s="1"/>
      <c r="C464" s="1"/>
      <c r="E464" s="1"/>
    </row>
    <row r="465" spans="1:5" ht="14.25" customHeight="1" x14ac:dyDescent="0.35">
      <c r="A465" s="1"/>
      <c r="B465" s="1"/>
      <c r="C465" s="1"/>
      <c r="E465" s="1"/>
    </row>
    <row r="466" spans="1:5" ht="14.25" customHeight="1" x14ac:dyDescent="0.35">
      <c r="A466" s="1"/>
      <c r="B466" s="1"/>
      <c r="C466" s="1"/>
      <c r="E466" s="1"/>
    </row>
    <row r="467" spans="1:5" ht="14.25" customHeight="1" x14ac:dyDescent="0.35">
      <c r="A467" s="1"/>
      <c r="B467" s="1"/>
      <c r="C467" s="1"/>
      <c r="E467" s="1"/>
    </row>
    <row r="468" spans="1:5" ht="14.25" customHeight="1" x14ac:dyDescent="0.35">
      <c r="A468" s="1"/>
      <c r="B468" s="1"/>
      <c r="C468" s="1"/>
      <c r="E468" s="1"/>
    </row>
    <row r="469" spans="1:5" ht="14.25" customHeight="1" x14ac:dyDescent="0.35">
      <c r="A469" s="1"/>
      <c r="B469" s="1"/>
      <c r="C469" s="1"/>
      <c r="E469" s="1"/>
    </row>
    <row r="470" spans="1:5" ht="14.25" customHeight="1" x14ac:dyDescent="0.35">
      <c r="A470" s="1"/>
      <c r="B470" s="1"/>
      <c r="C470" s="1"/>
      <c r="E470" s="1"/>
    </row>
    <row r="471" spans="1:5" ht="14.25" customHeight="1" x14ac:dyDescent="0.35">
      <c r="A471" s="1"/>
      <c r="B471" s="1"/>
      <c r="C471" s="1"/>
      <c r="E471" s="1"/>
    </row>
    <row r="472" spans="1:5" ht="14.25" customHeight="1" x14ac:dyDescent="0.35">
      <c r="A472" s="1"/>
      <c r="B472" s="1"/>
      <c r="C472" s="1"/>
      <c r="E472" s="1"/>
    </row>
    <row r="473" spans="1:5" ht="14.25" customHeight="1" x14ac:dyDescent="0.35">
      <c r="A473" s="1"/>
      <c r="B473" s="1"/>
      <c r="C473" s="1"/>
      <c r="E473" s="1"/>
    </row>
    <row r="474" spans="1:5" ht="14.25" customHeight="1" x14ac:dyDescent="0.35">
      <c r="A474" s="1"/>
      <c r="B474" s="1"/>
      <c r="C474" s="1"/>
      <c r="E474" s="1"/>
    </row>
    <row r="475" spans="1:5" ht="14.25" customHeight="1" x14ac:dyDescent="0.35">
      <c r="A475" s="1"/>
      <c r="B475" s="1"/>
      <c r="C475" s="1"/>
      <c r="E475" s="1"/>
    </row>
    <row r="476" spans="1:5" ht="14.25" customHeight="1" x14ac:dyDescent="0.35">
      <c r="A476" s="1"/>
      <c r="B476" s="1"/>
      <c r="C476" s="1"/>
      <c r="E476" s="1"/>
    </row>
    <row r="477" spans="1:5" ht="14.25" customHeight="1" x14ac:dyDescent="0.35">
      <c r="A477" s="1"/>
      <c r="B477" s="1"/>
      <c r="C477" s="1"/>
      <c r="E477" s="1"/>
    </row>
    <row r="478" spans="1:5" ht="14.25" customHeight="1" x14ac:dyDescent="0.35">
      <c r="A478" s="1"/>
      <c r="B478" s="1"/>
      <c r="C478" s="1"/>
      <c r="E478" s="1"/>
    </row>
    <row r="479" spans="1:5" ht="14.25" customHeight="1" x14ac:dyDescent="0.35">
      <c r="A479" s="1"/>
      <c r="B479" s="1"/>
      <c r="C479" s="1"/>
      <c r="E479" s="1"/>
    </row>
    <row r="480" spans="1:5" ht="14.25" customHeight="1" x14ac:dyDescent="0.35">
      <c r="A480" s="1"/>
      <c r="B480" s="1"/>
      <c r="C480" s="1"/>
      <c r="E480" s="1"/>
    </row>
    <row r="481" spans="1:5" ht="14.25" customHeight="1" x14ac:dyDescent="0.35">
      <c r="A481" s="1"/>
      <c r="B481" s="1"/>
      <c r="C481" s="1"/>
      <c r="E481" s="1"/>
    </row>
    <row r="482" spans="1:5" ht="14.25" customHeight="1" x14ac:dyDescent="0.35">
      <c r="A482" s="1"/>
      <c r="B482" s="1"/>
      <c r="C482" s="1"/>
      <c r="E482" s="1"/>
    </row>
    <row r="483" spans="1:5" ht="14.25" customHeight="1" x14ac:dyDescent="0.35">
      <c r="A483" s="1"/>
      <c r="B483" s="1"/>
      <c r="C483" s="1"/>
      <c r="E483" s="1"/>
    </row>
    <row r="484" spans="1:5" ht="14.25" customHeight="1" x14ac:dyDescent="0.35">
      <c r="A484" s="1"/>
      <c r="B484" s="1"/>
      <c r="C484" s="1"/>
      <c r="E484" s="1"/>
    </row>
    <row r="485" spans="1:5" ht="14.25" customHeight="1" x14ac:dyDescent="0.35">
      <c r="A485" s="1"/>
      <c r="B485" s="1"/>
      <c r="C485" s="1"/>
      <c r="E485" s="1"/>
    </row>
    <row r="486" spans="1:5" ht="14.25" customHeight="1" x14ac:dyDescent="0.35">
      <c r="A486" s="1"/>
      <c r="B486" s="1"/>
      <c r="C486" s="1"/>
      <c r="E486" s="1"/>
    </row>
    <row r="487" spans="1:5" ht="14.25" customHeight="1" x14ac:dyDescent="0.35">
      <c r="A487" s="1"/>
      <c r="B487" s="1"/>
      <c r="C487" s="1"/>
      <c r="E487" s="1"/>
    </row>
    <row r="488" spans="1:5" ht="14.25" customHeight="1" x14ac:dyDescent="0.35">
      <c r="A488" s="1"/>
      <c r="B488" s="1"/>
      <c r="C488" s="1"/>
      <c r="E488" s="1"/>
    </row>
    <row r="489" spans="1:5" ht="14.25" customHeight="1" x14ac:dyDescent="0.35">
      <c r="A489" s="1"/>
      <c r="B489" s="1"/>
      <c r="C489" s="1"/>
      <c r="E489" s="1"/>
    </row>
    <row r="490" spans="1:5" ht="14.25" customHeight="1" x14ac:dyDescent="0.35">
      <c r="A490" s="1"/>
      <c r="B490" s="1"/>
      <c r="C490" s="1"/>
      <c r="E490" s="1"/>
    </row>
    <row r="491" spans="1:5" ht="14.25" customHeight="1" x14ac:dyDescent="0.35">
      <c r="A491" s="1"/>
      <c r="B491" s="1"/>
      <c r="C491" s="1"/>
      <c r="E491" s="1"/>
    </row>
    <row r="492" spans="1:5" ht="14.25" customHeight="1" x14ac:dyDescent="0.35">
      <c r="A492" s="1"/>
      <c r="B492" s="1"/>
      <c r="C492" s="1"/>
      <c r="E492" s="1"/>
    </row>
    <row r="493" spans="1:5" ht="14.25" customHeight="1" x14ac:dyDescent="0.35">
      <c r="A493" s="1"/>
      <c r="B493" s="1"/>
      <c r="C493" s="1"/>
      <c r="E493" s="1"/>
    </row>
    <row r="494" spans="1:5" ht="14.25" customHeight="1" x14ac:dyDescent="0.35">
      <c r="A494" s="1"/>
      <c r="B494" s="1"/>
      <c r="C494" s="1"/>
      <c r="E494" s="1"/>
    </row>
    <row r="495" spans="1:5" ht="14.25" customHeight="1" x14ac:dyDescent="0.35">
      <c r="A495" s="1"/>
      <c r="B495" s="1"/>
      <c r="C495" s="1"/>
      <c r="E495" s="1"/>
    </row>
    <row r="496" spans="1:5" ht="14.25" customHeight="1" x14ac:dyDescent="0.35">
      <c r="A496" s="1"/>
      <c r="B496" s="1"/>
      <c r="C496" s="1"/>
      <c r="E496" s="1"/>
    </row>
    <row r="497" spans="1:5" ht="14.25" customHeight="1" x14ac:dyDescent="0.35">
      <c r="A497" s="1"/>
      <c r="B497" s="1"/>
      <c r="C497" s="1"/>
      <c r="E497" s="1"/>
    </row>
    <row r="498" spans="1:5" ht="14.25" customHeight="1" x14ac:dyDescent="0.35">
      <c r="A498" s="1"/>
      <c r="B498" s="1"/>
      <c r="C498" s="1"/>
      <c r="E498" s="1"/>
    </row>
    <row r="499" spans="1:5" ht="14.25" customHeight="1" x14ac:dyDescent="0.35">
      <c r="A499" s="1"/>
      <c r="B499" s="1"/>
      <c r="C499" s="1"/>
      <c r="E499" s="1"/>
    </row>
    <row r="500" spans="1:5" ht="14.25" customHeight="1" x14ac:dyDescent="0.35">
      <c r="A500" s="1"/>
      <c r="B500" s="1"/>
      <c r="C500" s="1"/>
      <c r="E500" s="1"/>
    </row>
    <row r="501" spans="1:5" ht="14.25" customHeight="1" x14ac:dyDescent="0.35">
      <c r="A501" s="1"/>
      <c r="B501" s="1"/>
      <c r="C501" s="1"/>
      <c r="E501" s="1"/>
    </row>
    <row r="502" spans="1:5" ht="14.25" customHeight="1" x14ac:dyDescent="0.35">
      <c r="A502" s="1"/>
      <c r="B502" s="1"/>
      <c r="C502" s="1"/>
      <c r="E502" s="1"/>
    </row>
    <row r="503" spans="1:5" ht="14.25" customHeight="1" x14ac:dyDescent="0.35">
      <c r="A503" s="1"/>
      <c r="B503" s="1"/>
      <c r="C503" s="1"/>
      <c r="E503" s="1"/>
    </row>
    <row r="504" spans="1:5" ht="14.25" customHeight="1" x14ac:dyDescent="0.35">
      <c r="A504" s="1"/>
      <c r="B504" s="1"/>
      <c r="C504" s="1"/>
      <c r="E504" s="1"/>
    </row>
    <row r="505" spans="1:5" ht="14.25" customHeight="1" x14ac:dyDescent="0.35">
      <c r="A505" s="1"/>
      <c r="B505" s="1"/>
      <c r="C505" s="1"/>
      <c r="E505" s="1"/>
    </row>
    <row r="506" spans="1:5" ht="14.25" customHeight="1" x14ac:dyDescent="0.35">
      <c r="A506" s="1"/>
      <c r="B506" s="1"/>
      <c r="C506" s="1"/>
      <c r="E506" s="1"/>
    </row>
    <row r="507" spans="1:5" ht="14.25" customHeight="1" x14ac:dyDescent="0.35">
      <c r="A507" s="1"/>
      <c r="B507" s="1"/>
      <c r="C507" s="1"/>
      <c r="E507" s="1"/>
    </row>
    <row r="508" spans="1:5" ht="14.25" customHeight="1" x14ac:dyDescent="0.35">
      <c r="A508" s="1"/>
      <c r="B508" s="1"/>
      <c r="C508" s="1"/>
      <c r="E508" s="1"/>
    </row>
    <row r="509" spans="1:5" ht="14.25" customHeight="1" x14ac:dyDescent="0.35">
      <c r="A509" s="1"/>
      <c r="B509" s="1"/>
      <c r="C509" s="1"/>
      <c r="E509" s="1"/>
    </row>
    <row r="510" spans="1:5" ht="14.25" customHeight="1" x14ac:dyDescent="0.35">
      <c r="A510" s="1"/>
      <c r="B510" s="1"/>
      <c r="C510" s="1"/>
      <c r="E510" s="1"/>
    </row>
    <row r="511" spans="1:5" ht="14.25" customHeight="1" x14ac:dyDescent="0.35">
      <c r="A511" s="1"/>
      <c r="B511" s="1"/>
      <c r="C511" s="1"/>
      <c r="E511" s="1"/>
    </row>
    <row r="512" spans="1:5" ht="14.25" customHeight="1" x14ac:dyDescent="0.35">
      <c r="A512" s="1"/>
      <c r="B512" s="1"/>
      <c r="C512" s="1"/>
      <c r="E512" s="1"/>
    </row>
    <row r="513" spans="1:5" ht="14.25" customHeight="1" x14ac:dyDescent="0.35">
      <c r="A513" s="1"/>
      <c r="B513" s="1"/>
      <c r="C513" s="1"/>
      <c r="E513" s="1"/>
    </row>
    <row r="514" spans="1:5" ht="14.25" customHeight="1" x14ac:dyDescent="0.35">
      <c r="A514" s="1"/>
      <c r="B514" s="1"/>
      <c r="C514" s="1"/>
      <c r="E514" s="1"/>
    </row>
    <row r="515" spans="1:5" ht="14.25" customHeight="1" x14ac:dyDescent="0.35">
      <c r="A515" s="1"/>
      <c r="B515" s="1"/>
      <c r="C515" s="1"/>
      <c r="E515" s="1"/>
    </row>
    <row r="516" spans="1:5" ht="14.25" customHeight="1" x14ac:dyDescent="0.35">
      <c r="A516" s="1"/>
      <c r="B516" s="1"/>
      <c r="C516" s="1"/>
      <c r="E516" s="1"/>
    </row>
    <row r="517" spans="1:5" ht="14.25" customHeight="1" x14ac:dyDescent="0.35">
      <c r="A517" s="1"/>
      <c r="B517" s="1"/>
      <c r="C517" s="1"/>
      <c r="E517" s="1"/>
    </row>
    <row r="518" spans="1:5" ht="14.25" customHeight="1" x14ac:dyDescent="0.35">
      <c r="A518" s="1"/>
      <c r="B518" s="1"/>
      <c r="C518" s="1"/>
      <c r="E518" s="1"/>
    </row>
    <row r="519" spans="1:5" ht="14.25" customHeight="1" x14ac:dyDescent="0.35">
      <c r="A519" s="1"/>
      <c r="B519" s="1"/>
      <c r="C519" s="1"/>
      <c r="E519" s="1"/>
    </row>
    <row r="520" spans="1:5" ht="14.25" customHeight="1" x14ac:dyDescent="0.35">
      <c r="A520" s="1"/>
      <c r="B520" s="1"/>
      <c r="C520" s="1"/>
      <c r="E520" s="1"/>
    </row>
    <row r="521" spans="1:5" ht="14.25" customHeight="1" x14ac:dyDescent="0.35">
      <c r="A521" s="1"/>
      <c r="B521" s="1"/>
      <c r="C521" s="1"/>
      <c r="E521" s="1"/>
    </row>
    <row r="522" spans="1:5" ht="14.25" customHeight="1" x14ac:dyDescent="0.35">
      <c r="A522" s="1"/>
      <c r="B522" s="1"/>
      <c r="C522" s="1"/>
      <c r="E522" s="1"/>
    </row>
    <row r="523" spans="1:5" ht="14.25" customHeight="1" x14ac:dyDescent="0.35">
      <c r="A523" s="1"/>
      <c r="B523" s="1"/>
      <c r="C523" s="1"/>
      <c r="E523" s="1"/>
    </row>
    <row r="524" spans="1:5" ht="14.25" customHeight="1" x14ac:dyDescent="0.35">
      <c r="A524" s="1"/>
      <c r="B524" s="1"/>
      <c r="C524" s="1"/>
      <c r="E524" s="1"/>
    </row>
    <row r="525" spans="1:5" ht="14.25" customHeight="1" x14ac:dyDescent="0.35">
      <c r="A525" s="1"/>
      <c r="B525" s="1"/>
      <c r="C525" s="1"/>
      <c r="E525" s="1"/>
    </row>
    <row r="526" spans="1:5" ht="14.25" customHeight="1" x14ac:dyDescent="0.35">
      <c r="A526" s="1"/>
      <c r="B526" s="1"/>
      <c r="C526" s="1"/>
      <c r="E526" s="1"/>
    </row>
    <row r="527" spans="1:5" ht="14.25" customHeight="1" x14ac:dyDescent="0.35">
      <c r="A527" s="1"/>
      <c r="B527" s="1"/>
      <c r="C527" s="1"/>
      <c r="E527" s="1"/>
    </row>
    <row r="528" spans="1:5" ht="14.25" customHeight="1" x14ac:dyDescent="0.35">
      <c r="A528" s="1"/>
      <c r="B528" s="1"/>
      <c r="C528" s="1"/>
      <c r="E528" s="1"/>
    </row>
    <row r="529" spans="1:5" ht="14.25" customHeight="1" x14ac:dyDescent="0.35">
      <c r="A529" s="1"/>
      <c r="B529" s="1"/>
      <c r="C529" s="1"/>
      <c r="E529" s="1"/>
    </row>
    <row r="530" spans="1:5" ht="14.25" customHeight="1" x14ac:dyDescent="0.35">
      <c r="A530" s="1"/>
      <c r="B530" s="1"/>
      <c r="C530" s="1"/>
      <c r="E530" s="1"/>
    </row>
    <row r="531" spans="1:5" ht="14.25" customHeight="1" x14ac:dyDescent="0.35">
      <c r="A531" s="1"/>
      <c r="B531" s="1"/>
      <c r="C531" s="1"/>
      <c r="E531" s="1"/>
    </row>
    <row r="532" spans="1:5" ht="14.25" customHeight="1" x14ac:dyDescent="0.35">
      <c r="A532" s="1"/>
      <c r="B532" s="1"/>
      <c r="C532" s="1"/>
      <c r="E532" s="1"/>
    </row>
    <row r="533" spans="1:5" ht="14.25" customHeight="1" x14ac:dyDescent="0.35">
      <c r="A533" s="1"/>
      <c r="B533" s="1"/>
      <c r="C533" s="1"/>
      <c r="E533" s="1"/>
    </row>
    <row r="534" spans="1:5" ht="14.25" customHeight="1" x14ac:dyDescent="0.35">
      <c r="A534" s="1"/>
      <c r="B534" s="1"/>
      <c r="C534" s="1"/>
      <c r="E534" s="1"/>
    </row>
    <row r="535" spans="1:5" ht="14.25" customHeight="1" x14ac:dyDescent="0.35">
      <c r="A535" s="1"/>
      <c r="B535" s="1"/>
      <c r="C535" s="1"/>
      <c r="E535" s="1"/>
    </row>
    <row r="536" spans="1:5" ht="14.25" customHeight="1" x14ac:dyDescent="0.35">
      <c r="A536" s="1"/>
      <c r="B536" s="1"/>
      <c r="C536" s="1"/>
      <c r="E536" s="1"/>
    </row>
    <row r="537" spans="1:5" ht="14.25" customHeight="1" x14ac:dyDescent="0.35">
      <c r="A537" s="1"/>
      <c r="B537" s="1"/>
      <c r="C537" s="1"/>
      <c r="E537" s="1"/>
    </row>
    <row r="538" spans="1:5" ht="14.25" customHeight="1" x14ac:dyDescent="0.35">
      <c r="A538" s="1"/>
      <c r="B538" s="1"/>
      <c r="C538" s="1"/>
      <c r="E538" s="1"/>
    </row>
    <row r="539" spans="1:5" ht="14.25" customHeight="1" x14ac:dyDescent="0.35">
      <c r="A539" s="1"/>
      <c r="B539" s="1"/>
      <c r="C539" s="1"/>
      <c r="E539" s="1"/>
    </row>
    <row r="540" spans="1:5" ht="14.25" customHeight="1" x14ac:dyDescent="0.35">
      <c r="A540" s="1"/>
      <c r="B540" s="1"/>
      <c r="C540" s="1"/>
      <c r="E540" s="1"/>
    </row>
    <row r="541" spans="1:5" ht="14.25" customHeight="1" x14ac:dyDescent="0.35">
      <c r="A541" s="1"/>
      <c r="B541" s="1"/>
      <c r="C541" s="1"/>
      <c r="E541" s="1"/>
    </row>
    <row r="542" spans="1:5" ht="14.25" customHeight="1" x14ac:dyDescent="0.35">
      <c r="A542" s="1"/>
      <c r="B542" s="1"/>
      <c r="C542" s="1"/>
      <c r="E542" s="1"/>
    </row>
    <row r="543" spans="1:5" ht="14.25" customHeight="1" x14ac:dyDescent="0.35">
      <c r="A543" s="1"/>
      <c r="B543" s="1"/>
      <c r="C543" s="1"/>
      <c r="E543" s="1"/>
    </row>
    <row r="544" spans="1:5" ht="14.25" customHeight="1" x14ac:dyDescent="0.35">
      <c r="A544" s="1"/>
      <c r="B544" s="1"/>
      <c r="C544" s="1"/>
      <c r="E544" s="1"/>
    </row>
    <row r="545" spans="1:5" ht="14.25" customHeight="1" x14ac:dyDescent="0.35">
      <c r="A545" s="1"/>
      <c r="B545" s="1"/>
      <c r="C545" s="1"/>
      <c r="E545" s="1"/>
    </row>
    <row r="546" spans="1:5" ht="14.25" customHeight="1" x14ac:dyDescent="0.35">
      <c r="A546" s="1"/>
      <c r="B546" s="1"/>
      <c r="C546" s="1"/>
      <c r="E546" s="1"/>
    </row>
    <row r="547" spans="1:5" ht="14.25" customHeight="1" x14ac:dyDescent="0.35">
      <c r="A547" s="1"/>
      <c r="B547" s="1"/>
      <c r="C547" s="1"/>
      <c r="E547" s="1"/>
    </row>
    <row r="548" spans="1:5" ht="14.25" customHeight="1" x14ac:dyDescent="0.35">
      <c r="A548" s="1"/>
      <c r="B548" s="1"/>
      <c r="C548" s="1"/>
      <c r="E548" s="1"/>
    </row>
    <row r="549" spans="1:5" ht="14.25" customHeight="1" x14ac:dyDescent="0.35">
      <c r="A549" s="1"/>
      <c r="B549" s="1"/>
      <c r="C549" s="1"/>
      <c r="E549" s="1"/>
    </row>
    <row r="550" spans="1:5" ht="14.25" customHeight="1" x14ac:dyDescent="0.35">
      <c r="A550" s="1"/>
      <c r="B550" s="1"/>
      <c r="C550" s="1"/>
      <c r="E550" s="1"/>
    </row>
    <row r="551" spans="1:5" ht="14.25" customHeight="1" x14ac:dyDescent="0.35">
      <c r="A551" s="1"/>
      <c r="B551" s="1"/>
      <c r="C551" s="1"/>
      <c r="E551" s="1"/>
    </row>
    <row r="552" spans="1:5" ht="14.25" customHeight="1" x14ac:dyDescent="0.35">
      <c r="A552" s="1"/>
      <c r="B552" s="1"/>
      <c r="C552" s="1"/>
      <c r="E552" s="1"/>
    </row>
    <row r="553" spans="1:5" ht="14.25" customHeight="1" x14ac:dyDescent="0.35">
      <c r="A553" s="1"/>
      <c r="B553" s="1"/>
      <c r="C553" s="1"/>
      <c r="E553" s="1"/>
    </row>
    <row r="554" spans="1:5" ht="14.25" customHeight="1" x14ac:dyDescent="0.35">
      <c r="A554" s="1"/>
      <c r="B554" s="1"/>
      <c r="C554" s="1"/>
      <c r="E554" s="1"/>
    </row>
    <row r="555" spans="1:5" ht="14.25" customHeight="1" x14ac:dyDescent="0.35">
      <c r="A555" s="1"/>
      <c r="B555" s="1"/>
      <c r="C555" s="1"/>
      <c r="E555" s="1"/>
    </row>
    <row r="556" spans="1:5" ht="14.25" customHeight="1" x14ac:dyDescent="0.35">
      <c r="A556" s="1"/>
      <c r="B556" s="1"/>
      <c r="C556" s="1"/>
      <c r="E556" s="1"/>
    </row>
    <row r="557" spans="1:5" ht="14.25" customHeight="1" x14ac:dyDescent="0.35">
      <c r="A557" s="1"/>
      <c r="B557" s="1"/>
      <c r="C557" s="1"/>
      <c r="E557" s="1"/>
    </row>
    <row r="558" spans="1:5" ht="14.25" customHeight="1" x14ac:dyDescent="0.35">
      <c r="A558" s="1"/>
      <c r="B558" s="1"/>
      <c r="C558" s="1"/>
      <c r="E558" s="1"/>
    </row>
    <row r="559" spans="1:5" ht="14.25" customHeight="1" x14ac:dyDescent="0.35">
      <c r="A559" s="1"/>
      <c r="B559" s="1"/>
      <c r="C559" s="1"/>
      <c r="E559" s="1"/>
    </row>
    <row r="560" spans="1:5" ht="14.25" customHeight="1" x14ac:dyDescent="0.35">
      <c r="A560" s="1"/>
      <c r="B560" s="1"/>
      <c r="C560" s="1"/>
      <c r="E560" s="1"/>
    </row>
    <row r="561" spans="1:5" ht="14.25" customHeight="1" x14ac:dyDescent="0.35">
      <c r="A561" s="1"/>
      <c r="B561" s="1"/>
      <c r="C561" s="1"/>
      <c r="E561" s="1"/>
    </row>
    <row r="562" spans="1:5" ht="14.25" customHeight="1" x14ac:dyDescent="0.35">
      <c r="A562" s="1"/>
      <c r="B562" s="1"/>
      <c r="C562" s="1"/>
      <c r="E562" s="1"/>
    </row>
    <row r="563" spans="1:5" ht="14.25" customHeight="1" x14ac:dyDescent="0.35">
      <c r="A563" s="1"/>
      <c r="B563" s="1"/>
      <c r="C563" s="1"/>
      <c r="E563" s="1"/>
    </row>
    <row r="564" spans="1:5" ht="14.25" customHeight="1" x14ac:dyDescent="0.35">
      <c r="A564" s="1"/>
      <c r="B564" s="1"/>
      <c r="C564" s="1"/>
      <c r="E564" s="1"/>
    </row>
    <row r="565" spans="1:5" ht="14.25" customHeight="1" x14ac:dyDescent="0.35">
      <c r="A565" s="1"/>
      <c r="B565" s="1"/>
      <c r="C565" s="1"/>
      <c r="E565" s="1"/>
    </row>
    <row r="566" spans="1:5" ht="14.25" customHeight="1" x14ac:dyDescent="0.35">
      <c r="A566" s="1"/>
      <c r="B566" s="1"/>
      <c r="C566" s="1"/>
      <c r="E566" s="1"/>
    </row>
    <row r="567" spans="1:5" ht="14.25" customHeight="1" x14ac:dyDescent="0.35">
      <c r="A567" s="1"/>
      <c r="B567" s="1"/>
      <c r="C567" s="1"/>
      <c r="E567" s="1"/>
    </row>
    <row r="568" spans="1:5" ht="14.25" customHeight="1" x14ac:dyDescent="0.35">
      <c r="A568" s="1"/>
      <c r="B568" s="1"/>
      <c r="C568" s="1"/>
      <c r="E568" s="1"/>
    </row>
    <row r="569" spans="1:5" ht="14.25" customHeight="1" x14ac:dyDescent="0.35">
      <c r="A569" s="1"/>
      <c r="B569" s="1"/>
      <c r="C569" s="1"/>
      <c r="E569" s="1"/>
    </row>
    <row r="570" spans="1:5" ht="14.25" customHeight="1" x14ac:dyDescent="0.35">
      <c r="A570" s="1"/>
      <c r="B570" s="1"/>
      <c r="C570" s="1"/>
      <c r="E570" s="1"/>
    </row>
    <row r="571" spans="1:5" ht="14.25" customHeight="1" x14ac:dyDescent="0.35">
      <c r="A571" s="1"/>
      <c r="B571" s="1"/>
      <c r="C571" s="1"/>
      <c r="E571" s="1"/>
    </row>
    <row r="572" spans="1:5" ht="14.25" customHeight="1" x14ac:dyDescent="0.35">
      <c r="A572" s="1"/>
      <c r="B572" s="1"/>
      <c r="C572" s="1"/>
      <c r="E572" s="1"/>
    </row>
    <row r="573" spans="1:5" ht="14.25" customHeight="1" x14ac:dyDescent="0.35">
      <c r="A573" s="1"/>
      <c r="B573" s="1"/>
      <c r="C573" s="1"/>
      <c r="E573" s="1"/>
    </row>
    <row r="574" spans="1:5" ht="14.25" customHeight="1" x14ac:dyDescent="0.35">
      <c r="A574" s="1"/>
      <c r="B574" s="1"/>
      <c r="C574" s="1"/>
      <c r="E574" s="1"/>
    </row>
    <row r="575" spans="1:5" ht="14.25" customHeight="1" x14ac:dyDescent="0.35">
      <c r="A575" s="1"/>
      <c r="B575" s="1"/>
      <c r="C575" s="1"/>
      <c r="E575" s="1"/>
    </row>
    <row r="576" spans="1:5" ht="14.25" customHeight="1" x14ac:dyDescent="0.35">
      <c r="A576" s="1"/>
      <c r="B576" s="1"/>
      <c r="C576" s="1"/>
      <c r="E576" s="1"/>
    </row>
    <row r="577" spans="1:5" ht="14.25" customHeight="1" x14ac:dyDescent="0.35">
      <c r="A577" s="1"/>
      <c r="B577" s="1"/>
      <c r="C577" s="1"/>
      <c r="E577" s="1"/>
    </row>
    <row r="578" spans="1:5" ht="14.25" customHeight="1" x14ac:dyDescent="0.35">
      <c r="A578" s="1"/>
      <c r="B578" s="1"/>
      <c r="C578" s="1"/>
      <c r="E578" s="1"/>
    </row>
    <row r="579" spans="1:5" ht="14.25" customHeight="1" x14ac:dyDescent="0.35">
      <c r="A579" s="1"/>
      <c r="B579" s="1"/>
      <c r="C579" s="1"/>
      <c r="E579" s="1"/>
    </row>
    <row r="580" spans="1:5" ht="14.25" customHeight="1" x14ac:dyDescent="0.35">
      <c r="A580" s="1"/>
      <c r="B580" s="1"/>
      <c r="C580" s="1"/>
      <c r="E580" s="1"/>
    </row>
    <row r="581" spans="1:5" ht="14.25" customHeight="1" x14ac:dyDescent="0.35">
      <c r="A581" s="1"/>
      <c r="B581" s="1"/>
      <c r="C581" s="1"/>
      <c r="E581" s="1"/>
    </row>
    <row r="582" spans="1:5" ht="14.25" customHeight="1" x14ac:dyDescent="0.35">
      <c r="A582" s="1"/>
      <c r="B582" s="1"/>
      <c r="C582" s="1"/>
      <c r="E582" s="1"/>
    </row>
    <row r="583" spans="1:5" ht="14.25" customHeight="1" x14ac:dyDescent="0.35">
      <c r="A583" s="1"/>
      <c r="B583" s="1"/>
      <c r="C583" s="1"/>
      <c r="E583" s="1"/>
    </row>
    <row r="584" spans="1:5" ht="14.25" customHeight="1" x14ac:dyDescent="0.35">
      <c r="A584" s="1"/>
      <c r="B584" s="1"/>
      <c r="C584" s="1"/>
      <c r="E584" s="1"/>
    </row>
    <row r="585" spans="1:5" ht="14.25" customHeight="1" x14ac:dyDescent="0.35">
      <c r="A585" s="1"/>
      <c r="B585" s="1"/>
      <c r="C585" s="1"/>
      <c r="E585" s="1"/>
    </row>
    <row r="586" spans="1:5" ht="14.25" customHeight="1" x14ac:dyDescent="0.35">
      <c r="A586" s="1"/>
      <c r="B586" s="1"/>
      <c r="C586" s="1"/>
      <c r="E586" s="1"/>
    </row>
    <row r="587" spans="1:5" ht="14.25" customHeight="1" x14ac:dyDescent="0.35">
      <c r="A587" s="1"/>
      <c r="B587" s="1"/>
      <c r="C587" s="1"/>
      <c r="E587" s="1"/>
    </row>
    <row r="588" spans="1:5" ht="14.25" customHeight="1" x14ac:dyDescent="0.35">
      <c r="A588" s="1"/>
      <c r="B588" s="1"/>
      <c r="C588" s="1"/>
      <c r="E588" s="1"/>
    </row>
    <row r="589" spans="1:5" ht="14.25" customHeight="1" x14ac:dyDescent="0.35">
      <c r="A589" s="1"/>
      <c r="B589" s="1"/>
      <c r="C589" s="1"/>
      <c r="E589" s="1"/>
    </row>
    <row r="590" spans="1:5" ht="14.25" customHeight="1" x14ac:dyDescent="0.35">
      <c r="A590" s="1"/>
      <c r="B590" s="1"/>
      <c r="C590" s="1"/>
      <c r="E590" s="1"/>
    </row>
    <row r="591" spans="1:5" ht="14.25" customHeight="1" x14ac:dyDescent="0.35">
      <c r="A591" s="1"/>
      <c r="B591" s="1"/>
      <c r="C591" s="1"/>
      <c r="E591" s="1"/>
    </row>
    <row r="592" spans="1:5" ht="14.25" customHeight="1" x14ac:dyDescent="0.35">
      <c r="A592" s="1"/>
      <c r="B592" s="1"/>
      <c r="C592" s="1"/>
      <c r="E592" s="1"/>
    </row>
    <row r="593" spans="1:5" ht="14.25" customHeight="1" x14ac:dyDescent="0.35">
      <c r="A593" s="1"/>
      <c r="B593" s="1"/>
      <c r="C593" s="1"/>
      <c r="E593" s="1"/>
    </row>
    <row r="594" spans="1:5" ht="14.25" customHeight="1" x14ac:dyDescent="0.35">
      <c r="A594" s="1"/>
      <c r="B594" s="1"/>
      <c r="C594" s="1"/>
      <c r="E594" s="1"/>
    </row>
    <row r="595" spans="1:5" ht="14.25" customHeight="1" x14ac:dyDescent="0.35">
      <c r="A595" s="1"/>
      <c r="B595" s="1"/>
      <c r="C595" s="1"/>
      <c r="E595" s="1"/>
    </row>
    <row r="596" spans="1:5" ht="14.25" customHeight="1" x14ac:dyDescent="0.35">
      <c r="A596" s="1"/>
      <c r="B596" s="1"/>
      <c r="C596" s="1"/>
      <c r="E596" s="1"/>
    </row>
    <row r="597" spans="1:5" ht="14.25" customHeight="1" x14ac:dyDescent="0.35">
      <c r="A597" s="1"/>
      <c r="B597" s="1"/>
      <c r="C597" s="1"/>
      <c r="E597" s="1"/>
    </row>
    <row r="598" spans="1:5" ht="14.25" customHeight="1" x14ac:dyDescent="0.35">
      <c r="A598" s="1"/>
      <c r="B598" s="1"/>
      <c r="C598" s="1"/>
      <c r="E598" s="1"/>
    </row>
    <row r="599" spans="1:5" ht="14.25" customHeight="1" x14ac:dyDescent="0.35">
      <c r="A599" s="1"/>
      <c r="B599" s="1"/>
      <c r="C599" s="1"/>
      <c r="E599" s="1"/>
    </row>
    <row r="600" spans="1:5" ht="14.25" customHeight="1" x14ac:dyDescent="0.35">
      <c r="A600" s="1"/>
      <c r="B600" s="1"/>
      <c r="C600" s="1"/>
      <c r="E600" s="1"/>
    </row>
    <row r="601" spans="1:5" ht="14.25" customHeight="1" x14ac:dyDescent="0.35">
      <c r="A601" s="1"/>
      <c r="B601" s="1"/>
      <c r="C601" s="1"/>
      <c r="E601" s="1"/>
    </row>
    <row r="602" spans="1:5" ht="14.25" customHeight="1" x14ac:dyDescent="0.35">
      <c r="A602" s="1"/>
      <c r="B602" s="1"/>
      <c r="C602" s="1"/>
      <c r="E602" s="1"/>
    </row>
    <row r="603" spans="1:5" ht="14.25" customHeight="1" x14ac:dyDescent="0.35">
      <c r="A603" s="1"/>
      <c r="B603" s="1"/>
      <c r="C603" s="1"/>
      <c r="E603" s="1"/>
    </row>
    <row r="604" spans="1:5" ht="14.25" customHeight="1" x14ac:dyDescent="0.35">
      <c r="A604" s="1"/>
      <c r="B604" s="1"/>
      <c r="C604" s="1"/>
      <c r="E604" s="1"/>
    </row>
    <row r="605" spans="1:5" ht="14.25" customHeight="1" x14ac:dyDescent="0.35">
      <c r="A605" s="1"/>
      <c r="B605" s="1"/>
      <c r="C605" s="1"/>
      <c r="E605" s="1"/>
    </row>
    <row r="606" spans="1:5" ht="14.25" customHeight="1" x14ac:dyDescent="0.35">
      <c r="A606" s="1"/>
      <c r="B606" s="1"/>
      <c r="C606" s="1"/>
      <c r="E606" s="1"/>
    </row>
    <row r="607" spans="1:5" ht="14.25" customHeight="1" x14ac:dyDescent="0.35">
      <c r="A607" s="1"/>
      <c r="B607" s="1"/>
      <c r="C607" s="1"/>
      <c r="E607" s="1"/>
    </row>
    <row r="608" spans="1:5" ht="14.25" customHeight="1" x14ac:dyDescent="0.35">
      <c r="A608" s="1"/>
      <c r="B608" s="1"/>
      <c r="C608" s="1"/>
      <c r="E608" s="1"/>
    </row>
    <row r="609" spans="1:5" ht="14.25" customHeight="1" x14ac:dyDescent="0.35">
      <c r="A609" s="1"/>
      <c r="B609" s="1"/>
      <c r="C609" s="1"/>
      <c r="E609" s="1"/>
    </row>
    <row r="610" spans="1:5" ht="14.25" customHeight="1" x14ac:dyDescent="0.35">
      <c r="A610" s="1"/>
      <c r="B610" s="1"/>
      <c r="C610" s="1"/>
      <c r="E610" s="1"/>
    </row>
    <row r="611" spans="1:5" ht="14.25" customHeight="1" x14ac:dyDescent="0.35">
      <c r="A611" s="1"/>
      <c r="B611" s="1"/>
      <c r="C611" s="1"/>
      <c r="E611" s="1"/>
    </row>
    <row r="612" spans="1:5" ht="14.25" customHeight="1" x14ac:dyDescent="0.35">
      <c r="A612" s="1"/>
      <c r="B612" s="1"/>
      <c r="C612" s="1"/>
      <c r="E612" s="1"/>
    </row>
    <row r="613" spans="1:5" ht="14.25" customHeight="1" x14ac:dyDescent="0.35">
      <c r="A613" s="1"/>
      <c r="B613" s="1"/>
      <c r="C613" s="1"/>
      <c r="E613" s="1"/>
    </row>
    <row r="614" spans="1:5" ht="14.25" customHeight="1" x14ac:dyDescent="0.35">
      <c r="A614" s="1"/>
      <c r="B614" s="1"/>
      <c r="C614" s="1"/>
      <c r="E614" s="1"/>
    </row>
    <row r="615" spans="1:5" ht="14.25" customHeight="1" x14ac:dyDescent="0.35">
      <c r="A615" s="1"/>
      <c r="B615" s="1"/>
      <c r="C615" s="1"/>
      <c r="E615" s="1"/>
    </row>
    <row r="616" spans="1:5" ht="14.25" customHeight="1" x14ac:dyDescent="0.35">
      <c r="A616" s="1"/>
      <c r="B616" s="1"/>
      <c r="C616" s="1"/>
      <c r="E616" s="1"/>
    </row>
    <row r="617" spans="1:5" ht="14.25" customHeight="1" x14ac:dyDescent="0.35">
      <c r="A617" s="1"/>
      <c r="B617" s="1"/>
      <c r="C617" s="1"/>
      <c r="E617" s="1"/>
    </row>
    <row r="618" spans="1:5" ht="14.25" customHeight="1" x14ac:dyDescent="0.35">
      <c r="A618" s="1"/>
      <c r="B618" s="1"/>
      <c r="C618" s="1"/>
      <c r="E618" s="1"/>
    </row>
    <row r="619" spans="1:5" ht="14.25" customHeight="1" x14ac:dyDescent="0.35">
      <c r="A619" s="1"/>
      <c r="B619" s="1"/>
      <c r="C619" s="1"/>
      <c r="E619" s="1"/>
    </row>
    <row r="620" spans="1:5" ht="14.25" customHeight="1" x14ac:dyDescent="0.35">
      <c r="A620" s="1"/>
      <c r="B620" s="1"/>
      <c r="C620" s="1"/>
      <c r="E620" s="1"/>
    </row>
    <row r="621" spans="1:5" ht="14.25" customHeight="1" x14ac:dyDescent="0.35">
      <c r="A621" s="1"/>
      <c r="B621" s="1"/>
      <c r="C621" s="1"/>
      <c r="E621" s="1"/>
    </row>
    <row r="622" spans="1:5" ht="14.25" customHeight="1" x14ac:dyDescent="0.35">
      <c r="A622" s="1"/>
      <c r="B622" s="1"/>
      <c r="C622" s="1"/>
      <c r="E622" s="1"/>
    </row>
    <row r="623" spans="1:5" ht="14.25" customHeight="1" x14ac:dyDescent="0.35">
      <c r="A623" s="1"/>
      <c r="B623" s="1"/>
      <c r="C623" s="1"/>
      <c r="E623" s="1"/>
    </row>
    <row r="624" spans="1:5" ht="14.25" customHeight="1" x14ac:dyDescent="0.35">
      <c r="A624" s="1"/>
      <c r="B624" s="1"/>
      <c r="C624" s="1"/>
      <c r="E624" s="1"/>
    </row>
    <row r="625" spans="1:5" ht="14.25" customHeight="1" x14ac:dyDescent="0.35">
      <c r="A625" s="1"/>
      <c r="B625" s="1"/>
      <c r="C625" s="1"/>
      <c r="E625" s="1"/>
    </row>
    <row r="626" spans="1:5" ht="14.25" customHeight="1" x14ac:dyDescent="0.35">
      <c r="A626" s="1"/>
      <c r="B626" s="1"/>
      <c r="C626" s="1"/>
      <c r="E626" s="1"/>
    </row>
    <row r="627" spans="1:5" ht="14.25" customHeight="1" x14ac:dyDescent="0.35">
      <c r="A627" s="1"/>
      <c r="B627" s="1"/>
      <c r="C627" s="1"/>
      <c r="E627" s="1"/>
    </row>
    <row r="628" spans="1:5" ht="14.25" customHeight="1" x14ac:dyDescent="0.35">
      <c r="A628" s="1"/>
      <c r="B628" s="1"/>
      <c r="C628" s="1"/>
      <c r="E628" s="1"/>
    </row>
    <row r="629" spans="1:5" ht="14.25" customHeight="1" x14ac:dyDescent="0.35">
      <c r="A629" s="1"/>
      <c r="B629" s="1"/>
      <c r="C629" s="1"/>
      <c r="E629" s="1"/>
    </row>
    <row r="630" spans="1:5" ht="14.25" customHeight="1" x14ac:dyDescent="0.35">
      <c r="A630" s="1"/>
      <c r="B630" s="1"/>
      <c r="C630" s="1"/>
      <c r="E630" s="1"/>
    </row>
    <row r="631" spans="1:5" ht="14.25" customHeight="1" x14ac:dyDescent="0.35">
      <c r="A631" s="1"/>
      <c r="B631" s="1"/>
      <c r="C631" s="1"/>
      <c r="E631" s="1"/>
    </row>
    <row r="632" spans="1:5" ht="14.25" customHeight="1" x14ac:dyDescent="0.35">
      <c r="A632" s="1"/>
      <c r="B632" s="1"/>
      <c r="C632" s="1"/>
      <c r="E632" s="1"/>
    </row>
    <row r="633" spans="1:5" ht="14.25" customHeight="1" x14ac:dyDescent="0.35">
      <c r="A633" s="1"/>
      <c r="B633" s="1"/>
      <c r="C633" s="1"/>
      <c r="E633" s="1"/>
    </row>
    <row r="634" spans="1:5" ht="14.25" customHeight="1" x14ac:dyDescent="0.35">
      <c r="A634" s="1"/>
      <c r="B634" s="1"/>
      <c r="C634" s="1"/>
      <c r="E634" s="1"/>
    </row>
    <row r="635" spans="1:5" ht="14.25" customHeight="1" x14ac:dyDescent="0.35">
      <c r="A635" s="1"/>
      <c r="B635" s="1"/>
      <c r="C635" s="1"/>
      <c r="E635" s="1"/>
    </row>
    <row r="636" spans="1:5" ht="14.25" customHeight="1" x14ac:dyDescent="0.35">
      <c r="A636" s="1"/>
      <c r="B636" s="1"/>
      <c r="C636" s="1"/>
      <c r="E636" s="1"/>
    </row>
    <row r="637" spans="1:5" ht="14.25" customHeight="1" x14ac:dyDescent="0.35">
      <c r="A637" s="1"/>
      <c r="B637" s="1"/>
      <c r="C637" s="1"/>
      <c r="E637" s="1"/>
    </row>
    <row r="638" spans="1:5" ht="14.25" customHeight="1" x14ac:dyDescent="0.35">
      <c r="A638" s="1"/>
      <c r="B638" s="1"/>
      <c r="C638" s="1"/>
      <c r="E638" s="1"/>
    </row>
    <row r="639" spans="1:5" ht="14.25" customHeight="1" x14ac:dyDescent="0.35">
      <c r="A639" s="1"/>
      <c r="B639" s="1"/>
      <c r="C639" s="1"/>
      <c r="E639" s="1"/>
    </row>
    <row r="640" spans="1:5" ht="14.25" customHeight="1" x14ac:dyDescent="0.35">
      <c r="A640" s="1"/>
      <c r="B640" s="1"/>
      <c r="C640" s="1"/>
      <c r="E640" s="1"/>
    </row>
    <row r="641" spans="1:5" ht="14.25" customHeight="1" x14ac:dyDescent="0.35">
      <c r="A641" s="1"/>
      <c r="B641" s="1"/>
      <c r="C641" s="1"/>
      <c r="E641" s="1"/>
    </row>
    <row r="642" spans="1:5" ht="14.25" customHeight="1" x14ac:dyDescent="0.35">
      <c r="A642" s="1"/>
      <c r="B642" s="1"/>
      <c r="C642" s="1"/>
      <c r="E642" s="1"/>
    </row>
    <row r="643" spans="1:5" ht="14.25" customHeight="1" x14ac:dyDescent="0.35">
      <c r="A643" s="1"/>
      <c r="B643" s="1"/>
      <c r="C643" s="1"/>
      <c r="E643" s="1"/>
    </row>
    <row r="644" spans="1:5" ht="14.25" customHeight="1" x14ac:dyDescent="0.35">
      <c r="A644" s="1"/>
      <c r="B644" s="1"/>
      <c r="C644" s="1"/>
      <c r="E644" s="1"/>
    </row>
    <row r="645" spans="1:5" ht="14.25" customHeight="1" x14ac:dyDescent="0.35">
      <c r="A645" s="1"/>
      <c r="B645" s="1"/>
      <c r="C645" s="1"/>
      <c r="E645" s="1"/>
    </row>
    <row r="646" spans="1:5" ht="14.25" customHeight="1" x14ac:dyDescent="0.35">
      <c r="A646" s="1"/>
      <c r="B646" s="1"/>
      <c r="C646" s="1"/>
      <c r="E646" s="1"/>
    </row>
    <row r="647" spans="1:5" ht="14.25" customHeight="1" x14ac:dyDescent="0.35">
      <c r="A647" s="1"/>
      <c r="B647" s="1"/>
      <c r="C647" s="1"/>
      <c r="E647" s="1"/>
    </row>
    <row r="648" spans="1:5" ht="14.25" customHeight="1" x14ac:dyDescent="0.35">
      <c r="A648" s="1"/>
      <c r="B648" s="1"/>
      <c r="C648" s="1"/>
      <c r="E648" s="1"/>
    </row>
    <row r="649" spans="1:5" ht="14.25" customHeight="1" x14ac:dyDescent="0.35">
      <c r="A649" s="1"/>
      <c r="B649" s="1"/>
      <c r="C649" s="1"/>
      <c r="E649" s="1"/>
    </row>
    <row r="650" spans="1:5" ht="14.25" customHeight="1" x14ac:dyDescent="0.35">
      <c r="A650" s="1"/>
      <c r="B650" s="1"/>
      <c r="C650" s="1"/>
      <c r="E650" s="1"/>
    </row>
    <row r="651" spans="1:5" ht="14.25" customHeight="1" x14ac:dyDescent="0.35">
      <c r="A651" s="1"/>
      <c r="B651" s="1"/>
      <c r="C651" s="1"/>
      <c r="E651" s="1"/>
    </row>
    <row r="652" spans="1:5" ht="14.25" customHeight="1" x14ac:dyDescent="0.35">
      <c r="A652" s="1"/>
      <c r="B652" s="1"/>
      <c r="C652" s="1"/>
      <c r="E652" s="1"/>
    </row>
    <row r="653" spans="1:5" ht="14.25" customHeight="1" x14ac:dyDescent="0.35">
      <c r="A653" s="1"/>
      <c r="B653" s="1"/>
      <c r="C653" s="1"/>
      <c r="E653" s="1"/>
    </row>
    <row r="654" spans="1:5" ht="14.25" customHeight="1" x14ac:dyDescent="0.35">
      <c r="A654" s="1"/>
      <c r="B654" s="1"/>
      <c r="C654" s="1"/>
      <c r="E654" s="1"/>
    </row>
    <row r="655" spans="1:5" ht="14.25" customHeight="1" x14ac:dyDescent="0.35">
      <c r="A655" s="1"/>
      <c r="B655" s="1"/>
      <c r="C655" s="1"/>
      <c r="E655" s="1"/>
    </row>
    <row r="656" spans="1:5" ht="14.25" customHeight="1" x14ac:dyDescent="0.35">
      <c r="A656" s="1"/>
      <c r="B656" s="1"/>
      <c r="C656" s="1"/>
      <c r="E656" s="1"/>
    </row>
    <row r="657" spans="1:5" ht="14.25" customHeight="1" x14ac:dyDescent="0.35">
      <c r="A657" s="1"/>
      <c r="B657" s="1"/>
      <c r="C657" s="1"/>
      <c r="E657" s="1"/>
    </row>
    <row r="658" spans="1:5" ht="14.25" customHeight="1" x14ac:dyDescent="0.35">
      <c r="A658" s="1"/>
      <c r="B658" s="1"/>
      <c r="C658" s="1"/>
      <c r="E658" s="1"/>
    </row>
    <row r="659" spans="1:5" ht="14.25" customHeight="1" x14ac:dyDescent="0.35">
      <c r="A659" s="1"/>
      <c r="B659" s="1"/>
      <c r="C659" s="1"/>
      <c r="E659" s="1"/>
    </row>
    <row r="660" spans="1:5" ht="14.25" customHeight="1" x14ac:dyDescent="0.35">
      <c r="A660" s="1"/>
      <c r="B660" s="1"/>
      <c r="C660" s="1"/>
      <c r="E660" s="1"/>
    </row>
    <row r="661" spans="1:5" ht="14.25" customHeight="1" x14ac:dyDescent="0.35">
      <c r="A661" s="1"/>
      <c r="B661" s="1"/>
      <c r="C661" s="1"/>
      <c r="E661" s="1"/>
    </row>
    <row r="662" spans="1:5" ht="14.25" customHeight="1" x14ac:dyDescent="0.35">
      <c r="A662" s="1"/>
      <c r="B662" s="1"/>
      <c r="C662" s="1"/>
      <c r="E662" s="1"/>
    </row>
    <row r="663" spans="1:5" ht="14.25" customHeight="1" x14ac:dyDescent="0.35">
      <c r="A663" s="1"/>
      <c r="B663" s="1"/>
      <c r="C663" s="1"/>
      <c r="E663" s="1"/>
    </row>
    <row r="664" spans="1:5" ht="14.25" customHeight="1" x14ac:dyDescent="0.35">
      <c r="A664" s="1"/>
      <c r="B664" s="1"/>
      <c r="C664" s="1"/>
      <c r="E664" s="1"/>
    </row>
    <row r="665" spans="1:5" ht="14.25" customHeight="1" x14ac:dyDescent="0.35">
      <c r="A665" s="1"/>
      <c r="B665" s="1"/>
      <c r="C665" s="1"/>
      <c r="E665" s="1"/>
    </row>
    <row r="666" spans="1:5" ht="14.25" customHeight="1" x14ac:dyDescent="0.35">
      <c r="A666" s="1"/>
      <c r="B666" s="1"/>
      <c r="C666" s="1"/>
      <c r="E666" s="1"/>
    </row>
    <row r="667" spans="1:5" ht="14.25" customHeight="1" x14ac:dyDescent="0.35">
      <c r="A667" s="1"/>
      <c r="B667" s="1"/>
      <c r="C667" s="1"/>
      <c r="E667" s="1"/>
    </row>
    <row r="668" spans="1:5" ht="14.25" customHeight="1" x14ac:dyDescent="0.35">
      <c r="A668" s="1"/>
      <c r="B668" s="1"/>
      <c r="C668" s="1"/>
      <c r="E668" s="1"/>
    </row>
    <row r="669" spans="1:5" ht="14.25" customHeight="1" x14ac:dyDescent="0.35">
      <c r="A669" s="1"/>
      <c r="B669" s="1"/>
      <c r="C669" s="1"/>
      <c r="E669" s="1"/>
    </row>
    <row r="670" spans="1:5" ht="14.25" customHeight="1" x14ac:dyDescent="0.35">
      <c r="A670" s="1"/>
      <c r="B670" s="1"/>
      <c r="C670" s="1"/>
      <c r="E670" s="1"/>
    </row>
    <row r="671" spans="1:5" ht="14.25" customHeight="1" x14ac:dyDescent="0.35">
      <c r="A671" s="1"/>
      <c r="B671" s="1"/>
      <c r="C671" s="1"/>
      <c r="E671" s="1"/>
    </row>
    <row r="672" spans="1:5" ht="14.25" customHeight="1" x14ac:dyDescent="0.35">
      <c r="A672" s="1"/>
      <c r="B672" s="1"/>
      <c r="C672" s="1"/>
      <c r="E672" s="1"/>
    </row>
    <row r="673" spans="1:5" ht="14.25" customHeight="1" x14ac:dyDescent="0.35">
      <c r="A673" s="1"/>
      <c r="B673" s="1"/>
      <c r="C673" s="1"/>
      <c r="E673" s="1"/>
    </row>
    <row r="674" spans="1:5" ht="14.25" customHeight="1" x14ac:dyDescent="0.35">
      <c r="A674" s="1"/>
      <c r="B674" s="1"/>
      <c r="C674" s="1"/>
      <c r="E674" s="1"/>
    </row>
    <row r="675" spans="1:5" ht="14.25" customHeight="1" x14ac:dyDescent="0.35">
      <c r="A675" s="1"/>
      <c r="B675" s="1"/>
      <c r="C675" s="1"/>
      <c r="E675" s="1"/>
    </row>
    <row r="676" spans="1:5" ht="14.25" customHeight="1" x14ac:dyDescent="0.35">
      <c r="A676" s="1"/>
      <c r="B676" s="1"/>
      <c r="C676" s="1"/>
      <c r="E676" s="1"/>
    </row>
    <row r="677" spans="1:5" ht="14.25" customHeight="1" x14ac:dyDescent="0.35">
      <c r="A677" s="1"/>
      <c r="B677" s="1"/>
      <c r="C677" s="1"/>
      <c r="E677" s="1"/>
    </row>
    <row r="678" spans="1:5" ht="14.25" customHeight="1" x14ac:dyDescent="0.35">
      <c r="A678" s="1"/>
      <c r="B678" s="1"/>
      <c r="C678" s="1"/>
      <c r="E678" s="1"/>
    </row>
    <row r="679" spans="1:5" ht="14.25" customHeight="1" x14ac:dyDescent="0.35">
      <c r="A679" s="1"/>
      <c r="B679" s="1"/>
      <c r="C679" s="1"/>
      <c r="E679" s="1"/>
    </row>
    <row r="680" spans="1:5" ht="14.25" customHeight="1" x14ac:dyDescent="0.35">
      <c r="A680" s="1"/>
      <c r="B680" s="1"/>
      <c r="C680" s="1"/>
      <c r="E680" s="1"/>
    </row>
    <row r="681" spans="1:5" ht="14.25" customHeight="1" x14ac:dyDescent="0.35">
      <c r="A681" s="1"/>
      <c r="B681" s="1"/>
      <c r="C681" s="1"/>
      <c r="E681" s="1"/>
    </row>
    <row r="682" spans="1:5" ht="14.25" customHeight="1" x14ac:dyDescent="0.35">
      <c r="A682" s="1"/>
      <c r="B682" s="1"/>
      <c r="C682" s="1"/>
      <c r="E682" s="1"/>
    </row>
    <row r="683" spans="1:5" ht="14.25" customHeight="1" x14ac:dyDescent="0.35">
      <c r="A683" s="1"/>
      <c r="B683" s="1"/>
      <c r="C683" s="1"/>
      <c r="E683" s="1"/>
    </row>
    <row r="684" spans="1:5" ht="14.25" customHeight="1" x14ac:dyDescent="0.35">
      <c r="A684" s="1"/>
      <c r="B684" s="1"/>
      <c r="C684" s="1"/>
      <c r="E684" s="1"/>
    </row>
    <row r="685" spans="1:5" ht="14.25" customHeight="1" x14ac:dyDescent="0.35">
      <c r="A685" s="1"/>
      <c r="B685" s="1"/>
      <c r="C685" s="1"/>
      <c r="E685" s="1"/>
    </row>
    <row r="686" spans="1:5" ht="14.25" customHeight="1" x14ac:dyDescent="0.35">
      <c r="A686" s="1"/>
      <c r="B686" s="1"/>
      <c r="C686" s="1"/>
      <c r="E686" s="1"/>
    </row>
    <row r="687" spans="1:5" ht="14.25" customHeight="1" x14ac:dyDescent="0.35">
      <c r="A687" s="1"/>
      <c r="B687" s="1"/>
      <c r="C687" s="1"/>
      <c r="E687" s="1"/>
    </row>
    <row r="688" spans="1:5" ht="14.25" customHeight="1" x14ac:dyDescent="0.35">
      <c r="A688" s="1"/>
      <c r="B688" s="1"/>
      <c r="C688" s="1"/>
      <c r="E688" s="1"/>
    </row>
    <row r="689" spans="1:5" ht="14.25" customHeight="1" x14ac:dyDescent="0.35">
      <c r="A689" s="1"/>
      <c r="B689" s="1"/>
      <c r="C689" s="1"/>
      <c r="E689" s="1"/>
    </row>
    <row r="690" spans="1:5" ht="14.25" customHeight="1" x14ac:dyDescent="0.35">
      <c r="A690" s="1"/>
      <c r="B690" s="1"/>
      <c r="C690" s="1"/>
      <c r="E690" s="1"/>
    </row>
    <row r="691" spans="1:5" ht="14.25" customHeight="1" x14ac:dyDescent="0.35">
      <c r="A691" s="1"/>
      <c r="B691" s="1"/>
      <c r="C691" s="1"/>
      <c r="E691" s="1"/>
    </row>
    <row r="692" spans="1:5" ht="14.25" customHeight="1" x14ac:dyDescent="0.35">
      <c r="A692" s="1"/>
      <c r="B692" s="1"/>
      <c r="C692" s="1"/>
      <c r="E692" s="1"/>
    </row>
    <row r="693" spans="1:5" ht="14.25" customHeight="1" x14ac:dyDescent="0.35">
      <c r="A693" s="1"/>
      <c r="B693" s="1"/>
      <c r="C693" s="1"/>
      <c r="E693" s="1"/>
    </row>
    <row r="694" spans="1:5" ht="14.25" customHeight="1" x14ac:dyDescent="0.35">
      <c r="A694" s="1"/>
      <c r="B694" s="1"/>
      <c r="C694" s="1"/>
      <c r="E694" s="1"/>
    </row>
    <row r="695" spans="1:5" ht="14.25" customHeight="1" x14ac:dyDescent="0.35">
      <c r="A695" s="1"/>
      <c r="B695" s="1"/>
      <c r="C695" s="1"/>
      <c r="E695" s="1"/>
    </row>
    <row r="696" spans="1:5" ht="14.25" customHeight="1" x14ac:dyDescent="0.35">
      <c r="A696" s="1"/>
      <c r="B696" s="1"/>
      <c r="C696" s="1"/>
      <c r="E696" s="1"/>
    </row>
    <row r="697" spans="1:5" ht="14.25" customHeight="1" x14ac:dyDescent="0.35">
      <c r="A697" s="1"/>
      <c r="B697" s="1"/>
      <c r="C697" s="1"/>
      <c r="E697" s="1"/>
    </row>
    <row r="698" spans="1:5" ht="14.25" customHeight="1" x14ac:dyDescent="0.35">
      <c r="A698" s="1"/>
      <c r="B698" s="1"/>
      <c r="C698" s="1"/>
      <c r="E698" s="1"/>
    </row>
    <row r="699" spans="1:5" ht="14.25" customHeight="1" x14ac:dyDescent="0.35">
      <c r="A699" s="1"/>
      <c r="B699" s="1"/>
      <c r="C699" s="1"/>
      <c r="E699" s="1"/>
    </row>
    <row r="700" spans="1:5" ht="14.25" customHeight="1" x14ac:dyDescent="0.35">
      <c r="A700" s="1"/>
      <c r="B700" s="1"/>
      <c r="C700" s="1"/>
      <c r="E700" s="1"/>
    </row>
    <row r="701" spans="1:5" ht="14.25" customHeight="1" x14ac:dyDescent="0.35">
      <c r="A701" s="1"/>
      <c r="B701" s="1"/>
      <c r="C701" s="1"/>
      <c r="E701" s="1"/>
    </row>
    <row r="702" spans="1:5" ht="14.25" customHeight="1" x14ac:dyDescent="0.35">
      <c r="A702" s="1"/>
      <c r="B702" s="1"/>
      <c r="C702" s="1"/>
      <c r="E702" s="1"/>
    </row>
    <row r="703" spans="1:5" ht="14.25" customHeight="1" x14ac:dyDescent="0.35">
      <c r="A703" s="1"/>
      <c r="B703" s="1"/>
      <c r="C703" s="1"/>
      <c r="E703" s="1"/>
    </row>
    <row r="704" spans="1:5" ht="14.25" customHeight="1" x14ac:dyDescent="0.35">
      <c r="A704" s="1"/>
      <c r="B704" s="1"/>
      <c r="C704" s="1"/>
      <c r="E704" s="1"/>
    </row>
    <row r="705" spans="1:5" ht="14.25" customHeight="1" x14ac:dyDescent="0.35">
      <c r="A705" s="1"/>
      <c r="B705" s="1"/>
      <c r="C705" s="1"/>
      <c r="E705" s="1"/>
    </row>
    <row r="706" spans="1:5" ht="14.25" customHeight="1" x14ac:dyDescent="0.35">
      <c r="A706" s="1"/>
      <c r="B706" s="1"/>
      <c r="C706" s="1"/>
      <c r="E706" s="1"/>
    </row>
    <row r="707" spans="1:5" ht="14.25" customHeight="1" x14ac:dyDescent="0.35">
      <c r="A707" s="1"/>
      <c r="B707" s="1"/>
      <c r="C707" s="1"/>
      <c r="E707" s="1"/>
    </row>
    <row r="708" spans="1:5" ht="14.25" customHeight="1" x14ac:dyDescent="0.35">
      <c r="A708" s="1"/>
      <c r="B708" s="1"/>
      <c r="C708" s="1"/>
      <c r="E708" s="1"/>
    </row>
    <row r="709" spans="1:5" ht="14.25" customHeight="1" x14ac:dyDescent="0.35">
      <c r="A709" s="1"/>
      <c r="B709" s="1"/>
      <c r="C709" s="1"/>
      <c r="E709" s="1"/>
    </row>
    <row r="710" spans="1:5" ht="14.25" customHeight="1" x14ac:dyDescent="0.35">
      <c r="A710" s="1"/>
      <c r="B710" s="1"/>
      <c r="C710" s="1"/>
      <c r="E710" s="1"/>
    </row>
    <row r="711" spans="1:5" ht="14.25" customHeight="1" x14ac:dyDescent="0.35">
      <c r="A711" s="1"/>
      <c r="B711" s="1"/>
      <c r="C711" s="1"/>
      <c r="E711" s="1"/>
    </row>
    <row r="712" spans="1:5" ht="14.25" customHeight="1" x14ac:dyDescent="0.35">
      <c r="A712" s="1"/>
      <c r="B712" s="1"/>
      <c r="C712" s="1"/>
      <c r="E712" s="1"/>
    </row>
    <row r="713" spans="1:5" ht="14.25" customHeight="1" x14ac:dyDescent="0.35">
      <c r="A713" s="1"/>
      <c r="B713" s="1"/>
      <c r="C713" s="1"/>
      <c r="E713" s="1"/>
    </row>
    <row r="714" spans="1:5" ht="14.25" customHeight="1" x14ac:dyDescent="0.35">
      <c r="A714" s="1"/>
      <c r="B714" s="1"/>
      <c r="C714" s="1"/>
      <c r="E714" s="1"/>
    </row>
    <row r="715" spans="1:5" ht="14.25" customHeight="1" x14ac:dyDescent="0.35">
      <c r="A715" s="1"/>
      <c r="B715" s="1"/>
      <c r="C715" s="1"/>
      <c r="E715" s="1"/>
    </row>
    <row r="716" spans="1:5" ht="14.25" customHeight="1" x14ac:dyDescent="0.35">
      <c r="A716" s="1"/>
      <c r="B716" s="1"/>
      <c r="C716" s="1"/>
      <c r="E716" s="1"/>
    </row>
    <row r="717" spans="1:5" ht="14.25" customHeight="1" x14ac:dyDescent="0.35">
      <c r="A717" s="1"/>
      <c r="B717" s="1"/>
      <c r="C717" s="1"/>
      <c r="E717" s="1"/>
    </row>
    <row r="718" spans="1:5" ht="14.25" customHeight="1" x14ac:dyDescent="0.35">
      <c r="A718" s="1"/>
      <c r="B718" s="1"/>
      <c r="C718" s="1"/>
      <c r="E718" s="1"/>
    </row>
    <row r="719" spans="1:5" ht="14.25" customHeight="1" x14ac:dyDescent="0.35">
      <c r="A719" s="1"/>
      <c r="B719" s="1"/>
      <c r="C719" s="1"/>
      <c r="E719" s="1"/>
    </row>
    <row r="720" spans="1:5" ht="14.25" customHeight="1" x14ac:dyDescent="0.35">
      <c r="A720" s="1"/>
      <c r="B720" s="1"/>
      <c r="C720" s="1"/>
      <c r="E720" s="1"/>
    </row>
    <row r="721" spans="1:5" ht="14.25" customHeight="1" x14ac:dyDescent="0.35">
      <c r="A721" s="1"/>
      <c r="B721" s="1"/>
      <c r="C721" s="1"/>
      <c r="E721" s="1"/>
    </row>
    <row r="722" spans="1:5" ht="14.25" customHeight="1" x14ac:dyDescent="0.35">
      <c r="A722" s="1"/>
      <c r="B722" s="1"/>
      <c r="C722" s="1"/>
      <c r="E722" s="1"/>
    </row>
    <row r="723" spans="1:5" ht="14.25" customHeight="1" x14ac:dyDescent="0.35">
      <c r="A723" s="1"/>
      <c r="B723" s="1"/>
      <c r="C723" s="1"/>
      <c r="E723" s="1"/>
    </row>
    <row r="724" spans="1:5" ht="14.25" customHeight="1" x14ac:dyDescent="0.35">
      <c r="A724" s="1"/>
      <c r="B724" s="1"/>
      <c r="C724" s="1"/>
      <c r="E724" s="1"/>
    </row>
    <row r="725" spans="1:5" ht="14.25" customHeight="1" x14ac:dyDescent="0.35">
      <c r="A725" s="1"/>
      <c r="B725" s="1"/>
      <c r="C725" s="1"/>
      <c r="E725" s="1"/>
    </row>
    <row r="726" spans="1:5" ht="14.25" customHeight="1" x14ac:dyDescent="0.35">
      <c r="A726" s="1"/>
      <c r="B726" s="1"/>
      <c r="C726" s="1"/>
      <c r="E726" s="1"/>
    </row>
    <row r="727" spans="1:5" ht="14.25" customHeight="1" x14ac:dyDescent="0.35">
      <c r="A727" s="1"/>
      <c r="B727" s="1"/>
      <c r="C727" s="1"/>
      <c r="E727" s="1"/>
    </row>
    <row r="728" spans="1:5" ht="14.25" customHeight="1" x14ac:dyDescent="0.35">
      <c r="A728" s="1"/>
      <c r="B728" s="1"/>
      <c r="C728" s="1"/>
      <c r="E728" s="1"/>
    </row>
    <row r="729" spans="1:5" ht="14.25" customHeight="1" x14ac:dyDescent="0.35">
      <c r="A729" s="1"/>
      <c r="B729" s="1"/>
      <c r="C729" s="1"/>
      <c r="E729" s="1"/>
    </row>
    <row r="730" spans="1:5" ht="14.25" customHeight="1" x14ac:dyDescent="0.35">
      <c r="A730" s="1"/>
      <c r="B730" s="1"/>
      <c r="C730" s="1"/>
      <c r="E730" s="1"/>
    </row>
    <row r="731" spans="1:5" ht="14.25" customHeight="1" x14ac:dyDescent="0.35">
      <c r="A731" s="1"/>
      <c r="B731" s="1"/>
      <c r="C731" s="1"/>
      <c r="E731" s="1"/>
    </row>
    <row r="732" spans="1:5" ht="14.25" customHeight="1" x14ac:dyDescent="0.35">
      <c r="A732" s="1"/>
      <c r="B732" s="1"/>
      <c r="C732" s="1"/>
      <c r="E732" s="1"/>
    </row>
    <row r="733" spans="1:5" ht="14.25" customHeight="1" x14ac:dyDescent="0.35">
      <c r="A733" s="1"/>
      <c r="B733" s="1"/>
      <c r="C733" s="1"/>
      <c r="E733" s="1"/>
    </row>
    <row r="734" spans="1:5" ht="14.25" customHeight="1" x14ac:dyDescent="0.35">
      <c r="A734" s="1"/>
      <c r="B734" s="1"/>
      <c r="C734" s="1"/>
      <c r="E734" s="1"/>
    </row>
    <row r="735" spans="1:5" ht="14.25" customHeight="1" x14ac:dyDescent="0.35">
      <c r="A735" s="1"/>
      <c r="B735" s="1"/>
      <c r="C735" s="1"/>
      <c r="E735" s="1"/>
    </row>
    <row r="736" spans="1:5" ht="14.25" customHeight="1" x14ac:dyDescent="0.35">
      <c r="A736" s="1"/>
      <c r="B736" s="1"/>
      <c r="C736" s="1"/>
      <c r="E736" s="1"/>
    </row>
    <row r="737" spans="1:5" ht="14.25" customHeight="1" x14ac:dyDescent="0.35">
      <c r="A737" s="1"/>
      <c r="B737" s="1"/>
      <c r="C737" s="1"/>
      <c r="E737" s="1"/>
    </row>
    <row r="738" spans="1:5" ht="14.25" customHeight="1" x14ac:dyDescent="0.35">
      <c r="A738" s="1"/>
      <c r="B738" s="1"/>
      <c r="C738" s="1"/>
      <c r="E738" s="1"/>
    </row>
    <row r="739" spans="1:5" ht="14.25" customHeight="1" x14ac:dyDescent="0.35">
      <c r="A739" s="1"/>
      <c r="B739" s="1"/>
      <c r="C739" s="1"/>
      <c r="E739" s="1"/>
    </row>
    <row r="740" spans="1:5" ht="14.25" customHeight="1" x14ac:dyDescent="0.35">
      <c r="A740" s="1"/>
      <c r="B740" s="1"/>
      <c r="C740" s="1"/>
      <c r="E740" s="1"/>
    </row>
    <row r="741" spans="1:5" ht="14.25" customHeight="1" x14ac:dyDescent="0.35">
      <c r="A741" s="1"/>
      <c r="B741" s="1"/>
      <c r="C741" s="1"/>
      <c r="E741" s="1"/>
    </row>
    <row r="742" spans="1:5" ht="14.25" customHeight="1" x14ac:dyDescent="0.35">
      <c r="A742" s="1"/>
      <c r="B742" s="1"/>
      <c r="C742" s="1"/>
      <c r="E742" s="1"/>
    </row>
    <row r="743" spans="1:5" ht="14.25" customHeight="1" x14ac:dyDescent="0.35">
      <c r="A743" s="1"/>
      <c r="B743" s="1"/>
      <c r="C743" s="1"/>
      <c r="E743" s="1"/>
    </row>
    <row r="744" spans="1:5" ht="14.25" customHeight="1" x14ac:dyDescent="0.35">
      <c r="A744" s="1"/>
      <c r="B744" s="1"/>
      <c r="C744" s="1"/>
      <c r="E744" s="1"/>
    </row>
    <row r="745" spans="1:5" ht="14.25" customHeight="1" x14ac:dyDescent="0.35">
      <c r="A745" s="1"/>
      <c r="B745" s="1"/>
      <c r="C745" s="1"/>
      <c r="E745" s="1"/>
    </row>
    <row r="746" spans="1:5" ht="14.25" customHeight="1" x14ac:dyDescent="0.35">
      <c r="A746" s="1"/>
      <c r="B746" s="1"/>
      <c r="C746" s="1"/>
      <c r="E746" s="1"/>
    </row>
    <row r="747" spans="1:5" ht="14.25" customHeight="1" x14ac:dyDescent="0.35">
      <c r="A747" s="1"/>
      <c r="B747" s="1"/>
      <c r="C747" s="1"/>
      <c r="E747" s="1"/>
    </row>
    <row r="748" spans="1:5" ht="14.25" customHeight="1" x14ac:dyDescent="0.35">
      <c r="A748" s="1"/>
      <c r="B748" s="1"/>
      <c r="C748" s="1"/>
      <c r="E748" s="1"/>
    </row>
    <row r="749" spans="1:5" ht="14.25" customHeight="1" x14ac:dyDescent="0.35">
      <c r="A749" s="1"/>
      <c r="B749" s="1"/>
      <c r="C749" s="1"/>
      <c r="E749" s="1"/>
    </row>
    <row r="750" spans="1:5" ht="14.25" customHeight="1" x14ac:dyDescent="0.35">
      <c r="A750" s="1"/>
      <c r="B750" s="1"/>
      <c r="C750" s="1"/>
      <c r="E750" s="1"/>
    </row>
    <row r="751" spans="1:5" ht="14.25" customHeight="1" x14ac:dyDescent="0.35">
      <c r="A751" s="1"/>
      <c r="B751" s="1"/>
      <c r="C751" s="1"/>
      <c r="E751" s="1"/>
    </row>
    <row r="752" spans="1:5" ht="14.25" customHeight="1" x14ac:dyDescent="0.35">
      <c r="A752" s="1"/>
      <c r="B752" s="1"/>
      <c r="C752" s="1"/>
      <c r="E752" s="1"/>
    </row>
    <row r="753" spans="1:5" ht="14.25" customHeight="1" x14ac:dyDescent="0.35">
      <c r="A753" s="1"/>
      <c r="B753" s="1"/>
      <c r="C753" s="1"/>
      <c r="E753" s="1"/>
    </row>
    <row r="754" spans="1:5" ht="14.25" customHeight="1" x14ac:dyDescent="0.35">
      <c r="A754" s="1"/>
      <c r="B754" s="1"/>
      <c r="C754" s="1"/>
      <c r="E754" s="1"/>
    </row>
    <row r="755" spans="1:5" ht="14.25" customHeight="1" x14ac:dyDescent="0.35">
      <c r="A755" s="1"/>
      <c r="B755" s="1"/>
      <c r="C755" s="1"/>
      <c r="E755" s="1"/>
    </row>
    <row r="756" spans="1:5" ht="14.25" customHeight="1" x14ac:dyDescent="0.35">
      <c r="A756" s="1"/>
      <c r="B756" s="1"/>
      <c r="C756" s="1"/>
      <c r="E756" s="1"/>
    </row>
    <row r="757" spans="1:5" ht="14.25" customHeight="1" x14ac:dyDescent="0.35">
      <c r="A757" s="1"/>
      <c r="B757" s="1"/>
      <c r="C757" s="1"/>
      <c r="E757" s="1"/>
    </row>
    <row r="758" spans="1:5" ht="14.25" customHeight="1" x14ac:dyDescent="0.35">
      <c r="A758" s="1"/>
      <c r="B758" s="1"/>
      <c r="C758" s="1"/>
      <c r="E758" s="1"/>
    </row>
    <row r="759" spans="1:5" ht="14.25" customHeight="1" x14ac:dyDescent="0.35">
      <c r="A759" s="1"/>
      <c r="B759" s="1"/>
      <c r="C759" s="1"/>
      <c r="E759" s="1"/>
    </row>
    <row r="760" spans="1:5" ht="14.25" customHeight="1" x14ac:dyDescent="0.35">
      <c r="A760" s="1"/>
      <c r="B760" s="1"/>
      <c r="C760" s="1"/>
      <c r="E760" s="1"/>
    </row>
    <row r="761" spans="1:5" ht="14.25" customHeight="1" x14ac:dyDescent="0.35">
      <c r="A761" s="1"/>
      <c r="B761" s="1"/>
      <c r="C761" s="1"/>
      <c r="E761" s="1"/>
    </row>
    <row r="762" spans="1:5" ht="14.25" customHeight="1" x14ac:dyDescent="0.35">
      <c r="A762" s="1"/>
      <c r="B762" s="1"/>
      <c r="C762" s="1"/>
      <c r="E762" s="1"/>
    </row>
    <row r="763" spans="1:5" ht="14.25" customHeight="1" x14ac:dyDescent="0.35">
      <c r="A763" s="1"/>
      <c r="B763" s="1"/>
      <c r="C763" s="1"/>
      <c r="E763" s="1"/>
    </row>
    <row r="764" spans="1:5" ht="14.25" customHeight="1" x14ac:dyDescent="0.35">
      <c r="A764" s="1"/>
      <c r="B764" s="1"/>
      <c r="C764" s="1"/>
      <c r="E764" s="1"/>
    </row>
    <row r="765" spans="1:5" ht="14.25" customHeight="1" x14ac:dyDescent="0.35">
      <c r="A765" s="1"/>
      <c r="B765" s="1"/>
      <c r="C765" s="1"/>
      <c r="E765" s="1"/>
    </row>
    <row r="766" spans="1:5" ht="14.25" customHeight="1" x14ac:dyDescent="0.35">
      <c r="A766" s="1"/>
      <c r="B766" s="1"/>
      <c r="C766" s="1"/>
      <c r="E766" s="1"/>
    </row>
    <row r="767" spans="1:5" ht="14.25" customHeight="1" x14ac:dyDescent="0.35">
      <c r="A767" s="1"/>
      <c r="B767" s="1"/>
      <c r="C767" s="1"/>
      <c r="E767" s="1"/>
    </row>
    <row r="768" spans="1:5" ht="14.25" customHeight="1" x14ac:dyDescent="0.35">
      <c r="A768" s="1"/>
      <c r="B768" s="1"/>
      <c r="C768" s="1"/>
      <c r="E768" s="1"/>
    </row>
    <row r="769" spans="1:5" ht="14.25" customHeight="1" x14ac:dyDescent="0.35">
      <c r="A769" s="1"/>
      <c r="B769" s="1"/>
      <c r="C769" s="1"/>
      <c r="E769" s="1"/>
    </row>
    <row r="770" spans="1:5" ht="14.25" customHeight="1" x14ac:dyDescent="0.35">
      <c r="A770" s="1"/>
      <c r="B770" s="1"/>
      <c r="C770" s="1"/>
      <c r="E770" s="1"/>
    </row>
    <row r="771" spans="1:5" ht="14.25" customHeight="1" x14ac:dyDescent="0.35">
      <c r="A771" s="1"/>
      <c r="B771" s="1"/>
      <c r="C771" s="1"/>
      <c r="E771" s="1"/>
    </row>
    <row r="772" spans="1:5" ht="14.25" customHeight="1" x14ac:dyDescent="0.35">
      <c r="A772" s="1"/>
      <c r="B772" s="1"/>
      <c r="C772" s="1"/>
      <c r="E772" s="1"/>
    </row>
    <row r="773" spans="1:5" ht="14.25" customHeight="1" x14ac:dyDescent="0.35">
      <c r="A773" s="1"/>
      <c r="B773" s="1"/>
      <c r="C773" s="1"/>
      <c r="E773" s="1"/>
    </row>
    <row r="774" spans="1:5" ht="14.25" customHeight="1" x14ac:dyDescent="0.35">
      <c r="A774" s="1"/>
      <c r="B774" s="1"/>
      <c r="C774" s="1"/>
      <c r="E774" s="1"/>
    </row>
    <row r="775" spans="1:5" ht="14.25" customHeight="1" x14ac:dyDescent="0.35">
      <c r="A775" s="1"/>
      <c r="B775" s="1"/>
      <c r="C775" s="1"/>
      <c r="E775" s="1"/>
    </row>
    <row r="776" spans="1:5" ht="14.25" customHeight="1" x14ac:dyDescent="0.35">
      <c r="A776" s="1"/>
      <c r="B776" s="1"/>
      <c r="C776" s="1"/>
      <c r="E776" s="1"/>
    </row>
    <row r="777" spans="1:5" ht="14.25" customHeight="1" x14ac:dyDescent="0.35">
      <c r="A777" s="1"/>
      <c r="B777" s="1"/>
      <c r="C777" s="1"/>
      <c r="E777" s="1"/>
    </row>
    <row r="778" spans="1:5" ht="14.25" customHeight="1" x14ac:dyDescent="0.35">
      <c r="A778" s="1"/>
      <c r="B778" s="1"/>
      <c r="C778" s="1"/>
      <c r="E778" s="1"/>
    </row>
    <row r="779" spans="1:5" ht="14.25" customHeight="1" x14ac:dyDescent="0.35">
      <c r="A779" s="1"/>
      <c r="B779" s="1"/>
      <c r="C779" s="1"/>
      <c r="E779" s="1"/>
    </row>
    <row r="780" spans="1:5" ht="14.25" customHeight="1" x14ac:dyDescent="0.35">
      <c r="A780" s="1"/>
      <c r="B780" s="1"/>
      <c r="C780" s="1"/>
      <c r="E780" s="1"/>
    </row>
    <row r="781" spans="1:5" ht="14.25" customHeight="1" x14ac:dyDescent="0.35">
      <c r="A781" s="1"/>
      <c r="B781" s="1"/>
      <c r="C781" s="1"/>
      <c r="E781" s="1"/>
    </row>
    <row r="782" spans="1:5" ht="14.25" customHeight="1" x14ac:dyDescent="0.35">
      <c r="A782" s="1"/>
      <c r="B782" s="1"/>
      <c r="C782" s="1"/>
      <c r="E782" s="1"/>
    </row>
    <row r="783" spans="1:5" ht="14.25" customHeight="1" x14ac:dyDescent="0.35">
      <c r="A783" s="1"/>
      <c r="B783" s="1"/>
      <c r="C783" s="1"/>
      <c r="E783" s="1"/>
    </row>
    <row r="784" spans="1:5" ht="14.25" customHeight="1" x14ac:dyDescent="0.35">
      <c r="A784" s="1"/>
      <c r="B784" s="1"/>
      <c r="C784" s="1"/>
      <c r="E784" s="1"/>
    </row>
    <row r="785" spans="1:5" ht="14.25" customHeight="1" x14ac:dyDescent="0.35">
      <c r="A785" s="1"/>
      <c r="B785" s="1"/>
      <c r="C785" s="1"/>
      <c r="E785" s="1"/>
    </row>
    <row r="786" spans="1:5" ht="14.25" customHeight="1" x14ac:dyDescent="0.35">
      <c r="A786" s="1"/>
      <c r="B786" s="1"/>
      <c r="C786" s="1"/>
      <c r="E786" s="1"/>
    </row>
    <row r="787" spans="1:5" ht="14.25" customHeight="1" x14ac:dyDescent="0.35">
      <c r="A787" s="1"/>
      <c r="B787" s="1"/>
      <c r="C787" s="1"/>
      <c r="E787" s="1"/>
    </row>
    <row r="788" spans="1:5" ht="14.25" customHeight="1" x14ac:dyDescent="0.35">
      <c r="A788" s="1"/>
      <c r="B788" s="1"/>
      <c r="C788" s="1"/>
      <c r="E788" s="1"/>
    </row>
    <row r="789" spans="1:5" ht="14.25" customHeight="1" x14ac:dyDescent="0.35">
      <c r="A789" s="1"/>
      <c r="B789" s="1"/>
      <c r="C789" s="1"/>
      <c r="E789" s="1"/>
    </row>
    <row r="790" spans="1:5" ht="14.25" customHeight="1" x14ac:dyDescent="0.35">
      <c r="A790" s="1"/>
      <c r="B790" s="1"/>
      <c r="C790" s="1"/>
      <c r="E790" s="1"/>
    </row>
    <row r="791" spans="1:5" ht="14.25" customHeight="1" x14ac:dyDescent="0.35">
      <c r="A791" s="1"/>
      <c r="B791" s="1"/>
      <c r="C791" s="1"/>
      <c r="E791" s="1"/>
    </row>
    <row r="792" spans="1:5" ht="14.25" customHeight="1" x14ac:dyDescent="0.35">
      <c r="A792" s="1"/>
      <c r="B792" s="1"/>
      <c r="C792" s="1"/>
      <c r="E792" s="1"/>
    </row>
    <row r="793" spans="1:5" ht="14.25" customHeight="1" x14ac:dyDescent="0.35">
      <c r="A793" s="1"/>
      <c r="B793" s="1"/>
      <c r="C793" s="1"/>
      <c r="E793" s="1"/>
    </row>
    <row r="794" spans="1:5" ht="14.25" customHeight="1" x14ac:dyDescent="0.35">
      <c r="A794" s="1"/>
      <c r="B794" s="1"/>
      <c r="C794" s="1"/>
      <c r="E794" s="1"/>
    </row>
    <row r="795" spans="1:5" ht="14.25" customHeight="1" x14ac:dyDescent="0.35">
      <c r="A795" s="1"/>
      <c r="B795" s="1"/>
      <c r="C795" s="1"/>
      <c r="E795" s="1"/>
    </row>
    <row r="796" spans="1:5" ht="14.25" customHeight="1" x14ac:dyDescent="0.35">
      <c r="A796" s="1"/>
      <c r="B796" s="1"/>
      <c r="C796" s="1"/>
      <c r="E796" s="1"/>
    </row>
    <row r="797" spans="1:5" ht="14.25" customHeight="1" x14ac:dyDescent="0.35">
      <c r="A797" s="1"/>
      <c r="B797" s="1"/>
      <c r="C797" s="1"/>
      <c r="E797" s="1"/>
    </row>
    <row r="798" spans="1:5" ht="14.25" customHeight="1" x14ac:dyDescent="0.35">
      <c r="A798" s="1"/>
      <c r="B798" s="1"/>
      <c r="C798" s="1"/>
      <c r="E798" s="1"/>
    </row>
    <row r="799" spans="1:5" ht="14.25" customHeight="1" x14ac:dyDescent="0.35">
      <c r="A799" s="1"/>
      <c r="B799" s="1"/>
      <c r="C799" s="1"/>
      <c r="E799" s="1"/>
    </row>
    <row r="800" spans="1:5" ht="14.25" customHeight="1" x14ac:dyDescent="0.35">
      <c r="A800" s="1"/>
      <c r="B800" s="1"/>
      <c r="C800" s="1"/>
      <c r="E800" s="1"/>
    </row>
    <row r="801" spans="1:5" ht="14.25" customHeight="1" x14ac:dyDescent="0.35">
      <c r="A801" s="1"/>
      <c r="B801" s="1"/>
      <c r="C801" s="1"/>
      <c r="E801" s="1"/>
    </row>
    <row r="802" spans="1:5" ht="14.25" customHeight="1" x14ac:dyDescent="0.35">
      <c r="A802" s="1"/>
      <c r="B802" s="1"/>
      <c r="C802" s="1"/>
      <c r="E802" s="1"/>
    </row>
    <row r="803" spans="1:5" ht="14.25" customHeight="1" x14ac:dyDescent="0.35">
      <c r="A803" s="1"/>
      <c r="B803" s="1"/>
      <c r="C803" s="1"/>
      <c r="E803" s="1"/>
    </row>
    <row r="804" spans="1:5" ht="14.25" customHeight="1" x14ac:dyDescent="0.35">
      <c r="A804" s="1"/>
      <c r="B804" s="1"/>
      <c r="C804" s="1"/>
      <c r="E804" s="1"/>
    </row>
    <row r="805" spans="1:5" ht="14.25" customHeight="1" x14ac:dyDescent="0.35">
      <c r="A805" s="1"/>
      <c r="B805" s="1"/>
      <c r="C805" s="1"/>
      <c r="E805" s="1"/>
    </row>
    <row r="806" spans="1:5" ht="14.25" customHeight="1" x14ac:dyDescent="0.35">
      <c r="A806" s="1"/>
      <c r="B806" s="1"/>
      <c r="C806" s="1"/>
      <c r="E806" s="1"/>
    </row>
    <row r="807" spans="1:5" ht="14.25" customHeight="1" x14ac:dyDescent="0.35">
      <c r="A807" s="1"/>
      <c r="B807" s="1"/>
      <c r="C807" s="1"/>
      <c r="E807" s="1"/>
    </row>
    <row r="808" spans="1:5" ht="14.25" customHeight="1" x14ac:dyDescent="0.35">
      <c r="A808" s="1"/>
      <c r="B808" s="1"/>
      <c r="C808" s="1"/>
      <c r="E808" s="1"/>
    </row>
    <row r="809" spans="1:5" ht="14.25" customHeight="1" x14ac:dyDescent="0.35">
      <c r="A809" s="1"/>
      <c r="B809" s="1"/>
      <c r="C809" s="1"/>
      <c r="E809" s="1"/>
    </row>
    <row r="810" spans="1:5" ht="14.25" customHeight="1" x14ac:dyDescent="0.35">
      <c r="A810" s="1"/>
      <c r="B810" s="1"/>
      <c r="C810" s="1"/>
      <c r="E810" s="1"/>
    </row>
    <row r="811" spans="1:5" ht="14.25" customHeight="1" x14ac:dyDescent="0.35">
      <c r="A811" s="1"/>
      <c r="B811" s="1"/>
      <c r="C811" s="1"/>
      <c r="E811" s="1"/>
    </row>
    <row r="812" spans="1:5" ht="14.25" customHeight="1" x14ac:dyDescent="0.35">
      <c r="A812" s="1"/>
      <c r="B812" s="1"/>
      <c r="C812" s="1"/>
      <c r="E812" s="1"/>
    </row>
    <row r="813" spans="1:5" ht="14.25" customHeight="1" x14ac:dyDescent="0.35">
      <c r="A813" s="1"/>
      <c r="B813" s="1"/>
      <c r="C813" s="1"/>
      <c r="E813" s="1"/>
    </row>
    <row r="814" spans="1:5" ht="14.25" customHeight="1" x14ac:dyDescent="0.35">
      <c r="A814" s="1"/>
      <c r="B814" s="1"/>
      <c r="C814" s="1"/>
      <c r="E814" s="1"/>
    </row>
    <row r="815" spans="1:5" ht="14.25" customHeight="1" x14ac:dyDescent="0.35">
      <c r="A815" s="1"/>
      <c r="B815" s="1"/>
      <c r="C815" s="1"/>
      <c r="E815" s="1"/>
    </row>
    <row r="816" spans="1:5" ht="14.25" customHeight="1" x14ac:dyDescent="0.35">
      <c r="A816" s="1"/>
      <c r="B816" s="1"/>
      <c r="C816" s="1"/>
      <c r="E816" s="1"/>
    </row>
    <row r="817" spans="1:5" ht="14.25" customHeight="1" x14ac:dyDescent="0.35">
      <c r="A817" s="1"/>
      <c r="B817" s="1"/>
      <c r="C817" s="1"/>
      <c r="E817" s="1"/>
    </row>
    <row r="818" spans="1:5" ht="14.25" customHeight="1" x14ac:dyDescent="0.35">
      <c r="A818" s="1"/>
      <c r="B818" s="1"/>
      <c r="C818" s="1"/>
      <c r="E818" s="1"/>
    </row>
    <row r="819" spans="1:5" ht="14.25" customHeight="1" x14ac:dyDescent="0.35">
      <c r="A819" s="1"/>
      <c r="B819" s="1"/>
      <c r="C819" s="1"/>
      <c r="E819" s="1"/>
    </row>
    <row r="820" spans="1:5" ht="14.25" customHeight="1" x14ac:dyDescent="0.35">
      <c r="A820" s="1"/>
      <c r="B820" s="1"/>
      <c r="C820" s="1"/>
      <c r="E820" s="1"/>
    </row>
    <row r="821" spans="1:5" ht="14.25" customHeight="1" x14ac:dyDescent="0.35">
      <c r="A821" s="1"/>
      <c r="B821" s="1"/>
      <c r="C821" s="1"/>
      <c r="E821" s="1"/>
    </row>
    <row r="822" spans="1:5" ht="14.25" customHeight="1" x14ac:dyDescent="0.35">
      <c r="A822" s="1"/>
      <c r="B822" s="1"/>
      <c r="C822" s="1"/>
      <c r="E822" s="1"/>
    </row>
    <row r="823" spans="1:5" ht="14.25" customHeight="1" x14ac:dyDescent="0.35">
      <c r="A823" s="1"/>
      <c r="B823" s="1"/>
      <c r="C823" s="1"/>
      <c r="E823" s="1"/>
    </row>
    <row r="824" spans="1:5" ht="14.25" customHeight="1" x14ac:dyDescent="0.35">
      <c r="A824" s="1"/>
      <c r="B824" s="1"/>
      <c r="C824" s="1"/>
      <c r="E824" s="1"/>
    </row>
    <row r="825" spans="1:5" ht="14.25" customHeight="1" x14ac:dyDescent="0.35">
      <c r="A825" s="1"/>
      <c r="B825" s="1"/>
      <c r="C825" s="1"/>
      <c r="E825" s="1"/>
    </row>
    <row r="826" spans="1:5" ht="14.25" customHeight="1" x14ac:dyDescent="0.35">
      <c r="A826" s="1"/>
      <c r="B826" s="1"/>
      <c r="C826" s="1"/>
      <c r="E826" s="1"/>
    </row>
    <row r="827" spans="1:5" ht="14.25" customHeight="1" x14ac:dyDescent="0.35">
      <c r="A827" s="1"/>
      <c r="B827" s="1"/>
      <c r="C827" s="1"/>
      <c r="E827" s="1"/>
    </row>
    <row r="828" spans="1:5" ht="14.25" customHeight="1" x14ac:dyDescent="0.35">
      <c r="A828" s="1"/>
      <c r="B828" s="1"/>
      <c r="C828" s="1"/>
      <c r="E828" s="1"/>
    </row>
    <row r="829" spans="1:5" ht="14.25" customHeight="1" x14ac:dyDescent="0.35">
      <c r="A829" s="1"/>
      <c r="B829" s="1"/>
      <c r="C829" s="1"/>
      <c r="E829" s="1"/>
    </row>
    <row r="830" spans="1:5" ht="14.25" customHeight="1" x14ac:dyDescent="0.35">
      <c r="A830" s="1"/>
      <c r="B830" s="1"/>
      <c r="C830" s="1"/>
      <c r="E830" s="1"/>
    </row>
    <row r="831" spans="1:5" ht="14.25" customHeight="1" x14ac:dyDescent="0.35">
      <c r="A831" s="1"/>
      <c r="B831" s="1"/>
      <c r="C831" s="1"/>
      <c r="E831" s="1"/>
    </row>
    <row r="832" spans="1:5" ht="14.25" customHeight="1" x14ac:dyDescent="0.35">
      <c r="A832" s="1"/>
      <c r="B832" s="1"/>
      <c r="C832" s="1"/>
      <c r="E832" s="1"/>
    </row>
    <row r="833" spans="1:5" ht="14.25" customHeight="1" x14ac:dyDescent="0.35">
      <c r="A833" s="1"/>
      <c r="B833" s="1"/>
      <c r="C833" s="1"/>
      <c r="E833" s="1"/>
    </row>
    <row r="834" spans="1:5" ht="14.25" customHeight="1" x14ac:dyDescent="0.35">
      <c r="A834" s="1"/>
      <c r="B834" s="1"/>
      <c r="C834" s="1"/>
      <c r="E834" s="1"/>
    </row>
    <row r="835" spans="1:5" ht="14.25" customHeight="1" x14ac:dyDescent="0.35">
      <c r="A835" s="1"/>
      <c r="B835" s="1"/>
      <c r="C835" s="1"/>
      <c r="E835" s="1"/>
    </row>
    <row r="836" spans="1:5" ht="14.25" customHeight="1" x14ac:dyDescent="0.35">
      <c r="A836" s="1"/>
      <c r="B836" s="1"/>
      <c r="C836" s="1"/>
      <c r="E836" s="1"/>
    </row>
    <row r="837" spans="1:5" ht="14.25" customHeight="1" x14ac:dyDescent="0.35">
      <c r="A837" s="1"/>
      <c r="B837" s="1"/>
      <c r="C837" s="1"/>
      <c r="E837" s="1"/>
    </row>
    <row r="838" spans="1:5" ht="14.25" customHeight="1" x14ac:dyDescent="0.35">
      <c r="A838" s="1"/>
      <c r="B838" s="1"/>
      <c r="C838" s="1"/>
      <c r="E838" s="1"/>
    </row>
    <row r="839" spans="1:5" ht="14.25" customHeight="1" x14ac:dyDescent="0.35">
      <c r="A839" s="1"/>
      <c r="B839" s="1"/>
      <c r="C839" s="1"/>
      <c r="E839" s="1"/>
    </row>
    <row r="840" spans="1:5" ht="14.25" customHeight="1" x14ac:dyDescent="0.35">
      <c r="A840" s="1"/>
      <c r="B840" s="1"/>
      <c r="C840" s="1"/>
      <c r="E840" s="1"/>
    </row>
    <row r="841" spans="1:5" ht="14.25" customHeight="1" x14ac:dyDescent="0.35">
      <c r="A841" s="1"/>
      <c r="B841" s="1"/>
      <c r="C841" s="1"/>
      <c r="E841" s="1"/>
    </row>
    <row r="842" spans="1:5" ht="14.25" customHeight="1" x14ac:dyDescent="0.35">
      <c r="A842" s="1"/>
      <c r="B842" s="1"/>
      <c r="C842" s="1"/>
      <c r="E842" s="1"/>
    </row>
    <row r="843" spans="1:5" ht="14.25" customHeight="1" x14ac:dyDescent="0.35">
      <c r="A843" s="1"/>
      <c r="B843" s="1"/>
      <c r="C843" s="1"/>
      <c r="E843" s="1"/>
    </row>
    <row r="844" spans="1:5" ht="14.25" customHeight="1" x14ac:dyDescent="0.35">
      <c r="A844" s="1"/>
      <c r="B844" s="1"/>
      <c r="C844" s="1"/>
      <c r="E844" s="1"/>
    </row>
    <row r="845" spans="1:5" ht="14.25" customHeight="1" x14ac:dyDescent="0.35">
      <c r="A845" s="1"/>
      <c r="B845" s="1"/>
      <c r="C845" s="1"/>
      <c r="E845" s="1"/>
    </row>
    <row r="846" spans="1:5" ht="14.25" customHeight="1" x14ac:dyDescent="0.35">
      <c r="A846" s="1"/>
      <c r="B846" s="1"/>
      <c r="C846" s="1"/>
      <c r="E846" s="1"/>
    </row>
    <row r="847" spans="1:5" ht="14.25" customHeight="1" x14ac:dyDescent="0.35">
      <c r="A847" s="1"/>
      <c r="B847" s="1"/>
      <c r="C847" s="1"/>
      <c r="E847" s="1"/>
    </row>
    <row r="848" spans="1:5" ht="14.25" customHeight="1" x14ac:dyDescent="0.35">
      <c r="A848" s="1"/>
      <c r="B848" s="1"/>
      <c r="C848" s="1"/>
      <c r="E848" s="1"/>
    </row>
    <row r="849" spans="1:5" ht="14.25" customHeight="1" x14ac:dyDescent="0.35">
      <c r="A849" s="1"/>
      <c r="B849" s="1"/>
      <c r="C849" s="1"/>
      <c r="E849" s="1"/>
    </row>
    <row r="850" spans="1:5" ht="14.25" customHeight="1" x14ac:dyDescent="0.35">
      <c r="A850" s="1"/>
      <c r="B850" s="1"/>
      <c r="C850" s="1"/>
      <c r="E850" s="1"/>
    </row>
    <row r="851" spans="1:5" ht="14.25" customHeight="1" x14ac:dyDescent="0.35">
      <c r="A851" s="1"/>
      <c r="B851" s="1"/>
      <c r="C851" s="1"/>
      <c r="E851" s="1"/>
    </row>
    <row r="852" spans="1:5" ht="14.25" customHeight="1" x14ac:dyDescent="0.35">
      <c r="A852" s="1"/>
      <c r="B852" s="1"/>
      <c r="C852" s="1"/>
      <c r="E852" s="1"/>
    </row>
    <row r="853" spans="1:5" ht="14.25" customHeight="1" x14ac:dyDescent="0.35">
      <c r="A853" s="1"/>
      <c r="B853" s="1"/>
      <c r="C853" s="1"/>
      <c r="E853" s="1"/>
    </row>
    <row r="854" spans="1:5" ht="14.25" customHeight="1" x14ac:dyDescent="0.35">
      <c r="A854" s="1"/>
      <c r="B854" s="1"/>
      <c r="C854" s="1"/>
      <c r="E854" s="1"/>
    </row>
    <row r="855" spans="1:5" ht="14.25" customHeight="1" x14ac:dyDescent="0.35">
      <c r="A855" s="1"/>
      <c r="B855" s="1"/>
      <c r="C855" s="1"/>
      <c r="E855" s="1"/>
    </row>
    <row r="856" spans="1:5" ht="14.25" customHeight="1" x14ac:dyDescent="0.35">
      <c r="A856" s="1"/>
      <c r="B856" s="1"/>
      <c r="C856" s="1"/>
      <c r="E856" s="1"/>
    </row>
    <row r="857" spans="1:5" ht="14.25" customHeight="1" x14ac:dyDescent="0.35">
      <c r="A857" s="1"/>
      <c r="B857" s="1"/>
      <c r="C857" s="1"/>
      <c r="E857" s="1"/>
    </row>
    <row r="858" spans="1:5" ht="14.25" customHeight="1" x14ac:dyDescent="0.35">
      <c r="A858" s="1"/>
      <c r="B858" s="1"/>
      <c r="C858" s="1"/>
      <c r="E858" s="1"/>
    </row>
    <row r="859" spans="1:5" ht="14.25" customHeight="1" x14ac:dyDescent="0.35">
      <c r="A859" s="1"/>
      <c r="B859" s="1"/>
      <c r="C859" s="1"/>
      <c r="E859" s="1"/>
    </row>
    <row r="860" spans="1:5" ht="14.25" customHeight="1" x14ac:dyDescent="0.35">
      <c r="A860" s="1"/>
      <c r="B860" s="1"/>
      <c r="C860" s="1"/>
      <c r="E860" s="1"/>
    </row>
    <row r="861" spans="1:5" ht="14.25" customHeight="1" x14ac:dyDescent="0.35">
      <c r="A861" s="1"/>
      <c r="B861" s="1"/>
      <c r="C861" s="1"/>
      <c r="E861" s="1"/>
    </row>
    <row r="862" spans="1:5" ht="14.25" customHeight="1" x14ac:dyDescent="0.35">
      <c r="A862" s="1"/>
      <c r="B862" s="1"/>
      <c r="C862" s="1"/>
      <c r="E862" s="1"/>
    </row>
    <row r="863" spans="1:5" ht="14.25" customHeight="1" x14ac:dyDescent="0.35">
      <c r="A863" s="1"/>
      <c r="B863" s="1"/>
      <c r="C863" s="1"/>
      <c r="E863" s="1"/>
    </row>
    <row r="864" spans="1:5" ht="14.25" customHeight="1" x14ac:dyDescent="0.35">
      <c r="A864" s="1"/>
      <c r="B864" s="1"/>
      <c r="C864" s="1"/>
      <c r="E864" s="1"/>
    </row>
    <row r="865" spans="1:5" ht="14.25" customHeight="1" x14ac:dyDescent="0.35">
      <c r="A865" s="1"/>
      <c r="B865" s="1"/>
      <c r="C865" s="1"/>
      <c r="E865" s="1"/>
    </row>
    <row r="866" spans="1:5" ht="14.25" customHeight="1" x14ac:dyDescent="0.35">
      <c r="A866" s="1"/>
      <c r="B866" s="1"/>
      <c r="C866" s="1"/>
      <c r="E866" s="1"/>
    </row>
    <row r="867" spans="1:5" ht="14.25" customHeight="1" x14ac:dyDescent="0.35">
      <c r="A867" s="1"/>
      <c r="B867" s="1"/>
      <c r="C867" s="1"/>
      <c r="E867" s="1"/>
    </row>
    <row r="868" spans="1:5" ht="14.25" customHeight="1" x14ac:dyDescent="0.35">
      <c r="A868" s="1"/>
      <c r="B868" s="1"/>
      <c r="C868" s="1"/>
      <c r="E868" s="1"/>
    </row>
    <row r="869" spans="1:5" ht="14.25" customHeight="1" x14ac:dyDescent="0.35">
      <c r="A869" s="1"/>
      <c r="B869" s="1"/>
      <c r="C869" s="1"/>
      <c r="E869" s="1"/>
    </row>
    <row r="870" spans="1:5" ht="14.25" customHeight="1" x14ac:dyDescent="0.35">
      <c r="A870" s="1"/>
      <c r="B870" s="1"/>
      <c r="C870" s="1"/>
      <c r="E870" s="1"/>
    </row>
    <row r="871" spans="1:5" ht="14.25" customHeight="1" x14ac:dyDescent="0.35">
      <c r="A871" s="1"/>
      <c r="B871" s="1"/>
      <c r="C871" s="1"/>
      <c r="E871" s="1"/>
    </row>
    <row r="872" spans="1:5" ht="14.25" customHeight="1" x14ac:dyDescent="0.35">
      <c r="A872" s="1"/>
      <c r="B872" s="1"/>
      <c r="C872" s="1"/>
      <c r="E872" s="1"/>
    </row>
    <row r="873" spans="1:5" ht="14.25" customHeight="1" x14ac:dyDescent="0.35">
      <c r="A873" s="1"/>
      <c r="B873" s="1"/>
      <c r="C873" s="1"/>
      <c r="E873" s="1"/>
    </row>
    <row r="874" spans="1:5" ht="14.25" customHeight="1" x14ac:dyDescent="0.35">
      <c r="A874" s="1"/>
      <c r="B874" s="1"/>
      <c r="C874" s="1"/>
      <c r="E874" s="1"/>
    </row>
    <row r="875" spans="1:5" ht="14.25" customHeight="1" x14ac:dyDescent="0.35">
      <c r="A875" s="1"/>
      <c r="B875" s="1"/>
      <c r="C875" s="1"/>
      <c r="E875" s="1"/>
    </row>
    <row r="876" spans="1:5" ht="14.25" customHeight="1" x14ac:dyDescent="0.35">
      <c r="A876" s="1"/>
      <c r="B876" s="1"/>
      <c r="C876" s="1"/>
      <c r="E876" s="1"/>
    </row>
    <row r="877" spans="1:5" ht="14.25" customHeight="1" x14ac:dyDescent="0.35">
      <c r="A877" s="1"/>
      <c r="B877" s="1"/>
      <c r="C877" s="1"/>
      <c r="E877" s="1"/>
    </row>
    <row r="878" spans="1:5" ht="14.25" customHeight="1" x14ac:dyDescent="0.35">
      <c r="A878" s="1"/>
      <c r="B878" s="1"/>
      <c r="C878" s="1"/>
      <c r="E878" s="1"/>
    </row>
    <row r="879" spans="1:5" ht="14.25" customHeight="1" x14ac:dyDescent="0.35">
      <c r="A879" s="1"/>
      <c r="B879" s="1"/>
      <c r="C879" s="1"/>
      <c r="E879" s="1"/>
    </row>
    <row r="880" spans="1:5" ht="14.25" customHeight="1" x14ac:dyDescent="0.35">
      <c r="A880" s="1"/>
      <c r="B880" s="1"/>
      <c r="C880" s="1"/>
      <c r="E880" s="1"/>
    </row>
    <row r="881" spans="1:5" ht="14.25" customHeight="1" x14ac:dyDescent="0.35">
      <c r="A881" s="1"/>
      <c r="B881" s="1"/>
      <c r="C881" s="1"/>
      <c r="E881" s="1"/>
    </row>
    <row r="882" spans="1:5" ht="14.25" customHeight="1" x14ac:dyDescent="0.35">
      <c r="A882" s="1"/>
      <c r="B882" s="1"/>
      <c r="C882" s="1"/>
      <c r="E882" s="1"/>
    </row>
    <row r="883" spans="1:5" ht="14.25" customHeight="1" x14ac:dyDescent="0.35">
      <c r="A883" s="1"/>
      <c r="B883" s="1"/>
      <c r="C883" s="1"/>
      <c r="E883" s="1"/>
    </row>
    <row r="884" spans="1:5" ht="14.25" customHeight="1" x14ac:dyDescent="0.35">
      <c r="A884" s="1"/>
      <c r="B884" s="1"/>
      <c r="C884" s="1"/>
      <c r="E884" s="1"/>
    </row>
    <row r="885" spans="1:5" ht="14.25" customHeight="1" x14ac:dyDescent="0.35">
      <c r="A885" s="1"/>
      <c r="B885" s="1"/>
      <c r="C885" s="1"/>
      <c r="E885" s="1"/>
    </row>
    <row r="886" spans="1:5" ht="14.25" customHeight="1" x14ac:dyDescent="0.35">
      <c r="A886" s="1"/>
      <c r="B886" s="1"/>
      <c r="C886" s="1"/>
      <c r="E886" s="1"/>
    </row>
    <row r="887" spans="1:5" ht="14.25" customHeight="1" x14ac:dyDescent="0.35">
      <c r="A887" s="1"/>
      <c r="B887" s="1"/>
      <c r="C887" s="1"/>
      <c r="E887" s="1"/>
    </row>
    <row r="888" spans="1:5" ht="14.25" customHeight="1" x14ac:dyDescent="0.35">
      <c r="A888" s="1"/>
      <c r="B888" s="1"/>
      <c r="C888" s="1"/>
      <c r="E888" s="1"/>
    </row>
    <row r="889" spans="1:5" ht="14.25" customHeight="1" x14ac:dyDescent="0.35">
      <c r="A889" s="1"/>
      <c r="B889" s="1"/>
      <c r="C889" s="1"/>
      <c r="E889" s="1"/>
    </row>
    <row r="890" spans="1:5" ht="14.25" customHeight="1" x14ac:dyDescent="0.35">
      <c r="A890" s="1"/>
      <c r="B890" s="1"/>
      <c r="C890" s="1"/>
      <c r="E890" s="1"/>
    </row>
    <row r="891" spans="1:5" ht="14.25" customHeight="1" x14ac:dyDescent="0.35">
      <c r="A891" s="1"/>
      <c r="B891" s="1"/>
      <c r="C891" s="1"/>
      <c r="E891" s="1"/>
    </row>
    <row r="892" spans="1:5" ht="14.25" customHeight="1" x14ac:dyDescent="0.35">
      <c r="A892" s="1"/>
      <c r="B892" s="1"/>
      <c r="C892" s="1"/>
      <c r="E892" s="1"/>
    </row>
    <row r="893" spans="1:5" ht="14.25" customHeight="1" x14ac:dyDescent="0.35">
      <c r="A893" s="1"/>
      <c r="B893" s="1"/>
      <c r="C893" s="1"/>
      <c r="E893" s="1"/>
    </row>
    <row r="894" spans="1:5" ht="14.25" customHeight="1" x14ac:dyDescent="0.35">
      <c r="A894" s="1"/>
      <c r="B894" s="1"/>
      <c r="C894" s="1"/>
      <c r="E894" s="1"/>
    </row>
    <row r="895" spans="1:5" ht="14.25" customHeight="1" x14ac:dyDescent="0.35">
      <c r="A895" s="1"/>
      <c r="B895" s="1"/>
      <c r="C895" s="1"/>
      <c r="E895" s="1"/>
    </row>
    <row r="896" spans="1:5" ht="14.25" customHeight="1" x14ac:dyDescent="0.35">
      <c r="A896" s="1"/>
      <c r="B896" s="1"/>
      <c r="C896" s="1"/>
      <c r="E896" s="1"/>
    </row>
    <row r="897" spans="1:5" ht="14.25" customHeight="1" x14ac:dyDescent="0.35">
      <c r="A897" s="1"/>
      <c r="B897" s="1"/>
      <c r="C897" s="1"/>
      <c r="E897" s="1"/>
    </row>
    <row r="898" spans="1:5" ht="14.25" customHeight="1" x14ac:dyDescent="0.35">
      <c r="A898" s="1"/>
      <c r="B898" s="1"/>
      <c r="C898" s="1"/>
      <c r="E898" s="1"/>
    </row>
    <row r="899" spans="1:5" ht="14.25" customHeight="1" x14ac:dyDescent="0.35">
      <c r="A899" s="1"/>
      <c r="B899" s="1"/>
      <c r="C899" s="1"/>
      <c r="E899" s="1"/>
    </row>
    <row r="900" spans="1:5" ht="14.25" customHeight="1" x14ac:dyDescent="0.35">
      <c r="A900" s="1"/>
      <c r="B900" s="1"/>
      <c r="C900" s="1"/>
      <c r="E900" s="1"/>
    </row>
    <row r="901" spans="1:5" ht="14.25" customHeight="1" x14ac:dyDescent="0.35">
      <c r="A901" s="1"/>
      <c r="B901" s="1"/>
      <c r="C901" s="1"/>
      <c r="E901" s="1"/>
    </row>
    <row r="902" spans="1:5" ht="14.25" customHeight="1" x14ac:dyDescent="0.35">
      <c r="A902" s="1"/>
      <c r="B902" s="1"/>
      <c r="C902" s="1"/>
      <c r="E902" s="1"/>
    </row>
    <row r="903" spans="1:5" ht="14.25" customHeight="1" x14ac:dyDescent="0.35">
      <c r="A903" s="1"/>
      <c r="B903" s="1"/>
      <c r="C903" s="1"/>
      <c r="E903" s="1"/>
    </row>
    <row r="904" spans="1:5" ht="14.25" customHeight="1" x14ac:dyDescent="0.35">
      <c r="A904" s="1"/>
      <c r="B904" s="1"/>
      <c r="C904" s="1"/>
      <c r="E904" s="1"/>
    </row>
    <row r="905" spans="1:5" ht="14.25" customHeight="1" x14ac:dyDescent="0.35">
      <c r="A905" s="1"/>
      <c r="B905" s="1"/>
      <c r="C905" s="1"/>
      <c r="E905" s="1"/>
    </row>
    <row r="906" spans="1:5" ht="14.25" customHeight="1" x14ac:dyDescent="0.35">
      <c r="A906" s="1"/>
      <c r="B906" s="1"/>
      <c r="C906" s="1"/>
      <c r="E906" s="1"/>
    </row>
    <row r="907" spans="1:5" ht="14.25" customHeight="1" x14ac:dyDescent="0.35">
      <c r="A907" s="1"/>
      <c r="B907" s="1"/>
      <c r="C907" s="1"/>
      <c r="E907" s="1"/>
    </row>
    <row r="908" spans="1:5" ht="14.25" customHeight="1" x14ac:dyDescent="0.35">
      <c r="A908" s="1"/>
      <c r="B908" s="1"/>
      <c r="C908" s="1"/>
      <c r="E908" s="1"/>
    </row>
    <row r="909" spans="1:5" ht="14.25" customHeight="1" x14ac:dyDescent="0.35">
      <c r="A909" s="1"/>
      <c r="B909" s="1"/>
      <c r="C909" s="1"/>
      <c r="E909" s="1"/>
    </row>
    <row r="910" spans="1:5" ht="14.25" customHeight="1" x14ac:dyDescent="0.35">
      <c r="A910" s="1"/>
      <c r="B910" s="1"/>
      <c r="C910" s="1"/>
      <c r="E910" s="1"/>
    </row>
    <row r="911" spans="1:5" ht="14.25" customHeight="1" x14ac:dyDescent="0.35">
      <c r="A911" s="1"/>
      <c r="B911" s="1"/>
      <c r="C911" s="1"/>
      <c r="E911" s="1"/>
    </row>
    <row r="912" spans="1:5" ht="14.25" customHeight="1" x14ac:dyDescent="0.35">
      <c r="A912" s="1"/>
      <c r="B912" s="1"/>
      <c r="C912" s="1"/>
      <c r="E912" s="1"/>
    </row>
    <row r="913" spans="1:5" ht="14.25" customHeight="1" x14ac:dyDescent="0.35">
      <c r="A913" s="1"/>
      <c r="B913" s="1"/>
      <c r="C913" s="1"/>
      <c r="E913" s="1"/>
    </row>
    <row r="914" spans="1:5" ht="14.25" customHeight="1" x14ac:dyDescent="0.35">
      <c r="A914" s="1"/>
      <c r="B914" s="1"/>
      <c r="C914" s="1"/>
      <c r="E914" s="1"/>
    </row>
    <row r="915" spans="1:5" ht="14.25" customHeight="1" x14ac:dyDescent="0.35">
      <c r="A915" s="1"/>
      <c r="B915" s="1"/>
      <c r="C915" s="1"/>
      <c r="E915" s="1"/>
    </row>
    <row r="916" spans="1:5" ht="14.25" customHeight="1" x14ac:dyDescent="0.35">
      <c r="A916" s="1"/>
      <c r="B916" s="1"/>
      <c r="C916" s="1"/>
      <c r="E916" s="1"/>
    </row>
    <row r="917" spans="1:5" ht="14.25" customHeight="1" x14ac:dyDescent="0.35">
      <c r="A917" s="1"/>
      <c r="B917" s="1"/>
      <c r="C917" s="1"/>
      <c r="E917" s="1"/>
    </row>
    <row r="918" spans="1:5" ht="14.25" customHeight="1" x14ac:dyDescent="0.35">
      <c r="A918" s="1"/>
      <c r="B918" s="1"/>
      <c r="C918" s="1"/>
      <c r="E918" s="1"/>
    </row>
    <row r="919" spans="1:5" ht="14.25" customHeight="1" x14ac:dyDescent="0.35">
      <c r="A919" s="1"/>
      <c r="B919" s="1"/>
      <c r="C919" s="1"/>
      <c r="E919" s="1"/>
    </row>
    <row r="920" spans="1:5" ht="14.25" customHeight="1" x14ac:dyDescent="0.35">
      <c r="A920" s="1"/>
      <c r="B920" s="1"/>
      <c r="C920" s="1"/>
      <c r="E920" s="1"/>
    </row>
    <row r="921" spans="1:5" ht="14.25" customHeight="1" x14ac:dyDescent="0.35">
      <c r="A921" s="1"/>
      <c r="B921" s="1"/>
      <c r="C921" s="1"/>
      <c r="E921" s="1"/>
    </row>
    <row r="922" spans="1:5" ht="14.25" customHeight="1" x14ac:dyDescent="0.35">
      <c r="A922" s="1"/>
      <c r="B922" s="1"/>
      <c r="C922" s="1"/>
      <c r="E922" s="1"/>
    </row>
    <row r="923" spans="1:5" ht="14.25" customHeight="1" x14ac:dyDescent="0.35">
      <c r="A923" s="1"/>
      <c r="B923" s="1"/>
      <c r="C923" s="1"/>
      <c r="E923" s="1"/>
    </row>
    <row r="924" spans="1:5" ht="14.25" customHeight="1" x14ac:dyDescent="0.35">
      <c r="A924" s="1"/>
      <c r="B924" s="1"/>
      <c r="C924" s="1"/>
      <c r="E924" s="1"/>
    </row>
    <row r="925" spans="1:5" ht="14.25" customHeight="1" x14ac:dyDescent="0.35">
      <c r="A925" s="1"/>
      <c r="B925" s="1"/>
      <c r="C925" s="1"/>
      <c r="E925" s="1"/>
    </row>
    <row r="926" spans="1:5" ht="14.25" customHeight="1" x14ac:dyDescent="0.35">
      <c r="A926" s="1"/>
      <c r="B926" s="1"/>
      <c r="C926" s="1"/>
      <c r="E926" s="1"/>
    </row>
    <row r="927" spans="1:5" ht="14.25" customHeight="1" x14ac:dyDescent="0.35">
      <c r="A927" s="1"/>
      <c r="B927" s="1"/>
      <c r="C927" s="1"/>
      <c r="E927" s="1"/>
    </row>
    <row r="928" spans="1:5" ht="14.25" customHeight="1" x14ac:dyDescent="0.35">
      <c r="A928" s="1"/>
      <c r="B928" s="1"/>
      <c r="C928" s="1"/>
      <c r="E928" s="1"/>
    </row>
    <row r="929" spans="1:5" ht="14.25" customHeight="1" x14ac:dyDescent="0.35">
      <c r="A929" s="1"/>
      <c r="B929" s="1"/>
      <c r="C929" s="1"/>
      <c r="E929" s="1"/>
    </row>
    <row r="930" spans="1:5" ht="14.25" customHeight="1" x14ac:dyDescent="0.35">
      <c r="A930" s="1"/>
      <c r="B930" s="1"/>
      <c r="C930" s="1"/>
      <c r="E930" s="1"/>
    </row>
    <row r="931" spans="1:5" ht="14.25" customHeight="1" x14ac:dyDescent="0.35">
      <c r="A931" s="1"/>
      <c r="B931" s="1"/>
      <c r="C931" s="1"/>
      <c r="E931" s="1"/>
    </row>
    <row r="932" spans="1:5" ht="14.25" customHeight="1" x14ac:dyDescent="0.35">
      <c r="A932" s="1"/>
      <c r="B932" s="1"/>
      <c r="C932" s="1"/>
      <c r="E932" s="1"/>
    </row>
    <row r="933" spans="1:5" ht="14.25" customHeight="1" x14ac:dyDescent="0.35">
      <c r="A933" s="1"/>
      <c r="B933" s="1"/>
      <c r="C933" s="1"/>
      <c r="E933" s="1"/>
    </row>
    <row r="934" spans="1:5" ht="14.25" customHeight="1" x14ac:dyDescent="0.35">
      <c r="A934" s="1"/>
      <c r="B934" s="1"/>
      <c r="C934" s="1"/>
      <c r="E934" s="1"/>
    </row>
    <row r="935" spans="1:5" ht="14.25" customHeight="1" x14ac:dyDescent="0.35">
      <c r="A935" s="1"/>
      <c r="B935" s="1"/>
      <c r="C935" s="1"/>
      <c r="E935" s="1"/>
    </row>
    <row r="936" spans="1:5" ht="14.25" customHeight="1" x14ac:dyDescent="0.35">
      <c r="A936" s="1"/>
      <c r="B936" s="1"/>
      <c r="C936" s="1"/>
      <c r="E936" s="1"/>
    </row>
    <row r="937" spans="1:5" ht="14.25" customHeight="1" x14ac:dyDescent="0.35">
      <c r="A937" s="1"/>
      <c r="B937" s="1"/>
      <c r="C937" s="1"/>
      <c r="E937" s="1"/>
    </row>
    <row r="938" spans="1:5" ht="14.25" customHeight="1" x14ac:dyDescent="0.35">
      <c r="A938" s="1"/>
      <c r="B938" s="1"/>
      <c r="C938" s="1"/>
      <c r="E938" s="1"/>
    </row>
    <row r="939" spans="1:5" ht="14.25" customHeight="1" x14ac:dyDescent="0.35">
      <c r="A939" s="1"/>
      <c r="B939" s="1"/>
      <c r="C939" s="1"/>
      <c r="E939" s="1"/>
    </row>
    <row r="940" spans="1:5" ht="14.25" customHeight="1" x14ac:dyDescent="0.35">
      <c r="A940" s="1"/>
      <c r="B940" s="1"/>
      <c r="C940" s="1"/>
      <c r="E940" s="1"/>
    </row>
    <row r="941" spans="1:5" ht="14.25" customHeight="1" x14ac:dyDescent="0.35">
      <c r="A941" s="1"/>
      <c r="B941" s="1"/>
      <c r="C941" s="1"/>
      <c r="E941" s="1"/>
    </row>
    <row r="942" spans="1:5" ht="14.25" customHeight="1" x14ac:dyDescent="0.35">
      <c r="A942" s="1"/>
      <c r="B942" s="1"/>
      <c r="C942" s="1"/>
      <c r="E942" s="1"/>
    </row>
    <row r="943" spans="1:5" ht="14.25" customHeight="1" x14ac:dyDescent="0.35">
      <c r="A943" s="1"/>
      <c r="B943" s="1"/>
      <c r="C943" s="1"/>
      <c r="E943" s="1"/>
    </row>
    <row r="944" spans="1:5" ht="14.25" customHeight="1" x14ac:dyDescent="0.35">
      <c r="A944" s="1"/>
      <c r="B944" s="1"/>
      <c r="C944" s="1"/>
      <c r="E944" s="1"/>
    </row>
    <row r="945" spans="1:5" ht="14.25" customHeight="1" x14ac:dyDescent="0.35">
      <c r="A945" s="1"/>
      <c r="B945" s="1"/>
      <c r="C945" s="1"/>
      <c r="E945" s="1"/>
    </row>
    <row r="946" spans="1:5" ht="14.25" customHeight="1" x14ac:dyDescent="0.35">
      <c r="A946" s="1"/>
      <c r="B946" s="1"/>
      <c r="C946" s="1"/>
      <c r="E946" s="1"/>
    </row>
    <row r="947" spans="1:5" ht="14.25" customHeight="1" x14ac:dyDescent="0.35">
      <c r="A947" s="1"/>
      <c r="B947" s="1"/>
      <c r="C947" s="1"/>
      <c r="E947" s="1"/>
    </row>
    <row r="948" spans="1:5" ht="14.25" customHeight="1" x14ac:dyDescent="0.35">
      <c r="A948" s="1"/>
      <c r="B948" s="1"/>
      <c r="C948" s="1"/>
      <c r="E948" s="1"/>
    </row>
    <row r="949" spans="1:5" ht="14.25" customHeight="1" x14ac:dyDescent="0.35">
      <c r="A949" s="1"/>
      <c r="B949" s="1"/>
      <c r="C949" s="1"/>
      <c r="E949" s="1"/>
    </row>
    <row r="950" spans="1:5" ht="14.25" customHeight="1" x14ac:dyDescent="0.35">
      <c r="A950" s="1"/>
      <c r="B950" s="1"/>
      <c r="C950" s="1"/>
      <c r="E950" s="1"/>
    </row>
    <row r="951" spans="1:5" ht="14.25" customHeight="1" x14ac:dyDescent="0.35">
      <c r="A951" s="1"/>
      <c r="B951" s="1"/>
      <c r="C951" s="1"/>
      <c r="E951" s="1"/>
    </row>
    <row r="952" spans="1:5" ht="14.25" customHeight="1" x14ac:dyDescent="0.35">
      <c r="A952" s="1"/>
      <c r="B952" s="1"/>
      <c r="C952" s="1"/>
      <c r="E952" s="1"/>
    </row>
    <row r="953" spans="1:5" ht="14.25" customHeight="1" x14ac:dyDescent="0.35">
      <c r="A953" s="1"/>
      <c r="B953" s="1"/>
      <c r="C953" s="1"/>
      <c r="E953" s="1"/>
    </row>
    <row r="954" spans="1:5" ht="14.25" customHeight="1" x14ac:dyDescent="0.35">
      <c r="A954" s="1"/>
      <c r="B954" s="1"/>
      <c r="C954" s="1"/>
      <c r="E954" s="1"/>
    </row>
    <row r="955" spans="1:5" ht="14.25" customHeight="1" x14ac:dyDescent="0.35">
      <c r="A955" s="1"/>
      <c r="B955" s="1"/>
      <c r="C955" s="1"/>
      <c r="E955" s="1"/>
    </row>
    <row r="956" spans="1:5" ht="14.25" customHeight="1" x14ac:dyDescent="0.35">
      <c r="A956" s="1"/>
      <c r="B956" s="1"/>
      <c r="C956" s="1"/>
      <c r="E956" s="1"/>
    </row>
    <row r="957" spans="1:5" ht="14.25" customHeight="1" x14ac:dyDescent="0.35">
      <c r="A957" s="1"/>
      <c r="B957" s="1"/>
      <c r="C957" s="1"/>
      <c r="E957" s="1"/>
    </row>
    <row r="958" spans="1:5" ht="14.25" customHeight="1" x14ac:dyDescent="0.35">
      <c r="A958" s="1"/>
      <c r="B958" s="1"/>
      <c r="C958" s="1"/>
      <c r="E958" s="1"/>
    </row>
    <row r="959" spans="1:5" ht="14.25" customHeight="1" x14ac:dyDescent="0.35">
      <c r="A959" s="1"/>
      <c r="B959" s="1"/>
      <c r="C959" s="1"/>
      <c r="E959" s="1"/>
    </row>
    <row r="960" spans="1:5" ht="14.25" customHeight="1" x14ac:dyDescent="0.35">
      <c r="A960" s="1"/>
      <c r="B960" s="1"/>
      <c r="C960" s="1"/>
      <c r="E960" s="1"/>
    </row>
    <row r="961" spans="1:5" ht="14.25" customHeight="1" x14ac:dyDescent="0.35">
      <c r="A961" s="1"/>
      <c r="B961" s="1"/>
      <c r="C961" s="1"/>
      <c r="E961" s="1"/>
    </row>
    <row r="962" spans="1:5" ht="14.25" customHeight="1" x14ac:dyDescent="0.35">
      <c r="A962" s="1"/>
      <c r="B962" s="1"/>
      <c r="C962" s="1"/>
      <c r="E962" s="1"/>
    </row>
    <row r="963" spans="1:5" ht="14.25" customHeight="1" x14ac:dyDescent="0.35">
      <c r="A963" s="1"/>
      <c r="B963" s="1"/>
      <c r="C963" s="1"/>
      <c r="E963" s="1"/>
    </row>
    <row r="964" spans="1:5" ht="14.25" customHeight="1" x14ac:dyDescent="0.35">
      <c r="A964" s="1"/>
      <c r="B964" s="1"/>
      <c r="C964" s="1"/>
      <c r="E964" s="1"/>
    </row>
    <row r="965" spans="1:5" ht="14.25" customHeight="1" x14ac:dyDescent="0.35">
      <c r="A965" s="1"/>
      <c r="B965" s="1"/>
      <c r="C965" s="1"/>
      <c r="E965" s="1"/>
    </row>
    <row r="966" spans="1:5" ht="14.25" customHeight="1" x14ac:dyDescent="0.35">
      <c r="A966" s="1"/>
      <c r="B966" s="1"/>
      <c r="C966" s="1"/>
      <c r="E966" s="1"/>
    </row>
    <row r="967" spans="1:5" ht="14.25" customHeight="1" x14ac:dyDescent="0.35">
      <c r="A967" s="1"/>
      <c r="B967" s="1"/>
      <c r="C967" s="1"/>
      <c r="E967" s="1"/>
    </row>
    <row r="968" spans="1:5" ht="14.25" customHeight="1" x14ac:dyDescent="0.35">
      <c r="A968" s="1"/>
      <c r="B968" s="1"/>
      <c r="C968" s="1"/>
      <c r="E968" s="1"/>
    </row>
    <row r="969" spans="1:5" ht="14.25" customHeight="1" x14ac:dyDescent="0.35">
      <c r="A969" s="1"/>
      <c r="B969" s="1"/>
      <c r="C969" s="1"/>
      <c r="E969" s="1"/>
    </row>
    <row r="970" spans="1:5" ht="14.25" customHeight="1" x14ac:dyDescent="0.35">
      <c r="A970" s="1"/>
      <c r="B970" s="1"/>
      <c r="C970" s="1"/>
      <c r="E970" s="1"/>
    </row>
    <row r="971" spans="1:5" ht="14.25" customHeight="1" x14ac:dyDescent="0.35">
      <c r="A971" s="1"/>
      <c r="B971" s="1"/>
      <c r="C971" s="1"/>
      <c r="E971" s="1"/>
    </row>
    <row r="972" spans="1:5" ht="14.25" customHeight="1" x14ac:dyDescent="0.35">
      <c r="A972" s="1"/>
      <c r="B972" s="1"/>
      <c r="C972" s="1"/>
      <c r="E972" s="1"/>
    </row>
    <row r="973" spans="1:5" ht="14.25" customHeight="1" x14ac:dyDescent="0.35">
      <c r="A973" s="1"/>
      <c r="B973" s="1"/>
      <c r="C973" s="1"/>
      <c r="E973" s="1"/>
    </row>
    <row r="974" spans="1:5" ht="14.25" customHeight="1" x14ac:dyDescent="0.35">
      <c r="A974" s="1"/>
      <c r="B974" s="1"/>
      <c r="C974" s="1"/>
      <c r="E974" s="1"/>
    </row>
    <row r="975" spans="1:5" ht="14.25" customHeight="1" x14ac:dyDescent="0.35">
      <c r="A975" s="1"/>
      <c r="B975" s="1"/>
      <c r="C975" s="1"/>
      <c r="E975" s="1"/>
    </row>
    <row r="976" spans="1:5" ht="14.25" customHeight="1" x14ac:dyDescent="0.35">
      <c r="A976" s="1"/>
      <c r="B976" s="1"/>
      <c r="C976" s="1"/>
      <c r="E976" s="1"/>
    </row>
    <row r="977" spans="1:5" ht="14.25" customHeight="1" x14ac:dyDescent="0.35">
      <c r="A977" s="1"/>
      <c r="B977" s="1"/>
      <c r="C977" s="1"/>
      <c r="E977" s="1"/>
    </row>
    <row r="978" spans="1:5" ht="14.25" customHeight="1" x14ac:dyDescent="0.35">
      <c r="A978" s="1"/>
      <c r="B978" s="1"/>
      <c r="C978" s="1"/>
      <c r="E978" s="1"/>
    </row>
    <row r="979" spans="1:5" ht="14.25" customHeight="1" x14ac:dyDescent="0.35">
      <c r="A979" s="1"/>
      <c r="B979" s="1"/>
      <c r="C979" s="1"/>
      <c r="E979" s="1"/>
    </row>
    <row r="980" spans="1:5" ht="14.25" customHeight="1" x14ac:dyDescent="0.35">
      <c r="A980" s="1"/>
      <c r="B980" s="1"/>
      <c r="C980" s="1"/>
      <c r="E980" s="1"/>
    </row>
    <row r="981" spans="1:5" ht="14.25" customHeight="1" x14ac:dyDescent="0.35">
      <c r="A981" s="1"/>
      <c r="B981" s="1"/>
      <c r="C981" s="1"/>
      <c r="E981" s="1"/>
    </row>
    <row r="982" spans="1:5" ht="14.25" customHeight="1" x14ac:dyDescent="0.35">
      <c r="A982" s="1"/>
      <c r="B982" s="1"/>
      <c r="C982" s="1"/>
      <c r="E982" s="1"/>
    </row>
    <row r="983" spans="1:5" ht="14.25" customHeight="1" x14ac:dyDescent="0.35">
      <c r="A983" s="1"/>
      <c r="B983" s="1"/>
      <c r="C983" s="1"/>
      <c r="E983" s="1"/>
    </row>
    <row r="984" spans="1:5" ht="14.25" customHeight="1" x14ac:dyDescent="0.35">
      <c r="A984" s="1"/>
      <c r="B984" s="1"/>
      <c r="C984" s="1"/>
      <c r="E984" s="1"/>
    </row>
    <row r="985" spans="1:5" ht="14.25" customHeight="1" x14ac:dyDescent="0.35">
      <c r="A985" s="1"/>
      <c r="B985" s="1"/>
      <c r="C985" s="1"/>
      <c r="E985" s="1"/>
    </row>
    <row r="986" spans="1:5" ht="14.25" customHeight="1" x14ac:dyDescent="0.35">
      <c r="A986" s="1"/>
      <c r="B986" s="1"/>
      <c r="C986" s="1"/>
      <c r="E986" s="1"/>
    </row>
    <row r="987" spans="1:5" ht="14.25" customHeight="1" x14ac:dyDescent="0.35">
      <c r="A987" s="1"/>
      <c r="B987" s="1"/>
      <c r="C987" s="1"/>
      <c r="E987" s="1"/>
    </row>
    <row r="988" spans="1:5" ht="14.25" customHeight="1" x14ac:dyDescent="0.35">
      <c r="A988" s="1"/>
      <c r="B988" s="1"/>
      <c r="C988" s="1"/>
      <c r="E988" s="1"/>
    </row>
    <row r="989" spans="1:5" ht="14.25" customHeight="1" x14ac:dyDescent="0.35">
      <c r="A989" s="1"/>
      <c r="B989" s="1"/>
      <c r="C989" s="1"/>
      <c r="E989" s="1"/>
    </row>
    <row r="990" spans="1:5" ht="14.25" customHeight="1" x14ac:dyDescent="0.35">
      <c r="A990" s="1"/>
      <c r="B990" s="1"/>
      <c r="C990" s="1"/>
      <c r="E99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990"/>
  <sheetViews>
    <sheetView zoomScale="80" zoomScaleNormal="80" workbookViewId="0"/>
  </sheetViews>
  <sheetFormatPr defaultColWidth="15.1796875" defaultRowHeight="15" customHeight="1" x14ac:dyDescent="0.35"/>
  <cols>
    <col min="1" max="1" width="10.54296875" bestFit="1" customWidth="1"/>
    <col min="2" max="3" width="7.36328125" bestFit="1" customWidth="1"/>
    <col min="4" max="4" width="12.7265625" bestFit="1" customWidth="1"/>
    <col min="5" max="5" width="7.36328125" bestFit="1" customWidth="1"/>
    <col min="6" max="6" width="12.7265625" bestFit="1" customWidth="1"/>
    <col min="7" max="17" width="7.36328125" bestFit="1" customWidth="1"/>
    <col min="18" max="18" width="12.7265625" bestFit="1" customWidth="1"/>
    <col min="19" max="34" width="7.36328125" bestFit="1" customWidth="1"/>
    <col min="35" max="35" width="12.7265625" bestFit="1" customWidth="1"/>
    <col min="36" max="46" width="7.36328125" bestFit="1" customWidth="1"/>
    <col min="47" max="47" width="12.7265625" bestFit="1" customWidth="1"/>
    <col min="48" max="52" width="7.36328125" bestFit="1" customWidth="1"/>
    <col min="53" max="53" width="12.7265625" bestFit="1" customWidth="1"/>
    <col min="54" max="54" width="7.36328125" bestFit="1" customWidth="1"/>
    <col min="55" max="55" width="12.7265625" bestFit="1" customWidth="1"/>
    <col min="56" max="67" width="7.36328125" bestFit="1" customWidth="1"/>
    <col min="68" max="68" width="12.7265625" bestFit="1" customWidth="1"/>
    <col min="69" max="75" width="7.36328125" bestFit="1" customWidth="1"/>
    <col min="76" max="76" width="12.7265625" bestFit="1" customWidth="1"/>
    <col min="77" max="89" width="7.36328125" bestFit="1" customWidth="1"/>
    <col min="90" max="90" width="12.7265625" bestFit="1" customWidth="1"/>
    <col min="91" max="108" width="7.36328125" bestFit="1" customWidth="1"/>
    <col min="109" max="109" width="12.7265625" bestFit="1" customWidth="1"/>
    <col min="110" max="110" width="7.36328125" bestFit="1" customWidth="1"/>
    <col min="111" max="111" width="12.7265625" bestFit="1" customWidth="1"/>
    <col min="112" max="150" width="7.36328125" bestFit="1" customWidth="1"/>
  </cols>
  <sheetData>
    <row r="1" spans="1:150" ht="14.25" customHeight="1" x14ac:dyDescent="0.35">
      <c r="A1" s="1" t="s">
        <v>0</v>
      </c>
      <c r="B1" s="1" t="s">
        <v>1</v>
      </c>
      <c r="C1" s="1"/>
      <c r="D1" s="1"/>
      <c r="E1" s="1"/>
      <c r="I1" s="1"/>
      <c r="O1" s="1"/>
      <c r="Q1" s="1"/>
    </row>
    <row r="2" spans="1:150" ht="14.25" customHeight="1" x14ac:dyDescent="0.35">
      <c r="A2" s="2" t="s">
        <v>2</v>
      </c>
      <c r="B2" s="8">
        <f ca="1">INT(RAND()*50)</f>
        <v>5</v>
      </c>
      <c r="C2" s="8">
        <f t="shared" ref="C2:R4" ca="1" si="0">INT(RAND()*50)</f>
        <v>8</v>
      </c>
      <c r="D2" s="8">
        <f t="shared" ca="1" si="0"/>
        <v>47</v>
      </c>
      <c r="E2" s="8">
        <f t="shared" ca="1" si="0"/>
        <v>48</v>
      </c>
      <c r="F2" s="8">
        <f t="shared" ca="1" si="0"/>
        <v>2</v>
      </c>
      <c r="G2" s="8">
        <f t="shared" ca="1" si="0"/>
        <v>27</v>
      </c>
      <c r="H2" s="8">
        <f t="shared" ca="1" si="0"/>
        <v>10</v>
      </c>
      <c r="I2" s="8">
        <f t="shared" ca="1" si="0"/>
        <v>39</v>
      </c>
      <c r="J2" s="8">
        <f t="shared" ca="1" si="0"/>
        <v>12</v>
      </c>
      <c r="K2" s="8">
        <f t="shared" ca="1" si="0"/>
        <v>47</v>
      </c>
      <c r="L2" s="8">
        <f t="shared" ca="1" si="0"/>
        <v>48</v>
      </c>
      <c r="M2" s="8">
        <f t="shared" ca="1" si="0"/>
        <v>23</v>
      </c>
      <c r="N2" s="8">
        <f t="shared" ca="1" si="0"/>
        <v>6</v>
      </c>
      <c r="O2" s="8">
        <f t="shared" ca="1" si="0"/>
        <v>3</v>
      </c>
      <c r="P2" s="8">
        <f t="shared" ca="1" si="0"/>
        <v>8</v>
      </c>
      <c r="Q2" s="8">
        <f t="shared" ca="1" si="0"/>
        <v>25</v>
      </c>
      <c r="R2" s="8">
        <f t="shared" ca="1" si="0"/>
        <v>23</v>
      </c>
      <c r="S2" s="8">
        <f t="shared" ref="S2:AH4" ca="1" si="1">INT(RAND()*50)</f>
        <v>20</v>
      </c>
      <c r="T2" s="8">
        <f t="shared" ca="1" si="1"/>
        <v>24</v>
      </c>
      <c r="U2" s="8">
        <f t="shared" ca="1" si="1"/>
        <v>11</v>
      </c>
      <c r="V2" s="8">
        <f t="shared" ca="1" si="1"/>
        <v>39</v>
      </c>
      <c r="W2" s="8">
        <f t="shared" ca="1" si="1"/>
        <v>18</v>
      </c>
      <c r="X2" s="8">
        <f t="shared" ca="1" si="1"/>
        <v>29</v>
      </c>
      <c r="Y2" s="8">
        <f t="shared" ca="1" si="1"/>
        <v>26</v>
      </c>
      <c r="Z2" s="8">
        <f t="shared" ca="1" si="1"/>
        <v>47</v>
      </c>
      <c r="AA2" s="8">
        <f t="shared" ca="1" si="1"/>
        <v>48</v>
      </c>
      <c r="AB2" s="8">
        <f t="shared" ca="1" si="1"/>
        <v>35</v>
      </c>
      <c r="AC2" s="8">
        <f t="shared" ca="1" si="1"/>
        <v>2</v>
      </c>
      <c r="AD2" s="8">
        <f t="shared" ca="1" si="1"/>
        <v>5</v>
      </c>
      <c r="AE2" s="8">
        <f t="shared" ca="1" si="1"/>
        <v>40</v>
      </c>
      <c r="AF2" s="8">
        <f t="shared" ca="1" si="1"/>
        <v>40</v>
      </c>
      <c r="AG2" s="8">
        <f t="shared" ca="1" si="1"/>
        <v>18</v>
      </c>
      <c r="AH2" s="8">
        <f t="shared" ca="1" si="1"/>
        <v>25</v>
      </c>
      <c r="AI2" s="8">
        <f t="shared" ref="AI2:AX4" ca="1" si="2">INT(RAND()*50)</f>
        <v>15</v>
      </c>
      <c r="AJ2" s="8">
        <f t="shared" ca="1" si="2"/>
        <v>19</v>
      </c>
      <c r="AK2" s="8">
        <f t="shared" ca="1" si="2"/>
        <v>6</v>
      </c>
      <c r="AL2" s="8">
        <f t="shared" ca="1" si="2"/>
        <v>27</v>
      </c>
      <c r="AM2" s="8">
        <f t="shared" ca="1" si="2"/>
        <v>28</v>
      </c>
      <c r="AN2" s="8">
        <f t="shared" ca="1" si="2"/>
        <v>45</v>
      </c>
      <c r="AO2" s="8">
        <f t="shared" ca="1" si="2"/>
        <v>29</v>
      </c>
      <c r="AP2" s="8">
        <f t="shared" ca="1" si="2"/>
        <v>39</v>
      </c>
      <c r="AQ2" s="8">
        <f t="shared" ca="1" si="2"/>
        <v>24</v>
      </c>
      <c r="AR2" s="8">
        <f t="shared" ca="1" si="2"/>
        <v>17</v>
      </c>
      <c r="AS2" s="8">
        <f t="shared" ca="1" si="2"/>
        <v>5</v>
      </c>
      <c r="AT2" s="8">
        <f t="shared" ca="1" si="2"/>
        <v>16</v>
      </c>
      <c r="AU2" s="8">
        <f t="shared" ca="1" si="2"/>
        <v>10</v>
      </c>
      <c r="AV2" s="8">
        <f t="shared" ca="1" si="2"/>
        <v>49</v>
      </c>
      <c r="AW2" s="8">
        <f t="shared" ca="1" si="2"/>
        <v>10</v>
      </c>
      <c r="AX2" s="8">
        <f t="shared" ca="1" si="2"/>
        <v>28</v>
      </c>
      <c r="AY2" s="8">
        <f t="shared" ref="AY2:BN4" ca="1" si="3">INT(RAND()*50)</f>
        <v>46</v>
      </c>
      <c r="AZ2" s="8">
        <f t="shared" ca="1" si="3"/>
        <v>48</v>
      </c>
      <c r="BA2" s="8">
        <f t="shared" ca="1" si="3"/>
        <v>23</v>
      </c>
      <c r="BB2" s="8">
        <f t="shared" ca="1" si="3"/>
        <v>43</v>
      </c>
      <c r="BC2" s="8">
        <f t="shared" ca="1" si="3"/>
        <v>19</v>
      </c>
      <c r="BD2" s="8">
        <f t="shared" ca="1" si="3"/>
        <v>10</v>
      </c>
      <c r="BE2" s="8">
        <f t="shared" ca="1" si="3"/>
        <v>2</v>
      </c>
      <c r="BF2" s="8">
        <f t="shared" ca="1" si="3"/>
        <v>4</v>
      </c>
      <c r="BG2" s="8">
        <f t="shared" ca="1" si="3"/>
        <v>21</v>
      </c>
      <c r="BH2" s="8">
        <f t="shared" ca="1" si="3"/>
        <v>9</v>
      </c>
      <c r="BI2" s="8">
        <f t="shared" ca="1" si="3"/>
        <v>47</v>
      </c>
      <c r="BJ2" s="8">
        <f t="shared" ca="1" si="3"/>
        <v>39</v>
      </c>
      <c r="BK2" s="8">
        <f t="shared" ca="1" si="3"/>
        <v>5</v>
      </c>
      <c r="BL2" s="8">
        <f t="shared" ca="1" si="3"/>
        <v>18</v>
      </c>
      <c r="BM2" s="8">
        <f t="shared" ca="1" si="3"/>
        <v>20</v>
      </c>
      <c r="BN2" s="8">
        <f t="shared" ca="1" si="3"/>
        <v>45</v>
      </c>
      <c r="BO2" s="8">
        <f t="shared" ref="BO2:CD4" ca="1" si="4">INT(RAND()*50)</f>
        <v>48</v>
      </c>
      <c r="BP2" s="8">
        <f t="shared" ca="1" si="4"/>
        <v>27</v>
      </c>
      <c r="BQ2" s="8">
        <f t="shared" ca="1" si="4"/>
        <v>24</v>
      </c>
      <c r="BR2" s="8">
        <f t="shared" ca="1" si="4"/>
        <v>35</v>
      </c>
      <c r="BS2" s="8">
        <f t="shared" ca="1" si="4"/>
        <v>11</v>
      </c>
      <c r="BT2" s="8">
        <f t="shared" ca="1" si="4"/>
        <v>32</v>
      </c>
      <c r="BU2" s="8">
        <f t="shared" ca="1" si="4"/>
        <v>8</v>
      </c>
      <c r="BV2" s="8">
        <f t="shared" ca="1" si="4"/>
        <v>5</v>
      </c>
      <c r="BW2" s="8">
        <f t="shared" ca="1" si="4"/>
        <v>16</v>
      </c>
      <c r="BX2" s="8">
        <f t="shared" ca="1" si="4"/>
        <v>11</v>
      </c>
      <c r="BY2" s="8">
        <f t="shared" ca="1" si="4"/>
        <v>7</v>
      </c>
      <c r="BZ2" s="8">
        <f t="shared" ca="1" si="4"/>
        <v>33</v>
      </c>
      <c r="CA2" s="8">
        <f t="shared" ca="1" si="4"/>
        <v>29</v>
      </c>
      <c r="CB2" s="8">
        <f t="shared" ca="1" si="4"/>
        <v>26</v>
      </c>
      <c r="CC2" s="8">
        <f t="shared" ca="1" si="4"/>
        <v>1</v>
      </c>
      <c r="CD2" s="8">
        <f t="shared" ca="1" si="4"/>
        <v>19</v>
      </c>
      <c r="CE2" s="8">
        <f t="shared" ref="CE2:CT4" ca="1" si="5">INT(RAND()*50)</f>
        <v>12</v>
      </c>
      <c r="CF2" s="8">
        <f t="shared" ca="1" si="5"/>
        <v>10</v>
      </c>
      <c r="CG2" s="8">
        <f t="shared" ca="1" si="5"/>
        <v>2</v>
      </c>
      <c r="CH2" s="8">
        <f t="shared" ca="1" si="5"/>
        <v>1</v>
      </c>
      <c r="CI2" s="8">
        <f t="shared" ca="1" si="5"/>
        <v>44</v>
      </c>
      <c r="CJ2" s="8">
        <f t="shared" ca="1" si="5"/>
        <v>27</v>
      </c>
      <c r="CK2" s="8">
        <f t="shared" ca="1" si="5"/>
        <v>21</v>
      </c>
      <c r="CL2" s="8">
        <f t="shared" ca="1" si="5"/>
        <v>25</v>
      </c>
      <c r="CM2" s="8">
        <f t="shared" ca="1" si="5"/>
        <v>27</v>
      </c>
      <c r="CN2" s="8">
        <f t="shared" ca="1" si="5"/>
        <v>24</v>
      </c>
      <c r="CO2" s="8">
        <f t="shared" ca="1" si="5"/>
        <v>13</v>
      </c>
      <c r="CP2" s="8">
        <f t="shared" ca="1" si="5"/>
        <v>18</v>
      </c>
      <c r="CQ2" s="8">
        <f t="shared" ca="1" si="5"/>
        <v>3</v>
      </c>
      <c r="CR2" s="8">
        <f t="shared" ca="1" si="5"/>
        <v>19</v>
      </c>
      <c r="CS2" s="8">
        <f t="shared" ca="1" si="5"/>
        <v>17</v>
      </c>
      <c r="CT2" s="8">
        <f t="shared" ca="1" si="5"/>
        <v>17</v>
      </c>
      <c r="CU2" s="8">
        <f t="shared" ref="CU2:DJ4" ca="1" si="6">INT(RAND()*50)</f>
        <v>30</v>
      </c>
      <c r="CV2" s="8">
        <f t="shared" ca="1" si="6"/>
        <v>21</v>
      </c>
      <c r="CW2" s="8">
        <f t="shared" ca="1" si="6"/>
        <v>10</v>
      </c>
      <c r="CX2" s="8">
        <f t="shared" ca="1" si="6"/>
        <v>36</v>
      </c>
      <c r="CY2" s="8">
        <f t="shared" ca="1" si="6"/>
        <v>40</v>
      </c>
      <c r="CZ2" s="8">
        <f t="shared" ca="1" si="6"/>
        <v>29</v>
      </c>
      <c r="DA2" s="8">
        <f t="shared" ca="1" si="6"/>
        <v>33</v>
      </c>
      <c r="DB2" s="8">
        <f t="shared" ca="1" si="6"/>
        <v>48</v>
      </c>
      <c r="DC2" s="8">
        <f t="shared" ca="1" si="6"/>
        <v>0</v>
      </c>
      <c r="DD2" s="8">
        <f t="shared" ca="1" si="6"/>
        <v>40</v>
      </c>
      <c r="DE2" s="8">
        <f t="shared" ca="1" si="6"/>
        <v>15</v>
      </c>
      <c r="DF2" s="8">
        <f t="shared" ca="1" si="6"/>
        <v>42</v>
      </c>
      <c r="DG2" s="8">
        <f t="shared" ca="1" si="6"/>
        <v>6</v>
      </c>
      <c r="DH2" s="8">
        <f t="shared" ca="1" si="6"/>
        <v>39</v>
      </c>
      <c r="DI2" s="8">
        <f t="shared" ca="1" si="6"/>
        <v>43</v>
      </c>
      <c r="DJ2" s="8">
        <f t="shared" ca="1" si="6"/>
        <v>12</v>
      </c>
      <c r="DK2" s="8">
        <f t="shared" ref="DK2:DZ4" ca="1" si="7">INT(RAND()*50)</f>
        <v>38</v>
      </c>
      <c r="DL2" s="8">
        <f t="shared" ca="1" si="7"/>
        <v>45</v>
      </c>
      <c r="DM2" s="8">
        <f t="shared" ca="1" si="7"/>
        <v>12</v>
      </c>
      <c r="DN2" s="8">
        <f t="shared" ca="1" si="7"/>
        <v>35</v>
      </c>
      <c r="DO2" s="8">
        <f t="shared" ca="1" si="7"/>
        <v>19</v>
      </c>
      <c r="DP2" s="8">
        <f t="shared" ca="1" si="7"/>
        <v>18</v>
      </c>
      <c r="DQ2" s="8">
        <f t="shared" ca="1" si="7"/>
        <v>22</v>
      </c>
      <c r="DR2" s="8">
        <f t="shared" ca="1" si="7"/>
        <v>45</v>
      </c>
      <c r="DS2" s="8">
        <f t="shared" ca="1" si="7"/>
        <v>48</v>
      </c>
      <c r="DT2" s="8">
        <f t="shared" ca="1" si="7"/>
        <v>9</v>
      </c>
      <c r="DU2" s="8">
        <f t="shared" ca="1" si="7"/>
        <v>17</v>
      </c>
      <c r="DV2" s="8">
        <f t="shared" ca="1" si="7"/>
        <v>30</v>
      </c>
      <c r="DW2" s="8">
        <f t="shared" ca="1" si="7"/>
        <v>7</v>
      </c>
      <c r="DX2" s="8">
        <f t="shared" ca="1" si="7"/>
        <v>29</v>
      </c>
      <c r="DY2" s="8">
        <f t="shared" ca="1" si="7"/>
        <v>25</v>
      </c>
      <c r="DZ2" s="8">
        <f t="shared" ca="1" si="7"/>
        <v>1</v>
      </c>
      <c r="EA2" s="8">
        <f t="shared" ref="EA2:EP4" ca="1" si="8">INT(RAND()*50)</f>
        <v>15</v>
      </c>
      <c r="EB2" s="8">
        <f t="shared" ca="1" si="8"/>
        <v>24</v>
      </c>
      <c r="EC2" s="8">
        <f t="shared" ca="1" si="8"/>
        <v>24</v>
      </c>
      <c r="ED2" s="8">
        <f t="shared" ca="1" si="8"/>
        <v>46</v>
      </c>
      <c r="EE2" s="8">
        <f t="shared" ca="1" si="8"/>
        <v>42</v>
      </c>
      <c r="EF2" s="8">
        <f t="shared" ca="1" si="8"/>
        <v>43</v>
      </c>
      <c r="EG2" s="8">
        <f t="shared" ca="1" si="8"/>
        <v>48</v>
      </c>
      <c r="EH2" s="8">
        <f t="shared" ca="1" si="8"/>
        <v>24</v>
      </c>
      <c r="EI2" s="8">
        <f t="shared" ca="1" si="8"/>
        <v>26</v>
      </c>
      <c r="EJ2" s="8">
        <f t="shared" ca="1" si="8"/>
        <v>15</v>
      </c>
      <c r="EK2" s="8">
        <f t="shared" ca="1" si="8"/>
        <v>44</v>
      </c>
      <c r="EL2" s="8">
        <f t="shared" ca="1" si="8"/>
        <v>8</v>
      </c>
      <c r="EM2" s="8">
        <f t="shared" ca="1" si="8"/>
        <v>47</v>
      </c>
      <c r="EN2" s="8">
        <f t="shared" ca="1" si="8"/>
        <v>32</v>
      </c>
      <c r="EO2" s="8">
        <f t="shared" ca="1" si="8"/>
        <v>16</v>
      </c>
      <c r="EP2" s="8">
        <f t="shared" ca="1" si="8"/>
        <v>46</v>
      </c>
      <c r="EQ2" s="8">
        <f t="shared" ref="EQ2:ET4" ca="1" si="9">INT(RAND()*50)</f>
        <v>20</v>
      </c>
      <c r="ER2" s="8">
        <f t="shared" ca="1" si="9"/>
        <v>31</v>
      </c>
      <c r="ES2" s="8">
        <f t="shared" ca="1" si="9"/>
        <v>8</v>
      </c>
      <c r="ET2" s="8">
        <f t="shared" ca="1" si="9"/>
        <v>15</v>
      </c>
    </row>
    <row r="3" spans="1:150" ht="14.25" customHeight="1" x14ac:dyDescent="0.35">
      <c r="A3" s="1" t="s">
        <v>3</v>
      </c>
      <c r="B3" s="8">
        <f t="shared" ref="B3:B4" ca="1" si="10">INT(RAND()*50)</f>
        <v>0</v>
      </c>
      <c r="C3" s="8">
        <f t="shared" ca="1" si="0"/>
        <v>48</v>
      </c>
      <c r="D3" s="8">
        <f t="shared" ca="1" si="0"/>
        <v>27</v>
      </c>
      <c r="E3" s="8">
        <f t="shared" ca="1" si="0"/>
        <v>4</v>
      </c>
      <c r="F3" s="8">
        <f t="shared" ca="1" si="0"/>
        <v>42</v>
      </c>
      <c r="G3" s="8">
        <f t="shared" ca="1" si="0"/>
        <v>40</v>
      </c>
      <c r="H3" s="8">
        <f t="shared" ca="1" si="0"/>
        <v>49</v>
      </c>
      <c r="I3" s="8">
        <f t="shared" ca="1" si="0"/>
        <v>5</v>
      </c>
      <c r="J3" s="8">
        <f t="shared" ca="1" si="0"/>
        <v>32</v>
      </c>
      <c r="K3" s="8">
        <f t="shared" ca="1" si="0"/>
        <v>43</v>
      </c>
      <c r="L3" s="8">
        <f t="shared" ca="1" si="0"/>
        <v>21</v>
      </c>
      <c r="M3" s="8">
        <f t="shared" ca="1" si="0"/>
        <v>28</v>
      </c>
      <c r="N3" s="8">
        <f t="shared" ca="1" si="0"/>
        <v>31</v>
      </c>
      <c r="O3" s="8">
        <f t="shared" ca="1" si="0"/>
        <v>31</v>
      </c>
      <c r="P3" s="8">
        <f t="shared" ca="1" si="0"/>
        <v>0</v>
      </c>
      <c r="Q3" s="8">
        <f t="shared" ca="1" si="0"/>
        <v>13</v>
      </c>
      <c r="R3" s="8">
        <f t="shared" ca="1" si="0"/>
        <v>26</v>
      </c>
      <c r="S3" s="8">
        <f t="shared" ca="1" si="1"/>
        <v>48</v>
      </c>
      <c r="T3" s="8">
        <f t="shared" ca="1" si="1"/>
        <v>32</v>
      </c>
      <c r="U3" s="8">
        <f t="shared" ca="1" si="1"/>
        <v>43</v>
      </c>
      <c r="V3" s="8">
        <f t="shared" ca="1" si="1"/>
        <v>32</v>
      </c>
      <c r="W3" s="8">
        <f t="shared" ca="1" si="1"/>
        <v>30</v>
      </c>
      <c r="X3" s="8">
        <f t="shared" ca="1" si="1"/>
        <v>32</v>
      </c>
      <c r="Y3" s="8">
        <f t="shared" ca="1" si="1"/>
        <v>9</v>
      </c>
      <c r="Z3" s="8">
        <f t="shared" ca="1" si="1"/>
        <v>3</v>
      </c>
      <c r="AA3" s="8">
        <f t="shared" ca="1" si="1"/>
        <v>21</v>
      </c>
      <c r="AB3" s="8">
        <f t="shared" ca="1" si="1"/>
        <v>3</v>
      </c>
      <c r="AC3" s="8">
        <f t="shared" ca="1" si="1"/>
        <v>47</v>
      </c>
      <c r="AD3" s="8">
        <f t="shared" ca="1" si="1"/>
        <v>22</v>
      </c>
      <c r="AE3" s="8">
        <f t="shared" ca="1" si="1"/>
        <v>10</v>
      </c>
      <c r="AF3" s="8">
        <f t="shared" ca="1" si="1"/>
        <v>33</v>
      </c>
      <c r="AG3" s="8">
        <f t="shared" ca="1" si="1"/>
        <v>19</v>
      </c>
      <c r="AH3" s="8">
        <f t="shared" ca="1" si="1"/>
        <v>47</v>
      </c>
      <c r="AI3" s="8">
        <f t="shared" ca="1" si="2"/>
        <v>13</v>
      </c>
      <c r="AJ3" s="8">
        <f t="shared" ca="1" si="2"/>
        <v>9</v>
      </c>
      <c r="AK3" s="8">
        <f t="shared" ca="1" si="2"/>
        <v>49</v>
      </c>
      <c r="AL3" s="8">
        <f t="shared" ca="1" si="2"/>
        <v>35</v>
      </c>
      <c r="AM3" s="8">
        <f t="shared" ca="1" si="2"/>
        <v>20</v>
      </c>
      <c r="AN3" s="8">
        <f t="shared" ca="1" si="2"/>
        <v>39</v>
      </c>
      <c r="AO3" s="8">
        <f t="shared" ca="1" si="2"/>
        <v>14</v>
      </c>
      <c r="AP3" s="8">
        <f t="shared" ca="1" si="2"/>
        <v>9</v>
      </c>
      <c r="AQ3" s="8">
        <f t="shared" ca="1" si="2"/>
        <v>22</v>
      </c>
      <c r="AR3" s="8">
        <f t="shared" ca="1" si="2"/>
        <v>17</v>
      </c>
      <c r="AS3" s="8">
        <f t="shared" ca="1" si="2"/>
        <v>33</v>
      </c>
      <c r="AT3" s="8">
        <f t="shared" ca="1" si="2"/>
        <v>10</v>
      </c>
      <c r="AU3" s="8">
        <f t="shared" ca="1" si="2"/>
        <v>11</v>
      </c>
      <c r="AV3" s="8">
        <f t="shared" ca="1" si="2"/>
        <v>27</v>
      </c>
      <c r="AW3" s="8">
        <f t="shared" ca="1" si="2"/>
        <v>36</v>
      </c>
      <c r="AX3" s="8">
        <f t="shared" ca="1" si="2"/>
        <v>30</v>
      </c>
      <c r="AY3" s="8">
        <f t="shared" ca="1" si="3"/>
        <v>12</v>
      </c>
      <c r="AZ3" s="8">
        <f t="shared" ca="1" si="3"/>
        <v>27</v>
      </c>
      <c r="BA3" s="8">
        <f t="shared" ca="1" si="3"/>
        <v>1</v>
      </c>
      <c r="BB3" s="8">
        <f t="shared" ca="1" si="3"/>
        <v>16</v>
      </c>
      <c r="BC3" s="8">
        <f t="shared" ca="1" si="3"/>
        <v>18</v>
      </c>
      <c r="BD3" s="8">
        <f t="shared" ca="1" si="3"/>
        <v>41</v>
      </c>
      <c r="BE3" s="8">
        <f t="shared" ca="1" si="3"/>
        <v>28</v>
      </c>
      <c r="BF3" s="8">
        <f t="shared" ca="1" si="3"/>
        <v>8</v>
      </c>
      <c r="BG3" s="8">
        <f t="shared" ca="1" si="3"/>
        <v>34</v>
      </c>
      <c r="BH3" s="8">
        <f t="shared" ca="1" si="3"/>
        <v>30</v>
      </c>
      <c r="BI3" s="8">
        <f t="shared" ca="1" si="3"/>
        <v>39</v>
      </c>
      <c r="BJ3" s="8">
        <f t="shared" ca="1" si="3"/>
        <v>9</v>
      </c>
      <c r="BK3" s="8">
        <f t="shared" ca="1" si="3"/>
        <v>15</v>
      </c>
      <c r="BL3" s="8">
        <f t="shared" ca="1" si="3"/>
        <v>45</v>
      </c>
      <c r="BM3" s="8">
        <f t="shared" ca="1" si="3"/>
        <v>38</v>
      </c>
      <c r="BN3" s="8">
        <f t="shared" ca="1" si="3"/>
        <v>30</v>
      </c>
      <c r="BO3" s="8">
        <f t="shared" ca="1" si="4"/>
        <v>5</v>
      </c>
      <c r="BP3" s="8">
        <f t="shared" ca="1" si="4"/>
        <v>12</v>
      </c>
      <c r="BQ3" s="8">
        <f t="shared" ca="1" si="4"/>
        <v>12</v>
      </c>
      <c r="BR3" s="8">
        <f t="shared" ca="1" si="4"/>
        <v>29</v>
      </c>
      <c r="BS3" s="8">
        <f t="shared" ca="1" si="4"/>
        <v>4</v>
      </c>
      <c r="BT3" s="8">
        <f t="shared" ca="1" si="4"/>
        <v>36</v>
      </c>
      <c r="BU3" s="8">
        <f t="shared" ca="1" si="4"/>
        <v>5</v>
      </c>
      <c r="BV3" s="8">
        <f t="shared" ca="1" si="4"/>
        <v>16</v>
      </c>
      <c r="BW3" s="8">
        <f t="shared" ca="1" si="4"/>
        <v>12</v>
      </c>
      <c r="BX3" s="8">
        <f t="shared" ca="1" si="4"/>
        <v>47</v>
      </c>
      <c r="BY3" s="8">
        <f t="shared" ca="1" si="4"/>
        <v>45</v>
      </c>
      <c r="BZ3" s="8">
        <f t="shared" ca="1" si="4"/>
        <v>39</v>
      </c>
      <c r="CA3" s="8">
        <f t="shared" ca="1" si="4"/>
        <v>9</v>
      </c>
      <c r="CB3" s="8">
        <f t="shared" ca="1" si="4"/>
        <v>30</v>
      </c>
      <c r="CC3" s="8">
        <f t="shared" ca="1" si="4"/>
        <v>1</v>
      </c>
      <c r="CD3" s="8">
        <f t="shared" ca="1" si="4"/>
        <v>31</v>
      </c>
      <c r="CE3" s="8">
        <f t="shared" ca="1" si="5"/>
        <v>2</v>
      </c>
      <c r="CF3" s="8">
        <f t="shared" ca="1" si="5"/>
        <v>35</v>
      </c>
      <c r="CG3" s="8">
        <f t="shared" ca="1" si="5"/>
        <v>32</v>
      </c>
      <c r="CH3" s="8">
        <f t="shared" ca="1" si="5"/>
        <v>21</v>
      </c>
      <c r="CI3" s="8">
        <f t="shared" ca="1" si="5"/>
        <v>6</v>
      </c>
      <c r="CJ3" s="8">
        <f t="shared" ca="1" si="5"/>
        <v>34</v>
      </c>
      <c r="CK3" s="8">
        <f t="shared" ca="1" si="5"/>
        <v>1</v>
      </c>
      <c r="CL3" s="8">
        <f t="shared" ca="1" si="5"/>
        <v>45</v>
      </c>
      <c r="CM3" s="8">
        <f t="shared" ca="1" si="5"/>
        <v>19</v>
      </c>
      <c r="CN3" s="8">
        <f t="shared" ca="1" si="5"/>
        <v>16</v>
      </c>
      <c r="CO3" s="8">
        <f t="shared" ca="1" si="5"/>
        <v>26</v>
      </c>
      <c r="CP3" s="8">
        <f t="shared" ca="1" si="5"/>
        <v>28</v>
      </c>
      <c r="CQ3" s="8">
        <f t="shared" ca="1" si="5"/>
        <v>8</v>
      </c>
      <c r="CR3" s="8">
        <f t="shared" ca="1" si="5"/>
        <v>19</v>
      </c>
      <c r="CS3" s="8">
        <f t="shared" ca="1" si="5"/>
        <v>39</v>
      </c>
      <c r="CT3" s="8">
        <f t="shared" ca="1" si="5"/>
        <v>22</v>
      </c>
      <c r="CU3" s="8">
        <f t="shared" ca="1" si="6"/>
        <v>12</v>
      </c>
      <c r="CV3" s="8">
        <f t="shared" ca="1" si="6"/>
        <v>18</v>
      </c>
      <c r="CW3" s="8">
        <f t="shared" ca="1" si="6"/>
        <v>41</v>
      </c>
      <c r="CX3" s="8">
        <f t="shared" ca="1" si="6"/>
        <v>43</v>
      </c>
      <c r="CY3" s="8">
        <f t="shared" ca="1" si="6"/>
        <v>17</v>
      </c>
      <c r="CZ3" s="8">
        <f t="shared" ca="1" si="6"/>
        <v>9</v>
      </c>
      <c r="DA3" s="8">
        <f t="shared" ca="1" si="6"/>
        <v>36</v>
      </c>
      <c r="DB3" s="8">
        <f t="shared" ca="1" si="6"/>
        <v>26</v>
      </c>
      <c r="DC3" s="8">
        <f t="shared" ca="1" si="6"/>
        <v>2</v>
      </c>
      <c r="DD3" s="8">
        <f t="shared" ca="1" si="6"/>
        <v>5</v>
      </c>
      <c r="DE3" s="8">
        <f t="shared" ca="1" si="6"/>
        <v>13</v>
      </c>
      <c r="DF3" s="8">
        <f t="shared" ca="1" si="6"/>
        <v>2</v>
      </c>
      <c r="DG3" s="8">
        <f t="shared" ca="1" si="6"/>
        <v>40</v>
      </c>
      <c r="DH3" s="8">
        <f t="shared" ca="1" si="6"/>
        <v>24</v>
      </c>
      <c r="DI3" s="8">
        <f t="shared" ca="1" si="6"/>
        <v>45</v>
      </c>
      <c r="DJ3" s="8">
        <f t="shared" ca="1" si="6"/>
        <v>11</v>
      </c>
      <c r="DK3" s="8">
        <f t="shared" ca="1" si="7"/>
        <v>17</v>
      </c>
      <c r="DL3" s="8">
        <f t="shared" ca="1" si="7"/>
        <v>13</v>
      </c>
      <c r="DM3" s="8">
        <f t="shared" ca="1" si="7"/>
        <v>6</v>
      </c>
      <c r="DN3" s="8">
        <f t="shared" ca="1" si="7"/>
        <v>33</v>
      </c>
      <c r="DO3" s="8">
        <f t="shared" ca="1" si="7"/>
        <v>18</v>
      </c>
      <c r="DP3" s="8">
        <f t="shared" ca="1" si="7"/>
        <v>1</v>
      </c>
      <c r="DQ3" s="8">
        <f t="shared" ca="1" si="7"/>
        <v>19</v>
      </c>
      <c r="DR3" s="8">
        <f t="shared" ca="1" si="7"/>
        <v>36</v>
      </c>
      <c r="DS3" s="8">
        <f t="shared" ca="1" si="7"/>
        <v>5</v>
      </c>
      <c r="DT3" s="8">
        <f t="shared" ca="1" si="7"/>
        <v>0</v>
      </c>
      <c r="DU3" s="8">
        <f t="shared" ca="1" si="7"/>
        <v>40</v>
      </c>
      <c r="DV3" s="8">
        <f t="shared" ca="1" si="7"/>
        <v>13</v>
      </c>
      <c r="DW3" s="8">
        <f t="shared" ca="1" si="7"/>
        <v>17</v>
      </c>
      <c r="DX3" s="8">
        <f t="shared" ca="1" si="7"/>
        <v>5</v>
      </c>
      <c r="DY3" s="8">
        <f t="shared" ca="1" si="7"/>
        <v>32</v>
      </c>
      <c r="DZ3" s="8">
        <f t="shared" ca="1" si="7"/>
        <v>21</v>
      </c>
      <c r="EA3" s="8">
        <f t="shared" ca="1" si="8"/>
        <v>26</v>
      </c>
      <c r="EB3" s="8">
        <f t="shared" ca="1" si="8"/>
        <v>20</v>
      </c>
      <c r="EC3" s="8">
        <f t="shared" ca="1" si="8"/>
        <v>0</v>
      </c>
      <c r="ED3" s="8">
        <f t="shared" ca="1" si="8"/>
        <v>37</v>
      </c>
      <c r="EE3" s="8">
        <f t="shared" ca="1" si="8"/>
        <v>46</v>
      </c>
      <c r="EF3" s="8">
        <f t="shared" ca="1" si="8"/>
        <v>8</v>
      </c>
      <c r="EG3" s="8">
        <f t="shared" ca="1" si="8"/>
        <v>24</v>
      </c>
      <c r="EH3" s="8">
        <f t="shared" ca="1" si="8"/>
        <v>11</v>
      </c>
      <c r="EI3" s="8">
        <f t="shared" ca="1" si="8"/>
        <v>38</v>
      </c>
      <c r="EJ3" s="8">
        <f t="shared" ca="1" si="8"/>
        <v>37</v>
      </c>
      <c r="EK3" s="8">
        <f t="shared" ca="1" si="8"/>
        <v>14</v>
      </c>
      <c r="EL3" s="8">
        <f t="shared" ca="1" si="8"/>
        <v>2</v>
      </c>
      <c r="EM3" s="8">
        <f t="shared" ca="1" si="8"/>
        <v>49</v>
      </c>
      <c r="EN3" s="8">
        <f t="shared" ca="1" si="8"/>
        <v>26</v>
      </c>
      <c r="EO3" s="8">
        <f t="shared" ca="1" si="8"/>
        <v>45</v>
      </c>
      <c r="EP3" s="8">
        <f t="shared" ca="1" si="8"/>
        <v>24</v>
      </c>
      <c r="EQ3" s="8">
        <f t="shared" ca="1" si="9"/>
        <v>2</v>
      </c>
      <c r="ER3" s="8">
        <f t="shared" ca="1" si="9"/>
        <v>5</v>
      </c>
      <c r="ES3" s="8">
        <f t="shared" ca="1" si="9"/>
        <v>18</v>
      </c>
      <c r="ET3" s="8">
        <f t="shared" ca="1" si="9"/>
        <v>31</v>
      </c>
    </row>
    <row r="4" spans="1:150" ht="14.25" customHeight="1" x14ac:dyDescent="0.35">
      <c r="A4" s="1" t="s">
        <v>4</v>
      </c>
      <c r="B4" s="8">
        <f t="shared" ca="1" si="10"/>
        <v>21</v>
      </c>
      <c r="C4" s="8">
        <f t="shared" ca="1" si="0"/>
        <v>35</v>
      </c>
      <c r="D4" s="8">
        <f t="shared" ca="1" si="0"/>
        <v>10</v>
      </c>
      <c r="E4" s="8">
        <f t="shared" ca="1" si="0"/>
        <v>18</v>
      </c>
      <c r="F4" s="8">
        <f t="shared" ca="1" si="0"/>
        <v>10</v>
      </c>
      <c r="G4" s="8">
        <f t="shared" ca="1" si="0"/>
        <v>44</v>
      </c>
      <c r="H4" s="8">
        <f t="shared" ca="1" si="0"/>
        <v>33</v>
      </c>
      <c r="I4" s="8">
        <f t="shared" ca="1" si="0"/>
        <v>22</v>
      </c>
      <c r="J4" s="8">
        <f t="shared" ca="1" si="0"/>
        <v>19</v>
      </c>
      <c r="K4" s="8">
        <f t="shared" ca="1" si="0"/>
        <v>49</v>
      </c>
      <c r="L4" s="8">
        <f t="shared" ca="1" si="0"/>
        <v>42</v>
      </c>
      <c r="M4" s="8">
        <f t="shared" ca="1" si="0"/>
        <v>48</v>
      </c>
      <c r="N4" s="8">
        <f t="shared" ca="1" si="0"/>
        <v>16</v>
      </c>
      <c r="O4" s="8">
        <f t="shared" ca="1" si="0"/>
        <v>20</v>
      </c>
      <c r="P4" s="8">
        <f t="shared" ca="1" si="0"/>
        <v>32</v>
      </c>
      <c r="Q4" s="8">
        <f t="shared" ca="1" si="0"/>
        <v>26</v>
      </c>
      <c r="R4" s="8">
        <f t="shared" ca="1" si="0"/>
        <v>8</v>
      </c>
      <c r="S4" s="8">
        <f t="shared" ca="1" si="1"/>
        <v>13</v>
      </c>
      <c r="T4" s="8">
        <f t="shared" ca="1" si="1"/>
        <v>1</v>
      </c>
      <c r="U4" s="8">
        <f t="shared" ca="1" si="1"/>
        <v>15</v>
      </c>
      <c r="V4" s="8">
        <f t="shared" ca="1" si="1"/>
        <v>30</v>
      </c>
      <c r="W4" s="8">
        <f t="shared" ca="1" si="1"/>
        <v>0</v>
      </c>
      <c r="X4" s="8">
        <f t="shared" ca="1" si="1"/>
        <v>25</v>
      </c>
      <c r="Y4" s="8">
        <f t="shared" ca="1" si="1"/>
        <v>37</v>
      </c>
      <c r="Z4" s="8">
        <f t="shared" ca="1" si="1"/>
        <v>18</v>
      </c>
      <c r="AA4" s="8">
        <f t="shared" ca="1" si="1"/>
        <v>34</v>
      </c>
      <c r="AB4" s="8">
        <f t="shared" ca="1" si="1"/>
        <v>35</v>
      </c>
      <c r="AC4" s="8">
        <f t="shared" ca="1" si="1"/>
        <v>18</v>
      </c>
      <c r="AD4" s="8">
        <f t="shared" ca="1" si="1"/>
        <v>44</v>
      </c>
      <c r="AE4" s="8">
        <f t="shared" ca="1" si="1"/>
        <v>9</v>
      </c>
      <c r="AF4" s="8">
        <f t="shared" ca="1" si="1"/>
        <v>46</v>
      </c>
      <c r="AG4" s="8">
        <f t="shared" ca="1" si="1"/>
        <v>18</v>
      </c>
      <c r="AH4" s="8">
        <f t="shared" ca="1" si="1"/>
        <v>11</v>
      </c>
      <c r="AI4" s="8">
        <f t="shared" ca="1" si="2"/>
        <v>7</v>
      </c>
      <c r="AJ4" s="8">
        <f t="shared" ca="1" si="2"/>
        <v>4</v>
      </c>
      <c r="AK4" s="8">
        <f t="shared" ca="1" si="2"/>
        <v>45</v>
      </c>
      <c r="AL4" s="8">
        <f t="shared" ca="1" si="2"/>
        <v>11</v>
      </c>
      <c r="AM4" s="8">
        <f t="shared" ca="1" si="2"/>
        <v>9</v>
      </c>
      <c r="AN4" s="8">
        <f t="shared" ca="1" si="2"/>
        <v>44</v>
      </c>
      <c r="AO4" s="8">
        <f t="shared" ca="1" si="2"/>
        <v>1</v>
      </c>
      <c r="AP4" s="8">
        <f t="shared" ca="1" si="2"/>
        <v>11</v>
      </c>
      <c r="AQ4" s="8">
        <f t="shared" ca="1" si="2"/>
        <v>7</v>
      </c>
      <c r="AR4" s="8">
        <f t="shared" ca="1" si="2"/>
        <v>46</v>
      </c>
      <c r="AS4" s="8">
        <f t="shared" ca="1" si="2"/>
        <v>1</v>
      </c>
      <c r="AT4" s="8">
        <f t="shared" ca="1" si="2"/>
        <v>34</v>
      </c>
      <c r="AU4" s="8">
        <f t="shared" ca="1" si="2"/>
        <v>24</v>
      </c>
      <c r="AV4" s="8">
        <f t="shared" ca="1" si="2"/>
        <v>15</v>
      </c>
      <c r="AW4" s="8">
        <f t="shared" ca="1" si="2"/>
        <v>18</v>
      </c>
      <c r="AX4" s="8">
        <f t="shared" ca="1" si="2"/>
        <v>12</v>
      </c>
      <c r="AY4" s="8">
        <f t="shared" ca="1" si="3"/>
        <v>38</v>
      </c>
      <c r="AZ4" s="8">
        <f t="shared" ca="1" si="3"/>
        <v>0</v>
      </c>
      <c r="BA4" s="8">
        <f t="shared" ca="1" si="3"/>
        <v>39</v>
      </c>
      <c r="BB4" s="8">
        <f t="shared" ca="1" si="3"/>
        <v>0</v>
      </c>
      <c r="BC4" s="8">
        <f t="shared" ca="1" si="3"/>
        <v>10</v>
      </c>
      <c r="BD4" s="8">
        <f t="shared" ca="1" si="3"/>
        <v>48</v>
      </c>
      <c r="BE4" s="8">
        <f t="shared" ca="1" si="3"/>
        <v>34</v>
      </c>
      <c r="BF4" s="8">
        <f t="shared" ca="1" si="3"/>
        <v>29</v>
      </c>
      <c r="BG4" s="8">
        <f t="shared" ca="1" si="3"/>
        <v>0</v>
      </c>
      <c r="BH4" s="8">
        <f t="shared" ca="1" si="3"/>
        <v>46</v>
      </c>
      <c r="BI4" s="8">
        <f t="shared" ca="1" si="3"/>
        <v>41</v>
      </c>
      <c r="BJ4" s="8">
        <f t="shared" ca="1" si="3"/>
        <v>18</v>
      </c>
      <c r="BK4" s="8">
        <f t="shared" ca="1" si="3"/>
        <v>1</v>
      </c>
      <c r="BL4" s="8">
        <f t="shared" ca="1" si="3"/>
        <v>39</v>
      </c>
      <c r="BM4" s="8">
        <f t="shared" ca="1" si="3"/>
        <v>48</v>
      </c>
      <c r="BN4" s="8">
        <f t="shared" ca="1" si="3"/>
        <v>41</v>
      </c>
      <c r="BO4" s="8">
        <f t="shared" ca="1" si="4"/>
        <v>26</v>
      </c>
      <c r="BP4" s="8">
        <f t="shared" ca="1" si="4"/>
        <v>48</v>
      </c>
      <c r="BQ4" s="8">
        <f t="shared" ca="1" si="4"/>
        <v>35</v>
      </c>
      <c r="BR4" s="8">
        <f t="shared" ca="1" si="4"/>
        <v>43</v>
      </c>
      <c r="BS4" s="8">
        <f t="shared" ca="1" si="4"/>
        <v>23</v>
      </c>
      <c r="BT4" s="8">
        <f t="shared" ca="1" si="4"/>
        <v>14</v>
      </c>
      <c r="BU4" s="8">
        <f t="shared" ca="1" si="4"/>
        <v>37</v>
      </c>
      <c r="BV4" s="8">
        <f t="shared" ca="1" si="4"/>
        <v>43</v>
      </c>
      <c r="BW4" s="8">
        <f t="shared" ca="1" si="4"/>
        <v>10</v>
      </c>
      <c r="BX4" s="8">
        <f t="shared" ca="1" si="4"/>
        <v>28</v>
      </c>
      <c r="BY4" s="8">
        <f t="shared" ca="1" si="4"/>
        <v>39</v>
      </c>
      <c r="BZ4" s="8">
        <f t="shared" ca="1" si="4"/>
        <v>33</v>
      </c>
      <c r="CA4" s="8">
        <f t="shared" ca="1" si="4"/>
        <v>25</v>
      </c>
      <c r="CB4" s="8">
        <f t="shared" ca="1" si="4"/>
        <v>5</v>
      </c>
      <c r="CC4" s="8">
        <f t="shared" ca="1" si="4"/>
        <v>18</v>
      </c>
      <c r="CD4" s="8">
        <f t="shared" ca="1" si="4"/>
        <v>8</v>
      </c>
      <c r="CE4" s="8">
        <f t="shared" ca="1" si="5"/>
        <v>22</v>
      </c>
      <c r="CF4" s="8">
        <f t="shared" ca="1" si="5"/>
        <v>6</v>
      </c>
      <c r="CG4" s="8">
        <f t="shared" ca="1" si="5"/>
        <v>39</v>
      </c>
      <c r="CH4" s="8">
        <f t="shared" ca="1" si="5"/>
        <v>26</v>
      </c>
      <c r="CI4" s="8">
        <f t="shared" ca="1" si="5"/>
        <v>40</v>
      </c>
      <c r="CJ4" s="8">
        <f t="shared" ca="1" si="5"/>
        <v>11</v>
      </c>
      <c r="CK4" s="8">
        <f t="shared" ca="1" si="5"/>
        <v>17</v>
      </c>
      <c r="CL4" s="8">
        <f t="shared" ca="1" si="5"/>
        <v>17</v>
      </c>
      <c r="CM4" s="8">
        <f t="shared" ca="1" si="5"/>
        <v>35</v>
      </c>
      <c r="CN4" s="8">
        <f t="shared" ca="1" si="5"/>
        <v>14</v>
      </c>
      <c r="CO4" s="8">
        <f t="shared" ca="1" si="5"/>
        <v>32</v>
      </c>
      <c r="CP4" s="8">
        <f t="shared" ca="1" si="5"/>
        <v>34</v>
      </c>
      <c r="CQ4" s="8">
        <f t="shared" ca="1" si="5"/>
        <v>4</v>
      </c>
      <c r="CR4" s="8">
        <f t="shared" ca="1" si="5"/>
        <v>31</v>
      </c>
      <c r="CS4" s="8">
        <f t="shared" ca="1" si="5"/>
        <v>38</v>
      </c>
      <c r="CT4" s="8">
        <f t="shared" ca="1" si="5"/>
        <v>32</v>
      </c>
      <c r="CU4" s="8">
        <f t="shared" ca="1" si="6"/>
        <v>48</v>
      </c>
      <c r="CV4" s="8">
        <f t="shared" ca="1" si="6"/>
        <v>43</v>
      </c>
      <c r="CW4" s="8">
        <f t="shared" ca="1" si="6"/>
        <v>14</v>
      </c>
      <c r="CX4" s="8">
        <f t="shared" ca="1" si="6"/>
        <v>40</v>
      </c>
      <c r="CY4" s="8">
        <f t="shared" ca="1" si="6"/>
        <v>3</v>
      </c>
      <c r="CZ4" s="8">
        <f t="shared" ca="1" si="6"/>
        <v>5</v>
      </c>
      <c r="DA4" s="8">
        <f t="shared" ca="1" si="6"/>
        <v>27</v>
      </c>
      <c r="DB4" s="8">
        <f t="shared" ca="1" si="6"/>
        <v>12</v>
      </c>
      <c r="DC4" s="8">
        <f t="shared" ca="1" si="6"/>
        <v>9</v>
      </c>
      <c r="DD4" s="8">
        <f t="shared" ca="1" si="6"/>
        <v>31</v>
      </c>
      <c r="DE4" s="8">
        <f t="shared" ca="1" si="6"/>
        <v>4</v>
      </c>
      <c r="DF4" s="8">
        <f t="shared" ca="1" si="6"/>
        <v>47</v>
      </c>
      <c r="DG4" s="8">
        <f t="shared" ca="1" si="6"/>
        <v>36</v>
      </c>
      <c r="DH4" s="8">
        <f t="shared" ca="1" si="6"/>
        <v>31</v>
      </c>
      <c r="DI4" s="8">
        <f t="shared" ca="1" si="6"/>
        <v>19</v>
      </c>
      <c r="DJ4" s="8">
        <f t="shared" ca="1" si="6"/>
        <v>37</v>
      </c>
      <c r="DK4" s="8">
        <f t="shared" ca="1" si="7"/>
        <v>43</v>
      </c>
      <c r="DL4" s="8">
        <f t="shared" ca="1" si="7"/>
        <v>1</v>
      </c>
      <c r="DM4" s="8">
        <f t="shared" ca="1" si="7"/>
        <v>45</v>
      </c>
      <c r="DN4" s="8">
        <f t="shared" ca="1" si="7"/>
        <v>5</v>
      </c>
      <c r="DO4" s="8">
        <f t="shared" ca="1" si="7"/>
        <v>16</v>
      </c>
      <c r="DP4" s="8">
        <f t="shared" ca="1" si="7"/>
        <v>2</v>
      </c>
      <c r="DQ4" s="8">
        <f t="shared" ca="1" si="7"/>
        <v>7</v>
      </c>
      <c r="DR4" s="8">
        <f t="shared" ca="1" si="7"/>
        <v>47</v>
      </c>
      <c r="DS4" s="8">
        <f t="shared" ca="1" si="7"/>
        <v>19</v>
      </c>
      <c r="DT4" s="8">
        <f t="shared" ca="1" si="7"/>
        <v>21</v>
      </c>
      <c r="DU4" s="8">
        <f t="shared" ca="1" si="7"/>
        <v>43</v>
      </c>
      <c r="DV4" s="8">
        <f t="shared" ca="1" si="7"/>
        <v>14</v>
      </c>
      <c r="DW4" s="8">
        <f t="shared" ca="1" si="7"/>
        <v>7</v>
      </c>
      <c r="DX4" s="8">
        <f t="shared" ca="1" si="7"/>
        <v>15</v>
      </c>
      <c r="DY4" s="8">
        <f t="shared" ca="1" si="7"/>
        <v>33</v>
      </c>
      <c r="DZ4" s="8">
        <f t="shared" ca="1" si="7"/>
        <v>2</v>
      </c>
      <c r="EA4" s="8">
        <f t="shared" ca="1" si="8"/>
        <v>23</v>
      </c>
      <c r="EB4" s="8">
        <f t="shared" ca="1" si="8"/>
        <v>14</v>
      </c>
      <c r="EC4" s="8">
        <f t="shared" ca="1" si="8"/>
        <v>11</v>
      </c>
      <c r="ED4" s="8">
        <f t="shared" ca="1" si="8"/>
        <v>40</v>
      </c>
      <c r="EE4" s="8">
        <f t="shared" ca="1" si="8"/>
        <v>0</v>
      </c>
      <c r="EF4" s="8">
        <f t="shared" ca="1" si="8"/>
        <v>7</v>
      </c>
      <c r="EG4" s="8">
        <f t="shared" ca="1" si="8"/>
        <v>10</v>
      </c>
      <c r="EH4" s="8">
        <f t="shared" ca="1" si="8"/>
        <v>5</v>
      </c>
      <c r="EI4" s="8">
        <f t="shared" ca="1" si="8"/>
        <v>10</v>
      </c>
      <c r="EJ4" s="8">
        <f t="shared" ca="1" si="8"/>
        <v>42</v>
      </c>
      <c r="EK4" s="8">
        <f t="shared" ca="1" si="8"/>
        <v>19</v>
      </c>
      <c r="EL4" s="8">
        <f t="shared" ca="1" si="8"/>
        <v>28</v>
      </c>
      <c r="EM4" s="8">
        <f t="shared" ca="1" si="8"/>
        <v>8</v>
      </c>
      <c r="EN4" s="8">
        <f t="shared" ca="1" si="8"/>
        <v>18</v>
      </c>
      <c r="EO4" s="8">
        <f t="shared" ca="1" si="8"/>
        <v>9</v>
      </c>
      <c r="EP4" s="8">
        <f t="shared" ca="1" si="8"/>
        <v>47</v>
      </c>
      <c r="EQ4" s="8">
        <f t="shared" ca="1" si="9"/>
        <v>0</v>
      </c>
      <c r="ER4" s="8">
        <f t="shared" ca="1" si="9"/>
        <v>20</v>
      </c>
      <c r="ES4" s="8">
        <f t="shared" ca="1" si="9"/>
        <v>24</v>
      </c>
      <c r="ET4" s="8">
        <f t="shared" ca="1" si="9"/>
        <v>39</v>
      </c>
    </row>
    <row r="5" spans="1:150" ht="14.25" customHeight="1" x14ac:dyDescent="0.35">
      <c r="A5" s="1" t="s">
        <v>5</v>
      </c>
      <c r="B5" s="5" t="e">
        <f ca="1">ACOS((B2*B2-B4*B4-B3*B3)/(-2*B4*B3))</f>
        <v>#DIV/0!</v>
      </c>
      <c r="C5" s="5" t="e">
        <f ca="1">ACOS((C2*C2-C4*C4-C3*C3)/(-2*C4*C3))</f>
        <v>#NUM!</v>
      </c>
      <c r="D5" s="5" t="e">
        <f t="shared" ref="D5:BO5" ca="1" si="11">ACOS((D2*D2-D4*D4-D3*D3)/(-2*D4*D3))</f>
        <v>#NUM!</v>
      </c>
      <c r="E5" s="5" t="e">
        <f t="shared" ca="1" si="11"/>
        <v>#NUM!</v>
      </c>
      <c r="F5" s="5" t="e">
        <f t="shared" ca="1" si="11"/>
        <v>#NUM!</v>
      </c>
      <c r="G5" s="5">
        <f t="shared" ca="1" si="11"/>
        <v>0.64775044731745279</v>
      </c>
      <c r="H5" s="5" t="e">
        <f t="shared" ca="1" si="11"/>
        <v>#NUM!</v>
      </c>
      <c r="I5" s="5" t="e">
        <f t="shared" ca="1" si="11"/>
        <v>#NUM!</v>
      </c>
      <c r="J5" s="5" t="e">
        <f t="shared" ca="1" si="11"/>
        <v>#NUM!</v>
      </c>
      <c r="K5" s="5">
        <f t="shared" ca="1" si="11"/>
        <v>1.0651900821585043</v>
      </c>
      <c r="L5" s="5">
        <f t="shared" ca="1" si="11"/>
        <v>1.6269482793648578</v>
      </c>
      <c r="M5" s="5">
        <f t="shared" ca="1" si="11"/>
        <v>0.31106243147469081</v>
      </c>
      <c r="N5" s="5" t="e">
        <f t="shared" ca="1" si="11"/>
        <v>#NUM!</v>
      </c>
      <c r="O5" s="5" t="e">
        <f t="shared" ca="1" si="11"/>
        <v>#NUM!</v>
      </c>
      <c r="P5" s="5" t="e">
        <f t="shared" ca="1" si="11"/>
        <v>#DIV/0!</v>
      </c>
      <c r="Q5" s="5">
        <f t="shared" ca="1" si="11"/>
        <v>1.2393152995513961</v>
      </c>
      <c r="R5" s="5">
        <f t="shared" ca="1" si="11"/>
        <v>1.0388501725135098</v>
      </c>
      <c r="S5" s="5" t="e">
        <f t="shared" ca="1" si="11"/>
        <v>#NUM!</v>
      </c>
      <c r="T5" s="5" t="e">
        <f t="shared" ca="1" si="11"/>
        <v>#NUM!</v>
      </c>
      <c r="U5" s="5" t="e">
        <f t="shared" ca="1" si="11"/>
        <v>#NUM!</v>
      </c>
      <c r="V5" s="5">
        <f t="shared" ca="1" si="11"/>
        <v>1.3593279082328222</v>
      </c>
      <c r="W5" s="5" t="e">
        <f t="shared" ca="1" si="11"/>
        <v>#DIV/0!</v>
      </c>
      <c r="X5" s="5">
        <f t="shared" ca="1" si="11"/>
        <v>1.0414143614732476</v>
      </c>
      <c r="Y5" s="5" t="e">
        <f t="shared" ca="1" si="11"/>
        <v>#NUM!</v>
      </c>
      <c r="Z5" s="5" t="e">
        <f t="shared" ca="1" si="11"/>
        <v>#NUM!</v>
      </c>
      <c r="AA5" s="5">
        <f t="shared" ca="1" si="11"/>
        <v>2.0887439943806134</v>
      </c>
      <c r="AB5" s="5">
        <f t="shared" ca="1" si="11"/>
        <v>1.5279260535486596</v>
      </c>
      <c r="AC5" s="5" t="e">
        <f t="shared" ca="1" si="11"/>
        <v>#NUM!</v>
      </c>
      <c r="AD5" s="5" t="e">
        <f t="shared" ca="1" si="11"/>
        <v>#NUM!</v>
      </c>
      <c r="AE5" s="5" t="e">
        <f t="shared" ca="1" si="11"/>
        <v>#NUM!</v>
      </c>
      <c r="AF5" s="5">
        <f t="shared" ca="1" si="11"/>
        <v>1.0137797389691281</v>
      </c>
      <c r="AG5" s="5">
        <f t="shared" ca="1" si="11"/>
        <v>1.0148141742743544</v>
      </c>
      <c r="AH5" s="5" t="e">
        <f t="shared" ca="1" si="11"/>
        <v>#NUM!</v>
      </c>
      <c r="AI5" s="5">
        <f t="shared" ca="1" si="11"/>
        <v>1.6092673542022249</v>
      </c>
      <c r="AJ5" s="5" t="e">
        <f t="shared" ca="1" si="11"/>
        <v>#NUM!</v>
      </c>
      <c r="AK5" s="5">
        <f t="shared" ca="1" si="11"/>
        <v>9.5274125248805852E-2</v>
      </c>
      <c r="AL5" s="5">
        <f t="shared" ca="1" si="11"/>
        <v>0.64133347250111938</v>
      </c>
      <c r="AM5" s="5">
        <f t="shared" ca="1" si="11"/>
        <v>2.5711586000612865</v>
      </c>
      <c r="AN5" s="5">
        <f t="shared" ca="1" si="11"/>
        <v>1.1403797533411604</v>
      </c>
      <c r="AO5" s="5" t="e">
        <f t="shared" ca="1" si="11"/>
        <v>#NUM!</v>
      </c>
      <c r="AP5" s="5" t="e">
        <f t="shared" ca="1" si="11"/>
        <v>#NUM!</v>
      </c>
      <c r="AQ5" s="5">
        <f t="shared" ca="1" si="11"/>
        <v>1.7108642668085066</v>
      </c>
      <c r="AR5" s="5" t="e">
        <f t="shared" ca="1" si="11"/>
        <v>#NUM!</v>
      </c>
      <c r="AS5" s="5" t="e">
        <f t="shared" ca="1" si="11"/>
        <v>#NUM!</v>
      </c>
      <c r="AT5" s="5" t="e">
        <f t="shared" ca="1" si="11"/>
        <v>#NUM!</v>
      </c>
      <c r="AU5" s="5" t="e">
        <f t="shared" ca="1" si="11"/>
        <v>#NUM!</v>
      </c>
      <c r="AV5" s="5" t="e">
        <f t="shared" ca="1" si="11"/>
        <v>#NUM!</v>
      </c>
      <c r="AW5" s="5" t="e">
        <f t="shared" ca="1" si="11"/>
        <v>#NUM!</v>
      </c>
      <c r="AX5" s="5">
        <f t="shared" ca="1" si="11"/>
        <v>1.2013371968951267</v>
      </c>
      <c r="AY5" s="5">
        <f t="shared" ca="1" si="11"/>
        <v>2.1882334304102526</v>
      </c>
      <c r="AZ5" s="5" t="e">
        <f t="shared" ca="1" si="11"/>
        <v>#DIV/0!</v>
      </c>
      <c r="BA5" s="5" t="e">
        <f t="shared" ca="1" si="11"/>
        <v>#NUM!</v>
      </c>
      <c r="BB5" s="5" t="e">
        <f t="shared" ca="1" si="11"/>
        <v>#DIV/0!</v>
      </c>
      <c r="BC5" s="5">
        <f t="shared" ca="1" si="11"/>
        <v>1.3948905586311804</v>
      </c>
      <c r="BD5" s="5">
        <f t="shared" ca="1" si="11"/>
        <v>0.16115456043490117</v>
      </c>
      <c r="BE5" s="5" t="e">
        <f t="shared" ca="1" si="11"/>
        <v>#NUM!</v>
      </c>
      <c r="BF5" s="5" t="e">
        <f t="shared" ca="1" si="11"/>
        <v>#NUM!</v>
      </c>
      <c r="BG5" s="5" t="e">
        <f t="shared" ca="1" si="11"/>
        <v>#DIV/0!</v>
      </c>
      <c r="BH5" s="5" t="e">
        <f t="shared" ca="1" si="11"/>
        <v>#NUM!</v>
      </c>
      <c r="BI5" s="5">
        <f t="shared" ca="1" si="11"/>
        <v>1.2550704331367646</v>
      </c>
      <c r="BJ5" s="5" t="e">
        <f t="shared" ca="1" si="11"/>
        <v>#NUM!</v>
      </c>
      <c r="BK5" s="5" t="e">
        <f t="shared" ca="1" si="11"/>
        <v>#NUM!</v>
      </c>
      <c r="BL5" s="5">
        <f t="shared" ca="1" si="11"/>
        <v>0.40791805333282372</v>
      </c>
      <c r="BM5" s="5">
        <f t="shared" ca="1" si="11"/>
        <v>0.40838556072172838</v>
      </c>
      <c r="BN5" s="5">
        <f t="shared" ca="1" si="11"/>
        <v>1.3428101607154685</v>
      </c>
      <c r="BO5" s="5" t="e">
        <f t="shared" ca="1" si="11"/>
        <v>#NUM!</v>
      </c>
      <c r="BP5" s="5" t="e">
        <f t="shared" ref="BP5:EA5" ca="1" si="12">ACOS((BP2*BP2-BP4*BP4-BP3*BP3)/(-2*BP4*BP3))</f>
        <v>#NUM!</v>
      </c>
      <c r="BQ5" s="5">
        <f t="shared" ca="1" si="12"/>
        <v>0.33610143478083754</v>
      </c>
      <c r="BR5" s="5">
        <f t="shared" ca="1" si="12"/>
        <v>0.94294182284892791</v>
      </c>
      <c r="BS5" s="5" t="e">
        <f t="shared" ca="1" si="12"/>
        <v>#NUM!</v>
      </c>
      <c r="BT5" s="5">
        <f t="shared" ca="1" si="12"/>
        <v>1.0879683640498774</v>
      </c>
      <c r="BU5" s="5" t="e">
        <f t="shared" ca="1" si="12"/>
        <v>#NUM!</v>
      </c>
      <c r="BV5" s="5" t="e">
        <f t="shared" ca="1" si="12"/>
        <v>#NUM!</v>
      </c>
      <c r="BW5" s="5">
        <f t="shared" ca="1" si="12"/>
        <v>1.6208171836006666</v>
      </c>
      <c r="BX5" s="5" t="e">
        <f t="shared" ca="1" si="12"/>
        <v>#NUM!</v>
      </c>
      <c r="BY5" s="5">
        <f t="shared" ca="1" si="12"/>
        <v>8.6092882414995797E-2</v>
      </c>
      <c r="BZ5" s="5">
        <f t="shared" ca="1" si="12"/>
        <v>0.93861107811415134</v>
      </c>
      <c r="CA5" s="5">
        <f t="shared" ca="1" si="12"/>
        <v>1.8754889808102941</v>
      </c>
      <c r="CB5" s="5">
        <f t="shared" ca="1" si="12"/>
        <v>0.59168864242654406</v>
      </c>
      <c r="CC5" s="5" t="e">
        <f t="shared" ca="1" si="12"/>
        <v>#NUM!</v>
      </c>
      <c r="CD5" s="5" t="e">
        <f t="shared" ca="1" si="12"/>
        <v>#NUM!</v>
      </c>
      <c r="CE5" s="5" t="e">
        <f t="shared" ca="1" si="12"/>
        <v>#NUM!</v>
      </c>
      <c r="CF5" s="5" t="e">
        <f t="shared" ca="1" si="12"/>
        <v>#NUM!</v>
      </c>
      <c r="CG5" s="5" t="e">
        <f t="shared" ca="1" si="12"/>
        <v>#NUM!</v>
      </c>
      <c r="CH5" s="5" t="e">
        <f t="shared" ca="1" si="12"/>
        <v>#NUM!</v>
      </c>
      <c r="CI5" s="5">
        <f t="shared" ca="1" si="12"/>
        <v>2.2459278597319283</v>
      </c>
      <c r="CJ5" s="5">
        <f t="shared" ca="1" si="12"/>
        <v>0.74863250673258075</v>
      </c>
      <c r="CK5" s="5" t="e">
        <f t="shared" ca="1" si="12"/>
        <v>#NUM!</v>
      </c>
      <c r="CL5" s="5" t="e">
        <f t="shared" ca="1" si="12"/>
        <v>#NUM!</v>
      </c>
      <c r="CM5" s="5">
        <f t="shared" ca="1" si="12"/>
        <v>0.87060906422407591</v>
      </c>
      <c r="CN5" s="5">
        <f t="shared" ca="1" si="12"/>
        <v>1.8512438487509666</v>
      </c>
      <c r="CO5" s="5">
        <f t="shared" ca="1" si="12"/>
        <v>0.40253179568200603</v>
      </c>
      <c r="CP5" s="5">
        <f t="shared" ca="1" si="12"/>
        <v>0.55719926890389715</v>
      </c>
      <c r="CQ5" s="5" t="e">
        <f t="shared" ca="1" si="12"/>
        <v>#NUM!</v>
      </c>
      <c r="CR5" s="5">
        <f t="shared" ca="1" si="12"/>
        <v>0.61670339581914835</v>
      </c>
      <c r="CS5" s="5">
        <f t="shared" ca="1" si="12"/>
        <v>0.44448086828686395</v>
      </c>
      <c r="CT5" s="5">
        <f t="shared" ca="1" si="12"/>
        <v>0.52411526126233232</v>
      </c>
      <c r="CU5" s="5" t="e">
        <f t="shared" ca="1" si="12"/>
        <v>#NUM!</v>
      </c>
      <c r="CV5" s="5" t="e">
        <f t="shared" ca="1" si="12"/>
        <v>#NUM!</v>
      </c>
      <c r="CW5" s="5" t="e">
        <f t="shared" ca="1" si="12"/>
        <v>#NUM!</v>
      </c>
      <c r="CX5" s="5">
        <f t="shared" ca="1" si="12"/>
        <v>0.8945471203813139</v>
      </c>
      <c r="CY5" s="5" t="e">
        <f t="shared" ca="1" si="12"/>
        <v>#NUM!</v>
      </c>
      <c r="CZ5" s="5" t="e">
        <f t="shared" ca="1" si="12"/>
        <v>#NUM!</v>
      </c>
      <c r="DA5" s="5">
        <f t="shared" ca="1" si="12"/>
        <v>1.0684520891358287</v>
      </c>
      <c r="DB5" s="5" t="e">
        <f t="shared" ca="1" si="12"/>
        <v>#NUM!</v>
      </c>
      <c r="DC5" s="5" t="e">
        <f t="shared" ca="1" si="12"/>
        <v>#NUM!</v>
      </c>
      <c r="DD5" s="5" t="e">
        <f t="shared" ca="1" si="12"/>
        <v>#NUM!</v>
      </c>
      <c r="DE5" s="5">
        <f t="shared" ca="1" si="12"/>
        <v>1.9655874464946581</v>
      </c>
      <c r="DF5" s="5" t="e">
        <f t="shared" ca="1" si="12"/>
        <v>#NUM!</v>
      </c>
      <c r="DG5" s="5">
        <f t="shared" ca="1" si="12"/>
        <v>0.11791943786794024</v>
      </c>
      <c r="DH5" s="5">
        <f t="shared" ca="1" si="12"/>
        <v>1.5600434314072282</v>
      </c>
      <c r="DI5" s="5">
        <f t="shared" ca="1" si="12"/>
        <v>1.251356170662836</v>
      </c>
      <c r="DJ5" s="5" t="e">
        <f t="shared" ca="1" si="12"/>
        <v>#NUM!</v>
      </c>
      <c r="DK5" s="5">
        <f t="shared" ca="1" si="12"/>
        <v>1.0761820376472073</v>
      </c>
      <c r="DL5" s="5" t="e">
        <f t="shared" ca="1" si="12"/>
        <v>#NUM!</v>
      </c>
      <c r="DM5" s="5" t="e">
        <f t="shared" ca="1" si="12"/>
        <v>#NUM!</v>
      </c>
      <c r="DN5" s="5">
        <f t="shared" ca="1" si="12"/>
        <v>1.9138491918135641</v>
      </c>
      <c r="DO5" s="5">
        <f t="shared" ca="1" si="12"/>
        <v>1.1807747913821747</v>
      </c>
      <c r="DP5" s="5" t="e">
        <f t="shared" ca="1" si="12"/>
        <v>#NUM!</v>
      </c>
      <c r="DQ5" s="5">
        <f t="shared" ca="1" si="12"/>
        <v>1.8527112506356864</v>
      </c>
      <c r="DR5" s="5">
        <f t="shared" ca="1" si="12"/>
        <v>1.1181440394423234</v>
      </c>
      <c r="DS5" s="5" t="e">
        <f t="shared" ca="1" si="12"/>
        <v>#NUM!</v>
      </c>
      <c r="DT5" s="5" t="e">
        <f t="shared" ca="1" si="12"/>
        <v>#DIV/0!</v>
      </c>
      <c r="DU5" s="5">
        <f t="shared" ca="1" si="12"/>
        <v>0.40626139915195569</v>
      </c>
      <c r="DV5" s="5" t="e">
        <f t="shared" ca="1" si="12"/>
        <v>#NUM!</v>
      </c>
      <c r="DW5" s="5" t="e">
        <f t="shared" ca="1" si="12"/>
        <v>#NUM!</v>
      </c>
      <c r="DX5" s="5" t="e">
        <f t="shared" ca="1" si="12"/>
        <v>#NUM!</v>
      </c>
      <c r="DY5" s="5">
        <f t="shared" ca="1" si="12"/>
        <v>0.7890138973903148</v>
      </c>
      <c r="DZ5" s="5" t="e">
        <f t="shared" ca="1" si="12"/>
        <v>#NUM!</v>
      </c>
      <c r="EA5" s="5">
        <f t="shared" ca="1" si="12"/>
        <v>0.61043630777422475</v>
      </c>
      <c r="EB5" s="5">
        <f t="shared" ref="EB5:ET5" ca="1" si="13">ACOS((EB2*EB2-EB4*EB4-EB3*EB3)/(-2*EB4*EB3))</f>
        <v>1.5350744443968178</v>
      </c>
      <c r="EC5" s="5" t="e">
        <f t="shared" ca="1" si="13"/>
        <v>#DIV/0!</v>
      </c>
      <c r="ED5" s="5">
        <f t="shared" ca="1" si="13"/>
        <v>1.2784751818975177</v>
      </c>
      <c r="EE5" s="5" t="e">
        <f t="shared" ca="1" si="13"/>
        <v>#DIV/0!</v>
      </c>
      <c r="EF5" s="5" t="e">
        <f t="shared" ca="1" si="13"/>
        <v>#NUM!</v>
      </c>
      <c r="EG5" s="5" t="e">
        <f t="shared" ca="1" si="13"/>
        <v>#NUM!</v>
      </c>
      <c r="EH5" s="5" t="e">
        <f t="shared" ca="1" si="13"/>
        <v>#NUM!</v>
      </c>
      <c r="EI5" s="5" t="e">
        <f t="shared" ca="1" si="13"/>
        <v>#NUM!</v>
      </c>
      <c r="EJ5" s="5">
        <f t="shared" ca="1" si="13"/>
        <v>0.36070018924504277</v>
      </c>
      <c r="EK5" s="5" t="e">
        <f t="shared" ca="1" si="13"/>
        <v>#NUM!</v>
      </c>
      <c r="EL5" s="5" t="e">
        <f t="shared" ca="1" si="13"/>
        <v>#NUM!</v>
      </c>
      <c r="EM5" s="5">
        <f t="shared" ca="1" si="13"/>
        <v>1.2381656750286305</v>
      </c>
      <c r="EN5" s="5">
        <f t="shared" ca="1" si="13"/>
        <v>1.5964401629350142</v>
      </c>
      <c r="EO5" s="5" t="e">
        <f t="shared" ca="1" si="13"/>
        <v>#NUM!</v>
      </c>
      <c r="EP5" s="5">
        <f t="shared" ca="1" si="13"/>
        <v>1.2697260065372411</v>
      </c>
      <c r="EQ5" s="5" t="e">
        <f t="shared" ca="1" si="13"/>
        <v>#DIV/0!</v>
      </c>
      <c r="ER5" s="5" t="e">
        <f t="shared" ca="1" si="13"/>
        <v>#NUM!</v>
      </c>
      <c r="ES5" s="5">
        <f t="shared" ca="1" si="13"/>
        <v>0.25528014434739776</v>
      </c>
      <c r="ET5" s="5">
        <f t="shared" ca="1" si="13"/>
        <v>0.36697756027888651</v>
      </c>
    </row>
    <row r="6" spans="1:150" ht="14.25" customHeight="1" x14ac:dyDescent="0.35">
      <c r="A6" s="1" t="s">
        <v>7</v>
      </c>
      <c r="B6" s="5" t="e">
        <f ca="1">ACOS((B3*B3-B4*B4-B2*B2)/(-2*B4*B2))</f>
        <v>#NUM!</v>
      </c>
      <c r="C6" s="5" t="e">
        <f ca="1">ACOS((C3*C3-C4*C4-C2*C2)/(-2*C4*C2))</f>
        <v>#NUM!</v>
      </c>
      <c r="D6" s="5" t="e">
        <f t="shared" ref="D6:BO6" ca="1" si="14">ACOS((D3*D3-D4*D4-D2*D2)/(-2*D4*D2))</f>
        <v>#NUM!</v>
      </c>
      <c r="E6" s="5" t="e">
        <f t="shared" ca="1" si="14"/>
        <v>#NUM!</v>
      </c>
      <c r="F6" s="5" t="e">
        <f t="shared" ca="1" si="14"/>
        <v>#NUM!</v>
      </c>
      <c r="G6" s="5">
        <f t="shared" ca="1" si="14"/>
        <v>1.1060094208181916</v>
      </c>
      <c r="H6" s="5" t="e">
        <f t="shared" ca="1" si="14"/>
        <v>#NUM!</v>
      </c>
      <c r="I6" s="5" t="e">
        <f t="shared" ca="1" si="14"/>
        <v>#NUM!</v>
      </c>
      <c r="J6" s="5" t="e">
        <f t="shared" ca="1" si="14"/>
        <v>#NUM!</v>
      </c>
      <c r="K6" s="5">
        <f t="shared" ca="1" si="14"/>
        <v>0.92800063284582712</v>
      </c>
      <c r="L6" s="5">
        <f t="shared" ca="1" si="14"/>
        <v>0.45204990874741502</v>
      </c>
      <c r="M6" s="5">
        <f t="shared" ca="1" si="14"/>
        <v>0.38181702692388031</v>
      </c>
      <c r="N6" s="5" t="e">
        <f t="shared" ca="1" si="14"/>
        <v>#NUM!</v>
      </c>
      <c r="O6" s="5" t="e">
        <f t="shared" ca="1" si="14"/>
        <v>#NUM!</v>
      </c>
      <c r="P6" s="5" t="e">
        <f t="shared" ca="1" si="14"/>
        <v>#NUM!</v>
      </c>
      <c r="Q6" s="5">
        <f t="shared" ca="1" si="14"/>
        <v>0.51403171007400084</v>
      </c>
      <c r="R6" s="5">
        <f t="shared" ca="1" si="14"/>
        <v>1.7982971793700258</v>
      </c>
      <c r="S6" s="5" t="e">
        <f t="shared" ca="1" si="14"/>
        <v>#NUM!</v>
      </c>
      <c r="T6" s="5" t="e">
        <f t="shared" ca="1" si="14"/>
        <v>#NUM!</v>
      </c>
      <c r="U6" s="5" t="e">
        <f t="shared" ca="1" si="14"/>
        <v>#NUM!</v>
      </c>
      <c r="V6" s="5">
        <f t="shared" ca="1" si="14"/>
        <v>0.93102931412202128</v>
      </c>
      <c r="W6" s="5" t="e">
        <f t="shared" ca="1" si="14"/>
        <v>#DIV/0!</v>
      </c>
      <c r="X6" s="5">
        <f t="shared" ca="1" si="14"/>
        <v>1.2610389321893125</v>
      </c>
      <c r="Y6" s="5" t="e">
        <f t="shared" ca="1" si="14"/>
        <v>#NUM!</v>
      </c>
      <c r="Z6" s="5" t="e">
        <f t="shared" ca="1" si="14"/>
        <v>#NUM!</v>
      </c>
      <c r="AA6" s="5">
        <f t="shared" ca="1" si="14"/>
        <v>0.38992196382657474</v>
      </c>
      <c r="AB6" s="5">
        <f t="shared" ca="1" si="14"/>
        <v>8.574054649247409E-2</v>
      </c>
      <c r="AC6" s="5" t="e">
        <f t="shared" ca="1" si="14"/>
        <v>#NUM!</v>
      </c>
      <c r="AD6" s="5" t="e">
        <f t="shared" ca="1" si="14"/>
        <v>#NUM!</v>
      </c>
      <c r="AE6" s="5" t="e">
        <f t="shared" ca="1" si="14"/>
        <v>#NUM!</v>
      </c>
      <c r="AF6" s="5">
        <f t="shared" ca="1" si="14"/>
        <v>0.77580333717918515</v>
      </c>
      <c r="AG6" s="5">
        <f t="shared" ca="1" si="14"/>
        <v>1.1119643050410843</v>
      </c>
      <c r="AH6" s="5" t="e">
        <f t="shared" ca="1" si="14"/>
        <v>#NUM!</v>
      </c>
      <c r="AI6" s="5">
        <f t="shared" ca="1" si="14"/>
        <v>1.0471975511965976</v>
      </c>
      <c r="AJ6" s="5" t="e">
        <f t="shared" ca="1" si="14"/>
        <v>#NUM!</v>
      </c>
      <c r="AK6" s="5">
        <f t="shared" ca="1" si="14"/>
        <v>2.2518727149138993</v>
      </c>
      <c r="AL6" s="5">
        <f t="shared" ca="1" si="14"/>
        <v>2.2540415832018583</v>
      </c>
      <c r="AM6" s="5">
        <f t="shared" ca="1" si="14"/>
        <v>0.39597990033116703</v>
      </c>
      <c r="AN6" s="5">
        <f t="shared" ca="1" si="14"/>
        <v>0.90693636572326564</v>
      </c>
      <c r="AO6" s="5" t="e">
        <f t="shared" ca="1" si="14"/>
        <v>#NUM!</v>
      </c>
      <c r="AP6" s="5" t="e">
        <f t="shared" ca="1" si="14"/>
        <v>#NUM!</v>
      </c>
      <c r="AQ6" s="5">
        <f t="shared" ca="1" si="14"/>
        <v>1.1377445063002174</v>
      </c>
      <c r="AR6" s="5" t="e">
        <f t="shared" ca="1" si="14"/>
        <v>#NUM!</v>
      </c>
      <c r="AS6" s="5" t="e">
        <f t="shared" ca="1" si="14"/>
        <v>#NUM!</v>
      </c>
      <c r="AT6" s="5" t="e">
        <f t="shared" ca="1" si="14"/>
        <v>#NUM!</v>
      </c>
      <c r="AU6" s="5" t="e">
        <f t="shared" ca="1" si="14"/>
        <v>#NUM!</v>
      </c>
      <c r="AV6" s="5" t="e">
        <f t="shared" ca="1" si="14"/>
        <v>#NUM!</v>
      </c>
      <c r="AW6" s="5" t="e">
        <f t="shared" ca="1" si="14"/>
        <v>#NUM!</v>
      </c>
      <c r="AX6" s="5">
        <f t="shared" ca="1" si="14"/>
        <v>1.5291175943723188</v>
      </c>
      <c r="AY6" s="5">
        <f t="shared" ca="1" si="14"/>
        <v>0.21434134416562278</v>
      </c>
      <c r="AZ6" s="5" t="e">
        <f t="shared" ca="1" si="14"/>
        <v>#DIV/0!</v>
      </c>
      <c r="BA6" s="5" t="e">
        <f t="shared" ca="1" si="14"/>
        <v>#NUM!</v>
      </c>
      <c r="BB6" s="5" t="e">
        <f t="shared" ca="1" si="14"/>
        <v>#DIV/0!</v>
      </c>
      <c r="BC6" s="5">
        <f t="shared" ca="1" si="14"/>
        <v>1.201964231829612</v>
      </c>
      <c r="BD6" s="5">
        <f t="shared" ca="1" si="14"/>
        <v>0.71799695079713</v>
      </c>
      <c r="BE6" s="5" t="e">
        <f t="shared" ca="1" si="14"/>
        <v>#NUM!</v>
      </c>
      <c r="BF6" s="5" t="e">
        <f t="shared" ca="1" si="14"/>
        <v>#NUM!</v>
      </c>
      <c r="BG6" s="5" t="e">
        <f t="shared" ca="1" si="14"/>
        <v>#DIV/0!</v>
      </c>
      <c r="BH6" s="5" t="e">
        <f t="shared" ca="1" si="14"/>
        <v>#NUM!</v>
      </c>
      <c r="BI6" s="5">
        <f t="shared" ca="1" si="14"/>
        <v>0.90880845795462939</v>
      </c>
      <c r="BJ6" s="5" t="e">
        <f t="shared" ca="1" si="14"/>
        <v>#NUM!</v>
      </c>
      <c r="BK6" s="5" t="e">
        <f t="shared" ca="1" si="14"/>
        <v>#NUM!</v>
      </c>
      <c r="BL6" s="5">
        <f t="shared" ca="1" si="14"/>
        <v>1.699355286836322</v>
      </c>
      <c r="BM6" s="5">
        <f t="shared" ca="1" si="14"/>
        <v>0.85495826656978535</v>
      </c>
      <c r="BN6" s="5">
        <f t="shared" ca="1" si="14"/>
        <v>0.70681578872725681</v>
      </c>
      <c r="BO6" s="5" t="e">
        <f t="shared" ca="1" si="14"/>
        <v>#NUM!</v>
      </c>
      <c r="BP6" s="5" t="e">
        <f t="shared" ref="BP6:EA6" ca="1" si="15">ACOS((BP3*BP3-BP4*BP4-BP2*BP2)/(-2*BP4*BP2))</f>
        <v>#NUM!</v>
      </c>
      <c r="BQ6" s="5">
        <f t="shared" ca="1" si="15"/>
        <v>0.16566127446503232</v>
      </c>
      <c r="BR6" s="5">
        <f t="shared" ca="1" si="15"/>
        <v>0.73495569190090393</v>
      </c>
      <c r="BS6" s="5" t="e">
        <f t="shared" ca="1" si="15"/>
        <v>#NUM!</v>
      </c>
      <c r="BT6" s="5">
        <f t="shared" ca="1" si="15"/>
        <v>1.6557197965132253</v>
      </c>
      <c r="BU6" s="5" t="e">
        <f t="shared" ca="1" si="15"/>
        <v>#NUM!</v>
      </c>
      <c r="BV6" s="5" t="e">
        <f t="shared" ca="1" si="15"/>
        <v>#NUM!</v>
      </c>
      <c r="BW6" s="5">
        <f t="shared" ca="1" si="15"/>
        <v>0.84664496332181138</v>
      </c>
      <c r="BX6" s="5" t="e">
        <f t="shared" ca="1" si="15"/>
        <v>#NUM!</v>
      </c>
      <c r="BY6" s="5">
        <f t="shared" ca="1" si="15"/>
        <v>2.5559071101326425</v>
      </c>
      <c r="BZ6" s="5">
        <f t="shared" ca="1" si="15"/>
        <v>1.2643704973614902</v>
      </c>
      <c r="CA6" s="5">
        <f t="shared" ca="1" si="15"/>
        <v>0.30055471117222132</v>
      </c>
      <c r="CB6" s="5">
        <f t="shared" ca="1" si="15"/>
        <v>2.4424350700059776</v>
      </c>
      <c r="CC6" s="5" t="e">
        <f t="shared" ca="1" si="15"/>
        <v>#NUM!</v>
      </c>
      <c r="CD6" s="5" t="e">
        <f t="shared" ca="1" si="15"/>
        <v>#NUM!</v>
      </c>
      <c r="CE6" s="5" t="e">
        <f t="shared" ca="1" si="15"/>
        <v>#NUM!</v>
      </c>
      <c r="CF6" s="5" t="e">
        <f t="shared" ca="1" si="15"/>
        <v>#NUM!</v>
      </c>
      <c r="CG6" s="5" t="e">
        <f t="shared" ca="1" si="15"/>
        <v>#NUM!</v>
      </c>
      <c r="CH6" s="5" t="e">
        <f t="shared" ca="1" si="15"/>
        <v>#NUM!</v>
      </c>
      <c r="CI6" s="5">
        <f t="shared" ca="1" si="15"/>
        <v>0.10665089646755055</v>
      </c>
      <c r="CJ6" s="5">
        <f t="shared" ca="1" si="15"/>
        <v>2.1119807433501716</v>
      </c>
      <c r="CK6" s="5" t="e">
        <f t="shared" ca="1" si="15"/>
        <v>#NUM!</v>
      </c>
      <c r="CL6" s="5" t="e">
        <f t="shared" ca="1" si="15"/>
        <v>#NUM!</v>
      </c>
      <c r="CM6" s="5">
        <f t="shared" ca="1" si="15"/>
        <v>0.56822565491094523</v>
      </c>
      <c r="CN6" s="5">
        <f t="shared" ca="1" si="15"/>
        <v>0.69530688201128255</v>
      </c>
      <c r="CO6" s="5">
        <f t="shared" ca="1" si="15"/>
        <v>0.90027538174876887</v>
      </c>
      <c r="CP6" s="5">
        <f t="shared" ca="1" si="15"/>
        <v>0.96595999526659626</v>
      </c>
      <c r="CQ6" s="5" t="e">
        <f t="shared" ca="1" si="15"/>
        <v>#NUM!</v>
      </c>
      <c r="CR6" s="5">
        <f t="shared" ca="1" si="15"/>
        <v>0.61670339581914835</v>
      </c>
      <c r="CS6" s="5">
        <f t="shared" ca="1" si="15"/>
        <v>1.405964248821167</v>
      </c>
      <c r="CT6" s="5">
        <f t="shared" ca="1" si="15"/>
        <v>0.70447984089341997</v>
      </c>
      <c r="CU6" s="5" t="e">
        <f t="shared" ca="1" si="15"/>
        <v>#NUM!</v>
      </c>
      <c r="CV6" s="5" t="e">
        <f t="shared" ca="1" si="15"/>
        <v>#NUM!</v>
      </c>
      <c r="CW6" s="5" t="e">
        <f t="shared" ca="1" si="15"/>
        <v>#NUM!</v>
      </c>
      <c r="CX6" s="5">
        <f t="shared" ca="1" si="15"/>
        <v>1.1987294470754353</v>
      </c>
      <c r="CY6" s="5" t="e">
        <f t="shared" ca="1" si="15"/>
        <v>#NUM!</v>
      </c>
      <c r="CZ6" s="5" t="e">
        <f t="shared" ca="1" si="15"/>
        <v>#NUM!</v>
      </c>
      <c r="DA6" s="5">
        <f t="shared" ca="1" si="15"/>
        <v>1.27350723655353</v>
      </c>
      <c r="DB6" s="5" t="e">
        <f t="shared" ca="1" si="15"/>
        <v>#NUM!</v>
      </c>
      <c r="DC6" s="5" t="e">
        <f t="shared" ca="1" si="15"/>
        <v>#DIV/0!</v>
      </c>
      <c r="DD6" s="5" t="e">
        <f t="shared" ca="1" si="15"/>
        <v>#NUM!</v>
      </c>
      <c r="DE6" s="5">
        <f t="shared" ca="1" si="15"/>
        <v>0.92729521800161219</v>
      </c>
      <c r="DF6" s="5" t="e">
        <f t="shared" ca="1" si="15"/>
        <v>#NUM!</v>
      </c>
      <c r="DG6" s="5">
        <f t="shared" ca="1" si="15"/>
        <v>2.240011166924055</v>
      </c>
      <c r="DH6" s="5">
        <f t="shared" ca="1" si="15"/>
        <v>0.66282868959582852</v>
      </c>
      <c r="DI6" s="5">
        <f t="shared" ca="1" si="15"/>
        <v>1.4573339421789155</v>
      </c>
      <c r="DJ6" s="5" t="e">
        <f t="shared" ca="1" si="15"/>
        <v>#NUM!</v>
      </c>
      <c r="DK6" s="5">
        <f t="shared" ca="1" si="15"/>
        <v>0.40470994333896804</v>
      </c>
      <c r="DL6" s="5" t="e">
        <f t="shared" ca="1" si="15"/>
        <v>#NUM!</v>
      </c>
      <c r="DM6" s="5" t="e">
        <f t="shared" ca="1" si="15"/>
        <v>#NUM!</v>
      </c>
      <c r="DN6" s="5">
        <f t="shared" ca="1" si="15"/>
        <v>1.0928011282759442</v>
      </c>
      <c r="DO6" s="5">
        <f t="shared" ca="1" si="15"/>
        <v>1.0679655043642375</v>
      </c>
      <c r="DP6" s="5" t="e">
        <f t="shared" ca="1" si="15"/>
        <v>#NUM!</v>
      </c>
      <c r="DQ6" s="5">
        <f t="shared" ca="1" si="15"/>
        <v>0.97829039026449305</v>
      </c>
      <c r="DR6" s="5">
        <f t="shared" ca="1" si="15"/>
        <v>0.80298451758795752</v>
      </c>
      <c r="DS6" s="5" t="e">
        <f t="shared" ca="1" si="15"/>
        <v>#NUM!</v>
      </c>
      <c r="DT6" s="5" t="e">
        <f t="shared" ca="1" si="15"/>
        <v>#NUM!</v>
      </c>
      <c r="DU6" s="5">
        <f t="shared" ca="1" si="15"/>
        <v>1.1939509344508736</v>
      </c>
      <c r="DV6" s="5" t="e">
        <f t="shared" ca="1" si="15"/>
        <v>#NUM!</v>
      </c>
      <c r="DW6" s="5" t="e">
        <f t="shared" ca="1" si="15"/>
        <v>#NUM!</v>
      </c>
      <c r="DX6" s="5" t="e">
        <f t="shared" ca="1" si="15"/>
        <v>#NUM!</v>
      </c>
      <c r="DY6" s="5">
        <f t="shared" ca="1" si="15"/>
        <v>1.1393535330500919</v>
      </c>
      <c r="DZ6" s="5" t="e">
        <f t="shared" ca="1" si="15"/>
        <v>#NUM!</v>
      </c>
      <c r="EA6" s="5">
        <f t="shared" ca="1" si="15"/>
        <v>1.4575106928966277</v>
      </c>
      <c r="EB6" s="5">
        <f t="shared" ref="EB6:ET6" ca="1" si="16">ACOS((EB3*EB3-EB4*EB4-EB2*EB2)/(-2*EB4*EB2))</f>
        <v>0.98414972063795469</v>
      </c>
      <c r="EC6" s="5" t="e">
        <f t="shared" ca="1" si="16"/>
        <v>#NUM!</v>
      </c>
      <c r="ED6" s="5">
        <f t="shared" ca="1" si="16"/>
        <v>0.87919453695866878</v>
      </c>
      <c r="EE6" s="5" t="e">
        <f t="shared" ca="1" si="16"/>
        <v>#DIV/0!</v>
      </c>
      <c r="EF6" s="5" t="e">
        <f t="shared" ca="1" si="16"/>
        <v>#NUM!</v>
      </c>
      <c r="EG6" s="5" t="e">
        <f t="shared" ca="1" si="16"/>
        <v>#NUM!</v>
      </c>
      <c r="EH6" s="5" t="e">
        <f t="shared" ca="1" si="16"/>
        <v>#NUM!</v>
      </c>
      <c r="EI6" s="5" t="e">
        <f t="shared" ca="1" si="16"/>
        <v>#NUM!</v>
      </c>
      <c r="EJ6" s="5">
        <f t="shared" ca="1" si="16"/>
        <v>1.0563378512337098</v>
      </c>
      <c r="EK6" s="5" t="e">
        <f t="shared" ca="1" si="16"/>
        <v>#NUM!</v>
      </c>
      <c r="EL6" s="5" t="e">
        <f t="shared" ca="1" si="16"/>
        <v>#NUM!</v>
      </c>
      <c r="EM6" s="5">
        <f t="shared" ca="1" si="16"/>
        <v>1.7418419086579529</v>
      </c>
      <c r="EN6" s="5">
        <f t="shared" ca="1" si="16"/>
        <v>0.94796974138289358</v>
      </c>
      <c r="EO6" s="5" t="e">
        <f t="shared" ca="1" si="16"/>
        <v>#NUM!</v>
      </c>
      <c r="EP6" s="5">
        <f t="shared" ca="1" si="16"/>
        <v>0.52160358117848871</v>
      </c>
      <c r="EQ6" s="5" t="e">
        <f t="shared" ca="1" si="16"/>
        <v>#DIV/0!</v>
      </c>
      <c r="ER6" s="5" t="e">
        <f t="shared" ca="1" si="16"/>
        <v>#NUM!</v>
      </c>
      <c r="ES6" s="5">
        <f t="shared" ca="1" si="16"/>
        <v>0.60427071826165768</v>
      </c>
      <c r="ET6" s="5">
        <f t="shared" ca="1" si="16"/>
        <v>0.83532035397389814</v>
      </c>
    </row>
    <row r="7" spans="1:150" ht="14.25" customHeight="1" x14ac:dyDescent="0.35">
      <c r="A7" s="1" t="s">
        <v>8</v>
      </c>
      <c r="B7" s="5" t="e">
        <f ca="1">ACOS((B4*B4-B3*B3-B2*B2)/(-2*B2*B3))</f>
        <v>#DIV/0!</v>
      </c>
      <c r="C7" s="5" t="e">
        <f ca="1">ACOS((C4*C4-C3*C3-C2*C2)/(-2*C2*C3))</f>
        <v>#NUM!</v>
      </c>
      <c r="D7" s="5" t="e">
        <f t="shared" ref="D7:BO7" ca="1" si="17">ACOS((D4*D4-D3*D3-D2*D2)/(-2*D2*D3))</f>
        <v>#NUM!</v>
      </c>
      <c r="E7" s="5" t="e">
        <f t="shared" ca="1" si="17"/>
        <v>#NUM!</v>
      </c>
      <c r="F7" s="5" t="e">
        <f t="shared" ca="1" si="17"/>
        <v>#NUM!</v>
      </c>
      <c r="G7" s="5">
        <f t="shared" ca="1" si="17"/>
        <v>1.3878327854541483</v>
      </c>
      <c r="H7" s="5" t="e">
        <f t="shared" ca="1" si="17"/>
        <v>#NUM!</v>
      </c>
      <c r="I7" s="5" t="e">
        <f t="shared" ca="1" si="17"/>
        <v>#NUM!</v>
      </c>
      <c r="J7" s="5" t="e">
        <f t="shared" ca="1" si="17"/>
        <v>#NUM!</v>
      </c>
      <c r="K7" s="5">
        <f t="shared" ca="1" si="17"/>
        <v>1.1484019385854618</v>
      </c>
      <c r="L7" s="5">
        <f t="shared" ca="1" si="17"/>
        <v>1.0625944654775203</v>
      </c>
      <c r="M7" s="5">
        <f t="shared" ca="1" si="17"/>
        <v>2.448713195191222</v>
      </c>
      <c r="N7" s="5" t="e">
        <f t="shared" ca="1" si="17"/>
        <v>#NUM!</v>
      </c>
      <c r="O7" s="5" t="e">
        <f t="shared" ca="1" si="17"/>
        <v>#NUM!</v>
      </c>
      <c r="P7" s="5" t="e">
        <f t="shared" ca="1" si="17"/>
        <v>#DIV/0!</v>
      </c>
      <c r="Q7" s="5">
        <f t="shared" ca="1" si="17"/>
        <v>1.388245643964396</v>
      </c>
      <c r="R7" s="5">
        <f t="shared" ca="1" si="17"/>
        <v>0.30444530170625761</v>
      </c>
      <c r="S7" s="5" t="e">
        <f t="shared" ca="1" si="17"/>
        <v>#NUM!</v>
      </c>
      <c r="T7" s="5" t="e">
        <f t="shared" ca="1" si="17"/>
        <v>#NUM!</v>
      </c>
      <c r="U7" s="5" t="e">
        <f t="shared" ca="1" si="17"/>
        <v>#NUM!</v>
      </c>
      <c r="V7" s="5">
        <f t="shared" ca="1" si="17"/>
        <v>0.85123543123494949</v>
      </c>
      <c r="W7" s="5" t="e">
        <f t="shared" ca="1" si="17"/>
        <v>#NUM!</v>
      </c>
      <c r="X7" s="5">
        <f t="shared" ca="1" si="17"/>
        <v>0.83913935992723276</v>
      </c>
      <c r="Y7" s="5" t="e">
        <f t="shared" ca="1" si="17"/>
        <v>#NUM!</v>
      </c>
      <c r="Z7" s="5" t="e">
        <f t="shared" ca="1" si="17"/>
        <v>#NUM!</v>
      </c>
      <c r="AA7" s="5">
        <f t="shared" ca="1" si="17"/>
        <v>0.66292669538260462</v>
      </c>
      <c r="AB7" s="5">
        <f t="shared" ca="1" si="17"/>
        <v>1.5279260535486596</v>
      </c>
      <c r="AC7" s="5" t="e">
        <f t="shared" ca="1" si="17"/>
        <v>#NUM!</v>
      </c>
      <c r="AD7" s="5" t="e">
        <f t="shared" ca="1" si="17"/>
        <v>#NUM!</v>
      </c>
      <c r="AE7" s="5" t="e">
        <f t="shared" ca="1" si="17"/>
        <v>#NUM!</v>
      </c>
      <c r="AF7" s="5">
        <f t="shared" ca="1" si="17"/>
        <v>1.3520095774414798</v>
      </c>
      <c r="AG7" s="5">
        <f t="shared" ca="1" si="17"/>
        <v>1.0148141742743544</v>
      </c>
      <c r="AH7" s="5" t="e">
        <f t="shared" ca="1" si="17"/>
        <v>#NUM!</v>
      </c>
      <c r="AI7" s="5">
        <f t="shared" ca="1" si="17"/>
        <v>0.4851277481909706</v>
      </c>
      <c r="AJ7" s="5" t="e">
        <f t="shared" ca="1" si="17"/>
        <v>#NUM!</v>
      </c>
      <c r="AK7" s="5">
        <f t="shared" ca="1" si="17"/>
        <v>0.79444581342708787</v>
      </c>
      <c r="AL7" s="5">
        <f t="shared" ca="1" si="17"/>
        <v>0.24621759788681508</v>
      </c>
      <c r="AM7" s="5">
        <f t="shared" ca="1" si="17"/>
        <v>0.17445415319733937</v>
      </c>
      <c r="AN7" s="5">
        <f t="shared" ca="1" si="17"/>
        <v>1.0942765345253671</v>
      </c>
      <c r="AO7" s="5" t="e">
        <f t="shared" ca="1" si="17"/>
        <v>#NUM!</v>
      </c>
      <c r="AP7" s="5" t="e">
        <f t="shared" ca="1" si="17"/>
        <v>#NUM!</v>
      </c>
      <c r="AQ7" s="5">
        <f t="shared" ca="1" si="17"/>
        <v>0.29298388048106894</v>
      </c>
      <c r="AR7" s="5" t="e">
        <f t="shared" ca="1" si="17"/>
        <v>#NUM!</v>
      </c>
      <c r="AS7" s="5" t="e">
        <f t="shared" ca="1" si="17"/>
        <v>#NUM!</v>
      </c>
      <c r="AT7" s="5" t="e">
        <f t="shared" ca="1" si="17"/>
        <v>#NUM!</v>
      </c>
      <c r="AU7" s="5" t="e">
        <f t="shared" ca="1" si="17"/>
        <v>#NUM!</v>
      </c>
      <c r="AV7" s="5" t="e">
        <f t="shared" ca="1" si="17"/>
        <v>#NUM!</v>
      </c>
      <c r="AW7" s="5" t="e">
        <f t="shared" ca="1" si="17"/>
        <v>#NUM!</v>
      </c>
      <c r="AX7" s="5">
        <f t="shared" ca="1" si="17"/>
        <v>0.41113786232234784</v>
      </c>
      <c r="AY7" s="5">
        <f t="shared" ca="1" si="17"/>
        <v>0.73901787901391769</v>
      </c>
      <c r="AZ7" s="5" t="e">
        <f t="shared" ca="1" si="17"/>
        <v>#NUM!</v>
      </c>
      <c r="BA7" s="5" t="e">
        <f t="shared" ca="1" si="17"/>
        <v>#NUM!</v>
      </c>
      <c r="BB7" s="5" t="e">
        <f t="shared" ca="1" si="17"/>
        <v>#NUM!</v>
      </c>
      <c r="BC7" s="5">
        <f t="shared" ca="1" si="17"/>
        <v>0.54473786312900074</v>
      </c>
      <c r="BD7" s="5">
        <f t="shared" ca="1" si="17"/>
        <v>2.2624411423577619</v>
      </c>
      <c r="BE7" s="5" t="e">
        <f t="shared" ca="1" si="17"/>
        <v>#NUM!</v>
      </c>
      <c r="BF7" s="5" t="e">
        <f t="shared" ca="1" si="17"/>
        <v>#NUM!</v>
      </c>
      <c r="BG7" s="5" t="e">
        <f t="shared" ca="1" si="17"/>
        <v>#NUM!</v>
      </c>
      <c r="BH7" s="5" t="e">
        <f t="shared" ca="1" si="17"/>
        <v>#NUM!</v>
      </c>
      <c r="BI7" s="5">
        <f t="shared" ca="1" si="17"/>
        <v>0.97771376249839914</v>
      </c>
      <c r="BJ7" s="5" t="e">
        <f t="shared" ca="1" si="17"/>
        <v>#NUM!</v>
      </c>
      <c r="BK7" s="5" t="e">
        <f t="shared" ca="1" si="17"/>
        <v>#NUM!</v>
      </c>
      <c r="BL7" s="5">
        <f t="shared" ca="1" si="17"/>
        <v>1.0343193134206476</v>
      </c>
      <c r="BM7" s="5">
        <f t="shared" ca="1" si="17"/>
        <v>1.8782488262982793</v>
      </c>
      <c r="BN7" s="5">
        <f t="shared" ca="1" si="17"/>
        <v>1.091966704147068</v>
      </c>
      <c r="BO7" s="5" t="e">
        <f t="shared" ca="1" si="17"/>
        <v>#NUM!</v>
      </c>
      <c r="BP7" s="5" t="e">
        <f t="shared" ref="BP7:EA7" ca="1" si="18">ACOS((BP4*BP4-BP3*BP3-BP2*BP2)/(-2*BP2*BP3))</f>
        <v>#NUM!</v>
      </c>
      <c r="BQ7" s="5">
        <f t="shared" ca="1" si="18"/>
        <v>2.6398299443439233</v>
      </c>
      <c r="BR7" s="5">
        <f t="shared" ca="1" si="18"/>
        <v>1.4636951388399613</v>
      </c>
      <c r="BS7" s="5" t="e">
        <f t="shared" ca="1" si="18"/>
        <v>#NUM!</v>
      </c>
      <c r="BT7" s="5">
        <f t="shared" ca="1" si="18"/>
        <v>0.3979044930266904</v>
      </c>
      <c r="BU7" s="5" t="e">
        <f t="shared" ca="1" si="18"/>
        <v>#NUM!</v>
      </c>
      <c r="BV7" s="5" t="e">
        <f t="shared" ca="1" si="18"/>
        <v>#NUM!</v>
      </c>
      <c r="BW7" s="5">
        <f t="shared" ca="1" si="18"/>
        <v>0.67413050666731511</v>
      </c>
      <c r="BX7" s="5" t="e">
        <f t="shared" ca="1" si="18"/>
        <v>#NUM!</v>
      </c>
      <c r="BY7" s="5">
        <f t="shared" ca="1" si="18"/>
        <v>0.49959266104215438</v>
      </c>
      <c r="BZ7" s="5">
        <f t="shared" ca="1" si="18"/>
        <v>0.93861107811415134</v>
      </c>
      <c r="CA7" s="5">
        <f t="shared" ca="1" si="18"/>
        <v>0.96554896160727754</v>
      </c>
      <c r="CB7" s="5">
        <f t="shared" ca="1" si="18"/>
        <v>0.10746894115727135</v>
      </c>
      <c r="CC7" s="5" t="e">
        <f t="shared" ca="1" si="18"/>
        <v>#NUM!</v>
      </c>
      <c r="CD7" s="5" t="e">
        <f t="shared" ca="1" si="18"/>
        <v>#NUM!</v>
      </c>
      <c r="CE7" s="5" t="e">
        <f t="shared" ca="1" si="18"/>
        <v>#NUM!</v>
      </c>
      <c r="CF7" s="5" t="e">
        <f t="shared" ca="1" si="18"/>
        <v>#NUM!</v>
      </c>
      <c r="CG7" s="5" t="e">
        <f t="shared" ca="1" si="18"/>
        <v>#NUM!</v>
      </c>
      <c r="CH7" s="5" t="e">
        <f t="shared" ca="1" si="18"/>
        <v>#NUM!</v>
      </c>
      <c r="CI7" s="5">
        <f t="shared" ca="1" si="18"/>
        <v>0.7890138973903148</v>
      </c>
      <c r="CJ7" s="5">
        <f t="shared" ca="1" si="18"/>
        <v>0.28097940350704054</v>
      </c>
      <c r="CK7" s="5" t="e">
        <f t="shared" ca="1" si="18"/>
        <v>#NUM!</v>
      </c>
      <c r="CL7" s="5" t="e">
        <f t="shared" ca="1" si="18"/>
        <v>#NUM!</v>
      </c>
      <c r="CM7" s="5">
        <f t="shared" ca="1" si="18"/>
        <v>1.7027579344547719</v>
      </c>
      <c r="CN7" s="5">
        <f t="shared" ca="1" si="18"/>
        <v>0.59504192282754387</v>
      </c>
      <c r="CO7" s="5">
        <f t="shared" ca="1" si="18"/>
        <v>1.8387854761590181</v>
      </c>
      <c r="CP7" s="5">
        <f t="shared" ca="1" si="18"/>
        <v>1.6184333894192997</v>
      </c>
      <c r="CQ7" s="5" t="e">
        <f t="shared" ca="1" si="18"/>
        <v>#NUM!</v>
      </c>
      <c r="CR7" s="5">
        <f t="shared" ca="1" si="18"/>
        <v>1.9081858619514964</v>
      </c>
      <c r="CS7" s="5">
        <f t="shared" ca="1" si="18"/>
        <v>1.2911475364817622</v>
      </c>
      <c r="CT7" s="5">
        <f t="shared" ca="1" si="18"/>
        <v>1.9129975514340405</v>
      </c>
      <c r="CU7" s="5" t="e">
        <f t="shared" ca="1" si="18"/>
        <v>#NUM!</v>
      </c>
      <c r="CV7" s="5" t="e">
        <f t="shared" ca="1" si="18"/>
        <v>#NUM!</v>
      </c>
      <c r="CW7" s="5" t="e">
        <f t="shared" ca="1" si="18"/>
        <v>#NUM!</v>
      </c>
      <c r="CX7" s="5">
        <f t="shared" ca="1" si="18"/>
        <v>1.0483160861330436</v>
      </c>
      <c r="CY7" s="5" t="e">
        <f t="shared" ca="1" si="18"/>
        <v>#NUM!</v>
      </c>
      <c r="CZ7" s="5" t="e">
        <f t="shared" ca="1" si="18"/>
        <v>#NUM!</v>
      </c>
      <c r="DA7" s="5">
        <f t="shared" ca="1" si="18"/>
        <v>0.7996333279004344</v>
      </c>
      <c r="DB7" s="5" t="e">
        <f t="shared" ca="1" si="18"/>
        <v>#NUM!</v>
      </c>
      <c r="DC7" s="5" t="e">
        <f t="shared" ca="1" si="18"/>
        <v>#DIV/0!</v>
      </c>
      <c r="DD7" s="5" t="e">
        <f t="shared" ca="1" si="18"/>
        <v>#NUM!</v>
      </c>
      <c r="DE7" s="5">
        <f t="shared" ca="1" si="18"/>
        <v>0.24870998909352293</v>
      </c>
      <c r="DF7" s="5" t="e">
        <f t="shared" ca="1" si="18"/>
        <v>#NUM!</v>
      </c>
      <c r="DG7" s="5">
        <f t="shared" ca="1" si="18"/>
        <v>0.78366204879779755</v>
      </c>
      <c r="DH7" s="5">
        <f t="shared" ca="1" si="18"/>
        <v>0.91872053258673647</v>
      </c>
      <c r="DI7" s="5">
        <f t="shared" ca="1" si="18"/>
        <v>0.43290254074804158</v>
      </c>
      <c r="DJ7" s="5" t="e">
        <f t="shared" ca="1" si="18"/>
        <v>#NUM!</v>
      </c>
      <c r="DK7" s="5">
        <f t="shared" ca="1" si="18"/>
        <v>1.6607006726036178</v>
      </c>
      <c r="DL7" s="5" t="e">
        <f t="shared" ca="1" si="18"/>
        <v>#NUM!</v>
      </c>
      <c r="DM7" s="5" t="e">
        <f t="shared" ca="1" si="18"/>
        <v>#NUM!</v>
      </c>
      <c r="DN7" s="5">
        <f t="shared" ca="1" si="18"/>
        <v>0.13494233350028439</v>
      </c>
      <c r="DO7" s="5">
        <f t="shared" ca="1" si="18"/>
        <v>0.89285235784338091</v>
      </c>
      <c r="DP7" s="5" t="e">
        <f t="shared" ca="1" si="18"/>
        <v>#NUM!</v>
      </c>
      <c r="DQ7" s="5">
        <f t="shared" ca="1" si="18"/>
        <v>0.31059101268961387</v>
      </c>
      <c r="DR7" s="5">
        <f t="shared" ca="1" si="18"/>
        <v>1.2204640965595119</v>
      </c>
      <c r="DS7" s="5" t="e">
        <f t="shared" ca="1" si="18"/>
        <v>#NUM!</v>
      </c>
      <c r="DT7" s="5" t="e">
        <f t="shared" ca="1" si="18"/>
        <v>#DIV/0!</v>
      </c>
      <c r="DU7" s="5">
        <f t="shared" ca="1" si="18"/>
        <v>1.5413803199869638</v>
      </c>
      <c r="DV7" s="5" t="e">
        <f t="shared" ca="1" si="18"/>
        <v>#NUM!</v>
      </c>
      <c r="DW7" s="5" t="e">
        <f t="shared" ca="1" si="18"/>
        <v>#NUM!</v>
      </c>
      <c r="DX7" s="5" t="e">
        <f t="shared" ca="1" si="18"/>
        <v>#NUM!</v>
      </c>
      <c r="DY7" s="5">
        <f t="shared" ca="1" si="18"/>
        <v>1.2132252231493863</v>
      </c>
      <c r="DZ7" s="5" t="e">
        <f t="shared" ca="1" si="18"/>
        <v>#NUM!</v>
      </c>
      <c r="EA7" s="5">
        <f t="shared" ca="1" si="18"/>
        <v>1.0736456529189407</v>
      </c>
      <c r="EB7" s="5">
        <f t="shared" ref="EB7:ET7" ca="1" si="19">ACOS((EB4*EB4-EB3*EB3-EB2*EB2)/(-2*EB2*EB3))</f>
        <v>0.62236848855502058</v>
      </c>
      <c r="EC7" s="5" t="e">
        <f t="shared" ca="1" si="19"/>
        <v>#DIV/0!</v>
      </c>
      <c r="ED7" s="5">
        <f t="shared" ca="1" si="19"/>
        <v>0.98392293473360648</v>
      </c>
      <c r="EE7" s="5" t="e">
        <f t="shared" ca="1" si="19"/>
        <v>#NUM!</v>
      </c>
      <c r="EF7" s="5" t="e">
        <f t="shared" ca="1" si="19"/>
        <v>#NUM!</v>
      </c>
      <c r="EG7" s="5" t="e">
        <f t="shared" ca="1" si="19"/>
        <v>#NUM!</v>
      </c>
      <c r="EH7" s="5" t="e">
        <f t="shared" ca="1" si="19"/>
        <v>#NUM!</v>
      </c>
      <c r="EI7" s="5" t="e">
        <f t="shared" ca="1" si="19"/>
        <v>#NUM!</v>
      </c>
      <c r="EJ7" s="5">
        <f t="shared" ca="1" si="19"/>
        <v>1.7245546131110401</v>
      </c>
      <c r="EK7" s="5" t="e">
        <f t="shared" ca="1" si="19"/>
        <v>#NUM!</v>
      </c>
      <c r="EL7" s="5" t="e">
        <f t="shared" ca="1" si="19"/>
        <v>#NUM!</v>
      </c>
      <c r="EM7" s="5">
        <f t="shared" ca="1" si="19"/>
        <v>0.16158506990320975</v>
      </c>
      <c r="EN7" s="5">
        <f t="shared" ca="1" si="19"/>
        <v>0.5971827492718853</v>
      </c>
      <c r="EO7" s="5" t="e">
        <f t="shared" ca="1" si="19"/>
        <v>#NUM!</v>
      </c>
      <c r="EP7" s="5">
        <f t="shared" ca="1" si="19"/>
        <v>1.3502630658740633</v>
      </c>
      <c r="EQ7" s="5" t="e">
        <f t="shared" ca="1" si="19"/>
        <v>#NUM!</v>
      </c>
      <c r="ER7" s="5" t="e">
        <f t="shared" ca="1" si="19"/>
        <v>#NUM!</v>
      </c>
      <c r="ES7" s="5">
        <f t="shared" ca="1" si="19"/>
        <v>2.2820417909807378</v>
      </c>
      <c r="ET7" s="5">
        <f t="shared" ca="1" si="19"/>
        <v>1.9392947393370086</v>
      </c>
    </row>
    <row r="8" spans="1:150" ht="14.25" customHeight="1" x14ac:dyDescent="0.35">
      <c r="A8" s="1" t="s">
        <v>9</v>
      </c>
      <c r="B8" s="5" t="e">
        <f ca="1">B2*B3*SIN(B7)/2</f>
        <v>#DIV/0!</v>
      </c>
      <c r="C8" s="5" t="e">
        <f ca="1">C2*C3*SIN(C7)/2</f>
        <v>#NUM!</v>
      </c>
      <c r="D8" s="5" t="e">
        <f t="shared" ref="D8:BO8" ca="1" si="20">D2*D3*SIN(D7)/2</f>
        <v>#NUM!</v>
      </c>
      <c r="E8" s="5" t="e">
        <f t="shared" ca="1" si="20"/>
        <v>#NUM!</v>
      </c>
      <c r="F8" s="5" t="e">
        <f t="shared" ca="1" si="20"/>
        <v>#NUM!</v>
      </c>
      <c r="G8" s="5">
        <f t="shared" ca="1" si="20"/>
        <v>530.98675830947036</v>
      </c>
      <c r="H8" s="5" t="e">
        <f t="shared" ca="1" si="20"/>
        <v>#NUM!</v>
      </c>
      <c r="I8" s="5" t="e">
        <f t="shared" ca="1" si="20"/>
        <v>#NUM!</v>
      </c>
      <c r="J8" s="5" t="e">
        <f t="shared" ca="1" si="20"/>
        <v>#NUM!</v>
      </c>
      <c r="K8" s="5">
        <f t="shared" ca="1" si="20"/>
        <v>921.68714187624425</v>
      </c>
      <c r="L8" s="5">
        <f t="shared" ca="1" si="20"/>
        <v>440.30493694711168</v>
      </c>
      <c r="M8" s="5">
        <f t="shared" ca="1" si="20"/>
        <v>205.679210179347</v>
      </c>
      <c r="N8" s="5" t="e">
        <f t="shared" ca="1" si="20"/>
        <v>#NUM!</v>
      </c>
      <c r="O8" s="5" t="e">
        <f t="shared" ca="1" si="20"/>
        <v>#NUM!</v>
      </c>
      <c r="P8" s="5" t="e">
        <f t="shared" ca="1" si="20"/>
        <v>#DIV/0!</v>
      </c>
      <c r="Q8" s="5">
        <f t="shared" ca="1" si="20"/>
        <v>159.79987484350542</v>
      </c>
      <c r="R8" s="5">
        <f t="shared" ca="1" si="20"/>
        <v>89.629445496443893</v>
      </c>
      <c r="S8" s="5" t="e">
        <f t="shared" ca="1" si="20"/>
        <v>#NUM!</v>
      </c>
      <c r="T8" s="5" t="e">
        <f t="shared" ca="1" si="20"/>
        <v>#NUM!</v>
      </c>
      <c r="U8" s="5" t="e">
        <f t="shared" ca="1" si="20"/>
        <v>#NUM!</v>
      </c>
      <c r="V8" s="5">
        <f t="shared" ca="1" si="20"/>
        <v>469.30740192330222</v>
      </c>
      <c r="W8" s="5" t="e">
        <f t="shared" ca="1" si="20"/>
        <v>#NUM!</v>
      </c>
      <c r="X8" s="5">
        <f t="shared" ca="1" si="20"/>
        <v>345.24773713957921</v>
      </c>
      <c r="Y8" s="5" t="e">
        <f t="shared" ca="1" si="20"/>
        <v>#NUM!</v>
      </c>
      <c r="Z8" s="5" t="e">
        <f t="shared" ca="1" si="20"/>
        <v>#NUM!</v>
      </c>
      <c r="AA8" s="5">
        <f t="shared" ca="1" si="20"/>
        <v>310.17484988309417</v>
      </c>
      <c r="AB8" s="5">
        <f t="shared" ca="1" si="20"/>
        <v>52.451763554717587</v>
      </c>
      <c r="AC8" s="5" t="e">
        <f t="shared" ca="1" si="20"/>
        <v>#NUM!</v>
      </c>
      <c r="AD8" s="5" t="e">
        <f t="shared" ca="1" si="20"/>
        <v>#NUM!</v>
      </c>
      <c r="AE8" s="5" t="e">
        <f t="shared" ca="1" si="20"/>
        <v>#NUM!</v>
      </c>
      <c r="AF8" s="5">
        <f t="shared" ca="1" si="20"/>
        <v>644.26658884346932</v>
      </c>
      <c r="AG8" s="5">
        <f t="shared" ca="1" si="20"/>
        <v>145.24440608849622</v>
      </c>
      <c r="AH8" s="5" t="e">
        <f t="shared" ca="1" si="20"/>
        <v>#NUM!</v>
      </c>
      <c r="AI8" s="5">
        <f t="shared" ca="1" si="20"/>
        <v>45.466333698683037</v>
      </c>
      <c r="AJ8" s="5" t="e">
        <f t="shared" ca="1" si="20"/>
        <v>#NUM!</v>
      </c>
      <c r="AK8" s="5">
        <f t="shared" ca="1" si="20"/>
        <v>104.88088481701516</v>
      </c>
      <c r="AL8" s="5">
        <f t="shared" ca="1" si="20"/>
        <v>115.16591292565691</v>
      </c>
      <c r="AM8" s="5">
        <f t="shared" ca="1" si="20"/>
        <v>48.599768517967121</v>
      </c>
      <c r="AN8" s="5">
        <f t="shared" ca="1" si="20"/>
        <v>779.74354758471702</v>
      </c>
      <c r="AO8" s="5" t="e">
        <f t="shared" ca="1" si="20"/>
        <v>#NUM!</v>
      </c>
      <c r="AP8" s="5" t="e">
        <f t="shared" ca="1" si="20"/>
        <v>#NUM!</v>
      </c>
      <c r="AQ8" s="5">
        <f t="shared" ca="1" si="20"/>
        <v>76.245901529196956</v>
      </c>
      <c r="AR8" s="5" t="e">
        <f t="shared" ca="1" si="20"/>
        <v>#NUM!</v>
      </c>
      <c r="AS8" s="5" t="e">
        <f t="shared" ca="1" si="20"/>
        <v>#NUM!</v>
      </c>
      <c r="AT8" s="5" t="e">
        <f t="shared" ca="1" si="20"/>
        <v>#NUM!</v>
      </c>
      <c r="AU8" s="5" t="e">
        <f t="shared" ca="1" si="20"/>
        <v>#NUM!</v>
      </c>
      <c r="AV8" s="5" t="e">
        <f t="shared" ca="1" si="20"/>
        <v>#NUM!</v>
      </c>
      <c r="AW8" s="5" t="e">
        <f t="shared" ca="1" si="20"/>
        <v>#NUM!</v>
      </c>
      <c r="AX8" s="5">
        <f t="shared" ca="1" si="20"/>
        <v>167.85410331594522</v>
      </c>
      <c r="AY8" s="5">
        <f t="shared" ca="1" si="20"/>
        <v>185.90320061795603</v>
      </c>
      <c r="AZ8" s="5" t="e">
        <f t="shared" ca="1" si="20"/>
        <v>#NUM!</v>
      </c>
      <c r="BA8" s="5" t="e">
        <f t="shared" ca="1" si="20"/>
        <v>#NUM!</v>
      </c>
      <c r="BB8" s="5" t="e">
        <f t="shared" ca="1" si="20"/>
        <v>#NUM!</v>
      </c>
      <c r="BC8" s="5">
        <f t="shared" ca="1" si="20"/>
        <v>88.611159003818457</v>
      </c>
      <c r="BD8" s="5">
        <f t="shared" ca="1" si="20"/>
        <v>157.89058711652191</v>
      </c>
      <c r="BE8" s="5" t="e">
        <f t="shared" ca="1" si="20"/>
        <v>#NUM!</v>
      </c>
      <c r="BF8" s="5" t="e">
        <f t="shared" ca="1" si="20"/>
        <v>#NUM!</v>
      </c>
      <c r="BG8" s="5" t="e">
        <f t="shared" ca="1" si="20"/>
        <v>#NUM!</v>
      </c>
      <c r="BH8" s="5" t="e">
        <f t="shared" ca="1" si="20"/>
        <v>#NUM!</v>
      </c>
      <c r="BI8" s="5">
        <f t="shared" ca="1" si="20"/>
        <v>759.98170208235933</v>
      </c>
      <c r="BJ8" s="5" t="e">
        <f t="shared" ca="1" si="20"/>
        <v>#NUM!</v>
      </c>
      <c r="BK8" s="5" t="e">
        <f t="shared" ca="1" si="20"/>
        <v>#NUM!</v>
      </c>
      <c r="BL8" s="5">
        <f t="shared" ca="1" si="20"/>
        <v>348.10343290464687</v>
      </c>
      <c r="BM8" s="5">
        <f t="shared" ca="1" si="20"/>
        <v>362.18089402948908</v>
      </c>
      <c r="BN8" s="5">
        <f t="shared" ca="1" si="20"/>
        <v>599.08597045833073</v>
      </c>
      <c r="BO8" s="5" t="e">
        <f t="shared" ca="1" si="20"/>
        <v>#NUM!</v>
      </c>
      <c r="BP8" s="5" t="e">
        <f t="shared" ref="BP8:EA8" ca="1" si="21">BP2*BP3*SIN(BP7)/2</f>
        <v>#NUM!</v>
      </c>
      <c r="BQ8" s="5">
        <f t="shared" ca="1" si="21"/>
        <v>69.259927086302923</v>
      </c>
      <c r="BR8" s="5">
        <f t="shared" ca="1" si="21"/>
        <v>504.59210011651982</v>
      </c>
      <c r="BS8" s="5" t="e">
        <f t="shared" ca="1" si="21"/>
        <v>#NUM!</v>
      </c>
      <c r="BT8" s="5">
        <f t="shared" ca="1" si="21"/>
        <v>223.19274181747042</v>
      </c>
      <c r="BU8" s="5" t="e">
        <f t="shared" ca="1" si="21"/>
        <v>#NUM!</v>
      </c>
      <c r="BV8" s="5" t="e">
        <f t="shared" ca="1" si="21"/>
        <v>#NUM!</v>
      </c>
      <c r="BW8" s="5">
        <f t="shared" ca="1" si="21"/>
        <v>59.924953066314529</v>
      </c>
      <c r="BX8" s="5" t="e">
        <f t="shared" ca="1" si="21"/>
        <v>#NUM!</v>
      </c>
      <c r="BY8" s="5">
        <f t="shared" ca="1" si="21"/>
        <v>75.453213980585332</v>
      </c>
      <c r="BZ8" s="5">
        <f t="shared" ca="1" si="21"/>
        <v>519.13600096699122</v>
      </c>
      <c r="CA8" s="5">
        <f t="shared" ca="1" si="21"/>
        <v>107.31816015940639</v>
      </c>
      <c r="CB8" s="5">
        <f t="shared" ca="1" si="21"/>
        <v>41.832254302152961</v>
      </c>
      <c r="CC8" s="5" t="e">
        <f t="shared" ca="1" si="21"/>
        <v>#NUM!</v>
      </c>
      <c r="CD8" s="5" t="e">
        <f t="shared" ca="1" si="21"/>
        <v>#NUM!</v>
      </c>
      <c r="CE8" s="5" t="e">
        <f t="shared" ca="1" si="21"/>
        <v>#NUM!</v>
      </c>
      <c r="CF8" s="5" t="e">
        <f t="shared" ca="1" si="21"/>
        <v>#NUM!</v>
      </c>
      <c r="CG8" s="5" t="e">
        <f t="shared" ca="1" si="21"/>
        <v>#NUM!</v>
      </c>
      <c r="CH8" s="5" t="e">
        <f t="shared" ca="1" si="21"/>
        <v>#NUM!</v>
      </c>
      <c r="CI8" s="5">
        <f t="shared" ca="1" si="21"/>
        <v>93.674969975975969</v>
      </c>
      <c r="CJ8" s="5">
        <f t="shared" ca="1" si="21"/>
        <v>127.27922061357847</v>
      </c>
      <c r="CK8" s="5" t="e">
        <f t="shared" ca="1" si="21"/>
        <v>#NUM!</v>
      </c>
      <c r="CL8" s="5" t="e">
        <f t="shared" ca="1" si="21"/>
        <v>#NUM!</v>
      </c>
      <c r="CM8" s="5">
        <f t="shared" ca="1" si="21"/>
        <v>254.26991072480442</v>
      </c>
      <c r="CN8" s="5">
        <f t="shared" ca="1" si="21"/>
        <v>107.62434668791256</v>
      </c>
      <c r="CO8" s="5">
        <f t="shared" ca="1" si="21"/>
        <v>162.96759647242763</v>
      </c>
      <c r="CP8" s="5">
        <f t="shared" ca="1" si="21"/>
        <v>251.71412356083636</v>
      </c>
      <c r="CQ8" s="5" t="e">
        <f t="shared" ca="1" si="21"/>
        <v>#NUM!</v>
      </c>
      <c r="CR8" s="5">
        <f t="shared" ca="1" si="21"/>
        <v>170.32377256272832</v>
      </c>
      <c r="CS8" s="5">
        <f t="shared" ca="1" si="21"/>
        <v>318.6220331364421</v>
      </c>
      <c r="CT8" s="5">
        <f t="shared" ca="1" si="21"/>
        <v>176.15742249476747</v>
      </c>
      <c r="CU8" s="5" t="e">
        <f t="shared" ca="1" si="21"/>
        <v>#NUM!</v>
      </c>
      <c r="CV8" s="5" t="e">
        <f t="shared" ca="1" si="21"/>
        <v>#NUM!</v>
      </c>
      <c r="CW8" s="5" t="e">
        <f t="shared" ca="1" si="21"/>
        <v>#NUM!</v>
      </c>
      <c r="CX8" s="5">
        <f t="shared" ca="1" si="21"/>
        <v>670.73611614404649</v>
      </c>
      <c r="CY8" s="5" t="e">
        <f t="shared" ca="1" si="21"/>
        <v>#NUM!</v>
      </c>
      <c r="CZ8" s="5" t="e">
        <f t="shared" ca="1" si="21"/>
        <v>#NUM!</v>
      </c>
      <c r="DA8" s="5">
        <f t="shared" ca="1" si="21"/>
        <v>425.95774438317233</v>
      </c>
      <c r="DB8" s="5" t="e">
        <f t="shared" ca="1" si="21"/>
        <v>#NUM!</v>
      </c>
      <c r="DC8" s="5" t="e">
        <f t="shared" ca="1" si="21"/>
        <v>#DIV/0!</v>
      </c>
      <c r="DD8" s="5" t="e">
        <f t="shared" ca="1" si="21"/>
        <v>#NUM!</v>
      </c>
      <c r="DE8" s="5">
        <f t="shared" ca="1" si="21"/>
        <v>24.000000000000007</v>
      </c>
      <c r="DF8" s="5" t="e">
        <f t="shared" ca="1" si="21"/>
        <v>#NUM!</v>
      </c>
      <c r="DG8" s="5">
        <f t="shared" ca="1" si="21"/>
        <v>84.705371730487073</v>
      </c>
      <c r="DH8" s="5">
        <f t="shared" ca="1" si="21"/>
        <v>371.97849400200545</v>
      </c>
      <c r="DI8" s="5">
        <f t="shared" ca="1" si="21"/>
        <v>405.87336387104773</v>
      </c>
      <c r="DJ8" s="5" t="e">
        <f t="shared" ca="1" si="21"/>
        <v>#NUM!</v>
      </c>
      <c r="DK8" s="5">
        <f t="shared" ca="1" si="21"/>
        <v>321.6955082061296</v>
      </c>
      <c r="DL8" s="5" t="e">
        <f t="shared" ca="1" si="21"/>
        <v>#NUM!</v>
      </c>
      <c r="DM8" s="5" t="e">
        <f t="shared" ca="1" si="21"/>
        <v>#NUM!</v>
      </c>
      <c r="DN8" s="5">
        <f t="shared" ca="1" si="21"/>
        <v>77.692905081480646</v>
      </c>
      <c r="DO8" s="5">
        <f t="shared" ca="1" si="21"/>
        <v>133.18572558649069</v>
      </c>
      <c r="DP8" s="5" t="e">
        <f t="shared" ca="1" si="21"/>
        <v>#NUM!</v>
      </c>
      <c r="DQ8" s="5">
        <f t="shared" ca="1" si="21"/>
        <v>63.874877690685274</v>
      </c>
      <c r="DR8" s="5">
        <f t="shared" ca="1" si="21"/>
        <v>760.79957938999939</v>
      </c>
      <c r="DS8" s="5" t="e">
        <f t="shared" ca="1" si="21"/>
        <v>#NUM!</v>
      </c>
      <c r="DT8" s="5" t="e">
        <f t="shared" ca="1" si="21"/>
        <v>#DIV/0!</v>
      </c>
      <c r="DU8" s="5">
        <f t="shared" ca="1" si="21"/>
        <v>339.85290935932858</v>
      </c>
      <c r="DV8" s="5" t="e">
        <f t="shared" ca="1" si="21"/>
        <v>#NUM!</v>
      </c>
      <c r="DW8" s="5" t="e">
        <f t="shared" ca="1" si="21"/>
        <v>#NUM!</v>
      </c>
      <c r="DX8" s="5" t="e">
        <f t="shared" ca="1" si="21"/>
        <v>#NUM!</v>
      </c>
      <c r="DY8" s="5">
        <f t="shared" ca="1" si="21"/>
        <v>374.69987990390388</v>
      </c>
      <c r="DZ8" s="5" t="e">
        <f t="shared" ca="1" si="21"/>
        <v>#NUM!</v>
      </c>
      <c r="EA8" s="5">
        <f t="shared" ca="1" si="21"/>
        <v>171.3942822850284</v>
      </c>
      <c r="EB8" s="5">
        <f t="shared" ref="EB8:ET8" ca="1" si="22">EB2*EB3*SIN(EB7)/2</f>
        <v>139.91068579633222</v>
      </c>
      <c r="EC8" s="5" t="e">
        <f t="shared" ca="1" si="22"/>
        <v>#DIV/0!</v>
      </c>
      <c r="ED8" s="5">
        <f t="shared" ca="1" si="22"/>
        <v>708.60739306050141</v>
      </c>
      <c r="EE8" s="5" t="e">
        <f t="shared" ca="1" si="22"/>
        <v>#NUM!</v>
      </c>
      <c r="EF8" s="5" t="e">
        <f t="shared" ca="1" si="22"/>
        <v>#NUM!</v>
      </c>
      <c r="EG8" s="5" t="e">
        <f t="shared" ca="1" si="22"/>
        <v>#NUM!</v>
      </c>
      <c r="EH8" s="5" t="e">
        <f t="shared" ca="1" si="22"/>
        <v>#NUM!</v>
      </c>
      <c r="EI8" s="5" t="e">
        <f t="shared" ca="1" si="22"/>
        <v>#NUM!</v>
      </c>
      <c r="EJ8" s="5">
        <f t="shared" ca="1" si="22"/>
        <v>274.22618401604177</v>
      </c>
      <c r="EK8" s="5" t="e">
        <f t="shared" ca="1" si="22"/>
        <v>#NUM!</v>
      </c>
      <c r="EL8" s="5" t="e">
        <f t="shared" ca="1" si="22"/>
        <v>#NUM!</v>
      </c>
      <c r="EM8" s="5">
        <f t="shared" ca="1" si="22"/>
        <v>185.25657883055052</v>
      </c>
      <c r="EN8" s="5">
        <f t="shared" ca="1" si="22"/>
        <v>233.92306427541516</v>
      </c>
      <c r="EO8" s="5" t="e">
        <f t="shared" ca="1" si="22"/>
        <v>#NUM!</v>
      </c>
      <c r="EP8" s="5">
        <f t="shared" ca="1" si="22"/>
        <v>538.6310773618618</v>
      </c>
      <c r="EQ8" s="5" t="e">
        <f t="shared" ca="1" si="22"/>
        <v>#NUM!</v>
      </c>
      <c r="ER8" s="5" t="e">
        <f t="shared" ca="1" si="22"/>
        <v>#NUM!</v>
      </c>
      <c r="ES8" s="5">
        <f t="shared" ca="1" si="22"/>
        <v>54.543560573178574</v>
      </c>
      <c r="ET8" s="5">
        <f t="shared" ca="1" si="22"/>
        <v>216.89211027605407</v>
      </c>
    </row>
    <row r="9" spans="1:150" ht="14.25" customHeight="1" x14ac:dyDescent="0.35">
      <c r="A9" s="1" t="s">
        <v>6</v>
      </c>
      <c r="B9" s="5" t="e">
        <f ca="1">2*B8/(B2+B3+B4)</f>
        <v>#DIV/0!</v>
      </c>
      <c r="C9" s="5" t="e">
        <f ca="1">2*C8/(C2+C3+C4)</f>
        <v>#NUM!</v>
      </c>
      <c r="D9" s="5" t="e">
        <f t="shared" ref="D9:BO9" ca="1" si="23">2*D8/(D2+D3+D4)</f>
        <v>#NUM!</v>
      </c>
      <c r="E9" s="5" t="e">
        <f t="shared" ca="1" si="23"/>
        <v>#NUM!</v>
      </c>
      <c r="F9" s="5" t="e">
        <f t="shared" ca="1" si="23"/>
        <v>#NUM!</v>
      </c>
      <c r="G9" s="5">
        <f t="shared" ca="1" si="23"/>
        <v>9.5673289785490159</v>
      </c>
      <c r="H9" s="5" t="e">
        <f t="shared" ca="1" si="23"/>
        <v>#NUM!</v>
      </c>
      <c r="I9" s="5" t="e">
        <f t="shared" ca="1" si="23"/>
        <v>#NUM!</v>
      </c>
      <c r="J9" s="5" t="e">
        <f t="shared" ca="1" si="23"/>
        <v>#NUM!</v>
      </c>
      <c r="K9" s="5">
        <f t="shared" ca="1" si="23"/>
        <v>13.261685494622219</v>
      </c>
      <c r="L9" s="5">
        <f t="shared" ca="1" si="23"/>
        <v>7.9334222873353459</v>
      </c>
      <c r="M9" s="5">
        <f t="shared" ca="1" si="23"/>
        <v>4.1551355591787269</v>
      </c>
      <c r="N9" s="5" t="e">
        <f t="shared" ca="1" si="23"/>
        <v>#NUM!</v>
      </c>
      <c r="O9" s="5" t="e">
        <f t="shared" ca="1" si="23"/>
        <v>#NUM!</v>
      </c>
      <c r="P9" s="5" t="e">
        <f t="shared" ca="1" si="23"/>
        <v>#DIV/0!</v>
      </c>
      <c r="Q9" s="5">
        <f t="shared" ca="1" si="23"/>
        <v>4.9937460888595444</v>
      </c>
      <c r="R9" s="5">
        <f t="shared" ca="1" si="23"/>
        <v>3.1448928244366279</v>
      </c>
      <c r="S9" s="5" t="e">
        <f t="shared" ca="1" si="23"/>
        <v>#NUM!</v>
      </c>
      <c r="T9" s="5" t="e">
        <f t="shared" ca="1" si="23"/>
        <v>#NUM!</v>
      </c>
      <c r="U9" s="5" t="e">
        <f t="shared" ca="1" si="23"/>
        <v>#NUM!</v>
      </c>
      <c r="V9" s="5">
        <f t="shared" ca="1" si="23"/>
        <v>9.2932158796693507</v>
      </c>
      <c r="W9" s="5" t="e">
        <f t="shared" ca="1" si="23"/>
        <v>#NUM!</v>
      </c>
      <c r="X9" s="5">
        <f t="shared" ca="1" si="23"/>
        <v>8.0290171427809121</v>
      </c>
      <c r="Y9" s="5" t="e">
        <f t="shared" ca="1" si="23"/>
        <v>#NUM!</v>
      </c>
      <c r="Z9" s="5" t="e">
        <f t="shared" ca="1" si="23"/>
        <v>#NUM!</v>
      </c>
      <c r="AA9" s="5">
        <f t="shared" ca="1" si="23"/>
        <v>6.0228126190892075</v>
      </c>
      <c r="AB9" s="5">
        <f t="shared" ca="1" si="23"/>
        <v>1.4370346179374682</v>
      </c>
      <c r="AC9" s="5" t="e">
        <f t="shared" ca="1" si="23"/>
        <v>#NUM!</v>
      </c>
      <c r="AD9" s="5" t="e">
        <f t="shared" ca="1" si="23"/>
        <v>#NUM!</v>
      </c>
      <c r="AE9" s="5" t="e">
        <f t="shared" ca="1" si="23"/>
        <v>#NUM!</v>
      </c>
      <c r="AF9" s="5">
        <f t="shared" ca="1" si="23"/>
        <v>10.828009896528895</v>
      </c>
      <c r="AG9" s="5">
        <f t="shared" ca="1" si="23"/>
        <v>5.2816147668544078</v>
      </c>
      <c r="AH9" s="5" t="e">
        <f t="shared" ca="1" si="23"/>
        <v>#NUM!</v>
      </c>
      <c r="AI9" s="5">
        <f t="shared" ca="1" si="23"/>
        <v>2.5980762113533165</v>
      </c>
      <c r="AJ9" s="5" t="e">
        <f t="shared" ca="1" si="23"/>
        <v>#NUM!</v>
      </c>
      <c r="AK9" s="5">
        <f t="shared" ca="1" si="23"/>
        <v>2.0976176963403033</v>
      </c>
      <c r="AL9" s="5">
        <f t="shared" ca="1" si="23"/>
        <v>3.1552304911138882</v>
      </c>
      <c r="AM9" s="5">
        <f t="shared" ca="1" si="23"/>
        <v>1.7052550357181446</v>
      </c>
      <c r="AN9" s="5">
        <f t="shared" ca="1" si="23"/>
        <v>12.183492931011203</v>
      </c>
      <c r="AO9" s="5" t="e">
        <f t="shared" ca="1" si="23"/>
        <v>#NUM!</v>
      </c>
      <c r="AP9" s="5" t="e">
        <f t="shared" ca="1" si="23"/>
        <v>#NUM!</v>
      </c>
      <c r="AQ9" s="5">
        <f t="shared" ca="1" si="23"/>
        <v>2.8772038312904513</v>
      </c>
      <c r="AR9" s="5" t="e">
        <f t="shared" ca="1" si="23"/>
        <v>#NUM!</v>
      </c>
      <c r="AS9" s="5" t="e">
        <f t="shared" ca="1" si="23"/>
        <v>#NUM!</v>
      </c>
      <c r="AT9" s="5" t="e">
        <f t="shared" ca="1" si="23"/>
        <v>#NUM!</v>
      </c>
      <c r="AU9" s="5" t="e">
        <f t="shared" ca="1" si="23"/>
        <v>#NUM!</v>
      </c>
      <c r="AV9" s="5" t="e">
        <f t="shared" ca="1" si="23"/>
        <v>#NUM!</v>
      </c>
      <c r="AW9" s="5" t="e">
        <f t="shared" ca="1" si="23"/>
        <v>#NUM!</v>
      </c>
      <c r="AX9" s="5">
        <f t="shared" ca="1" si="23"/>
        <v>4.7958315233127209</v>
      </c>
      <c r="AY9" s="5">
        <f t="shared" ca="1" si="23"/>
        <v>3.8729833462074175</v>
      </c>
      <c r="AZ9" s="5" t="e">
        <f t="shared" ca="1" si="23"/>
        <v>#NUM!</v>
      </c>
      <c r="BA9" s="5" t="e">
        <f t="shared" ca="1" si="23"/>
        <v>#NUM!</v>
      </c>
      <c r="BB9" s="5" t="e">
        <f t="shared" ca="1" si="23"/>
        <v>#NUM!</v>
      </c>
      <c r="BC9" s="5">
        <f t="shared" ca="1" si="23"/>
        <v>3.7706876171837642</v>
      </c>
      <c r="BD9" s="5">
        <f t="shared" ca="1" si="23"/>
        <v>3.1897088306368064</v>
      </c>
      <c r="BE9" s="5" t="e">
        <f t="shared" ca="1" si="23"/>
        <v>#NUM!</v>
      </c>
      <c r="BF9" s="5" t="e">
        <f t="shared" ca="1" si="23"/>
        <v>#NUM!</v>
      </c>
      <c r="BG9" s="5" t="e">
        <f t="shared" ca="1" si="23"/>
        <v>#NUM!</v>
      </c>
      <c r="BH9" s="5" t="e">
        <f t="shared" ca="1" si="23"/>
        <v>#NUM!</v>
      </c>
      <c r="BI9" s="5">
        <f t="shared" ca="1" si="23"/>
        <v>11.968215780824556</v>
      </c>
      <c r="BJ9" s="5" t="e">
        <f t="shared" ca="1" si="23"/>
        <v>#NUM!</v>
      </c>
      <c r="BK9" s="5" t="e">
        <f t="shared" ca="1" si="23"/>
        <v>#NUM!</v>
      </c>
      <c r="BL9" s="5">
        <f t="shared" ca="1" si="23"/>
        <v>6.8255575079342519</v>
      </c>
      <c r="BM9" s="5">
        <f t="shared" ca="1" si="23"/>
        <v>6.8336017741413038</v>
      </c>
      <c r="BN9" s="5">
        <f t="shared" ca="1" si="23"/>
        <v>10.329068456178117</v>
      </c>
      <c r="BO9" s="5" t="e">
        <f t="shared" ca="1" si="23"/>
        <v>#NUM!</v>
      </c>
      <c r="BP9" s="5" t="e">
        <f t="shared" ref="BP9:EA9" ca="1" si="24">2*BP8/(BP2+BP3+BP4)</f>
        <v>#NUM!</v>
      </c>
      <c r="BQ9" s="5">
        <f t="shared" ca="1" si="24"/>
        <v>1.9509838615859978</v>
      </c>
      <c r="BR9" s="5">
        <f t="shared" ca="1" si="24"/>
        <v>9.4316280395611187</v>
      </c>
      <c r="BS9" s="5" t="e">
        <f t="shared" ca="1" si="24"/>
        <v>#NUM!</v>
      </c>
      <c r="BT9" s="5">
        <f t="shared" ca="1" si="24"/>
        <v>5.4437254101822052</v>
      </c>
      <c r="BU9" s="5" t="e">
        <f t="shared" ca="1" si="24"/>
        <v>#NUM!</v>
      </c>
      <c r="BV9" s="5" t="e">
        <f t="shared" ca="1" si="24"/>
        <v>#NUM!</v>
      </c>
      <c r="BW9" s="5">
        <f t="shared" ca="1" si="24"/>
        <v>3.1539448982270804</v>
      </c>
      <c r="BX9" s="5" t="e">
        <f t="shared" ca="1" si="24"/>
        <v>#NUM!</v>
      </c>
      <c r="BY9" s="5">
        <f t="shared" ca="1" si="24"/>
        <v>1.6583123951776997</v>
      </c>
      <c r="BZ9" s="5">
        <f t="shared" ca="1" si="24"/>
        <v>9.8883047803236419</v>
      </c>
      <c r="CA9" s="5">
        <f t="shared" ca="1" si="24"/>
        <v>3.4069257193462348</v>
      </c>
      <c r="CB9" s="5">
        <f t="shared" ca="1" si="24"/>
        <v>1.3715493213820642</v>
      </c>
      <c r="CC9" s="5" t="e">
        <f t="shared" ca="1" si="24"/>
        <v>#NUM!</v>
      </c>
      <c r="CD9" s="5" t="e">
        <f t="shared" ca="1" si="24"/>
        <v>#NUM!</v>
      </c>
      <c r="CE9" s="5" t="e">
        <f t="shared" ca="1" si="24"/>
        <v>#NUM!</v>
      </c>
      <c r="CF9" s="5" t="e">
        <f t="shared" ca="1" si="24"/>
        <v>#NUM!</v>
      </c>
      <c r="CG9" s="5" t="e">
        <f t="shared" ca="1" si="24"/>
        <v>#NUM!</v>
      </c>
      <c r="CH9" s="5" t="e">
        <f t="shared" ca="1" si="24"/>
        <v>#NUM!</v>
      </c>
      <c r="CI9" s="5">
        <f t="shared" ca="1" si="24"/>
        <v>2.0816659994661326</v>
      </c>
      <c r="CJ9" s="5">
        <f t="shared" ca="1" si="24"/>
        <v>3.5355339059327355</v>
      </c>
      <c r="CK9" s="5" t="e">
        <f t="shared" ca="1" si="24"/>
        <v>#NUM!</v>
      </c>
      <c r="CL9" s="5" t="e">
        <f t="shared" ca="1" si="24"/>
        <v>#NUM!</v>
      </c>
      <c r="CM9" s="5">
        <f t="shared" ca="1" si="24"/>
        <v>6.2782694006124551</v>
      </c>
      <c r="CN9" s="5">
        <f t="shared" ca="1" si="24"/>
        <v>3.986086914367132</v>
      </c>
      <c r="CO9" s="5">
        <f t="shared" ca="1" si="24"/>
        <v>4.5906365203500741</v>
      </c>
      <c r="CP9" s="5">
        <f t="shared" ca="1" si="24"/>
        <v>6.2928530890209089</v>
      </c>
      <c r="CQ9" s="5" t="e">
        <f t="shared" ca="1" si="24"/>
        <v>#NUM!</v>
      </c>
      <c r="CR9" s="5">
        <f t="shared" ca="1" si="24"/>
        <v>4.9369209438471975</v>
      </c>
      <c r="CS9" s="5">
        <f t="shared" ca="1" si="24"/>
        <v>6.779192194392385</v>
      </c>
      <c r="CT9" s="5">
        <f t="shared" ca="1" si="24"/>
        <v>4.9621809153455629</v>
      </c>
      <c r="CU9" s="5" t="e">
        <f t="shared" ca="1" si="24"/>
        <v>#NUM!</v>
      </c>
      <c r="CV9" s="5" t="e">
        <f t="shared" ca="1" si="24"/>
        <v>#NUM!</v>
      </c>
      <c r="CW9" s="5" t="e">
        <f t="shared" ca="1" si="24"/>
        <v>#NUM!</v>
      </c>
      <c r="CX9" s="5">
        <f t="shared" ca="1" si="24"/>
        <v>11.272875901580614</v>
      </c>
      <c r="CY9" s="5" t="e">
        <f t="shared" ca="1" si="24"/>
        <v>#NUM!</v>
      </c>
      <c r="CZ9" s="5" t="e">
        <f t="shared" ca="1" si="24"/>
        <v>#NUM!</v>
      </c>
      <c r="DA9" s="5">
        <f t="shared" ca="1" si="24"/>
        <v>8.8741196746494229</v>
      </c>
      <c r="DB9" s="5" t="e">
        <f t="shared" ca="1" si="24"/>
        <v>#NUM!</v>
      </c>
      <c r="DC9" s="5" t="e">
        <f t="shared" ca="1" si="24"/>
        <v>#DIV/0!</v>
      </c>
      <c r="DD9" s="5" t="e">
        <f t="shared" ca="1" si="24"/>
        <v>#NUM!</v>
      </c>
      <c r="DE9" s="5">
        <f t="shared" ca="1" si="24"/>
        <v>1.5000000000000004</v>
      </c>
      <c r="DF9" s="5" t="e">
        <f t="shared" ca="1" si="24"/>
        <v>#NUM!</v>
      </c>
      <c r="DG9" s="5">
        <f t="shared" ca="1" si="24"/>
        <v>2.0659846763533434</v>
      </c>
      <c r="DH9" s="5">
        <f t="shared" ca="1" si="24"/>
        <v>7.9144360425958604</v>
      </c>
      <c r="DI9" s="5">
        <f t="shared" ca="1" si="24"/>
        <v>7.5864180162812662</v>
      </c>
      <c r="DJ9" s="5" t="e">
        <f t="shared" ca="1" si="24"/>
        <v>#NUM!</v>
      </c>
      <c r="DK9" s="5">
        <f t="shared" ca="1" si="24"/>
        <v>6.5652144531863188</v>
      </c>
      <c r="DL9" s="5" t="e">
        <f t="shared" ca="1" si="24"/>
        <v>#NUM!</v>
      </c>
      <c r="DM9" s="5" t="e">
        <f t="shared" ca="1" si="24"/>
        <v>#NUM!</v>
      </c>
      <c r="DN9" s="5">
        <f t="shared" ca="1" si="24"/>
        <v>2.128572741958374</v>
      </c>
      <c r="DO9" s="5">
        <f t="shared" ca="1" si="24"/>
        <v>5.0258764372260636</v>
      </c>
      <c r="DP9" s="5" t="e">
        <f t="shared" ca="1" si="24"/>
        <v>#NUM!</v>
      </c>
      <c r="DQ9" s="5">
        <f t="shared" ca="1" si="24"/>
        <v>2.6614532371118864</v>
      </c>
      <c r="DR9" s="5">
        <f t="shared" ca="1" si="24"/>
        <v>11.887493427968741</v>
      </c>
      <c r="DS9" s="5" t="e">
        <f t="shared" ca="1" si="24"/>
        <v>#NUM!</v>
      </c>
      <c r="DT9" s="5" t="e">
        <f t="shared" ca="1" si="24"/>
        <v>#DIV/0!</v>
      </c>
      <c r="DU9" s="5">
        <f t="shared" ca="1" si="24"/>
        <v>6.7970581871865718</v>
      </c>
      <c r="DV9" s="5" t="e">
        <f t="shared" ca="1" si="24"/>
        <v>#NUM!</v>
      </c>
      <c r="DW9" s="5" t="e">
        <f t="shared" ca="1" si="24"/>
        <v>#NUM!</v>
      </c>
      <c r="DX9" s="5" t="e">
        <f t="shared" ca="1" si="24"/>
        <v>#NUM!</v>
      </c>
      <c r="DY9" s="5">
        <f t="shared" ca="1" si="24"/>
        <v>8.3266639978645305</v>
      </c>
      <c r="DZ9" s="5" t="e">
        <f t="shared" ca="1" si="24"/>
        <v>#NUM!</v>
      </c>
      <c r="EA9" s="5">
        <f t="shared" ca="1" si="24"/>
        <v>5.3560713214071374</v>
      </c>
      <c r="EB9" s="5">
        <f t="shared" ref="EB9:ET9" ca="1" si="25">2*EB8/(EB2+EB3+EB4)</f>
        <v>4.8245064067700767</v>
      </c>
      <c r="EC9" s="5" t="e">
        <f t="shared" ca="1" si="25"/>
        <v>#DIV/0!</v>
      </c>
      <c r="ED9" s="5">
        <f t="shared" ca="1" si="25"/>
        <v>11.522071431878071</v>
      </c>
      <c r="EE9" s="5" t="e">
        <f t="shared" ca="1" si="25"/>
        <v>#NUM!</v>
      </c>
      <c r="EF9" s="5" t="e">
        <f t="shared" ca="1" si="25"/>
        <v>#NUM!</v>
      </c>
      <c r="EG9" s="5" t="e">
        <f t="shared" ca="1" si="25"/>
        <v>#NUM!</v>
      </c>
      <c r="EH9" s="5" t="e">
        <f t="shared" ca="1" si="25"/>
        <v>#NUM!</v>
      </c>
      <c r="EI9" s="5" t="e">
        <f t="shared" ca="1" si="25"/>
        <v>#NUM!</v>
      </c>
      <c r="EJ9" s="5">
        <f t="shared" ca="1" si="25"/>
        <v>5.8345996599157823</v>
      </c>
      <c r="EK9" s="5" t="e">
        <f t="shared" ca="1" si="25"/>
        <v>#NUM!</v>
      </c>
      <c r="EL9" s="5" t="e">
        <f t="shared" ca="1" si="25"/>
        <v>#NUM!</v>
      </c>
      <c r="EM9" s="5">
        <f t="shared" ca="1" si="25"/>
        <v>3.5626265159721253</v>
      </c>
      <c r="EN9" s="5">
        <f t="shared" ca="1" si="25"/>
        <v>6.1558701125109252</v>
      </c>
      <c r="EO9" s="5" t="e">
        <f t="shared" ca="1" si="25"/>
        <v>#NUM!</v>
      </c>
      <c r="EP9" s="5">
        <f t="shared" ca="1" si="25"/>
        <v>9.2073688437925085</v>
      </c>
      <c r="EQ9" s="5" t="e">
        <f t="shared" ca="1" si="25"/>
        <v>#NUM!</v>
      </c>
      <c r="ER9" s="5" t="e">
        <f t="shared" ca="1" si="25"/>
        <v>#NUM!</v>
      </c>
      <c r="ES9" s="5">
        <f t="shared" ca="1" si="25"/>
        <v>2.1817424229271429</v>
      </c>
      <c r="ET9" s="5">
        <f t="shared" ca="1" si="25"/>
        <v>5.1033437712012724</v>
      </c>
    </row>
    <row r="10" spans="1:150" ht="14.25" customHeight="1" x14ac:dyDescent="0.35">
      <c r="A10" s="2" t="s">
        <v>15</v>
      </c>
      <c r="B10" s="5" t="e">
        <f ca="1">(B4/SIN(B7))/2</f>
        <v>#DIV/0!</v>
      </c>
      <c r="C10" s="5" t="e">
        <f ca="1">(C4/SIN(C7))/2</f>
        <v>#NUM!</v>
      </c>
      <c r="D10" s="5" t="e">
        <f t="shared" ref="D10:BO10" ca="1" si="26">(D4/SIN(D7))/2</f>
        <v>#NUM!</v>
      </c>
      <c r="E10" s="5" t="e">
        <f t="shared" ca="1" si="26"/>
        <v>#NUM!</v>
      </c>
      <c r="F10" s="5" t="e">
        <f t="shared" ca="1" si="26"/>
        <v>#NUM!</v>
      </c>
      <c r="G10" s="5">
        <f t="shared" ca="1" si="26"/>
        <v>22.373439288435293</v>
      </c>
      <c r="H10" s="5" t="e">
        <f t="shared" ca="1" si="26"/>
        <v>#NUM!</v>
      </c>
      <c r="I10" s="5" t="e">
        <f t="shared" ca="1" si="26"/>
        <v>#NUM!</v>
      </c>
      <c r="J10" s="5" t="e">
        <f t="shared" ca="1" si="26"/>
        <v>#NUM!</v>
      </c>
      <c r="K10" s="5">
        <f t="shared" ca="1" si="26"/>
        <v>26.86079568127921</v>
      </c>
      <c r="L10" s="5">
        <f t="shared" ca="1" si="26"/>
        <v>24.037886273510768</v>
      </c>
      <c r="M10" s="5">
        <f t="shared" ca="1" si="26"/>
        <v>37.57307310379781</v>
      </c>
      <c r="N10" s="5" t="e">
        <f t="shared" ca="1" si="26"/>
        <v>#NUM!</v>
      </c>
      <c r="O10" s="5" t="e">
        <f t="shared" ca="1" si="26"/>
        <v>#NUM!</v>
      </c>
      <c r="P10" s="5" t="e">
        <f t="shared" ca="1" si="26"/>
        <v>#DIV/0!</v>
      </c>
      <c r="Q10" s="5">
        <f t="shared" ca="1" si="26"/>
        <v>13.219659915683946</v>
      </c>
      <c r="R10" s="5">
        <f t="shared" ca="1" si="26"/>
        <v>13.343829066168352</v>
      </c>
      <c r="S10" s="5" t="e">
        <f t="shared" ca="1" si="26"/>
        <v>#NUM!</v>
      </c>
      <c r="T10" s="5" t="e">
        <f t="shared" ca="1" si="26"/>
        <v>#NUM!</v>
      </c>
      <c r="U10" s="5" t="e">
        <f t="shared" ca="1" si="26"/>
        <v>#NUM!</v>
      </c>
      <c r="V10" s="5">
        <f t="shared" ca="1" si="26"/>
        <v>19.944283771449406</v>
      </c>
      <c r="W10" s="5" t="e">
        <f t="shared" ca="1" si="26"/>
        <v>#NUM!</v>
      </c>
      <c r="X10" s="5">
        <f t="shared" ca="1" si="26"/>
        <v>16.799530818228462</v>
      </c>
      <c r="Y10" s="5" t="e">
        <f t="shared" ca="1" si="26"/>
        <v>#NUM!</v>
      </c>
      <c r="Z10" s="5" t="e">
        <f t="shared" ca="1" si="26"/>
        <v>#NUM!</v>
      </c>
      <c r="AA10" s="5">
        <f t="shared" ca="1" si="26"/>
        <v>27.623129351813358</v>
      </c>
      <c r="AB10" s="5">
        <f t="shared" ca="1" si="26"/>
        <v>17.516093601725359</v>
      </c>
      <c r="AC10" s="5" t="e">
        <f t="shared" ca="1" si="26"/>
        <v>#NUM!</v>
      </c>
      <c r="AD10" s="5" t="e">
        <f t="shared" ca="1" si="26"/>
        <v>#NUM!</v>
      </c>
      <c r="AE10" s="5" t="e">
        <f t="shared" ca="1" si="26"/>
        <v>#NUM!</v>
      </c>
      <c r="AF10" s="5">
        <f t="shared" ca="1" si="26"/>
        <v>23.561675031526622</v>
      </c>
      <c r="AG10" s="5">
        <f t="shared" ca="1" si="26"/>
        <v>10.595933030717203</v>
      </c>
      <c r="AH10" s="5" t="e">
        <f t="shared" ca="1" si="26"/>
        <v>#NUM!</v>
      </c>
      <c r="AI10" s="5">
        <f t="shared" ca="1" si="26"/>
        <v>7.5055534994651341</v>
      </c>
      <c r="AJ10" s="5" t="e">
        <f t="shared" ca="1" si="26"/>
        <v>#NUM!</v>
      </c>
      <c r="AK10" s="5">
        <f t="shared" ca="1" si="26"/>
        <v>31.535775139297964</v>
      </c>
      <c r="AL10" s="5">
        <f t="shared" ca="1" si="26"/>
        <v>22.565270694963118</v>
      </c>
      <c r="AM10" s="5">
        <f t="shared" ca="1" si="26"/>
        <v>25.926049411823506</v>
      </c>
      <c r="AN10" s="5">
        <f t="shared" ca="1" si="26"/>
        <v>24.758140108754876</v>
      </c>
      <c r="AO10" s="5" t="e">
        <f t="shared" ca="1" si="26"/>
        <v>#NUM!</v>
      </c>
      <c r="AP10" s="5" t="e">
        <f t="shared" ca="1" si="26"/>
        <v>#NUM!</v>
      </c>
      <c r="AQ10" s="5">
        <f t="shared" ca="1" si="26"/>
        <v>12.118684171452433</v>
      </c>
      <c r="AR10" s="5" t="e">
        <f t="shared" ca="1" si="26"/>
        <v>#NUM!</v>
      </c>
      <c r="AS10" s="5" t="e">
        <f t="shared" ca="1" si="26"/>
        <v>#NUM!</v>
      </c>
      <c r="AT10" s="5" t="e">
        <f t="shared" ca="1" si="26"/>
        <v>#NUM!</v>
      </c>
      <c r="AU10" s="5" t="e">
        <f t="shared" ca="1" si="26"/>
        <v>#NUM!</v>
      </c>
      <c r="AV10" s="5" t="e">
        <f t="shared" ca="1" si="26"/>
        <v>#NUM!</v>
      </c>
      <c r="AW10" s="5" t="e">
        <f t="shared" ca="1" si="26"/>
        <v>#NUM!</v>
      </c>
      <c r="AX10" s="5">
        <f t="shared" ca="1" si="26"/>
        <v>15.013037812109379</v>
      </c>
      <c r="AY10" s="5">
        <f t="shared" ca="1" si="26"/>
        <v>28.208228704877349</v>
      </c>
      <c r="AZ10" s="5" t="e">
        <f t="shared" ca="1" si="26"/>
        <v>#NUM!</v>
      </c>
      <c r="BA10" s="5" t="e">
        <f t="shared" ca="1" si="26"/>
        <v>#NUM!</v>
      </c>
      <c r="BB10" s="5" t="e">
        <f t="shared" ca="1" si="26"/>
        <v>#NUM!</v>
      </c>
      <c r="BC10" s="5">
        <f t="shared" ca="1" si="26"/>
        <v>9.6488976062614871</v>
      </c>
      <c r="BD10" s="5">
        <f t="shared" ca="1" si="26"/>
        <v>31.160818956034927</v>
      </c>
      <c r="BE10" s="5" t="e">
        <f t="shared" ca="1" si="26"/>
        <v>#NUM!</v>
      </c>
      <c r="BF10" s="5" t="e">
        <f t="shared" ca="1" si="26"/>
        <v>#NUM!</v>
      </c>
      <c r="BG10" s="5" t="e">
        <f t="shared" ca="1" si="26"/>
        <v>#NUM!</v>
      </c>
      <c r="BH10" s="5" t="e">
        <f t="shared" ca="1" si="26"/>
        <v>#NUM!</v>
      </c>
      <c r="BI10" s="5">
        <f t="shared" ca="1" si="26"/>
        <v>24.721976790388453</v>
      </c>
      <c r="BJ10" s="5" t="e">
        <f t="shared" ca="1" si="26"/>
        <v>#NUM!</v>
      </c>
      <c r="BK10" s="5" t="e">
        <f t="shared" ca="1" si="26"/>
        <v>#NUM!</v>
      </c>
      <c r="BL10" s="5">
        <f t="shared" ca="1" si="26"/>
        <v>22.687222398531464</v>
      </c>
      <c r="BM10" s="5">
        <f t="shared" ca="1" si="26"/>
        <v>25.180787143502499</v>
      </c>
      <c r="BN10" s="5">
        <f t="shared" ca="1" si="26"/>
        <v>23.097686613181107</v>
      </c>
      <c r="BO10" s="5" t="e">
        <f t="shared" ca="1" si="26"/>
        <v>#NUM!</v>
      </c>
      <c r="BP10" s="5" t="e">
        <f t="shared" ref="BP10:EA10" ca="1" si="27">(BP4/SIN(BP7))/2</f>
        <v>#NUM!</v>
      </c>
      <c r="BQ10" s="5">
        <f t="shared" ca="1" si="27"/>
        <v>36.384675901548327</v>
      </c>
      <c r="BR10" s="5">
        <f t="shared" ca="1" si="27"/>
        <v>21.623901756449193</v>
      </c>
      <c r="BS10" s="5" t="e">
        <f t="shared" ca="1" si="27"/>
        <v>#NUM!</v>
      </c>
      <c r="BT10" s="5">
        <f t="shared" ca="1" si="27"/>
        <v>18.065103583419464</v>
      </c>
      <c r="BU10" s="5" t="e">
        <f t="shared" ca="1" si="27"/>
        <v>#NUM!</v>
      </c>
      <c r="BV10" s="5" t="e">
        <f t="shared" ca="1" si="27"/>
        <v>#NUM!</v>
      </c>
      <c r="BW10" s="5">
        <f t="shared" ca="1" si="27"/>
        <v>8.0100187891481429</v>
      </c>
      <c r="BX10" s="5" t="e">
        <f t="shared" ca="1" si="27"/>
        <v>#NUM!</v>
      </c>
      <c r="BY10" s="5">
        <f t="shared" ca="1" si="27"/>
        <v>40.704031517998096</v>
      </c>
      <c r="BZ10" s="5">
        <f t="shared" ca="1" si="27"/>
        <v>20.452732964430105</v>
      </c>
      <c r="CA10" s="5">
        <f t="shared" ca="1" si="27"/>
        <v>15.200130132467816</v>
      </c>
      <c r="CB10" s="5">
        <f t="shared" ca="1" si="27"/>
        <v>23.307374088845606</v>
      </c>
      <c r="CC10" s="5" t="e">
        <f t="shared" ca="1" si="27"/>
        <v>#NUM!</v>
      </c>
      <c r="CD10" s="5" t="e">
        <f t="shared" ca="1" si="27"/>
        <v>#NUM!</v>
      </c>
      <c r="CE10" s="5" t="e">
        <f t="shared" ca="1" si="27"/>
        <v>#NUM!</v>
      </c>
      <c r="CF10" s="5" t="e">
        <f t="shared" ca="1" si="27"/>
        <v>#NUM!</v>
      </c>
      <c r="CG10" s="5" t="e">
        <f t="shared" ca="1" si="27"/>
        <v>#NUM!</v>
      </c>
      <c r="CH10" s="5" t="e">
        <f t="shared" ca="1" si="27"/>
        <v>#NUM!</v>
      </c>
      <c r="CI10" s="5">
        <f t="shared" ca="1" si="27"/>
        <v>28.18255506969534</v>
      </c>
      <c r="CJ10" s="5">
        <f t="shared" ca="1" si="27"/>
        <v>19.83434521228267</v>
      </c>
      <c r="CK10" s="5" t="e">
        <f t="shared" ca="1" si="27"/>
        <v>#NUM!</v>
      </c>
      <c r="CL10" s="5" t="e">
        <f t="shared" ca="1" si="27"/>
        <v>#NUM!</v>
      </c>
      <c r="CM10" s="5">
        <f t="shared" ca="1" si="27"/>
        <v>17.653484783963137</v>
      </c>
      <c r="CN10" s="5">
        <f t="shared" ca="1" si="27"/>
        <v>12.487880682772557</v>
      </c>
      <c r="CO10" s="5">
        <f t="shared" ca="1" si="27"/>
        <v>16.59225550680247</v>
      </c>
      <c r="CP10" s="5">
        <f t="shared" ca="1" si="27"/>
        <v>17.019307218033823</v>
      </c>
      <c r="CQ10" s="5" t="e">
        <f t="shared" ca="1" si="27"/>
        <v>#NUM!</v>
      </c>
      <c r="CR10" s="5">
        <f t="shared" ca="1" si="27"/>
        <v>16.426068762477772</v>
      </c>
      <c r="CS10" s="5">
        <f t="shared" ca="1" si="27"/>
        <v>19.767936127953906</v>
      </c>
      <c r="CT10" s="5">
        <f t="shared" ca="1" si="27"/>
        <v>16.984808006536731</v>
      </c>
      <c r="CU10" s="5" t="e">
        <f t="shared" ca="1" si="27"/>
        <v>#NUM!</v>
      </c>
      <c r="CV10" s="5" t="e">
        <f t="shared" ca="1" si="27"/>
        <v>#NUM!</v>
      </c>
      <c r="CW10" s="5" t="e">
        <f t="shared" ca="1" si="27"/>
        <v>#NUM!</v>
      </c>
      <c r="CX10" s="5">
        <f t="shared" ca="1" si="27"/>
        <v>23.079121024512617</v>
      </c>
      <c r="CY10" s="5" t="e">
        <f t="shared" ca="1" si="27"/>
        <v>#NUM!</v>
      </c>
      <c r="CZ10" s="5" t="e">
        <f t="shared" ca="1" si="27"/>
        <v>#NUM!</v>
      </c>
      <c r="DA10" s="5">
        <f t="shared" ca="1" si="27"/>
        <v>18.825811024077709</v>
      </c>
      <c r="DB10" s="5" t="e">
        <f t="shared" ca="1" si="27"/>
        <v>#NUM!</v>
      </c>
      <c r="DC10" s="5" t="e">
        <f t="shared" ca="1" si="27"/>
        <v>#DIV/0!</v>
      </c>
      <c r="DD10" s="5" t="e">
        <f t="shared" ca="1" si="27"/>
        <v>#NUM!</v>
      </c>
      <c r="DE10" s="5">
        <f t="shared" ca="1" si="27"/>
        <v>8.1249999999999982</v>
      </c>
      <c r="DF10" s="5" t="e">
        <f t="shared" ca="1" si="27"/>
        <v>#NUM!</v>
      </c>
      <c r="DG10" s="5">
        <f t="shared" ca="1" si="27"/>
        <v>25.500153719561268</v>
      </c>
      <c r="DH10" s="5">
        <f t="shared" ca="1" si="27"/>
        <v>19.501127395716839</v>
      </c>
      <c r="DI10" s="5">
        <f t="shared" ca="1" si="27"/>
        <v>22.645610227628051</v>
      </c>
      <c r="DJ10" s="5" t="e">
        <f t="shared" ca="1" si="27"/>
        <v>#NUM!</v>
      </c>
      <c r="DK10" s="5">
        <f t="shared" ca="1" si="27"/>
        <v>21.587183603291852</v>
      </c>
      <c r="DL10" s="5" t="e">
        <f t="shared" ca="1" si="27"/>
        <v>#NUM!</v>
      </c>
      <c r="DM10" s="5" t="e">
        <f t="shared" ca="1" si="27"/>
        <v>#NUM!</v>
      </c>
      <c r="DN10" s="5">
        <f t="shared" ca="1" si="27"/>
        <v>18.582777905985921</v>
      </c>
      <c r="DO10" s="5">
        <f t="shared" ca="1" si="27"/>
        <v>10.271371004482173</v>
      </c>
      <c r="DP10" s="5" t="e">
        <f t="shared" ca="1" si="27"/>
        <v>#NUM!</v>
      </c>
      <c r="DQ10" s="5">
        <f t="shared" ca="1" si="27"/>
        <v>11.452076723219667</v>
      </c>
      <c r="DR10" s="5">
        <f t="shared" ca="1" si="27"/>
        <v>25.019729920542346</v>
      </c>
      <c r="DS10" s="5" t="e">
        <f t="shared" ca="1" si="27"/>
        <v>#NUM!</v>
      </c>
      <c r="DT10" s="5" t="e">
        <f t="shared" ca="1" si="27"/>
        <v>#DIV/0!</v>
      </c>
      <c r="DU10" s="5">
        <f t="shared" ca="1" si="27"/>
        <v>21.509305345599063</v>
      </c>
      <c r="DV10" s="5" t="e">
        <f t="shared" ca="1" si="27"/>
        <v>#NUM!</v>
      </c>
      <c r="DW10" s="5" t="e">
        <f t="shared" ca="1" si="27"/>
        <v>#NUM!</v>
      </c>
      <c r="DX10" s="5" t="e">
        <f t="shared" ca="1" si="27"/>
        <v>#NUM!</v>
      </c>
      <c r="DY10" s="5">
        <f t="shared" ca="1" si="27"/>
        <v>17.614096918559586</v>
      </c>
      <c r="DZ10" s="5" t="e">
        <f t="shared" ca="1" si="27"/>
        <v>#NUM!</v>
      </c>
      <c r="EA10" s="5">
        <f t="shared" ca="1" si="27"/>
        <v>13.083867035136716</v>
      </c>
      <c r="EB10" s="5">
        <f t="shared" ref="EB10:ET10" ca="1" si="28">(EB4/SIN(EB7))/2</f>
        <v>12.007660390183304</v>
      </c>
      <c r="EC10" s="5" t="e">
        <f t="shared" ca="1" si="28"/>
        <v>#DIV/0!</v>
      </c>
      <c r="ED10" s="5">
        <f t="shared" ca="1" si="28"/>
        <v>24.018942176837857</v>
      </c>
      <c r="EE10" s="5" t="e">
        <f t="shared" ca="1" si="28"/>
        <v>#NUM!</v>
      </c>
      <c r="EF10" s="5" t="e">
        <f t="shared" ca="1" si="28"/>
        <v>#NUM!</v>
      </c>
      <c r="EG10" s="5" t="e">
        <f t="shared" ca="1" si="28"/>
        <v>#NUM!</v>
      </c>
      <c r="EH10" s="5" t="e">
        <f t="shared" ca="1" si="28"/>
        <v>#NUM!</v>
      </c>
      <c r="EI10" s="5" t="e">
        <f t="shared" ca="1" si="28"/>
        <v>#NUM!</v>
      </c>
      <c r="EJ10" s="5">
        <f t="shared" ca="1" si="28"/>
        <v>21.250705948849511</v>
      </c>
      <c r="EK10" s="5" t="e">
        <f t="shared" ca="1" si="28"/>
        <v>#NUM!</v>
      </c>
      <c r="EL10" s="5" t="e">
        <f t="shared" ca="1" si="28"/>
        <v>#NUM!</v>
      </c>
      <c r="EM10" s="5">
        <f t="shared" ca="1" si="28"/>
        <v>24.862814746314573</v>
      </c>
      <c r="EN10" s="5">
        <f t="shared" ca="1" si="28"/>
        <v>16.005262292528403</v>
      </c>
      <c r="EO10" s="5" t="e">
        <f t="shared" ca="1" si="28"/>
        <v>#NUM!</v>
      </c>
      <c r="EP10" s="5">
        <f t="shared" ca="1" si="28"/>
        <v>24.083274332285107</v>
      </c>
      <c r="EQ10" s="5" t="e">
        <f t="shared" ca="1" si="28"/>
        <v>#NUM!</v>
      </c>
      <c r="ER10" s="5" t="e">
        <f t="shared" ca="1" si="28"/>
        <v>#NUM!</v>
      </c>
      <c r="ES10" s="5">
        <f t="shared" ca="1" si="28"/>
        <v>15.840550028647492</v>
      </c>
      <c r="ET10" s="5">
        <f t="shared" ca="1" si="28"/>
        <v>20.903249980967832</v>
      </c>
    </row>
    <row r="11" spans="1:150" ht="14.25" customHeight="1" x14ac:dyDescent="0.35">
      <c r="A11" s="1" t="s">
        <v>10</v>
      </c>
      <c r="B11" s="5">
        <f ca="1">B2+B3+B4</f>
        <v>26</v>
      </c>
      <c r="C11" s="5">
        <f ca="1">C2+C3+C4</f>
        <v>91</v>
      </c>
      <c r="D11" s="5">
        <f t="shared" ref="D11:BO11" ca="1" si="29">D2+D3+D4</f>
        <v>84</v>
      </c>
      <c r="E11" s="5">
        <f t="shared" ca="1" si="29"/>
        <v>70</v>
      </c>
      <c r="F11" s="5">
        <f t="shared" ca="1" si="29"/>
        <v>54</v>
      </c>
      <c r="G11" s="5">
        <f t="shared" ca="1" si="29"/>
        <v>111</v>
      </c>
      <c r="H11" s="5">
        <f t="shared" ca="1" si="29"/>
        <v>92</v>
      </c>
      <c r="I11" s="5">
        <f t="shared" ca="1" si="29"/>
        <v>66</v>
      </c>
      <c r="J11" s="5">
        <f t="shared" ca="1" si="29"/>
        <v>63</v>
      </c>
      <c r="K11" s="5">
        <f t="shared" ca="1" si="29"/>
        <v>139</v>
      </c>
      <c r="L11" s="5">
        <f t="shared" ca="1" si="29"/>
        <v>111</v>
      </c>
      <c r="M11" s="5">
        <f t="shared" ca="1" si="29"/>
        <v>99</v>
      </c>
      <c r="N11" s="5">
        <f t="shared" ca="1" si="29"/>
        <v>53</v>
      </c>
      <c r="O11" s="5">
        <f t="shared" ca="1" si="29"/>
        <v>54</v>
      </c>
      <c r="P11" s="5">
        <f t="shared" ca="1" si="29"/>
        <v>40</v>
      </c>
      <c r="Q11" s="5">
        <f t="shared" ca="1" si="29"/>
        <v>64</v>
      </c>
      <c r="R11" s="5">
        <f t="shared" ca="1" si="29"/>
        <v>57</v>
      </c>
      <c r="S11" s="5">
        <f t="shared" ca="1" si="29"/>
        <v>81</v>
      </c>
      <c r="T11" s="5">
        <f t="shared" ca="1" si="29"/>
        <v>57</v>
      </c>
      <c r="U11" s="5">
        <f t="shared" ca="1" si="29"/>
        <v>69</v>
      </c>
      <c r="V11" s="5">
        <f t="shared" ca="1" si="29"/>
        <v>101</v>
      </c>
      <c r="W11" s="5">
        <f t="shared" ca="1" si="29"/>
        <v>48</v>
      </c>
      <c r="X11" s="5">
        <f t="shared" ca="1" si="29"/>
        <v>86</v>
      </c>
      <c r="Y11" s="5">
        <f t="shared" ca="1" si="29"/>
        <v>72</v>
      </c>
      <c r="Z11" s="5">
        <f t="shared" ca="1" si="29"/>
        <v>68</v>
      </c>
      <c r="AA11" s="5">
        <f t="shared" ca="1" si="29"/>
        <v>103</v>
      </c>
      <c r="AB11" s="5">
        <f t="shared" ca="1" si="29"/>
        <v>73</v>
      </c>
      <c r="AC11" s="5">
        <f t="shared" ca="1" si="29"/>
        <v>67</v>
      </c>
      <c r="AD11" s="5">
        <f t="shared" ca="1" si="29"/>
        <v>71</v>
      </c>
      <c r="AE11" s="5">
        <f t="shared" ca="1" si="29"/>
        <v>59</v>
      </c>
      <c r="AF11" s="5">
        <f t="shared" ca="1" si="29"/>
        <v>119</v>
      </c>
      <c r="AG11" s="5">
        <f t="shared" ca="1" si="29"/>
        <v>55</v>
      </c>
      <c r="AH11" s="5">
        <f t="shared" ca="1" si="29"/>
        <v>83</v>
      </c>
      <c r="AI11" s="5">
        <f t="shared" ca="1" si="29"/>
        <v>35</v>
      </c>
      <c r="AJ11" s="5">
        <f t="shared" ca="1" si="29"/>
        <v>32</v>
      </c>
      <c r="AK11" s="5">
        <f t="shared" ca="1" si="29"/>
        <v>100</v>
      </c>
      <c r="AL11" s="5">
        <f t="shared" ca="1" si="29"/>
        <v>73</v>
      </c>
      <c r="AM11" s="5">
        <f t="shared" ca="1" si="29"/>
        <v>57</v>
      </c>
      <c r="AN11" s="5">
        <f t="shared" ca="1" si="29"/>
        <v>128</v>
      </c>
      <c r="AO11" s="5">
        <f t="shared" ca="1" si="29"/>
        <v>44</v>
      </c>
      <c r="AP11" s="5">
        <f t="shared" ca="1" si="29"/>
        <v>59</v>
      </c>
      <c r="AQ11" s="5">
        <f t="shared" ca="1" si="29"/>
        <v>53</v>
      </c>
      <c r="AR11" s="5">
        <f t="shared" ca="1" si="29"/>
        <v>80</v>
      </c>
      <c r="AS11" s="5">
        <f t="shared" ca="1" si="29"/>
        <v>39</v>
      </c>
      <c r="AT11" s="5">
        <f t="shared" ca="1" si="29"/>
        <v>60</v>
      </c>
      <c r="AU11" s="5">
        <f t="shared" ca="1" si="29"/>
        <v>45</v>
      </c>
      <c r="AV11" s="5">
        <f t="shared" ca="1" si="29"/>
        <v>91</v>
      </c>
      <c r="AW11" s="5">
        <f t="shared" ca="1" si="29"/>
        <v>64</v>
      </c>
      <c r="AX11" s="5">
        <f t="shared" ca="1" si="29"/>
        <v>70</v>
      </c>
      <c r="AY11" s="5">
        <f t="shared" ca="1" si="29"/>
        <v>96</v>
      </c>
      <c r="AZ11" s="5">
        <f t="shared" ca="1" si="29"/>
        <v>75</v>
      </c>
      <c r="BA11" s="5">
        <f t="shared" ca="1" si="29"/>
        <v>63</v>
      </c>
      <c r="BB11" s="5">
        <f t="shared" ca="1" si="29"/>
        <v>59</v>
      </c>
      <c r="BC11" s="5">
        <f t="shared" ca="1" si="29"/>
        <v>47</v>
      </c>
      <c r="BD11" s="5">
        <f t="shared" ca="1" si="29"/>
        <v>99</v>
      </c>
      <c r="BE11" s="5">
        <f t="shared" ca="1" si="29"/>
        <v>64</v>
      </c>
      <c r="BF11" s="5">
        <f t="shared" ca="1" si="29"/>
        <v>41</v>
      </c>
      <c r="BG11" s="5">
        <f t="shared" ca="1" si="29"/>
        <v>55</v>
      </c>
      <c r="BH11" s="5">
        <f t="shared" ca="1" si="29"/>
        <v>85</v>
      </c>
      <c r="BI11" s="5">
        <f t="shared" ca="1" si="29"/>
        <v>127</v>
      </c>
      <c r="BJ11" s="5">
        <f t="shared" ca="1" si="29"/>
        <v>66</v>
      </c>
      <c r="BK11" s="5">
        <f t="shared" ca="1" si="29"/>
        <v>21</v>
      </c>
      <c r="BL11" s="5">
        <f t="shared" ca="1" si="29"/>
        <v>102</v>
      </c>
      <c r="BM11" s="5">
        <f t="shared" ca="1" si="29"/>
        <v>106</v>
      </c>
      <c r="BN11" s="5">
        <f t="shared" ca="1" si="29"/>
        <v>116</v>
      </c>
      <c r="BO11" s="5">
        <f t="shared" ca="1" si="29"/>
        <v>79</v>
      </c>
      <c r="BP11" s="5">
        <f t="shared" ref="BP11:EA11" ca="1" si="30">BP2+BP3+BP4</f>
        <v>87</v>
      </c>
      <c r="BQ11" s="5">
        <f t="shared" ca="1" si="30"/>
        <v>71</v>
      </c>
      <c r="BR11" s="5">
        <f t="shared" ca="1" si="30"/>
        <v>107</v>
      </c>
      <c r="BS11" s="5">
        <f t="shared" ca="1" si="30"/>
        <v>38</v>
      </c>
      <c r="BT11" s="5">
        <f t="shared" ca="1" si="30"/>
        <v>82</v>
      </c>
      <c r="BU11" s="5">
        <f t="shared" ca="1" si="30"/>
        <v>50</v>
      </c>
      <c r="BV11" s="5">
        <f t="shared" ca="1" si="30"/>
        <v>64</v>
      </c>
      <c r="BW11" s="5">
        <f t="shared" ca="1" si="30"/>
        <v>38</v>
      </c>
      <c r="BX11" s="5">
        <f t="shared" ca="1" si="30"/>
        <v>86</v>
      </c>
      <c r="BY11" s="5">
        <f t="shared" ca="1" si="30"/>
        <v>91</v>
      </c>
      <c r="BZ11" s="5">
        <f t="shared" ca="1" si="30"/>
        <v>105</v>
      </c>
      <c r="CA11" s="5">
        <f t="shared" ca="1" si="30"/>
        <v>63</v>
      </c>
      <c r="CB11" s="5">
        <f t="shared" ca="1" si="30"/>
        <v>61</v>
      </c>
      <c r="CC11" s="5">
        <f t="shared" ca="1" si="30"/>
        <v>20</v>
      </c>
      <c r="CD11" s="5">
        <f t="shared" ca="1" si="30"/>
        <v>58</v>
      </c>
      <c r="CE11" s="5">
        <f t="shared" ca="1" si="30"/>
        <v>36</v>
      </c>
      <c r="CF11" s="5">
        <f t="shared" ca="1" si="30"/>
        <v>51</v>
      </c>
      <c r="CG11" s="5">
        <f t="shared" ca="1" si="30"/>
        <v>73</v>
      </c>
      <c r="CH11" s="5">
        <f t="shared" ca="1" si="30"/>
        <v>48</v>
      </c>
      <c r="CI11" s="5">
        <f t="shared" ca="1" si="30"/>
        <v>90</v>
      </c>
      <c r="CJ11" s="5">
        <f t="shared" ca="1" si="30"/>
        <v>72</v>
      </c>
      <c r="CK11" s="5">
        <f t="shared" ca="1" si="30"/>
        <v>39</v>
      </c>
      <c r="CL11" s="5">
        <f t="shared" ca="1" si="30"/>
        <v>87</v>
      </c>
      <c r="CM11" s="5">
        <f t="shared" ca="1" si="30"/>
        <v>81</v>
      </c>
      <c r="CN11" s="5">
        <f t="shared" ca="1" si="30"/>
        <v>54</v>
      </c>
      <c r="CO11" s="5">
        <f t="shared" ca="1" si="30"/>
        <v>71</v>
      </c>
      <c r="CP11" s="5">
        <f t="shared" ca="1" si="30"/>
        <v>80</v>
      </c>
      <c r="CQ11" s="5">
        <f t="shared" ca="1" si="30"/>
        <v>15</v>
      </c>
      <c r="CR11" s="5">
        <f t="shared" ca="1" si="30"/>
        <v>69</v>
      </c>
      <c r="CS11" s="5">
        <f t="shared" ca="1" si="30"/>
        <v>94</v>
      </c>
      <c r="CT11" s="5">
        <f t="shared" ca="1" si="30"/>
        <v>71</v>
      </c>
      <c r="CU11" s="5">
        <f t="shared" ca="1" si="30"/>
        <v>90</v>
      </c>
      <c r="CV11" s="5">
        <f t="shared" ca="1" si="30"/>
        <v>82</v>
      </c>
      <c r="CW11" s="5">
        <f t="shared" ca="1" si="30"/>
        <v>65</v>
      </c>
      <c r="CX11" s="5">
        <f t="shared" ca="1" si="30"/>
        <v>119</v>
      </c>
      <c r="CY11" s="5">
        <f t="shared" ca="1" si="30"/>
        <v>60</v>
      </c>
      <c r="CZ11" s="5">
        <f t="shared" ca="1" si="30"/>
        <v>43</v>
      </c>
      <c r="DA11" s="5">
        <f t="shared" ca="1" si="30"/>
        <v>96</v>
      </c>
      <c r="DB11" s="5">
        <f t="shared" ca="1" si="30"/>
        <v>86</v>
      </c>
      <c r="DC11" s="5">
        <f t="shared" ca="1" si="30"/>
        <v>11</v>
      </c>
      <c r="DD11" s="5">
        <f t="shared" ca="1" si="30"/>
        <v>76</v>
      </c>
      <c r="DE11" s="5">
        <f t="shared" ca="1" si="30"/>
        <v>32</v>
      </c>
      <c r="DF11" s="5">
        <f t="shared" ca="1" si="30"/>
        <v>91</v>
      </c>
      <c r="DG11" s="5">
        <f t="shared" ca="1" si="30"/>
        <v>82</v>
      </c>
      <c r="DH11" s="5">
        <f t="shared" ca="1" si="30"/>
        <v>94</v>
      </c>
      <c r="DI11" s="5">
        <f t="shared" ca="1" si="30"/>
        <v>107</v>
      </c>
      <c r="DJ11" s="5">
        <f t="shared" ca="1" si="30"/>
        <v>60</v>
      </c>
      <c r="DK11" s="5">
        <f t="shared" ca="1" si="30"/>
        <v>98</v>
      </c>
      <c r="DL11" s="5">
        <f t="shared" ca="1" si="30"/>
        <v>59</v>
      </c>
      <c r="DM11" s="5">
        <f t="shared" ca="1" si="30"/>
        <v>63</v>
      </c>
      <c r="DN11" s="5">
        <f t="shared" ca="1" si="30"/>
        <v>73</v>
      </c>
      <c r="DO11" s="5">
        <f t="shared" ca="1" si="30"/>
        <v>53</v>
      </c>
      <c r="DP11" s="5">
        <f t="shared" ca="1" si="30"/>
        <v>21</v>
      </c>
      <c r="DQ11" s="5">
        <f t="shared" ca="1" si="30"/>
        <v>48</v>
      </c>
      <c r="DR11" s="5">
        <f t="shared" ca="1" si="30"/>
        <v>128</v>
      </c>
      <c r="DS11" s="5">
        <f t="shared" ca="1" si="30"/>
        <v>72</v>
      </c>
      <c r="DT11" s="5">
        <f t="shared" ca="1" si="30"/>
        <v>30</v>
      </c>
      <c r="DU11" s="5">
        <f t="shared" ca="1" si="30"/>
        <v>100</v>
      </c>
      <c r="DV11" s="5">
        <f t="shared" ca="1" si="30"/>
        <v>57</v>
      </c>
      <c r="DW11" s="5">
        <f t="shared" ca="1" si="30"/>
        <v>31</v>
      </c>
      <c r="DX11" s="5">
        <f t="shared" ca="1" si="30"/>
        <v>49</v>
      </c>
      <c r="DY11" s="5">
        <f t="shared" ca="1" si="30"/>
        <v>90</v>
      </c>
      <c r="DZ11" s="5">
        <f t="shared" ca="1" si="30"/>
        <v>24</v>
      </c>
      <c r="EA11" s="5">
        <f t="shared" ca="1" si="30"/>
        <v>64</v>
      </c>
      <c r="EB11" s="5">
        <f t="shared" ref="EB11:ET11" ca="1" si="31">EB2+EB3+EB4</f>
        <v>58</v>
      </c>
      <c r="EC11" s="5">
        <f t="shared" ca="1" si="31"/>
        <v>35</v>
      </c>
      <c r="ED11" s="5">
        <f t="shared" ca="1" si="31"/>
        <v>123</v>
      </c>
      <c r="EE11" s="5">
        <f t="shared" ca="1" si="31"/>
        <v>88</v>
      </c>
      <c r="EF11" s="5">
        <f t="shared" ca="1" si="31"/>
        <v>58</v>
      </c>
      <c r="EG11" s="5">
        <f t="shared" ca="1" si="31"/>
        <v>82</v>
      </c>
      <c r="EH11" s="5">
        <f t="shared" ca="1" si="31"/>
        <v>40</v>
      </c>
      <c r="EI11" s="5">
        <f t="shared" ca="1" si="31"/>
        <v>74</v>
      </c>
      <c r="EJ11" s="5">
        <f t="shared" ca="1" si="31"/>
        <v>94</v>
      </c>
      <c r="EK11" s="5">
        <f t="shared" ca="1" si="31"/>
        <v>77</v>
      </c>
      <c r="EL11" s="5">
        <f t="shared" ca="1" si="31"/>
        <v>38</v>
      </c>
      <c r="EM11" s="5">
        <f t="shared" ca="1" si="31"/>
        <v>104</v>
      </c>
      <c r="EN11" s="5">
        <f t="shared" ca="1" si="31"/>
        <v>76</v>
      </c>
      <c r="EO11" s="5">
        <f t="shared" ca="1" si="31"/>
        <v>70</v>
      </c>
      <c r="EP11" s="5">
        <f t="shared" ca="1" si="31"/>
        <v>117</v>
      </c>
      <c r="EQ11" s="5">
        <f t="shared" ca="1" si="31"/>
        <v>22</v>
      </c>
      <c r="ER11" s="5">
        <f t="shared" ca="1" si="31"/>
        <v>56</v>
      </c>
      <c r="ES11" s="5">
        <f t="shared" ca="1" si="31"/>
        <v>50</v>
      </c>
      <c r="ET11" s="5">
        <f t="shared" ca="1" si="31"/>
        <v>85</v>
      </c>
    </row>
    <row r="12" spans="1:150" ht="14.25" customHeight="1" x14ac:dyDescent="0.35">
      <c r="A12" s="1" t="s">
        <v>11</v>
      </c>
      <c r="B12" s="5" t="e">
        <f ca="1">B3*SIN(B7)</f>
        <v>#DIV/0!</v>
      </c>
      <c r="C12" s="5" t="e">
        <f ca="1">C3*SIN(C7)</f>
        <v>#NUM!</v>
      </c>
      <c r="D12" s="5" t="e">
        <f t="shared" ref="D12:BO12" ca="1" si="32">D3*SIN(D7)</f>
        <v>#NUM!</v>
      </c>
      <c r="E12" s="5" t="e">
        <f t="shared" ca="1" si="32"/>
        <v>#NUM!</v>
      </c>
      <c r="F12" s="5" t="e">
        <f t="shared" ca="1" si="32"/>
        <v>#NUM!</v>
      </c>
      <c r="G12" s="5">
        <f t="shared" ca="1" si="32"/>
        <v>39.332352467368182</v>
      </c>
      <c r="H12" s="5" t="e">
        <f t="shared" ca="1" si="32"/>
        <v>#NUM!</v>
      </c>
      <c r="I12" s="5" t="e">
        <f t="shared" ca="1" si="32"/>
        <v>#NUM!</v>
      </c>
      <c r="J12" s="5" t="e">
        <f t="shared" ca="1" si="32"/>
        <v>#NUM!</v>
      </c>
      <c r="K12" s="5">
        <f t="shared" ca="1" si="32"/>
        <v>39.220729441542311</v>
      </c>
      <c r="L12" s="5">
        <f t="shared" ca="1" si="32"/>
        <v>18.346039039462987</v>
      </c>
      <c r="M12" s="5">
        <f t="shared" ca="1" si="32"/>
        <v>17.885148711247567</v>
      </c>
      <c r="N12" s="5" t="e">
        <f t="shared" ca="1" si="32"/>
        <v>#NUM!</v>
      </c>
      <c r="O12" s="5" t="e">
        <f t="shared" ca="1" si="32"/>
        <v>#NUM!</v>
      </c>
      <c r="P12" s="5" t="e">
        <f t="shared" ca="1" si="32"/>
        <v>#DIV/0!</v>
      </c>
      <c r="Q12" s="5">
        <f t="shared" ca="1" si="32"/>
        <v>12.783989987480433</v>
      </c>
      <c r="R12" s="5">
        <f t="shared" ca="1" si="32"/>
        <v>7.793864825777729</v>
      </c>
      <c r="S12" s="5" t="e">
        <f t="shared" ca="1" si="32"/>
        <v>#NUM!</v>
      </c>
      <c r="T12" s="5" t="e">
        <f t="shared" ca="1" si="32"/>
        <v>#NUM!</v>
      </c>
      <c r="U12" s="5" t="e">
        <f t="shared" ca="1" si="32"/>
        <v>#NUM!</v>
      </c>
      <c r="V12" s="5">
        <f t="shared" ca="1" si="32"/>
        <v>24.067046252477038</v>
      </c>
      <c r="W12" s="5" t="e">
        <f t="shared" ca="1" si="32"/>
        <v>#NUM!</v>
      </c>
      <c r="X12" s="5">
        <f t="shared" ca="1" si="32"/>
        <v>23.810188768246842</v>
      </c>
      <c r="Y12" s="5" t="e">
        <f t="shared" ca="1" si="32"/>
        <v>#NUM!</v>
      </c>
      <c r="Z12" s="5" t="e">
        <f t="shared" ca="1" si="32"/>
        <v>#NUM!</v>
      </c>
      <c r="AA12" s="5">
        <f t="shared" ca="1" si="32"/>
        <v>12.923952078462257</v>
      </c>
      <c r="AB12" s="5">
        <f t="shared" ca="1" si="32"/>
        <v>2.9972436316981477</v>
      </c>
      <c r="AC12" s="5" t="e">
        <f t="shared" ca="1" si="32"/>
        <v>#NUM!</v>
      </c>
      <c r="AD12" s="5" t="e">
        <f t="shared" ca="1" si="32"/>
        <v>#NUM!</v>
      </c>
      <c r="AE12" s="5" t="e">
        <f t="shared" ca="1" si="32"/>
        <v>#NUM!</v>
      </c>
      <c r="AF12" s="5">
        <f t="shared" ca="1" si="32"/>
        <v>32.213329442173467</v>
      </c>
      <c r="AG12" s="5">
        <f t="shared" ca="1" si="32"/>
        <v>16.138267343166248</v>
      </c>
      <c r="AH12" s="5" t="e">
        <f t="shared" ca="1" si="32"/>
        <v>#NUM!</v>
      </c>
      <c r="AI12" s="5">
        <f t="shared" ca="1" si="32"/>
        <v>6.0621778264910713</v>
      </c>
      <c r="AJ12" s="5" t="e">
        <f t="shared" ca="1" si="32"/>
        <v>#NUM!</v>
      </c>
      <c r="AK12" s="5">
        <f t="shared" ca="1" si="32"/>
        <v>34.960294939005053</v>
      </c>
      <c r="AL12" s="5">
        <f t="shared" ca="1" si="32"/>
        <v>8.5308083648634749</v>
      </c>
      <c r="AM12" s="5">
        <f t="shared" ca="1" si="32"/>
        <v>3.4714120369976516</v>
      </c>
      <c r="AN12" s="5">
        <f t="shared" ca="1" si="32"/>
        <v>34.655268781542979</v>
      </c>
      <c r="AO12" s="5" t="e">
        <f t="shared" ca="1" si="32"/>
        <v>#NUM!</v>
      </c>
      <c r="AP12" s="5" t="e">
        <f t="shared" ca="1" si="32"/>
        <v>#NUM!</v>
      </c>
      <c r="AQ12" s="5">
        <f t="shared" ca="1" si="32"/>
        <v>6.3538251274330797</v>
      </c>
      <c r="AR12" s="5" t="e">
        <f t="shared" ca="1" si="32"/>
        <v>#NUM!</v>
      </c>
      <c r="AS12" s="5" t="e">
        <f t="shared" ca="1" si="32"/>
        <v>#NUM!</v>
      </c>
      <c r="AT12" s="5" t="e">
        <f t="shared" ca="1" si="32"/>
        <v>#NUM!</v>
      </c>
      <c r="AU12" s="5" t="e">
        <f t="shared" ca="1" si="32"/>
        <v>#NUM!</v>
      </c>
      <c r="AV12" s="5" t="e">
        <f t="shared" ca="1" si="32"/>
        <v>#NUM!</v>
      </c>
      <c r="AW12" s="5" t="e">
        <f t="shared" ca="1" si="32"/>
        <v>#NUM!</v>
      </c>
      <c r="AX12" s="5">
        <f t="shared" ca="1" si="32"/>
        <v>11.989578808281802</v>
      </c>
      <c r="AY12" s="5">
        <f t="shared" ca="1" si="32"/>
        <v>8.0827478529546095</v>
      </c>
      <c r="AZ12" s="5" t="e">
        <f t="shared" ca="1" si="32"/>
        <v>#NUM!</v>
      </c>
      <c r="BA12" s="5" t="e">
        <f t="shared" ca="1" si="32"/>
        <v>#NUM!</v>
      </c>
      <c r="BB12" s="5" t="e">
        <f t="shared" ca="1" si="32"/>
        <v>#NUM!</v>
      </c>
      <c r="BC12" s="5">
        <f t="shared" ca="1" si="32"/>
        <v>9.3274904214545735</v>
      </c>
      <c r="BD12" s="5">
        <f t="shared" ca="1" si="32"/>
        <v>31.578117423304384</v>
      </c>
      <c r="BE12" s="5" t="e">
        <f t="shared" ca="1" si="32"/>
        <v>#NUM!</v>
      </c>
      <c r="BF12" s="5" t="e">
        <f t="shared" ca="1" si="32"/>
        <v>#NUM!</v>
      </c>
      <c r="BG12" s="5" t="e">
        <f t="shared" ca="1" si="32"/>
        <v>#NUM!</v>
      </c>
      <c r="BH12" s="5" t="e">
        <f t="shared" ca="1" si="32"/>
        <v>#NUM!</v>
      </c>
      <c r="BI12" s="5">
        <f t="shared" ca="1" si="32"/>
        <v>32.339646897121675</v>
      </c>
      <c r="BJ12" s="5" t="e">
        <f t="shared" ca="1" si="32"/>
        <v>#NUM!</v>
      </c>
      <c r="BK12" s="5" t="e">
        <f t="shared" ca="1" si="32"/>
        <v>#NUM!</v>
      </c>
      <c r="BL12" s="5">
        <f t="shared" ca="1" si="32"/>
        <v>38.678159211627431</v>
      </c>
      <c r="BM12" s="5">
        <f t="shared" ca="1" si="32"/>
        <v>36.218089402948912</v>
      </c>
      <c r="BN12" s="5">
        <f t="shared" ca="1" si="32"/>
        <v>26.626043131481367</v>
      </c>
      <c r="BO12" s="5" t="e">
        <f t="shared" ca="1" si="32"/>
        <v>#NUM!</v>
      </c>
      <c r="BP12" s="5" t="e">
        <f t="shared" ref="BP12:EA12" ca="1" si="33">BP3*SIN(BP7)</f>
        <v>#NUM!</v>
      </c>
      <c r="BQ12" s="5">
        <f t="shared" ca="1" si="33"/>
        <v>5.7716605905252436</v>
      </c>
      <c r="BR12" s="5">
        <f t="shared" ca="1" si="33"/>
        <v>28.833834292372561</v>
      </c>
      <c r="BS12" s="5" t="e">
        <f t="shared" ca="1" si="33"/>
        <v>#NUM!</v>
      </c>
      <c r="BT12" s="5">
        <f t="shared" ca="1" si="33"/>
        <v>13.949546363591901</v>
      </c>
      <c r="BU12" s="5" t="e">
        <f t="shared" ca="1" si="33"/>
        <v>#NUM!</v>
      </c>
      <c r="BV12" s="5" t="e">
        <f t="shared" ca="1" si="33"/>
        <v>#NUM!</v>
      </c>
      <c r="BW12" s="5">
        <f t="shared" ca="1" si="33"/>
        <v>7.4906191332893162</v>
      </c>
      <c r="BX12" s="5" t="e">
        <f t="shared" ca="1" si="33"/>
        <v>#NUM!</v>
      </c>
      <c r="BY12" s="5">
        <f t="shared" ca="1" si="33"/>
        <v>21.558061137310094</v>
      </c>
      <c r="BZ12" s="5">
        <f t="shared" ca="1" si="33"/>
        <v>31.462787937393408</v>
      </c>
      <c r="CA12" s="5">
        <f t="shared" ca="1" si="33"/>
        <v>7.4012524247866471</v>
      </c>
      <c r="CB12" s="5">
        <f t="shared" ca="1" si="33"/>
        <v>3.2178657155502277</v>
      </c>
      <c r="CC12" s="5" t="e">
        <f t="shared" ca="1" si="33"/>
        <v>#NUM!</v>
      </c>
      <c r="CD12" s="5" t="e">
        <f t="shared" ca="1" si="33"/>
        <v>#NUM!</v>
      </c>
      <c r="CE12" s="5" t="e">
        <f t="shared" ca="1" si="33"/>
        <v>#NUM!</v>
      </c>
      <c r="CF12" s="5" t="e">
        <f t="shared" ca="1" si="33"/>
        <v>#NUM!</v>
      </c>
      <c r="CG12" s="5" t="e">
        <f t="shared" ca="1" si="33"/>
        <v>#NUM!</v>
      </c>
      <c r="CH12" s="5" t="e">
        <f t="shared" ca="1" si="33"/>
        <v>#NUM!</v>
      </c>
      <c r="CI12" s="5">
        <f t="shared" ca="1" si="33"/>
        <v>4.2579531807261803</v>
      </c>
      <c r="CJ12" s="5">
        <f t="shared" ca="1" si="33"/>
        <v>9.4280904158206287</v>
      </c>
      <c r="CK12" s="5" t="e">
        <f t="shared" ca="1" si="33"/>
        <v>#NUM!</v>
      </c>
      <c r="CL12" s="5" t="e">
        <f t="shared" ca="1" si="33"/>
        <v>#NUM!</v>
      </c>
      <c r="CM12" s="5">
        <f t="shared" ca="1" si="33"/>
        <v>18.834808201837365</v>
      </c>
      <c r="CN12" s="5">
        <f t="shared" ca="1" si="33"/>
        <v>8.968695557326047</v>
      </c>
      <c r="CO12" s="5">
        <f t="shared" ca="1" si="33"/>
        <v>25.071937918835019</v>
      </c>
      <c r="CP12" s="5">
        <f t="shared" ca="1" si="33"/>
        <v>27.96823595120404</v>
      </c>
      <c r="CQ12" s="5" t="e">
        <f t="shared" ca="1" si="33"/>
        <v>#NUM!</v>
      </c>
      <c r="CR12" s="5">
        <f t="shared" ca="1" si="33"/>
        <v>17.928818164497716</v>
      </c>
      <c r="CS12" s="5">
        <f t="shared" ca="1" si="33"/>
        <v>37.48494507487554</v>
      </c>
      <c r="CT12" s="5">
        <f t="shared" ca="1" si="33"/>
        <v>20.724402646443231</v>
      </c>
      <c r="CU12" s="5" t="e">
        <f t="shared" ca="1" si="33"/>
        <v>#NUM!</v>
      </c>
      <c r="CV12" s="5" t="e">
        <f t="shared" ca="1" si="33"/>
        <v>#NUM!</v>
      </c>
      <c r="CW12" s="5" t="e">
        <f t="shared" ca="1" si="33"/>
        <v>#NUM!</v>
      </c>
      <c r="CX12" s="5">
        <f t="shared" ca="1" si="33"/>
        <v>37.26311756355814</v>
      </c>
      <c r="CY12" s="5" t="e">
        <f t="shared" ca="1" si="33"/>
        <v>#NUM!</v>
      </c>
      <c r="CZ12" s="5" t="e">
        <f t="shared" ca="1" si="33"/>
        <v>#NUM!</v>
      </c>
      <c r="DA12" s="5">
        <f t="shared" ca="1" si="33"/>
        <v>25.815620871707413</v>
      </c>
      <c r="DB12" s="5" t="e">
        <f t="shared" ca="1" si="33"/>
        <v>#NUM!</v>
      </c>
      <c r="DC12" s="5" t="e">
        <f t="shared" ca="1" si="33"/>
        <v>#DIV/0!</v>
      </c>
      <c r="DD12" s="5" t="e">
        <f t="shared" ca="1" si="33"/>
        <v>#NUM!</v>
      </c>
      <c r="DE12" s="5">
        <f t="shared" ca="1" si="33"/>
        <v>3.2000000000000011</v>
      </c>
      <c r="DF12" s="5" t="e">
        <f t="shared" ca="1" si="33"/>
        <v>#NUM!</v>
      </c>
      <c r="DG12" s="5">
        <f t="shared" ca="1" si="33"/>
        <v>28.235123910162358</v>
      </c>
      <c r="DH12" s="5">
        <f t="shared" ca="1" si="33"/>
        <v>19.075820205231047</v>
      </c>
      <c r="DI12" s="5">
        <f t="shared" ca="1" si="33"/>
        <v>18.877830877723149</v>
      </c>
      <c r="DJ12" s="5" t="e">
        <f t="shared" ca="1" si="33"/>
        <v>#NUM!</v>
      </c>
      <c r="DK12" s="5">
        <f t="shared" ca="1" si="33"/>
        <v>16.931342537164717</v>
      </c>
      <c r="DL12" s="5" t="e">
        <f t="shared" ca="1" si="33"/>
        <v>#NUM!</v>
      </c>
      <c r="DM12" s="5" t="e">
        <f t="shared" ca="1" si="33"/>
        <v>#NUM!</v>
      </c>
      <c r="DN12" s="5">
        <f t="shared" ca="1" si="33"/>
        <v>4.4395945760846089</v>
      </c>
      <c r="DO12" s="5">
        <f t="shared" ca="1" si="33"/>
        <v>14.019550061735863</v>
      </c>
      <c r="DP12" s="5" t="e">
        <f t="shared" ca="1" si="33"/>
        <v>#NUM!</v>
      </c>
      <c r="DQ12" s="5">
        <f t="shared" ca="1" si="33"/>
        <v>5.80680706278957</v>
      </c>
      <c r="DR12" s="5">
        <f t="shared" ca="1" si="33"/>
        <v>33.813314639555529</v>
      </c>
      <c r="DS12" s="5" t="e">
        <f t="shared" ca="1" si="33"/>
        <v>#NUM!</v>
      </c>
      <c r="DT12" s="5" t="e">
        <f t="shared" ca="1" si="33"/>
        <v>#DIV/0!</v>
      </c>
      <c r="DU12" s="5">
        <f t="shared" ca="1" si="33"/>
        <v>39.982695218744539</v>
      </c>
      <c r="DV12" s="5" t="e">
        <f t="shared" ca="1" si="33"/>
        <v>#NUM!</v>
      </c>
      <c r="DW12" s="5" t="e">
        <f t="shared" ca="1" si="33"/>
        <v>#NUM!</v>
      </c>
      <c r="DX12" s="5" t="e">
        <f t="shared" ca="1" si="33"/>
        <v>#NUM!</v>
      </c>
      <c r="DY12" s="5">
        <f t="shared" ca="1" si="33"/>
        <v>29.975990392312312</v>
      </c>
      <c r="DZ12" s="5" t="e">
        <f t="shared" ca="1" si="33"/>
        <v>#NUM!</v>
      </c>
      <c r="EA12" s="5">
        <f t="shared" ca="1" si="33"/>
        <v>22.852570971337119</v>
      </c>
      <c r="EB12" s="5">
        <f t="shared" ref="EB12:ET12" ca="1" si="34">EB3*SIN(EB7)</f>
        <v>11.659223816361017</v>
      </c>
      <c r="EC12" s="5" t="e">
        <f t="shared" ca="1" si="34"/>
        <v>#DIV/0!</v>
      </c>
      <c r="ED12" s="5">
        <f t="shared" ca="1" si="34"/>
        <v>30.809017089587019</v>
      </c>
      <c r="EE12" s="5" t="e">
        <f t="shared" ca="1" si="34"/>
        <v>#NUM!</v>
      </c>
      <c r="EF12" s="5" t="e">
        <f t="shared" ca="1" si="34"/>
        <v>#NUM!</v>
      </c>
      <c r="EG12" s="5" t="e">
        <f t="shared" ca="1" si="34"/>
        <v>#NUM!</v>
      </c>
      <c r="EH12" s="5" t="e">
        <f t="shared" ca="1" si="34"/>
        <v>#NUM!</v>
      </c>
      <c r="EI12" s="5" t="e">
        <f t="shared" ca="1" si="34"/>
        <v>#NUM!</v>
      </c>
      <c r="EJ12" s="5">
        <f t="shared" ca="1" si="34"/>
        <v>36.563491202138906</v>
      </c>
      <c r="EK12" s="5" t="e">
        <f t="shared" ca="1" si="34"/>
        <v>#NUM!</v>
      </c>
      <c r="EL12" s="5" t="e">
        <f t="shared" ca="1" si="34"/>
        <v>#NUM!</v>
      </c>
      <c r="EM12" s="5">
        <f t="shared" ca="1" si="34"/>
        <v>7.883258673640448</v>
      </c>
      <c r="EN12" s="5">
        <f t="shared" ca="1" si="34"/>
        <v>14.620191517213447</v>
      </c>
      <c r="EO12" s="5" t="e">
        <f t="shared" ca="1" si="34"/>
        <v>#NUM!</v>
      </c>
      <c r="EP12" s="5">
        <f t="shared" ca="1" si="34"/>
        <v>23.418742493993992</v>
      </c>
      <c r="EQ12" s="5" t="e">
        <f t="shared" ca="1" si="34"/>
        <v>#NUM!</v>
      </c>
      <c r="ER12" s="5" t="e">
        <f t="shared" ca="1" si="34"/>
        <v>#NUM!</v>
      </c>
      <c r="ES12" s="5">
        <f t="shared" ca="1" si="34"/>
        <v>13.635890143294644</v>
      </c>
      <c r="ET12" s="5">
        <f t="shared" ca="1" si="34"/>
        <v>28.918948036807208</v>
      </c>
    </row>
    <row r="13" spans="1:150" ht="14.25" customHeight="1" x14ac:dyDescent="0.35">
      <c r="A13" s="1" t="s">
        <v>12</v>
      </c>
      <c r="B13" s="5" t="e">
        <f ca="1">B4*SIN(B5)</f>
        <v>#DIV/0!</v>
      </c>
      <c r="C13" s="5" t="e">
        <f ca="1">C4*SIN(C5)</f>
        <v>#NUM!</v>
      </c>
      <c r="D13" s="5" t="e">
        <f t="shared" ref="D13:BO13" ca="1" si="35">D4*SIN(D5)</f>
        <v>#NUM!</v>
      </c>
      <c r="E13" s="5" t="e">
        <f t="shared" ca="1" si="35"/>
        <v>#NUM!</v>
      </c>
      <c r="F13" s="5" t="e">
        <f t="shared" ca="1" si="35"/>
        <v>#NUM!</v>
      </c>
      <c r="G13" s="5">
        <f t="shared" ca="1" si="35"/>
        <v>26.549337915473522</v>
      </c>
      <c r="H13" s="5" t="e">
        <f t="shared" ca="1" si="35"/>
        <v>#NUM!</v>
      </c>
      <c r="I13" s="5" t="e">
        <f t="shared" ca="1" si="35"/>
        <v>#NUM!</v>
      </c>
      <c r="J13" s="5" t="e">
        <f t="shared" ca="1" si="35"/>
        <v>#NUM!</v>
      </c>
      <c r="K13" s="5">
        <f t="shared" ca="1" si="35"/>
        <v>42.869169389592756</v>
      </c>
      <c r="L13" s="5">
        <f t="shared" ca="1" si="35"/>
        <v>41.933803518772542</v>
      </c>
      <c r="M13" s="5">
        <f t="shared" ca="1" si="35"/>
        <v>14.691372155667633</v>
      </c>
      <c r="N13" s="5" t="e">
        <f t="shared" ca="1" si="35"/>
        <v>#NUM!</v>
      </c>
      <c r="O13" s="5" t="e">
        <f t="shared" ca="1" si="35"/>
        <v>#NUM!</v>
      </c>
      <c r="P13" s="5" t="e">
        <f t="shared" ca="1" si="35"/>
        <v>#DIV/0!</v>
      </c>
      <c r="Q13" s="5">
        <f t="shared" ca="1" si="35"/>
        <v>24.584596129770066</v>
      </c>
      <c r="R13" s="5">
        <f t="shared" ca="1" si="35"/>
        <v>6.894572730495681</v>
      </c>
      <c r="S13" s="5" t="e">
        <f t="shared" ca="1" si="35"/>
        <v>#NUM!</v>
      </c>
      <c r="T13" s="5" t="e">
        <f t="shared" ca="1" si="35"/>
        <v>#NUM!</v>
      </c>
      <c r="U13" s="5" t="e">
        <f t="shared" ca="1" si="35"/>
        <v>#NUM!</v>
      </c>
      <c r="V13" s="5">
        <f t="shared" ca="1" si="35"/>
        <v>29.331712620206392</v>
      </c>
      <c r="W13" s="5" t="e">
        <f t="shared" ca="1" si="35"/>
        <v>#DIV/0!</v>
      </c>
      <c r="X13" s="5">
        <f t="shared" ca="1" si="35"/>
        <v>21.577983571223701</v>
      </c>
      <c r="Y13" s="5" t="e">
        <f t="shared" ca="1" si="35"/>
        <v>#NUM!</v>
      </c>
      <c r="Z13" s="5" t="e">
        <f t="shared" ca="1" si="35"/>
        <v>#NUM!</v>
      </c>
      <c r="AA13" s="5">
        <f t="shared" ca="1" si="35"/>
        <v>29.540461893628017</v>
      </c>
      <c r="AB13" s="5">
        <f t="shared" ca="1" si="35"/>
        <v>34.967842369811727</v>
      </c>
      <c r="AC13" s="5" t="e">
        <f t="shared" ca="1" si="35"/>
        <v>#NUM!</v>
      </c>
      <c r="AD13" s="5" t="e">
        <f t="shared" ca="1" si="35"/>
        <v>#NUM!</v>
      </c>
      <c r="AE13" s="5" t="e">
        <f t="shared" ca="1" si="35"/>
        <v>#NUM!</v>
      </c>
      <c r="AF13" s="5">
        <f t="shared" ca="1" si="35"/>
        <v>39.046459929907229</v>
      </c>
      <c r="AG13" s="5">
        <f t="shared" ca="1" si="35"/>
        <v>15.288884851420656</v>
      </c>
      <c r="AH13" s="5" t="e">
        <f t="shared" ca="1" si="35"/>
        <v>#NUM!</v>
      </c>
      <c r="AI13" s="5">
        <f t="shared" ca="1" si="35"/>
        <v>6.9948205690281577</v>
      </c>
      <c r="AJ13" s="5" t="e">
        <f t="shared" ca="1" si="35"/>
        <v>#NUM!</v>
      </c>
      <c r="AK13" s="5">
        <f t="shared" ca="1" si="35"/>
        <v>4.2808524415108042</v>
      </c>
      <c r="AL13" s="5">
        <f t="shared" ca="1" si="35"/>
        <v>6.5809093100375398</v>
      </c>
      <c r="AM13" s="5">
        <f t="shared" ca="1" si="35"/>
        <v>4.8599768517967217</v>
      </c>
      <c r="AN13" s="5">
        <f t="shared" ca="1" si="35"/>
        <v>39.986848594088059</v>
      </c>
      <c r="AO13" s="5" t="e">
        <f t="shared" ca="1" si="35"/>
        <v>#NUM!</v>
      </c>
      <c r="AP13" s="5" t="e">
        <f t="shared" ca="1" si="35"/>
        <v>#NUM!</v>
      </c>
      <c r="AQ13" s="5">
        <f t="shared" ca="1" si="35"/>
        <v>6.9314455935633603</v>
      </c>
      <c r="AR13" s="5" t="e">
        <f t="shared" ca="1" si="35"/>
        <v>#NUM!</v>
      </c>
      <c r="AS13" s="5" t="e">
        <f t="shared" ca="1" si="35"/>
        <v>#NUM!</v>
      </c>
      <c r="AT13" s="5" t="e">
        <f t="shared" ca="1" si="35"/>
        <v>#NUM!</v>
      </c>
      <c r="AU13" s="5" t="e">
        <f t="shared" ca="1" si="35"/>
        <v>#NUM!</v>
      </c>
      <c r="AV13" s="5" t="e">
        <f t="shared" ca="1" si="35"/>
        <v>#NUM!</v>
      </c>
      <c r="AW13" s="5" t="e">
        <f t="shared" ca="1" si="35"/>
        <v>#NUM!</v>
      </c>
      <c r="AX13" s="5">
        <f t="shared" ca="1" si="35"/>
        <v>11.190273554396345</v>
      </c>
      <c r="AY13" s="5">
        <f t="shared" ca="1" si="35"/>
        <v>30.98386676965934</v>
      </c>
      <c r="AZ13" s="5" t="e">
        <f t="shared" ca="1" si="35"/>
        <v>#DIV/0!</v>
      </c>
      <c r="BA13" s="5" t="e">
        <f t="shared" ca="1" si="35"/>
        <v>#NUM!</v>
      </c>
      <c r="BB13" s="5" t="e">
        <f t="shared" ca="1" si="35"/>
        <v>#DIV/0!</v>
      </c>
      <c r="BC13" s="5">
        <f t="shared" ca="1" si="35"/>
        <v>9.8456843337576085</v>
      </c>
      <c r="BD13" s="5">
        <f t="shared" ca="1" si="35"/>
        <v>7.7019798593425257</v>
      </c>
      <c r="BE13" s="5" t="e">
        <f t="shared" ca="1" si="35"/>
        <v>#NUM!</v>
      </c>
      <c r="BF13" s="5" t="e">
        <f t="shared" ca="1" si="35"/>
        <v>#NUM!</v>
      </c>
      <c r="BG13" s="5" t="e">
        <f t="shared" ca="1" si="35"/>
        <v>#DIV/0!</v>
      </c>
      <c r="BH13" s="5" t="e">
        <f t="shared" ca="1" si="35"/>
        <v>#NUM!</v>
      </c>
      <c r="BI13" s="5">
        <f t="shared" ca="1" si="35"/>
        <v>38.97342061960817</v>
      </c>
      <c r="BJ13" s="5" t="e">
        <f t="shared" ca="1" si="35"/>
        <v>#NUM!</v>
      </c>
      <c r="BK13" s="5" t="e">
        <f t="shared" ca="1" si="35"/>
        <v>#NUM!</v>
      </c>
      <c r="BL13" s="5">
        <f t="shared" ca="1" si="35"/>
        <v>15.471263684650975</v>
      </c>
      <c r="BM13" s="5">
        <f t="shared" ca="1" si="35"/>
        <v>19.062152317341525</v>
      </c>
      <c r="BN13" s="5">
        <f t="shared" ca="1" si="35"/>
        <v>39.939064697222051</v>
      </c>
      <c r="BO13" s="5" t="e">
        <f t="shared" ca="1" si="35"/>
        <v>#NUM!</v>
      </c>
      <c r="BP13" s="5" t="e">
        <f t="shared" ref="BP13:EA13" ca="1" si="36">BP4*SIN(BP5)</f>
        <v>#NUM!</v>
      </c>
      <c r="BQ13" s="5">
        <f t="shared" ca="1" si="36"/>
        <v>11.543321181050491</v>
      </c>
      <c r="BR13" s="5">
        <f t="shared" ca="1" si="36"/>
        <v>34.799455180449641</v>
      </c>
      <c r="BS13" s="5" t="e">
        <f t="shared" ca="1" si="36"/>
        <v>#NUM!</v>
      </c>
      <c r="BT13" s="5">
        <f t="shared" ca="1" si="36"/>
        <v>12.399596767637243</v>
      </c>
      <c r="BU13" s="5" t="e">
        <f t="shared" ca="1" si="36"/>
        <v>#NUM!</v>
      </c>
      <c r="BV13" s="5" t="e">
        <f t="shared" ca="1" si="36"/>
        <v>#NUM!</v>
      </c>
      <c r="BW13" s="5">
        <f t="shared" ca="1" si="36"/>
        <v>9.9874921777190888</v>
      </c>
      <c r="BX13" s="5" t="e">
        <f t="shared" ca="1" si="36"/>
        <v>#NUM!</v>
      </c>
      <c r="BY13" s="5">
        <f t="shared" ca="1" si="36"/>
        <v>3.3534761769148784</v>
      </c>
      <c r="BZ13" s="5">
        <f t="shared" ca="1" si="36"/>
        <v>26.62235902394827</v>
      </c>
      <c r="CA13" s="5">
        <f t="shared" ca="1" si="36"/>
        <v>23.848480035423641</v>
      </c>
      <c r="CB13" s="5">
        <f t="shared" ca="1" si="36"/>
        <v>2.7888169534768688</v>
      </c>
      <c r="CC13" s="5" t="e">
        <f t="shared" ca="1" si="36"/>
        <v>#NUM!</v>
      </c>
      <c r="CD13" s="5" t="e">
        <f t="shared" ca="1" si="36"/>
        <v>#NUM!</v>
      </c>
      <c r="CE13" s="5" t="e">
        <f t="shared" ca="1" si="36"/>
        <v>#NUM!</v>
      </c>
      <c r="CF13" s="5" t="e">
        <f t="shared" ca="1" si="36"/>
        <v>#NUM!</v>
      </c>
      <c r="CG13" s="5" t="e">
        <f t="shared" ca="1" si="36"/>
        <v>#NUM!</v>
      </c>
      <c r="CH13" s="5" t="e">
        <f t="shared" ca="1" si="36"/>
        <v>#NUM!</v>
      </c>
      <c r="CI13" s="5">
        <f t="shared" ca="1" si="36"/>
        <v>31.22498999199199</v>
      </c>
      <c r="CJ13" s="5">
        <f t="shared" ca="1" si="36"/>
        <v>7.4870129772693259</v>
      </c>
      <c r="CK13" s="5" t="e">
        <f t="shared" ca="1" si="36"/>
        <v>#NUM!</v>
      </c>
      <c r="CL13" s="5" t="e">
        <f t="shared" ca="1" si="36"/>
        <v>#NUM!</v>
      </c>
      <c r="CM13" s="5">
        <f t="shared" ca="1" si="36"/>
        <v>26.765253760505729</v>
      </c>
      <c r="CN13" s="5">
        <f t="shared" ca="1" si="36"/>
        <v>13.453043335989072</v>
      </c>
      <c r="CO13" s="5">
        <f t="shared" ca="1" si="36"/>
        <v>12.535968959417506</v>
      </c>
      <c r="CP13" s="5">
        <f t="shared" ca="1" si="36"/>
        <v>17.979580254345453</v>
      </c>
      <c r="CQ13" s="5" t="e">
        <f t="shared" ca="1" si="36"/>
        <v>#NUM!</v>
      </c>
      <c r="CR13" s="5">
        <f t="shared" ca="1" si="36"/>
        <v>17.928818164497716</v>
      </c>
      <c r="CS13" s="5">
        <f t="shared" ca="1" si="36"/>
        <v>16.339591442894466</v>
      </c>
      <c r="CT13" s="5">
        <f t="shared" ca="1" si="36"/>
        <v>16.014311135887947</v>
      </c>
      <c r="CU13" s="5" t="e">
        <f t="shared" ca="1" si="36"/>
        <v>#NUM!</v>
      </c>
      <c r="CV13" s="5" t="e">
        <f t="shared" ca="1" si="36"/>
        <v>#NUM!</v>
      </c>
      <c r="CW13" s="5" t="e">
        <f t="shared" ca="1" si="36"/>
        <v>#NUM!</v>
      </c>
      <c r="CX13" s="5">
        <f t="shared" ca="1" si="36"/>
        <v>31.197028657862628</v>
      </c>
      <c r="CY13" s="5" t="e">
        <f t="shared" ca="1" si="36"/>
        <v>#NUM!</v>
      </c>
      <c r="CZ13" s="5" t="e">
        <f t="shared" ca="1" si="36"/>
        <v>#NUM!</v>
      </c>
      <c r="DA13" s="5">
        <f t="shared" ca="1" si="36"/>
        <v>23.664319132398465</v>
      </c>
      <c r="DB13" s="5" t="e">
        <f t="shared" ca="1" si="36"/>
        <v>#NUM!</v>
      </c>
      <c r="DC13" s="5" t="e">
        <f t="shared" ca="1" si="36"/>
        <v>#NUM!</v>
      </c>
      <c r="DD13" s="5" t="e">
        <f t="shared" ca="1" si="36"/>
        <v>#NUM!</v>
      </c>
      <c r="DE13" s="5">
        <f t="shared" ca="1" si="36"/>
        <v>3.6923076923076925</v>
      </c>
      <c r="DF13" s="5" t="e">
        <f t="shared" ca="1" si="36"/>
        <v>#NUM!</v>
      </c>
      <c r="DG13" s="5">
        <f t="shared" ca="1" si="36"/>
        <v>4.2352685865243416</v>
      </c>
      <c r="DH13" s="5">
        <f t="shared" ca="1" si="36"/>
        <v>30.998207833500452</v>
      </c>
      <c r="DI13" s="5">
        <f t="shared" ca="1" si="36"/>
        <v>18.03881617204657</v>
      </c>
      <c r="DJ13" s="5" t="e">
        <f t="shared" ca="1" si="36"/>
        <v>#NUM!</v>
      </c>
      <c r="DK13" s="5">
        <f t="shared" ca="1" si="36"/>
        <v>37.846530377191712</v>
      </c>
      <c r="DL13" s="5" t="e">
        <f t="shared" ca="1" si="36"/>
        <v>#NUM!</v>
      </c>
      <c r="DM13" s="5" t="e">
        <f t="shared" ca="1" si="36"/>
        <v>#NUM!</v>
      </c>
      <c r="DN13" s="5">
        <f t="shared" ca="1" si="36"/>
        <v>4.7086609140291449</v>
      </c>
      <c r="DO13" s="5">
        <f t="shared" ca="1" si="36"/>
        <v>14.798413954054521</v>
      </c>
      <c r="DP13" s="5" t="e">
        <f t="shared" ca="1" si="36"/>
        <v>#NUM!</v>
      </c>
      <c r="DQ13" s="5">
        <f t="shared" ca="1" si="36"/>
        <v>6.7236713358616047</v>
      </c>
      <c r="DR13" s="5">
        <f t="shared" ca="1" si="36"/>
        <v>42.266643299444404</v>
      </c>
      <c r="DS13" s="5" t="e">
        <f t="shared" ca="1" si="36"/>
        <v>#NUM!</v>
      </c>
      <c r="DT13" s="5" t="e">
        <f t="shared" ca="1" si="36"/>
        <v>#DIV/0!</v>
      </c>
      <c r="DU13" s="5">
        <f t="shared" ca="1" si="36"/>
        <v>16.99264546796643</v>
      </c>
      <c r="DV13" s="5" t="e">
        <f t="shared" ca="1" si="36"/>
        <v>#NUM!</v>
      </c>
      <c r="DW13" s="5" t="e">
        <f t="shared" ca="1" si="36"/>
        <v>#NUM!</v>
      </c>
      <c r="DX13" s="5" t="e">
        <f t="shared" ca="1" si="36"/>
        <v>#NUM!</v>
      </c>
      <c r="DY13" s="5">
        <f t="shared" ca="1" si="36"/>
        <v>23.418742493993992</v>
      </c>
      <c r="DZ13" s="5" t="e">
        <f t="shared" ca="1" si="36"/>
        <v>#NUM!</v>
      </c>
      <c r="EA13" s="5">
        <f t="shared" ca="1" si="36"/>
        <v>13.184175560386798</v>
      </c>
      <c r="EB13" s="5">
        <f t="shared" ref="EB13:ET13" ca="1" si="37">EB4*SIN(EB5)</f>
        <v>13.991068579633223</v>
      </c>
      <c r="EC13" s="5" t="e">
        <f t="shared" ca="1" si="37"/>
        <v>#DIV/0!</v>
      </c>
      <c r="ED13" s="5">
        <f t="shared" ca="1" si="37"/>
        <v>38.303102327594672</v>
      </c>
      <c r="EE13" s="5" t="e">
        <f t="shared" ca="1" si="37"/>
        <v>#DIV/0!</v>
      </c>
      <c r="EF13" s="5" t="e">
        <f t="shared" ca="1" si="37"/>
        <v>#NUM!</v>
      </c>
      <c r="EG13" s="5" t="e">
        <f t="shared" ca="1" si="37"/>
        <v>#NUM!</v>
      </c>
      <c r="EH13" s="5" t="e">
        <f t="shared" ca="1" si="37"/>
        <v>#NUM!</v>
      </c>
      <c r="EI13" s="5" t="e">
        <f t="shared" ca="1" si="37"/>
        <v>#NUM!</v>
      </c>
      <c r="EJ13" s="5">
        <f t="shared" ca="1" si="37"/>
        <v>14.823036973840082</v>
      </c>
      <c r="EK13" s="5" t="e">
        <f t="shared" ca="1" si="37"/>
        <v>#NUM!</v>
      </c>
      <c r="EL13" s="5" t="e">
        <f t="shared" ca="1" si="37"/>
        <v>#NUM!</v>
      </c>
      <c r="EM13" s="5">
        <f t="shared" ca="1" si="37"/>
        <v>7.5614930134918596</v>
      </c>
      <c r="EN13" s="5">
        <f t="shared" ca="1" si="37"/>
        <v>17.994081867339627</v>
      </c>
      <c r="EO13" s="5" t="e">
        <f t="shared" ca="1" si="37"/>
        <v>#NUM!</v>
      </c>
      <c r="EP13" s="5">
        <f t="shared" ca="1" si="37"/>
        <v>44.885923113488488</v>
      </c>
      <c r="EQ13" s="5" t="e">
        <f t="shared" ca="1" si="37"/>
        <v>#DIV/0!</v>
      </c>
      <c r="ER13" s="5" t="e">
        <f t="shared" ca="1" si="37"/>
        <v>#NUM!</v>
      </c>
      <c r="ES13" s="5">
        <f t="shared" ca="1" si="37"/>
        <v>6.0603956192420654</v>
      </c>
      <c r="ET13" s="5">
        <f t="shared" ca="1" si="37"/>
        <v>13.993039372648649</v>
      </c>
    </row>
    <row r="14" spans="1:150" ht="14.25" customHeight="1" x14ac:dyDescent="0.35">
      <c r="A14" s="1" t="s">
        <v>13</v>
      </c>
      <c r="B14" s="5" t="e">
        <f ca="1">B3*SIN(B5)</f>
        <v>#DIV/0!</v>
      </c>
      <c r="C14" s="5" t="e">
        <f ca="1">C3*SIN(C5)</f>
        <v>#NUM!</v>
      </c>
      <c r="D14" s="5" t="e">
        <f t="shared" ref="D14:BO14" ca="1" si="38">D3*SIN(D5)</f>
        <v>#NUM!</v>
      </c>
      <c r="E14" s="5" t="e">
        <f t="shared" ca="1" si="38"/>
        <v>#NUM!</v>
      </c>
      <c r="F14" s="5" t="e">
        <f t="shared" ca="1" si="38"/>
        <v>#NUM!</v>
      </c>
      <c r="G14" s="5">
        <f t="shared" ca="1" si="38"/>
        <v>24.135761741339564</v>
      </c>
      <c r="H14" s="5" t="e">
        <f t="shared" ca="1" si="38"/>
        <v>#NUM!</v>
      </c>
      <c r="I14" s="5" t="e">
        <f t="shared" ca="1" si="38"/>
        <v>#NUM!</v>
      </c>
      <c r="J14" s="5" t="e">
        <f t="shared" ca="1" si="38"/>
        <v>#NUM!</v>
      </c>
      <c r="K14" s="5">
        <f t="shared" ca="1" si="38"/>
        <v>37.619883341887522</v>
      </c>
      <c r="L14" s="5">
        <f t="shared" ca="1" si="38"/>
        <v>20.966901759386271</v>
      </c>
      <c r="M14" s="5">
        <f t="shared" ca="1" si="38"/>
        <v>8.5699670908061201</v>
      </c>
      <c r="N14" s="5" t="e">
        <f t="shared" ca="1" si="38"/>
        <v>#NUM!</v>
      </c>
      <c r="O14" s="5" t="e">
        <f t="shared" ca="1" si="38"/>
        <v>#NUM!</v>
      </c>
      <c r="P14" s="5" t="e">
        <f t="shared" ca="1" si="38"/>
        <v>#DIV/0!</v>
      </c>
      <c r="Q14" s="5">
        <f t="shared" ca="1" si="38"/>
        <v>12.292298064885033</v>
      </c>
      <c r="R14" s="5">
        <f t="shared" ca="1" si="38"/>
        <v>22.407361374110963</v>
      </c>
      <c r="S14" s="5" t="e">
        <f t="shared" ca="1" si="38"/>
        <v>#NUM!</v>
      </c>
      <c r="T14" s="5" t="e">
        <f t="shared" ca="1" si="38"/>
        <v>#NUM!</v>
      </c>
      <c r="U14" s="5" t="e">
        <f t="shared" ca="1" si="38"/>
        <v>#NUM!</v>
      </c>
      <c r="V14" s="5">
        <f t="shared" ca="1" si="38"/>
        <v>31.287160128220151</v>
      </c>
      <c r="W14" s="5" t="e">
        <f t="shared" ca="1" si="38"/>
        <v>#DIV/0!</v>
      </c>
      <c r="X14" s="5">
        <f t="shared" ca="1" si="38"/>
        <v>27.619818971166339</v>
      </c>
      <c r="Y14" s="5" t="e">
        <f t="shared" ca="1" si="38"/>
        <v>#NUM!</v>
      </c>
      <c r="Z14" s="5" t="e">
        <f t="shared" ca="1" si="38"/>
        <v>#NUM!</v>
      </c>
      <c r="AA14" s="5">
        <f t="shared" ca="1" si="38"/>
        <v>18.245579404887895</v>
      </c>
      <c r="AB14" s="5">
        <f t="shared" ca="1" si="38"/>
        <v>2.9972436316981477</v>
      </c>
      <c r="AC14" s="5" t="e">
        <f t="shared" ca="1" si="38"/>
        <v>#NUM!</v>
      </c>
      <c r="AD14" s="5" t="e">
        <f t="shared" ca="1" si="38"/>
        <v>#NUM!</v>
      </c>
      <c r="AE14" s="5" t="e">
        <f t="shared" ca="1" si="38"/>
        <v>#NUM!</v>
      </c>
      <c r="AF14" s="5">
        <f t="shared" ca="1" si="38"/>
        <v>28.011590819281274</v>
      </c>
      <c r="AG14" s="5">
        <f t="shared" ca="1" si="38"/>
        <v>16.138267343166248</v>
      </c>
      <c r="AH14" s="5" t="e">
        <f t="shared" ca="1" si="38"/>
        <v>#NUM!</v>
      </c>
      <c r="AI14" s="5">
        <f t="shared" ca="1" si="38"/>
        <v>12.99038105676658</v>
      </c>
      <c r="AJ14" s="5" t="e">
        <f t="shared" ca="1" si="38"/>
        <v>#NUM!</v>
      </c>
      <c r="AK14" s="5">
        <f t="shared" ca="1" si="38"/>
        <v>4.6613726585339874</v>
      </c>
      <c r="AL14" s="5">
        <f t="shared" ca="1" si="38"/>
        <v>20.93925689557399</v>
      </c>
      <c r="AM14" s="5">
        <f t="shared" ca="1" si="38"/>
        <v>10.799948559548271</v>
      </c>
      <c r="AN14" s="5">
        <f t="shared" ca="1" si="38"/>
        <v>35.442888526578052</v>
      </c>
      <c r="AO14" s="5" t="e">
        <f t="shared" ca="1" si="38"/>
        <v>#NUM!</v>
      </c>
      <c r="AP14" s="5" t="e">
        <f t="shared" ca="1" si="38"/>
        <v>#NUM!</v>
      </c>
      <c r="AQ14" s="5">
        <f t="shared" ca="1" si="38"/>
        <v>21.784543294056277</v>
      </c>
      <c r="AR14" s="5" t="e">
        <f t="shared" ca="1" si="38"/>
        <v>#NUM!</v>
      </c>
      <c r="AS14" s="5" t="e">
        <f t="shared" ca="1" si="38"/>
        <v>#NUM!</v>
      </c>
      <c r="AT14" s="5" t="e">
        <f t="shared" ca="1" si="38"/>
        <v>#NUM!</v>
      </c>
      <c r="AU14" s="5" t="e">
        <f t="shared" ca="1" si="38"/>
        <v>#NUM!</v>
      </c>
      <c r="AV14" s="5" t="e">
        <f t="shared" ca="1" si="38"/>
        <v>#NUM!</v>
      </c>
      <c r="AW14" s="5" t="e">
        <f t="shared" ca="1" si="38"/>
        <v>#NUM!</v>
      </c>
      <c r="AX14" s="5">
        <f t="shared" ca="1" si="38"/>
        <v>27.975683885990865</v>
      </c>
      <c r="AY14" s="5">
        <f t="shared" ca="1" si="38"/>
        <v>9.7843789798924234</v>
      </c>
      <c r="AZ14" s="5" t="e">
        <f t="shared" ca="1" si="38"/>
        <v>#DIV/0!</v>
      </c>
      <c r="BA14" s="5" t="e">
        <f t="shared" ca="1" si="38"/>
        <v>#NUM!</v>
      </c>
      <c r="BB14" s="5" t="e">
        <f t="shared" ca="1" si="38"/>
        <v>#DIV/0!</v>
      </c>
      <c r="BC14" s="5">
        <f t="shared" ca="1" si="38"/>
        <v>17.722231800763694</v>
      </c>
      <c r="BD14" s="5">
        <f t="shared" ca="1" si="38"/>
        <v>6.5787744631884069</v>
      </c>
      <c r="BE14" s="5" t="e">
        <f t="shared" ca="1" si="38"/>
        <v>#NUM!</v>
      </c>
      <c r="BF14" s="5" t="e">
        <f t="shared" ca="1" si="38"/>
        <v>#NUM!</v>
      </c>
      <c r="BG14" s="5" t="e">
        <f t="shared" ca="1" si="38"/>
        <v>#DIV/0!</v>
      </c>
      <c r="BH14" s="5" t="e">
        <f t="shared" ca="1" si="38"/>
        <v>#NUM!</v>
      </c>
      <c r="BI14" s="5">
        <f t="shared" ca="1" si="38"/>
        <v>37.07227815035899</v>
      </c>
      <c r="BJ14" s="5" t="e">
        <f t="shared" ca="1" si="38"/>
        <v>#NUM!</v>
      </c>
      <c r="BK14" s="5" t="e">
        <f t="shared" ca="1" si="38"/>
        <v>#NUM!</v>
      </c>
      <c r="BL14" s="5">
        <f t="shared" ca="1" si="38"/>
        <v>17.8514580976742</v>
      </c>
      <c r="BM14" s="5">
        <f t="shared" ca="1" si="38"/>
        <v>15.09087058456204</v>
      </c>
      <c r="BN14" s="5">
        <f t="shared" ca="1" si="38"/>
        <v>29.223705876016137</v>
      </c>
      <c r="BO14" s="5" t="e">
        <f t="shared" ca="1" si="38"/>
        <v>#NUM!</v>
      </c>
      <c r="BP14" s="5" t="e">
        <f t="shared" ref="BP14:EA14" ca="1" si="39">BP3*SIN(BP5)</f>
        <v>#NUM!</v>
      </c>
      <c r="BQ14" s="5">
        <f t="shared" ca="1" si="39"/>
        <v>3.9577101192173112</v>
      </c>
      <c r="BR14" s="5">
        <f t="shared" ca="1" si="39"/>
        <v>23.469400005419526</v>
      </c>
      <c r="BS14" s="5" t="e">
        <f t="shared" ca="1" si="39"/>
        <v>#NUM!</v>
      </c>
      <c r="BT14" s="5">
        <f t="shared" ca="1" si="39"/>
        <v>31.884677402495772</v>
      </c>
      <c r="BU14" s="5" t="e">
        <f t="shared" ca="1" si="39"/>
        <v>#NUM!</v>
      </c>
      <c r="BV14" s="5" t="e">
        <f t="shared" ca="1" si="39"/>
        <v>#NUM!</v>
      </c>
      <c r="BW14" s="5">
        <f t="shared" ca="1" si="39"/>
        <v>11.984990613262907</v>
      </c>
      <c r="BX14" s="5" t="e">
        <f t="shared" ca="1" si="39"/>
        <v>#NUM!</v>
      </c>
      <c r="BY14" s="5">
        <f t="shared" ca="1" si="39"/>
        <v>3.8693955887479365</v>
      </c>
      <c r="BZ14" s="5">
        <f t="shared" ca="1" si="39"/>
        <v>31.462787937393408</v>
      </c>
      <c r="CA14" s="5">
        <f t="shared" ca="1" si="39"/>
        <v>8.5854528127525107</v>
      </c>
      <c r="CB14" s="5">
        <f t="shared" ca="1" si="39"/>
        <v>16.732901720861211</v>
      </c>
      <c r="CC14" s="5" t="e">
        <f t="shared" ca="1" si="39"/>
        <v>#NUM!</v>
      </c>
      <c r="CD14" s="5" t="e">
        <f t="shared" ca="1" si="39"/>
        <v>#NUM!</v>
      </c>
      <c r="CE14" s="5" t="e">
        <f t="shared" ca="1" si="39"/>
        <v>#NUM!</v>
      </c>
      <c r="CF14" s="5" t="e">
        <f t="shared" ca="1" si="39"/>
        <v>#NUM!</v>
      </c>
      <c r="CG14" s="5" t="e">
        <f t="shared" ca="1" si="39"/>
        <v>#NUM!</v>
      </c>
      <c r="CH14" s="5" t="e">
        <f t="shared" ca="1" si="39"/>
        <v>#NUM!</v>
      </c>
      <c r="CI14" s="5">
        <f t="shared" ca="1" si="39"/>
        <v>4.6837484987987992</v>
      </c>
      <c r="CJ14" s="5">
        <f t="shared" ca="1" si="39"/>
        <v>23.1416764751961</v>
      </c>
      <c r="CK14" s="5" t="e">
        <f t="shared" ca="1" si="39"/>
        <v>#NUM!</v>
      </c>
      <c r="CL14" s="5" t="e">
        <f t="shared" ca="1" si="39"/>
        <v>#NUM!</v>
      </c>
      <c r="CM14" s="5">
        <f t="shared" ca="1" si="39"/>
        <v>14.529709184274537</v>
      </c>
      <c r="CN14" s="5">
        <f t="shared" ca="1" si="39"/>
        <v>15.374906669701797</v>
      </c>
      <c r="CO14" s="5">
        <f t="shared" ca="1" si="39"/>
        <v>10.185474779526723</v>
      </c>
      <c r="CP14" s="5">
        <f t="shared" ca="1" si="39"/>
        <v>14.806713150637432</v>
      </c>
      <c r="CQ14" s="5" t="e">
        <f t="shared" ca="1" si="39"/>
        <v>#NUM!</v>
      </c>
      <c r="CR14" s="5">
        <f t="shared" ca="1" si="39"/>
        <v>10.988630487917955</v>
      </c>
      <c r="CS14" s="5">
        <f t="shared" ca="1" si="39"/>
        <v>16.769580691391688</v>
      </c>
      <c r="CT14" s="5">
        <f t="shared" ca="1" si="39"/>
        <v>11.009838905922964</v>
      </c>
      <c r="CU14" s="5" t="e">
        <f t="shared" ca="1" si="39"/>
        <v>#NUM!</v>
      </c>
      <c r="CV14" s="5" t="e">
        <f t="shared" ca="1" si="39"/>
        <v>#NUM!</v>
      </c>
      <c r="CW14" s="5" t="e">
        <f t="shared" ca="1" si="39"/>
        <v>#NUM!</v>
      </c>
      <c r="CX14" s="5">
        <f t="shared" ca="1" si="39"/>
        <v>33.536805807202327</v>
      </c>
      <c r="CY14" s="5" t="e">
        <f t="shared" ca="1" si="39"/>
        <v>#NUM!</v>
      </c>
      <c r="CZ14" s="5" t="e">
        <f t="shared" ca="1" si="39"/>
        <v>#NUM!</v>
      </c>
      <c r="DA14" s="5">
        <f t="shared" ca="1" si="39"/>
        <v>31.552425509864619</v>
      </c>
      <c r="DB14" s="5" t="e">
        <f t="shared" ca="1" si="39"/>
        <v>#NUM!</v>
      </c>
      <c r="DC14" s="5" t="e">
        <f t="shared" ca="1" si="39"/>
        <v>#NUM!</v>
      </c>
      <c r="DD14" s="5" t="e">
        <f t="shared" ca="1" si="39"/>
        <v>#NUM!</v>
      </c>
      <c r="DE14" s="5">
        <f t="shared" ca="1" si="39"/>
        <v>12</v>
      </c>
      <c r="DF14" s="5" t="e">
        <f t="shared" ca="1" si="39"/>
        <v>#NUM!</v>
      </c>
      <c r="DG14" s="5">
        <f t="shared" ca="1" si="39"/>
        <v>4.705853985027046</v>
      </c>
      <c r="DH14" s="5">
        <f t="shared" ca="1" si="39"/>
        <v>23.998612516258415</v>
      </c>
      <c r="DI14" s="5">
        <f t="shared" ca="1" si="39"/>
        <v>42.723511986426089</v>
      </c>
      <c r="DJ14" s="5" t="e">
        <f t="shared" ca="1" si="39"/>
        <v>#NUM!</v>
      </c>
      <c r="DK14" s="5">
        <f t="shared" ca="1" si="39"/>
        <v>14.962581777029282</v>
      </c>
      <c r="DL14" s="5" t="e">
        <f t="shared" ca="1" si="39"/>
        <v>#NUM!</v>
      </c>
      <c r="DM14" s="5" t="e">
        <f t="shared" ca="1" si="39"/>
        <v>#NUM!</v>
      </c>
      <c r="DN14" s="5">
        <f t="shared" ca="1" si="39"/>
        <v>31.077162032592359</v>
      </c>
      <c r="DO14" s="5">
        <f t="shared" ca="1" si="39"/>
        <v>16.648215698311336</v>
      </c>
      <c r="DP14" s="5" t="e">
        <f t="shared" ca="1" si="39"/>
        <v>#NUM!</v>
      </c>
      <c r="DQ14" s="5">
        <f t="shared" ca="1" si="39"/>
        <v>18.2499650544815</v>
      </c>
      <c r="DR14" s="5">
        <f t="shared" ca="1" si="39"/>
        <v>32.374450186808481</v>
      </c>
      <c r="DS14" s="5" t="e">
        <f t="shared" ca="1" si="39"/>
        <v>#NUM!</v>
      </c>
      <c r="DT14" s="5" t="e">
        <f t="shared" ca="1" si="39"/>
        <v>#DIV/0!</v>
      </c>
      <c r="DU14" s="5">
        <f t="shared" ca="1" si="39"/>
        <v>15.807112063224587</v>
      </c>
      <c r="DV14" s="5" t="e">
        <f t="shared" ca="1" si="39"/>
        <v>#NUM!</v>
      </c>
      <c r="DW14" s="5" t="e">
        <f t="shared" ca="1" si="39"/>
        <v>#NUM!</v>
      </c>
      <c r="DX14" s="5" t="e">
        <f t="shared" ca="1" si="39"/>
        <v>#NUM!</v>
      </c>
      <c r="DY14" s="5">
        <f t="shared" ca="1" si="39"/>
        <v>22.709083630539627</v>
      </c>
      <c r="DZ14" s="5" t="e">
        <f t="shared" ca="1" si="39"/>
        <v>#NUM!</v>
      </c>
      <c r="EA14" s="5">
        <f t="shared" ca="1" si="39"/>
        <v>14.903850633480728</v>
      </c>
      <c r="EB14" s="5">
        <f t="shared" ref="EB14:ET14" ca="1" si="40">EB3*SIN(EB5)</f>
        <v>19.987240828047462</v>
      </c>
      <c r="EC14" s="5" t="e">
        <f t="shared" ca="1" si="40"/>
        <v>#DIV/0!</v>
      </c>
      <c r="ED14" s="5">
        <f t="shared" ca="1" si="40"/>
        <v>35.430369653025068</v>
      </c>
      <c r="EE14" s="5" t="e">
        <f t="shared" ca="1" si="40"/>
        <v>#DIV/0!</v>
      </c>
      <c r="EF14" s="5" t="e">
        <f t="shared" ca="1" si="40"/>
        <v>#NUM!</v>
      </c>
      <c r="EG14" s="5" t="e">
        <f t="shared" ca="1" si="40"/>
        <v>#NUM!</v>
      </c>
      <c r="EH14" s="5" t="e">
        <f t="shared" ca="1" si="40"/>
        <v>#NUM!</v>
      </c>
      <c r="EI14" s="5" t="e">
        <f t="shared" ca="1" si="40"/>
        <v>#NUM!</v>
      </c>
      <c r="EJ14" s="5">
        <f t="shared" ca="1" si="40"/>
        <v>13.058389715049596</v>
      </c>
      <c r="EK14" s="5" t="e">
        <f t="shared" ca="1" si="40"/>
        <v>#NUM!</v>
      </c>
      <c r="EL14" s="5" t="e">
        <f t="shared" ca="1" si="40"/>
        <v>#NUM!</v>
      </c>
      <c r="EM14" s="5">
        <f t="shared" ca="1" si="40"/>
        <v>46.314144707637638</v>
      </c>
      <c r="EN14" s="5">
        <f t="shared" ca="1" si="40"/>
        <v>25.991451586157236</v>
      </c>
      <c r="EO14" s="5" t="e">
        <f t="shared" ca="1" si="40"/>
        <v>#NUM!</v>
      </c>
      <c r="EP14" s="5">
        <f t="shared" ca="1" si="40"/>
        <v>22.920471377100505</v>
      </c>
      <c r="EQ14" s="5" t="e">
        <f t="shared" ca="1" si="40"/>
        <v>#DIV/0!</v>
      </c>
      <c r="ER14" s="5" t="e">
        <f t="shared" ca="1" si="40"/>
        <v>#NUM!</v>
      </c>
      <c r="ES14" s="5">
        <f t="shared" ca="1" si="40"/>
        <v>4.545296714431549</v>
      </c>
      <c r="ET14" s="5">
        <f t="shared" ca="1" si="40"/>
        <v>11.122672321848926</v>
      </c>
    </row>
    <row r="15" spans="1:150" ht="14.25" customHeight="1" x14ac:dyDescent="0.35">
      <c r="A15" s="1" t="s">
        <v>14</v>
      </c>
      <c r="B15" s="5">
        <f ca="1">SUM(B2:B4)/2</f>
        <v>13</v>
      </c>
      <c r="C15" s="5">
        <f ca="1">SUM(C2:C4)/2</f>
        <v>45.5</v>
      </c>
      <c r="D15" s="5">
        <f t="shared" ref="D15:BO15" ca="1" si="41">SUM(D2:D4)/2</f>
        <v>42</v>
      </c>
      <c r="E15" s="5">
        <f t="shared" ca="1" si="41"/>
        <v>35</v>
      </c>
      <c r="F15" s="5">
        <f t="shared" ca="1" si="41"/>
        <v>27</v>
      </c>
      <c r="G15" s="5">
        <f t="shared" ca="1" si="41"/>
        <v>55.5</v>
      </c>
      <c r="H15" s="5">
        <f t="shared" ca="1" si="41"/>
        <v>46</v>
      </c>
      <c r="I15" s="5">
        <f t="shared" ca="1" si="41"/>
        <v>33</v>
      </c>
      <c r="J15" s="5">
        <f t="shared" ca="1" si="41"/>
        <v>31.5</v>
      </c>
      <c r="K15" s="5">
        <f t="shared" ca="1" si="41"/>
        <v>69.5</v>
      </c>
      <c r="L15" s="5">
        <f t="shared" ca="1" si="41"/>
        <v>55.5</v>
      </c>
      <c r="M15" s="5">
        <f t="shared" ca="1" si="41"/>
        <v>49.5</v>
      </c>
      <c r="N15" s="5">
        <f t="shared" ca="1" si="41"/>
        <v>26.5</v>
      </c>
      <c r="O15" s="5">
        <f t="shared" ca="1" si="41"/>
        <v>27</v>
      </c>
      <c r="P15" s="5">
        <f t="shared" ca="1" si="41"/>
        <v>20</v>
      </c>
      <c r="Q15" s="5">
        <f t="shared" ca="1" si="41"/>
        <v>32</v>
      </c>
      <c r="R15" s="5">
        <f t="shared" ca="1" si="41"/>
        <v>28.5</v>
      </c>
      <c r="S15" s="5">
        <f t="shared" ca="1" si="41"/>
        <v>40.5</v>
      </c>
      <c r="T15" s="5">
        <f t="shared" ca="1" si="41"/>
        <v>28.5</v>
      </c>
      <c r="U15" s="5">
        <f t="shared" ca="1" si="41"/>
        <v>34.5</v>
      </c>
      <c r="V15" s="5">
        <f t="shared" ca="1" si="41"/>
        <v>50.5</v>
      </c>
      <c r="W15" s="5">
        <f t="shared" ca="1" si="41"/>
        <v>24</v>
      </c>
      <c r="X15" s="5">
        <f t="shared" ca="1" si="41"/>
        <v>43</v>
      </c>
      <c r="Y15" s="5">
        <f t="shared" ca="1" si="41"/>
        <v>36</v>
      </c>
      <c r="Z15" s="5">
        <f t="shared" ca="1" si="41"/>
        <v>34</v>
      </c>
      <c r="AA15" s="5">
        <f t="shared" ca="1" si="41"/>
        <v>51.5</v>
      </c>
      <c r="AB15" s="5">
        <f t="shared" ca="1" si="41"/>
        <v>36.5</v>
      </c>
      <c r="AC15" s="5">
        <f t="shared" ca="1" si="41"/>
        <v>33.5</v>
      </c>
      <c r="AD15" s="5">
        <f t="shared" ca="1" si="41"/>
        <v>35.5</v>
      </c>
      <c r="AE15" s="5">
        <f t="shared" ca="1" si="41"/>
        <v>29.5</v>
      </c>
      <c r="AF15" s="5">
        <f t="shared" ca="1" si="41"/>
        <v>59.5</v>
      </c>
      <c r="AG15" s="5">
        <f t="shared" ca="1" si="41"/>
        <v>27.5</v>
      </c>
      <c r="AH15" s="5">
        <f t="shared" ca="1" si="41"/>
        <v>41.5</v>
      </c>
      <c r="AI15" s="5">
        <f t="shared" ca="1" si="41"/>
        <v>17.5</v>
      </c>
      <c r="AJ15" s="5">
        <f t="shared" ca="1" si="41"/>
        <v>16</v>
      </c>
      <c r="AK15" s="5">
        <f t="shared" ca="1" si="41"/>
        <v>50</v>
      </c>
      <c r="AL15" s="5">
        <f t="shared" ca="1" si="41"/>
        <v>36.5</v>
      </c>
      <c r="AM15" s="5">
        <f t="shared" ca="1" si="41"/>
        <v>28.5</v>
      </c>
      <c r="AN15" s="5">
        <f t="shared" ca="1" si="41"/>
        <v>64</v>
      </c>
      <c r="AO15" s="5">
        <f t="shared" ca="1" si="41"/>
        <v>22</v>
      </c>
      <c r="AP15" s="5">
        <f t="shared" ca="1" si="41"/>
        <v>29.5</v>
      </c>
      <c r="AQ15" s="5">
        <f t="shared" ca="1" si="41"/>
        <v>26.5</v>
      </c>
      <c r="AR15" s="5">
        <f t="shared" ca="1" si="41"/>
        <v>40</v>
      </c>
      <c r="AS15" s="5">
        <f t="shared" ca="1" si="41"/>
        <v>19.5</v>
      </c>
      <c r="AT15" s="5">
        <f t="shared" ca="1" si="41"/>
        <v>30</v>
      </c>
      <c r="AU15" s="5">
        <f t="shared" ca="1" si="41"/>
        <v>22.5</v>
      </c>
      <c r="AV15" s="5">
        <f t="shared" ca="1" si="41"/>
        <v>45.5</v>
      </c>
      <c r="AW15" s="5">
        <f t="shared" ca="1" si="41"/>
        <v>32</v>
      </c>
      <c r="AX15" s="5">
        <f t="shared" ca="1" si="41"/>
        <v>35</v>
      </c>
      <c r="AY15" s="5">
        <f t="shared" ca="1" si="41"/>
        <v>48</v>
      </c>
      <c r="AZ15" s="5">
        <f t="shared" ca="1" si="41"/>
        <v>37.5</v>
      </c>
      <c r="BA15" s="5">
        <f t="shared" ca="1" si="41"/>
        <v>31.5</v>
      </c>
      <c r="BB15" s="5">
        <f t="shared" ca="1" si="41"/>
        <v>29.5</v>
      </c>
      <c r="BC15" s="5">
        <f t="shared" ca="1" si="41"/>
        <v>23.5</v>
      </c>
      <c r="BD15" s="5">
        <f t="shared" ca="1" si="41"/>
        <v>49.5</v>
      </c>
      <c r="BE15" s="5">
        <f t="shared" ca="1" si="41"/>
        <v>32</v>
      </c>
      <c r="BF15" s="5">
        <f t="shared" ca="1" si="41"/>
        <v>20.5</v>
      </c>
      <c r="BG15" s="5">
        <f t="shared" ca="1" si="41"/>
        <v>27.5</v>
      </c>
      <c r="BH15" s="5">
        <f t="shared" ca="1" si="41"/>
        <v>42.5</v>
      </c>
      <c r="BI15" s="5">
        <f t="shared" ca="1" si="41"/>
        <v>63.5</v>
      </c>
      <c r="BJ15" s="5">
        <f t="shared" ca="1" si="41"/>
        <v>33</v>
      </c>
      <c r="BK15" s="5">
        <f t="shared" ca="1" si="41"/>
        <v>10.5</v>
      </c>
      <c r="BL15" s="5">
        <f t="shared" ca="1" si="41"/>
        <v>51</v>
      </c>
      <c r="BM15" s="5">
        <f t="shared" ca="1" si="41"/>
        <v>53</v>
      </c>
      <c r="BN15" s="5">
        <f t="shared" ca="1" si="41"/>
        <v>58</v>
      </c>
      <c r="BO15" s="5">
        <f t="shared" ca="1" si="41"/>
        <v>39.5</v>
      </c>
      <c r="BP15" s="5">
        <f t="shared" ref="BP15:EA15" ca="1" si="42">SUM(BP2:BP4)/2</f>
        <v>43.5</v>
      </c>
      <c r="BQ15" s="5">
        <f t="shared" ca="1" si="42"/>
        <v>35.5</v>
      </c>
      <c r="BR15" s="5">
        <f t="shared" ca="1" si="42"/>
        <v>53.5</v>
      </c>
      <c r="BS15" s="5">
        <f t="shared" ca="1" si="42"/>
        <v>19</v>
      </c>
      <c r="BT15" s="5">
        <f t="shared" ca="1" si="42"/>
        <v>41</v>
      </c>
      <c r="BU15" s="5">
        <f t="shared" ca="1" si="42"/>
        <v>25</v>
      </c>
      <c r="BV15" s="5">
        <f t="shared" ca="1" si="42"/>
        <v>32</v>
      </c>
      <c r="BW15" s="5">
        <f t="shared" ca="1" si="42"/>
        <v>19</v>
      </c>
      <c r="BX15" s="5">
        <f t="shared" ca="1" si="42"/>
        <v>43</v>
      </c>
      <c r="BY15" s="5">
        <f t="shared" ca="1" si="42"/>
        <v>45.5</v>
      </c>
      <c r="BZ15" s="5">
        <f t="shared" ca="1" si="42"/>
        <v>52.5</v>
      </c>
      <c r="CA15" s="5">
        <f t="shared" ca="1" si="42"/>
        <v>31.5</v>
      </c>
      <c r="CB15" s="5">
        <f t="shared" ca="1" si="42"/>
        <v>30.5</v>
      </c>
      <c r="CC15" s="5">
        <f t="shared" ca="1" si="42"/>
        <v>10</v>
      </c>
      <c r="CD15" s="5">
        <f t="shared" ca="1" si="42"/>
        <v>29</v>
      </c>
      <c r="CE15" s="5">
        <f t="shared" ca="1" si="42"/>
        <v>18</v>
      </c>
      <c r="CF15" s="5">
        <f t="shared" ca="1" si="42"/>
        <v>25.5</v>
      </c>
      <c r="CG15" s="5">
        <f t="shared" ca="1" si="42"/>
        <v>36.5</v>
      </c>
      <c r="CH15" s="5">
        <f t="shared" ca="1" si="42"/>
        <v>24</v>
      </c>
      <c r="CI15" s="5">
        <f t="shared" ca="1" si="42"/>
        <v>45</v>
      </c>
      <c r="CJ15" s="5">
        <f t="shared" ca="1" si="42"/>
        <v>36</v>
      </c>
      <c r="CK15" s="5">
        <f t="shared" ca="1" si="42"/>
        <v>19.5</v>
      </c>
      <c r="CL15" s="5">
        <f t="shared" ca="1" si="42"/>
        <v>43.5</v>
      </c>
      <c r="CM15" s="5">
        <f t="shared" ca="1" si="42"/>
        <v>40.5</v>
      </c>
      <c r="CN15" s="5">
        <f t="shared" ca="1" si="42"/>
        <v>27</v>
      </c>
      <c r="CO15" s="5">
        <f t="shared" ca="1" si="42"/>
        <v>35.5</v>
      </c>
      <c r="CP15" s="5">
        <f t="shared" ca="1" si="42"/>
        <v>40</v>
      </c>
      <c r="CQ15" s="5">
        <f t="shared" ca="1" si="42"/>
        <v>7.5</v>
      </c>
      <c r="CR15" s="5">
        <f t="shared" ca="1" si="42"/>
        <v>34.5</v>
      </c>
      <c r="CS15" s="5">
        <f t="shared" ca="1" si="42"/>
        <v>47</v>
      </c>
      <c r="CT15" s="5">
        <f t="shared" ca="1" si="42"/>
        <v>35.5</v>
      </c>
      <c r="CU15" s="5">
        <f t="shared" ca="1" si="42"/>
        <v>45</v>
      </c>
      <c r="CV15" s="5">
        <f t="shared" ca="1" si="42"/>
        <v>41</v>
      </c>
      <c r="CW15" s="5">
        <f t="shared" ca="1" si="42"/>
        <v>32.5</v>
      </c>
      <c r="CX15" s="5">
        <f t="shared" ca="1" si="42"/>
        <v>59.5</v>
      </c>
      <c r="CY15" s="5">
        <f t="shared" ca="1" si="42"/>
        <v>30</v>
      </c>
      <c r="CZ15" s="5">
        <f t="shared" ca="1" si="42"/>
        <v>21.5</v>
      </c>
      <c r="DA15" s="5">
        <f t="shared" ca="1" si="42"/>
        <v>48</v>
      </c>
      <c r="DB15" s="5">
        <f t="shared" ca="1" si="42"/>
        <v>43</v>
      </c>
      <c r="DC15" s="5">
        <f t="shared" ca="1" si="42"/>
        <v>5.5</v>
      </c>
      <c r="DD15" s="5">
        <f t="shared" ca="1" si="42"/>
        <v>38</v>
      </c>
      <c r="DE15" s="5">
        <f t="shared" ca="1" si="42"/>
        <v>16</v>
      </c>
      <c r="DF15" s="5">
        <f t="shared" ca="1" si="42"/>
        <v>45.5</v>
      </c>
      <c r="DG15" s="5">
        <f t="shared" ca="1" si="42"/>
        <v>41</v>
      </c>
      <c r="DH15" s="5">
        <f t="shared" ca="1" si="42"/>
        <v>47</v>
      </c>
      <c r="DI15" s="5">
        <f t="shared" ca="1" si="42"/>
        <v>53.5</v>
      </c>
      <c r="DJ15" s="5">
        <f t="shared" ca="1" si="42"/>
        <v>30</v>
      </c>
      <c r="DK15" s="5">
        <f t="shared" ca="1" si="42"/>
        <v>49</v>
      </c>
      <c r="DL15" s="5">
        <f t="shared" ca="1" si="42"/>
        <v>29.5</v>
      </c>
      <c r="DM15" s="5">
        <f t="shared" ca="1" si="42"/>
        <v>31.5</v>
      </c>
      <c r="DN15" s="5">
        <f t="shared" ca="1" si="42"/>
        <v>36.5</v>
      </c>
      <c r="DO15" s="5">
        <f t="shared" ca="1" si="42"/>
        <v>26.5</v>
      </c>
      <c r="DP15" s="5">
        <f t="shared" ca="1" si="42"/>
        <v>10.5</v>
      </c>
      <c r="DQ15" s="5">
        <f t="shared" ca="1" si="42"/>
        <v>24</v>
      </c>
      <c r="DR15" s="5">
        <f t="shared" ca="1" si="42"/>
        <v>64</v>
      </c>
      <c r="DS15" s="5">
        <f t="shared" ca="1" si="42"/>
        <v>36</v>
      </c>
      <c r="DT15" s="5">
        <f t="shared" ca="1" si="42"/>
        <v>15</v>
      </c>
      <c r="DU15" s="5">
        <f t="shared" ca="1" si="42"/>
        <v>50</v>
      </c>
      <c r="DV15" s="5">
        <f t="shared" ca="1" si="42"/>
        <v>28.5</v>
      </c>
      <c r="DW15" s="5">
        <f t="shared" ca="1" si="42"/>
        <v>15.5</v>
      </c>
      <c r="DX15" s="5">
        <f t="shared" ca="1" si="42"/>
        <v>24.5</v>
      </c>
      <c r="DY15" s="5">
        <f t="shared" ca="1" si="42"/>
        <v>45</v>
      </c>
      <c r="DZ15" s="5">
        <f t="shared" ca="1" si="42"/>
        <v>12</v>
      </c>
      <c r="EA15" s="5">
        <f t="shared" ca="1" si="42"/>
        <v>32</v>
      </c>
      <c r="EB15" s="5">
        <f t="shared" ref="EB15:ET15" ca="1" si="43">SUM(EB2:EB4)/2</f>
        <v>29</v>
      </c>
      <c r="EC15" s="5">
        <f t="shared" ca="1" si="43"/>
        <v>17.5</v>
      </c>
      <c r="ED15" s="5">
        <f t="shared" ca="1" si="43"/>
        <v>61.5</v>
      </c>
      <c r="EE15" s="5">
        <f t="shared" ca="1" si="43"/>
        <v>44</v>
      </c>
      <c r="EF15" s="5">
        <f t="shared" ca="1" si="43"/>
        <v>29</v>
      </c>
      <c r="EG15" s="5">
        <f t="shared" ca="1" si="43"/>
        <v>41</v>
      </c>
      <c r="EH15" s="5">
        <f t="shared" ca="1" si="43"/>
        <v>20</v>
      </c>
      <c r="EI15" s="5">
        <f t="shared" ca="1" si="43"/>
        <v>37</v>
      </c>
      <c r="EJ15" s="5">
        <f t="shared" ca="1" si="43"/>
        <v>47</v>
      </c>
      <c r="EK15" s="5">
        <f t="shared" ca="1" si="43"/>
        <v>38.5</v>
      </c>
      <c r="EL15" s="5">
        <f t="shared" ca="1" si="43"/>
        <v>19</v>
      </c>
      <c r="EM15" s="5">
        <f t="shared" ca="1" si="43"/>
        <v>52</v>
      </c>
      <c r="EN15" s="5">
        <f t="shared" ca="1" si="43"/>
        <v>38</v>
      </c>
      <c r="EO15" s="5">
        <f t="shared" ca="1" si="43"/>
        <v>35</v>
      </c>
      <c r="EP15" s="5">
        <f t="shared" ca="1" si="43"/>
        <v>58.5</v>
      </c>
      <c r="EQ15" s="5">
        <f t="shared" ca="1" si="43"/>
        <v>11</v>
      </c>
      <c r="ER15" s="5">
        <f t="shared" ca="1" si="43"/>
        <v>28</v>
      </c>
      <c r="ES15" s="5">
        <f t="shared" ca="1" si="43"/>
        <v>25</v>
      </c>
      <c r="ET15" s="5">
        <f t="shared" ca="1" si="43"/>
        <v>42.5</v>
      </c>
    </row>
    <row r="16" spans="1:150" ht="14.25" customHeight="1" x14ac:dyDescent="0.35">
      <c r="A16" s="1" t="s">
        <v>16</v>
      </c>
      <c r="B16" s="7" t="e">
        <f ca="1">B9*B9*3.14</f>
        <v>#DIV/0!</v>
      </c>
      <c r="C16" s="7" t="e">
        <f t="shared" ref="C16:BN17" ca="1" si="44">C9*C9*3.14</f>
        <v>#NUM!</v>
      </c>
      <c r="D16" s="7" t="e">
        <f t="shared" ca="1" si="44"/>
        <v>#NUM!</v>
      </c>
      <c r="E16" s="7" t="e">
        <f t="shared" ca="1" si="44"/>
        <v>#NUM!</v>
      </c>
      <c r="F16" s="7" t="e">
        <f t="shared" ca="1" si="44"/>
        <v>#NUM!</v>
      </c>
      <c r="G16" s="7">
        <f t="shared" ca="1" si="44"/>
        <v>287.41608108108102</v>
      </c>
      <c r="H16" s="7" t="e">
        <f t="shared" ca="1" si="44"/>
        <v>#NUM!</v>
      </c>
      <c r="I16" s="7" t="e">
        <f t="shared" ca="1" si="44"/>
        <v>#NUM!</v>
      </c>
      <c r="J16" s="7" t="e">
        <f t="shared" ca="1" si="44"/>
        <v>#NUM!</v>
      </c>
      <c r="K16" s="7">
        <f t="shared" ca="1" si="44"/>
        <v>552.23902877697833</v>
      </c>
      <c r="L16" s="7">
        <f t="shared" ca="1" si="44"/>
        <v>197.62905405405408</v>
      </c>
      <c r="M16" s="7">
        <f t="shared" ca="1" si="44"/>
        <v>54.212575757575749</v>
      </c>
      <c r="N16" s="7" t="e">
        <f t="shared" ca="1" si="44"/>
        <v>#NUM!</v>
      </c>
      <c r="O16" s="7" t="e">
        <f t="shared" ca="1" si="44"/>
        <v>#NUM!</v>
      </c>
      <c r="P16" s="7" t="e">
        <f t="shared" ca="1" si="44"/>
        <v>#DIV/0!</v>
      </c>
      <c r="Q16" s="7">
        <f t="shared" ca="1" si="44"/>
        <v>78.303749999999994</v>
      </c>
      <c r="R16" s="7">
        <f t="shared" ca="1" si="44"/>
        <v>31.055701754385989</v>
      </c>
      <c r="S16" s="7" t="e">
        <f t="shared" ca="1" si="44"/>
        <v>#NUM!</v>
      </c>
      <c r="T16" s="7" t="e">
        <f t="shared" ca="1" si="44"/>
        <v>#NUM!</v>
      </c>
      <c r="U16" s="7" t="e">
        <f t="shared" ca="1" si="44"/>
        <v>#NUM!</v>
      </c>
      <c r="V16" s="7">
        <f t="shared" ca="1" si="44"/>
        <v>271.18252475247516</v>
      </c>
      <c r="W16" s="7" t="e">
        <f t="shared" ca="1" si="44"/>
        <v>#NUM!</v>
      </c>
      <c r="X16" s="7">
        <f t="shared" ca="1" si="44"/>
        <v>202.42046511627905</v>
      </c>
      <c r="Y16" s="7" t="e">
        <f t="shared" ca="1" si="44"/>
        <v>#NUM!</v>
      </c>
      <c r="Z16" s="7" t="e">
        <f t="shared" ca="1" si="44"/>
        <v>#NUM!</v>
      </c>
      <c r="AA16" s="7">
        <f t="shared" ca="1" si="44"/>
        <v>113.90121359223303</v>
      </c>
      <c r="AB16" s="7">
        <f t="shared" ca="1" si="44"/>
        <v>6.4843150684931521</v>
      </c>
      <c r="AC16" s="7" t="e">
        <f t="shared" ca="1" si="44"/>
        <v>#NUM!</v>
      </c>
      <c r="AD16" s="7" t="e">
        <f t="shared" ca="1" si="44"/>
        <v>#NUM!</v>
      </c>
      <c r="AE16" s="7" t="e">
        <f t="shared" ca="1" si="44"/>
        <v>#NUM!</v>
      </c>
      <c r="AF16" s="7">
        <f t="shared" ca="1" si="44"/>
        <v>368.151806722689</v>
      </c>
      <c r="AG16" s="7">
        <f t="shared" ca="1" si="44"/>
        <v>87.591727272727269</v>
      </c>
      <c r="AH16" s="7" t="e">
        <f t="shared" ca="1" si="44"/>
        <v>#NUM!</v>
      </c>
      <c r="AI16" s="7">
        <f t="shared" ca="1" si="44"/>
        <v>21.195000000000011</v>
      </c>
      <c r="AJ16" s="7" t="e">
        <f t="shared" ca="1" si="44"/>
        <v>#NUM!</v>
      </c>
      <c r="AK16" s="7">
        <f t="shared" ca="1" si="44"/>
        <v>13.816000000000003</v>
      </c>
      <c r="AL16" s="7">
        <f t="shared" ca="1" si="44"/>
        <v>31.260205479452036</v>
      </c>
      <c r="AM16" s="7">
        <f t="shared" ca="1" si="44"/>
        <v>9.1307894736841657</v>
      </c>
      <c r="AN16" s="7">
        <f t="shared" ca="1" si="44"/>
        <v>466.09374999999994</v>
      </c>
      <c r="AO16" s="7" t="e">
        <f t="shared" ca="1" si="44"/>
        <v>#NUM!</v>
      </c>
      <c r="AP16" s="7" t="e">
        <f t="shared" ca="1" si="44"/>
        <v>#NUM!</v>
      </c>
      <c r="AQ16" s="7">
        <f t="shared" ca="1" si="44"/>
        <v>25.993867924528299</v>
      </c>
      <c r="AR16" s="7" t="e">
        <f t="shared" ca="1" si="44"/>
        <v>#NUM!</v>
      </c>
      <c r="AS16" s="7" t="e">
        <f t="shared" ca="1" si="44"/>
        <v>#NUM!</v>
      </c>
      <c r="AT16" s="7" t="e">
        <f t="shared" ca="1" si="44"/>
        <v>#NUM!</v>
      </c>
      <c r="AU16" s="7" t="e">
        <f t="shared" ca="1" si="44"/>
        <v>#NUM!</v>
      </c>
      <c r="AV16" s="7" t="e">
        <f t="shared" ca="1" si="44"/>
        <v>#NUM!</v>
      </c>
      <c r="AW16" s="7" t="e">
        <f t="shared" ca="1" si="44"/>
        <v>#NUM!</v>
      </c>
      <c r="AX16" s="7">
        <f t="shared" ca="1" si="44"/>
        <v>72.220000000000041</v>
      </c>
      <c r="AY16" s="7">
        <f t="shared" ca="1" si="44"/>
        <v>47.100000000000016</v>
      </c>
      <c r="AZ16" s="7" t="e">
        <f t="shared" ca="1" si="44"/>
        <v>#NUM!</v>
      </c>
      <c r="BA16" s="7" t="e">
        <f t="shared" ca="1" si="44"/>
        <v>#NUM!</v>
      </c>
      <c r="BB16" s="7" t="e">
        <f t="shared" ca="1" si="44"/>
        <v>#NUM!</v>
      </c>
      <c r="BC16" s="7">
        <f t="shared" ca="1" si="44"/>
        <v>44.644787234042539</v>
      </c>
      <c r="BD16" s="7">
        <f t="shared" ca="1" si="44"/>
        <v>31.94712121212121</v>
      </c>
      <c r="BE16" s="7" t="e">
        <f t="shared" ca="1" si="44"/>
        <v>#NUM!</v>
      </c>
      <c r="BF16" s="7" t="e">
        <f t="shared" ca="1" si="44"/>
        <v>#NUM!</v>
      </c>
      <c r="BG16" s="7" t="e">
        <f t="shared" ca="1" si="44"/>
        <v>#NUM!</v>
      </c>
      <c r="BH16" s="7" t="e">
        <f t="shared" ca="1" si="44"/>
        <v>#NUM!</v>
      </c>
      <c r="BI16" s="7">
        <f t="shared" ca="1" si="44"/>
        <v>449.76791338582672</v>
      </c>
      <c r="BJ16" s="7" t="e">
        <f t="shared" ca="1" si="44"/>
        <v>#NUM!</v>
      </c>
      <c r="BK16" s="7" t="e">
        <f t="shared" ca="1" si="44"/>
        <v>#NUM!</v>
      </c>
      <c r="BL16" s="7">
        <f t="shared" ca="1" si="44"/>
        <v>146.28705882352938</v>
      </c>
      <c r="BM16" s="7">
        <f t="shared" ca="1" si="44"/>
        <v>146.63207547169813</v>
      </c>
      <c r="BN16" s="7">
        <f t="shared" ca="1" si="44"/>
        <v>335.00551724137932</v>
      </c>
      <c r="BO16" s="7" t="e">
        <f t="shared" ref="BO16:DZ17" ca="1" si="45">BO9*BO9*3.14</f>
        <v>#NUM!</v>
      </c>
      <c r="BP16" s="7" t="e">
        <f t="shared" ca="1" si="45"/>
        <v>#NUM!</v>
      </c>
      <c r="BQ16" s="7">
        <f t="shared" ca="1" si="45"/>
        <v>11.951901408450697</v>
      </c>
      <c r="BR16" s="7">
        <f t="shared" ca="1" si="45"/>
        <v>279.32060747663553</v>
      </c>
      <c r="BS16" s="7" t="e">
        <f t="shared" ca="1" si="45"/>
        <v>#NUM!</v>
      </c>
      <c r="BT16" s="7">
        <f t="shared" ca="1" si="45"/>
        <v>93.051219512195132</v>
      </c>
      <c r="BU16" s="7" t="e">
        <f t="shared" ca="1" si="45"/>
        <v>#NUM!</v>
      </c>
      <c r="BV16" s="7" t="e">
        <f t="shared" ca="1" si="45"/>
        <v>#NUM!</v>
      </c>
      <c r="BW16" s="7">
        <f t="shared" ca="1" si="45"/>
        <v>31.234736842105253</v>
      </c>
      <c r="BX16" s="7" t="e">
        <f t="shared" ca="1" si="45"/>
        <v>#NUM!</v>
      </c>
      <c r="BY16" s="7">
        <f t="shared" ca="1" si="45"/>
        <v>8.634999999999998</v>
      </c>
      <c r="BZ16" s="7">
        <f t="shared" ca="1" si="45"/>
        <v>307.02471428571414</v>
      </c>
      <c r="CA16" s="7">
        <f t="shared" ca="1" si="45"/>
        <v>36.446428571428577</v>
      </c>
      <c r="CB16" s="7">
        <f t="shared" ca="1" si="45"/>
        <v>5.906803278688507</v>
      </c>
      <c r="CC16" s="7" t="e">
        <f t="shared" ca="1" si="45"/>
        <v>#NUM!</v>
      </c>
      <c r="CD16" s="7" t="e">
        <f t="shared" ca="1" si="45"/>
        <v>#NUM!</v>
      </c>
      <c r="CE16" s="7" t="e">
        <f t="shared" ca="1" si="45"/>
        <v>#NUM!</v>
      </c>
      <c r="CF16" s="7" t="e">
        <f t="shared" ca="1" si="45"/>
        <v>#NUM!</v>
      </c>
      <c r="CG16" s="7" t="e">
        <f t="shared" ca="1" si="45"/>
        <v>#NUM!</v>
      </c>
      <c r="CH16" s="7" t="e">
        <f t="shared" ca="1" si="45"/>
        <v>#NUM!</v>
      </c>
      <c r="CI16" s="7">
        <f t="shared" ca="1" si="45"/>
        <v>13.606666666666666</v>
      </c>
      <c r="CJ16" s="7">
        <f t="shared" ca="1" si="45"/>
        <v>39.249999999999957</v>
      </c>
      <c r="CK16" s="7" t="e">
        <f t="shared" ca="1" si="45"/>
        <v>#NUM!</v>
      </c>
      <c r="CL16" s="7" t="e">
        <f t="shared" ca="1" si="45"/>
        <v>#NUM!</v>
      </c>
      <c r="CM16" s="7">
        <f t="shared" ca="1" si="45"/>
        <v>123.76833333333337</v>
      </c>
      <c r="CN16" s="7">
        <f t="shared" ca="1" si="45"/>
        <v>49.891111111111094</v>
      </c>
      <c r="CO16" s="7">
        <f t="shared" ca="1" si="45"/>
        <v>66.17218309859156</v>
      </c>
      <c r="CP16" s="7">
        <f t="shared" ca="1" si="45"/>
        <v>124.34399999999999</v>
      </c>
      <c r="CQ16" s="7" t="e">
        <f t="shared" ca="1" si="45"/>
        <v>#NUM!</v>
      </c>
      <c r="CR16" s="7">
        <f t="shared" ca="1" si="45"/>
        <v>76.531811594202907</v>
      </c>
      <c r="CS16" s="7">
        <f t="shared" ca="1" si="45"/>
        <v>144.30638297872341</v>
      </c>
      <c r="CT16" s="7">
        <f t="shared" ca="1" si="45"/>
        <v>77.316971830985963</v>
      </c>
      <c r="CU16" s="7" t="e">
        <f t="shared" ca="1" si="45"/>
        <v>#NUM!</v>
      </c>
      <c r="CV16" s="7" t="e">
        <f t="shared" ca="1" si="45"/>
        <v>#NUM!</v>
      </c>
      <c r="CW16" s="7" t="e">
        <f t="shared" ca="1" si="45"/>
        <v>#NUM!</v>
      </c>
      <c r="CX16" s="7">
        <f t="shared" ca="1" si="45"/>
        <v>399.02407563025201</v>
      </c>
      <c r="CY16" s="7" t="e">
        <f t="shared" ca="1" si="45"/>
        <v>#NUM!</v>
      </c>
      <c r="CZ16" s="7" t="e">
        <f t="shared" ca="1" si="45"/>
        <v>#NUM!</v>
      </c>
      <c r="DA16" s="7">
        <f t="shared" ca="1" si="45"/>
        <v>247.27499999999992</v>
      </c>
      <c r="DB16" s="7" t="e">
        <f t="shared" ca="1" si="45"/>
        <v>#NUM!</v>
      </c>
      <c r="DC16" s="7" t="e">
        <f t="shared" ca="1" si="45"/>
        <v>#DIV/0!</v>
      </c>
      <c r="DD16" s="7" t="e">
        <f t="shared" ca="1" si="45"/>
        <v>#NUM!</v>
      </c>
      <c r="DE16" s="7">
        <f t="shared" ca="1" si="45"/>
        <v>7.0650000000000048</v>
      </c>
      <c r="DF16" s="7" t="e">
        <f t="shared" ca="1" si="45"/>
        <v>#NUM!</v>
      </c>
      <c r="DG16" s="7">
        <f t="shared" ca="1" si="45"/>
        <v>13.402439024390242</v>
      </c>
      <c r="DH16" s="7">
        <f t="shared" ca="1" si="45"/>
        <v>196.68425531914895</v>
      </c>
      <c r="DI16" s="7">
        <f t="shared" ca="1" si="45"/>
        <v>180.71873831775693</v>
      </c>
      <c r="DJ16" s="7" t="e">
        <f t="shared" ca="1" si="45"/>
        <v>#NUM!</v>
      </c>
      <c r="DK16" s="7">
        <f t="shared" ca="1" si="45"/>
        <v>135.34040816326532</v>
      </c>
      <c r="DL16" s="7" t="e">
        <f t="shared" ca="1" si="45"/>
        <v>#NUM!</v>
      </c>
      <c r="DM16" s="7" t="e">
        <f t="shared" ca="1" si="45"/>
        <v>#NUM!</v>
      </c>
      <c r="DN16" s="7">
        <f t="shared" ca="1" si="45"/>
        <v>14.226780821917719</v>
      </c>
      <c r="DO16" s="7">
        <f t="shared" ca="1" si="45"/>
        <v>79.31462264150943</v>
      </c>
      <c r="DP16" s="7" t="e">
        <f t="shared" ca="1" si="45"/>
        <v>#NUM!</v>
      </c>
      <c r="DQ16" s="7">
        <f t="shared" ca="1" si="45"/>
        <v>22.241666666666685</v>
      </c>
      <c r="DR16" s="7">
        <f t="shared" ca="1" si="45"/>
        <v>443.72125</v>
      </c>
      <c r="DS16" s="7" t="e">
        <f t="shared" ca="1" si="45"/>
        <v>#NUM!</v>
      </c>
      <c r="DT16" s="7" t="e">
        <f t="shared" ca="1" si="45"/>
        <v>#DIV/0!</v>
      </c>
      <c r="DU16" s="7">
        <f t="shared" ca="1" si="45"/>
        <v>145.06800000000001</v>
      </c>
      <c r="DV16" s="7" t="e">
        <f t="shared" ca="1" si="45"/>
        <v>#NUM!</v>
      </c>
      <c r="DW16" s="7" t="e">
        <f t="shared" ca="1" si="45"/>
        <v>#NUM!</v>
      </c>
      <c r="DX16" s="7" t="e">
        <f t="shared" ca="1" si="45"/>
        <v>#NUM!</v>
      </c>
      <c r="DY16" s="7">
        <f t="shared" ca="1" si="45"/>
        <v>217.70666666666665</v>
      </c>
      <c r="DZ16" s="7" t="e">
        <f t="shared" ca="1" si="45"/>
        <v>#NUM!</v>
      </c>
      <c r="EA16" s="7">
        <f t="shared" ref="EA16:ET17" ca="1" si="46">EA9*EA9*3.14</f>
        <v>90.078749999999999</v>
      </c>
      <c r="EB16" s="7">
        <f t="shared" ca="1" si="46"/>
        <v>73.08620689655173</v>
      </c>
      <c r="EC16" s="7" t="e">
        <f t="shared" ca="1" si="46"/>
        <v>#DIV/0!</v>
      </c>
      <c r="ED16" s="7">
        <f t="shared" ca="1" si="46"/>
        <v>416.86052845528457</v>
      </c>
      <c r="EE16" s="7" t="e">
        <f t="shared" ca="1" si="46"/>
        <v>#NUM!</v>
      </c>
      <c r="EF16" s="7" t="e">
        <f t="shared" ca="1" si="46"/>
        <v>#NUM!</v>
      </c>
      <c r="EG16" s="7" t="e">
        <f t="shared" ca="1" si="46"/>
        <v>#NUM!</v>
      </c>
      <c r="EH16" s="7" t="e">
        <f t="shared" ca="1" si="46"/>
        <v>#NUM!</v>
      </c>
      <c r="EI16" s="7" t="e">
        <f t="shared" ca="1" si="46"/>
        <v>#NUM!</v>
      </c>
      <c r="EJ16" s="7">
        <f t="shared" ca="1" si="46"/>
        <v>106.8936170212766</v>
      </c>
      <c r="EK16" s="7" t="e">
        <f t="shared" ca="1" si="46"/>
        <v>#NUM!</v>
      </c>
      <c r="EL16" s="7" t="e">
        <f t="shared" ca="1" si="46"/>
        <v>#NUM!</v>
      </c>
      <c r="EM16" s="7">
        <f t="shared" ca="1" si="46"/>
        <v>39.853846153846128</v>
      </c>
      <c r="EN16" s="7">
        <f t="shared" ca="1" si="46"/>
        <v>118.98947368421057</v>
      </c>
      <c r="EO16" s="7" t="e">
        <f t="shared" ca="1" si="46"/>
        <v>#NUM!</v>
      </c>
      <c r="EP16" s="7">
        <f t="shared" ca="1" si="46"/>
        <v>266.1955128205127</v>
      </c>
      <c r="EQ16" s="7" t="e">
        <f t="shared" ca="1" si="46"/>
        <v>#NUM!</v>
      </c>
      <c r="ER16" s="7" t="e">
        <f t="shared" ca="1" si="46"/>
        <v>#NUM!</v>
      </c>
      <c r="ES16" s="7">
        <f t="shared" ca="1" si="46"/>
        <v>14.946400000000001</v>
      </c>
      <c r="ET16" s="7">
        <f t="shared" ca="1" si="46"/>
        <v>81.778529411764723</v>
      </c>
    </row>
    <row r="17" spans="1:150" ht="14.25" customHeight="1" x14ac:dyDescent="0.35">
      <c r="A17" s="1" t="s">
        <v>17</v>
      </c>
      <c r="B17" s="7" t="e">
        <f ca="1">B10*B10*3.14</f>
        <v>#DIV/0!</v>
      </c>
      <c r="C17" s="7" t="e">
        <f t="shared" ca="1" si="44"/>
        <v>#NUM!</v>
      </c>
      <c r="D17" s="7" t="e">
        <f t="shared" ca="1" si="44"/>
        <v>#NUM!</v>
      </c>
      <c r="E17" s="7" t="e">
        <f t="shared" ca="1" si="44"/>
        <v>#NUM!</v>
      </c>
      <c r="F17" s="7" t="e">
        <f t="shared" ca="1" si="44"/>
        <v>#NUM!</v>
      </c>
      <c r="G17" s="7">
        <f t="shared" ca="1" si="44"/>
        <v>1571.7922667629618</v>
      </c>
      <c r="H17" s="7" t="e">
        <f t="shared" ca="1" si="44"/>
        <v>#NUM!</v>
      </c>
      <c r="I17" s="7" t="e">
        <f t="shared" ca="1" si="44"/>
        <v>#NUM!</v>
      </c>
      <c r="J17" s="7" t="e">
        <f t="shared" ca="1" si="44"/>
        <v>#NUM!</v>
      </c>
      <c r="K17" s="7">
        <f t="shared" ca="1" si="44"/>
        <v>2265.5173621426834</v>
      </c>
      <c r="L17" s="7">
        <f t="shared" ca="1" si="44"/>
        <v>1814.3547262044656</v>
      </c>
      <c r="M17" s="7">
        <f t="shared" ca="1" si="44"/>
        <v>4432.85048253487</v>
      </c>
      <c r="N17" s="7" t="e">
        <f t="shared" ca="1" si="44"/>
        <v>#NUM!</v>
      </c>
      <c r="O17" s="7" t="e">
        <f t="shared" ca="1" si="44"/>
        <v>#NUM!</v>
      </c>
      <c r="P17" s="7" t="e">
        <f t="shared" ca="1" si="44"/>
        <v>#DIV/0!</v>
      </c>
      <c r="Q17" s="7">
        <f t="shared" ca="1" si="44"/>
        <v>548.74454201911044</v>
      </c>
      <c r="R17" s="7">
        <f t="shared" ca="1" si="44"/>
        <v>559.1014108219548</v>
      </c>
      <c r="S17" s="7" t="e">
        <f t="shared" ca="1" si="44"/>
        <v>#NUM!</v>
      </c>
      <c r="T17" s="7" t="e">
        <f t="shared" ca="1" si="44"/>
        <v>#NUM!</v>
      </c>
      <c r="U17" s="7" t="e">
        <f t="shared" ca="1" si="44"/>
        <v>#NUM!</v>
      </c>
      <c r="V17" s="7">
        <f t="shared" ca="1" si="44"/>
        <v>1249.0117891901546</v>
      </c>
      <c r="W17" s="7" t="e">
        <f t="shared" ca="1" si="44"/>
        <v>#NUM!</v>
      </c>
      <c r="X17" s="7">
        <f t="shared" ca="1" si="44"/>
        <v>886.18410013758864</v>
      </c>
      <c r="Y17" s="7" t="e">
        <f t="shared" ca="1" si="44"/>
        <v>#NUM!</v>
      </c>
      <c r="Z17" s="7" t="e">
        <f t="shared" ca="1" si="44"/>
        <v>#NUM!</v>
      </c>
      <c r="AA17" s="7">
        <f t="shared" ca="1" si="44"/>
        <v>2395.9370440872199</v>
      </c>
      <c r="AB17" s="7">
        <f t="shared" ca="1" si="44"/>
        <v>963.39450010222879</v>
      </c>
      <c r="AC17" s="7" t="e">
        <f t="shared" ca="1" si="44"/>
        <v>#NUM!</v>
      </c>
      <c r="AD17" s="7" t="e">
        <f t="shared" ca="1" si="44"/>
        <v>#NUM!</v>
      </c>
      <c r="AE17" s="7" t="e">
        <f t="shared" ca="1" si="44"/>
        <v>#NUM!</v>
      </c>
      <c r="AF17" s="7">
        <f t="shared" ca="1" si="44"/>
        <v>1743.1789451145723</v>
      </c>
      <c r="AG17" s="7">
        <f t="shared" ca="1" si="44"/>
        <v>352.53972192513373</v>
      </c>
      <c r="AH17" s="7" t="e">
        <f t="shared" ca="1" si="44"/>
        <v>#NUM!</v>
      </c>
      <c r="AI17" s="7">
        <f t="shared" ca="1" si="44"/>
        <v>176.88666666666663</v>
      </c>
      <c r="AJ17" s="7" t="e">
        <f t="shared" ca="1" si="44"/>
        <v>#NUM!</v>
      </c>
      <c r="AK17" s="7">
        <f t="shared" ca="1" si="44"/>
        <v>3122.7460568181814</v>
      </c>
      <c r="AL17" s="7">
        <f t="shared" ca="1" si="44"/>
        <v>1598.8611264260585</v>
      </c>
      <c r="AM17" s="7">
        <f t="shared" ca="1" si="44"/>
        <v>2110.5825196475457</v>
      </c>
      <c r="AN17" s="7">
        <f t="shared" ca="1" si="44"/>
        <v>1924.7116751644742</v>
      </c>
      <c r="AO17" s="7" t="e">
        <f t="shared" ca="1" si="44"/>
        <v>#NUM!</v>
      </c>
      <c r="AP17" s="7" t="e">
        <f t="shared" ca="1" si="44"/>
        <v>#NUM!</v>
      </c>
      <c r="AQ17" s="7">
        <f t="shared" ca="1" si="44"/>
        <v>461.14826898887287</v>
      </c>
      <c r="AR17" s="7" t="e">
        <f t="shared" ca="1" si="44"/>
        <v>#NUM!</v>
      </c>
      <c r="AS17" s="7" t="e">
        <f t="shared" ca="1" si="44"/>
        <v>#NUM!</v>
      </c>
      <c r="AT17" s="7" t="e">
        <f t="shared" ca="1" si="44"/>
        <v>#NUM!</v>
      </c>
      <c r="AU17" s="7" t="e">
        <f t="shared" ca="1" si="44"/>
        <v>#NUM!</v>
      </c>
      <c r="AV17" s="7" t="e">
        <f t="shared" ca="1" si="44"/>
        <v>#NUM!</v>
      </c>
      <c r="AW17" s="7" t="e">
        <f t="shared" ca="1" si="44"/>
        <v>#NUM!</v>
      </c>
      <c r="AX17" s="7">
        <f t="shared" ca="1" si="44"/>
        <v>707.72869565217366</v>
      </c>
      <c r="AY17" s="7">
        <f t="shared" ca="1" si="44"/>
        <v>2498.5110833333329</v>
      </c>
      <c r="AZ17" s="7" t="e">
        <f t="shared" ca="1" si="44"/>
        <v>#NUM!</v>
      </c>
      <c r="BA17" s="7" t="e">
        <f t="shared" ca="1" si="44"/>
        <v>#NUM!</v>
      </c>
      <c r="BB17" s="7" t="e">
        <f t="shared" ca="1" si="44"/>
        <v>#NUM!</v>
      </c>
      <c r="BC17" s="7">
        <f t="shared" ca="1" si="44"/>
        <v>292.3378465506126</v>
      </c>
      <c r="BD17" s="7">
        <f t="shared" ca="1" si="44"/>
        <v>3048.9294433538671</v>
      </c>
      <c r="BE17" s="7" t="e">
        <f t="shared" ca="1" si="44"/>
        <v>#NUM!</v>
      </c>
      <c r="BF17" s="7" t="e">
        <f t="shared" ca="1" si="44"/>
        <v>#NUM!</v>
      </c>
      <c r="BG17" s="7" t="e">
        <f t="shared" ca="1" si="44"/>
        <v>#NUM!</v>
      </c>
      <c r="BH17" s="7" t="e">
        <f t="shared" ca="1" si="44"/>
        <v>#NUM!</v>
      </c>
      <c r="BI17" s="7">
        <f t="shared" ca="1" si="44"/>
        <v>1919.0930683729468</v>
      </c>
      <c r="BJ17" s="7" t="e">
        <f t="shared" ca="1" si="44"/>
        <v>#NUM!</v>
      </c>
      <c r="BK17" s="7" t="e">
        <f t="shared" ca="1" si="44"/>
        <v>#NUM!</v>
      </c>
      <c r="BL17" s="7">
        <f t="shared" ca="1" si="44"/>
        <v>1616.189588903743</v>
      </c>
      <c r="BM17" s="7">
        <f t="shared" ca="1" si="44"/>
        <v>1990.9862092624355</v>
      </c>
      <c r="BN17" s="7">
        <f t="shared" ca="1" si="44"/>
        <v>1675.1998184054789</v>
      </c>
      <c r="BO17" s="7" t="e">
        <f t="shared" ca="1" si="45"/>
        <v>#NUM!</v>
      </c>
      <c r="BP17" s="7" t="e">
        <f t="shared" ca="1" si="45"/>
        <v>#NUM!</v>
      </c>
      <c r="BQ17" s="7">
        <f t="shared" ca="1" si="45"/>
        <v>4156.8721710466343</v>
      </c>
      <c r="BR17" s="7">
        <f t="shared" ca="1" si="45"/>
        <v>1468.2424193218587</v>
      </c>
      <c r="BS17" s="7" t="e">
        <f t="shared" ca="1" si="45"/>
        <v>#NUM!</v>
      </c>
      <c r="BT17" s="7">
        <f t="shared" ca="1" si="45"/>
        <v>1024.7326178861788</v>
      </c>
      <c r="BU17" s="7" t="e">
        <f t="shared" ca="1" si="45"/>
        <v>#NUM!</v>
      </c>
      <c r="BV17" s="7" t="e">
        <f t="shared" ca="1" si="45"/>
        <v>#NUM!</v>
      </c>
      <c r="BW17" s="7">
        <f t="shared" ca="1" si="45"/>
        <v>201.46365914786972</v>
      </c>
      <c r="BX17" s="7" t="e">
        <f t="shared" ca="1" si="45"/>
        <v>#NUM!</v>
      </c>
      <c r="BY17" s="7">
        <f t="shared" ca="1" si="45"/>
        <v>5202.4090909090928</v>
      </c>
      <c r="BZ17" s="7">
        <f t="shared" ca="1" si="45"/>
        <v>1313.5068571428576</v>
      </c>
      <c r="CA17" s="7">
        <f t="shared" ca="1" si="45"/>
        <v>725.47802197802207</v>
      </c>
      <c r="CB17" s="7">
        <f t="shared" ca="1" si="45"/>
        <v>1705.7537769206094</v>
      </c>
      <c r="CC17" s="7" t="e">
        <f t="shared" ca="1" si="45"/>
        <v>#NUM!</v>
      </c>
      <c r="CD17" s="7" t="e">
        <f t="shared" ca="1" si="45"/>
        <v>#NUM!</v>
      </c>
      <c r="CE17" s="7" t="e">
        <f t="shared" ca="1" si="45"/>
        <v>#NUM!</v>
      </c>
      <c r="CF17" s="7" t="e">
        <f t="shared" ca="1" si="45"/>
        <v>#NUM!</v>
      </c>
      <c r="CG17" s="7" t="e">
        <f t="shared" ca="1" si="45"/>
        <v>#NUM!</v>
      </c>
      <c r="CH17" s="7" t="e">
        <f t="shared" ca="1" si="45"/>
        <v>#NUM!</v>
      </c>
      <c r="CI17" s="7">
        <f t="shared" ca="1" si="45"/>
        <v>2493.9651282051291</v>
      </c>
      <c r="CJ17" s="7">
        <f t="shared" ca="1" si="45"/>
        <v>1235.2799250000016</v>
      </c>
      <c r="CK17" s="7" t="e">
        <f t="shared" ca="1" si="45"/>
        <v>#NUM!</v>
      </c>
      <c r="CL17" s="7" t="e">
        <f t="shared" ca="1" si="45"/>
        <v>#NUM!</v>
      </c>
      <c r="CM17" s="7">
        <f t="shared" ca="1" si="45"/>
        <v>978.56694855532055</v>
      </c>
      <c r="CN17" s="7">
        <f t="shared" ca="1" si="45"/>
        <v>489.67409479409497</v>
      </c>
      <c r="CO17" s="7">
        <f t="shared" ca="1" si="45"/>
        <v>864.45124040147311</v>
      </c>
      <c r="CP17" s="7">
        <f t="shared" ca="1" si="45"/>
        <v>909.52240909090926</v>
      </c>
      <c r="CQ17" s="7" t="e">
        <f t="shared" ca="1" si="45"/>
        <v>#NUM!</v>
      </c>
      <c r="CR17" s="7">
        <f t="shared" ca="1" si="45"/>
        <v>847.22140786749492</v>
      </c>
      <c r="CS17" s="7">
        <f t="shared" ca="1" si="45"/>
        <v>1227.021878102837</v>
      </c>
      <c r="CT17" s="7">
        <f t="shared" ca="1" si="45"/>
        <v>905.83882747939072</v>
      </c>
      <c r="CU17" s="7" t="e">
        <f t="shared" ca="1" si="45"/>
        <v>#NUM!</v>
      </c>
      <c r="CV17" s="7" t="e">
        <f t="shared" ca="1" si="45"/>
        <v>#NUM!</v>
      </c>
      <c r="CW17" s="7" t="e">
        <f t="shared" ca="1" si="45"/>
        <v>#NUM!</v>
      </c>
      <c r="CX17" s="7">
        <f t="shared" ca="1" si="45"/>
        <v>1672.5078976092748</v>
      </c>
      <c r="CY17" s="7" t="e">
        <f t="shared" ca="1" si="45"/>
        <v>#NUM!</v>
      </c>
      <c r="CZ17" s="7" t="e">
        <f t="shared" ca="1" si="45"/>
        <v>#NUM!</v>
      </c>
      <c r="DA17" s="7">
        <f t="shared" ca="1" si="45"/>
        <v>1112.8510446428572</v>
      </c>
      <c r="DB17" s="7" t="e">
        <f t="shared" ca="1" si="45"/>
        <v>#NUM!</v>
      </c>
      <c r="DC17" s="7" t="e">
        <f t="shared" ca="1" si="45"/>
        <v>#DIV/0!</v>
      </c>
      <c r="DD17" s="7" t="e">
        <f t="shared" ca="1" si="45"/>
        <v>#NUM!</v>
      </c>
      <c r="DE17" s="7">
        <f t="shared" ca="1" si="45"/>
        <v>207.28906249999991</v>
      </c>
      <c r="DF17" s="7" t="e">
        <f t="shared" ca="1" si="45"/>
        <v>#NUM!</v>
      </c>
      <c r="DG17" s="7">
        <f t="shared" ca="1" si="45"/>
        <v>2041.809616724739</v>
      </c>
      <c r="DH17" s="7">
        <f t="shared" ca="1" si="45"/>
        <v>1194.1230648704905</v>
      </c>
      <c r="DI17" s="7">
        <f t="shared" ca="1" si="45"/>
        <v>1610.266300506388</v>
      </c>
      <c r="DJ17" s="7" t="e">
        <f t="shared" ca="1" si="45"/>
        <v>#NUM!</v>
      </c>
      <c r="DK17" s="7">
        <f t="shared" ca="1" si="45"/>
        <v>1463.2603971958104</v>
      </c>
      <c r="DL17" s="7" t="e">
        <f t="shared" ca="1" si="45"/>
        <v>#NUM!</v>
      </c>
      <c r="DM17" s="7" t="e">
        <f t="shared" ca="1" si="45"/>
        <v>#NUM!</v>
      </c>
      <c r="DN17" s="7">
        <f t="shared" ca="1" si="45"/>
        <v>1084.3036529680435</v>
      </c>
      <c r="DO17" s="7">
        <f t="shared" ca="1" si="45"/>
        <v>331.27333565879178</v>
      </c>
      <c r="DP17" s="7" t="e">
        <f t="shared" ca="1" si="45"/>
        <v>#NUM!</v>
      </c>
      <c r="DQ17" s="7">
        <f t="shared" ca="1" si="45"/>
        <v>411.81119240196051</v>
      </c>
      <c r="DR17" s="7">
        <f t="shared" ca="1" si="45"/>
        <v>1965.5988198322093</v>
      </c>
      <c r="DS17" s="7" t="e">
        <f t="shared" ca="1" si="45"/>
        <v>#NUM!</v>
      </c>
      <c r="DT17" s="7" t="e">
        <f t="shared" ca="1" si="45"/>
        <v>#DIV/0!</v>
      </c>
      <c r="DU17" s="7">
        <f t="shared" ca="1" si="45"/>
        <v>1452.7216796536798</v>
      </c>
      <c r="DV17" s="7" t="e">
        <f t="shared" ca="1" si="45"/>
        <v>#NUM!</v>
      </c>
      <c r="DW17" s="7" t="e">
        <f t="shared" ca="1" si="45"/>
        <v>#NUM!</v>
      </c>
      <c r="DX17" s="7" t="e">
        <f t="shared" ca="1" si="45"/>
        <v>#NUM!</v>
      </c>
      <c r="DY17" s="7">
        <f t="shared" ca="1" si="45"/>
        <v>974.20512820512829</v>
      </c>
      <c r="DZ17" s="7" t="e">
        <f t="shared" ca="1" si="45"/>
        <v>#NUM!</v>
      </c>
      <c r="EA17" s="7">
        <f t="shared" ca="1" si="46"/>
        <v>537.52899050245094</v>
      </c>
      <c r="EB17" s="7">
        <f t="shared" ca="1" si="46"/>
        <v>452.73747126436797</v>
      </c>
      <c r="EC17" s="7" t="e">
        <f t="shared" ca="1" si="46"/>
        <v>#DIV/0!</v>
      </c>
      <c r="ED17" s="7">
        <f t="shared" ca="1" si="46"/>
        <v>1811.4960915440411</v>
      </c>
      <c r="EE17" s="7" t="e">
        <f t="shared" ca="1" si="46"/>
        <v>#NUM!</v>
      </c>
      <c r="EF17" s="7" t="e">
        <f t="shared" ca="1" si="46"/>
        <v>#NUM!</v>
      </c>
      <c r="EG17" s="7" t="e">
        <f t="shared" ca="1" si="46"/>
        <v>#NUM!</v>
      </c>
      <c r="EH17" s="7" t="e">
        <f t="shared" ca="1" si="46"/>
        <v>#NUM!</v>
      </c>
      <c r="EI17" s="7" t="e">
        <f t="shared" ca="1" si="46"/>
        <v>#NUM!</v>
      </c>
      <c r="EJ17" s="7">
        <f t="shared" ca="1" si="46"/>
        <v>1418.0004604388296</v>
      </c>
      <c r="EK17" s="7" t="e">
        <f t="shared" ca="1" si="46"/>
        <v>#NUM!</v>
      </c>
      <c r="EL17" s="7" t="e">
        <f t="shared" ca="1" si="46"/>
        <v>#NUM!</v>
      </c>
      <c r="EM17" s="7">
        <f t="shared" ca="1" si="46"/>
        <v>1941.02100932401</v>
      </c>
      <c r="EN17" s="7">
        <f t="shared" ca="1" si="46"/>
        <v>804.36884210526318</v>
      </c>
      <c r="EO17" s="7" t="e">
        <f t="shared" ca="1" si="46"/>
        <v>#NUM!</v>
      </c>
      <c r="EP17" s="7">
        <f t="shared" ca="1" si="46"/>
        <v>1821.2128820512826</v>
      </c>
      <c r="EQ17" s="7" t="e">
        <f t="shared" ca="1" si="46"/>
        <v>#NUM!</v>
      </c>
      <c r="ER17" s="7" t="e">
        <f t="shared" ca="1" si="46"/>
        <v>#NUM!</v>
      </c>
      <c r="ES17" s="7">
        <f t="shared" ca="1" si="46"/>
        <v>787.89829915966402</v>
      </c>
      <c r="ET17" s="7">
        <f t="shared" ca="1" si="46"/>
        <v>1372.0099996678516</v>
      </c>
    </row>
    <row r="18" spans="1:150" ht="14.25" customHeight="1" x14ac:dyDescent="0.35">
      <c r="A18" s="1"/>
      <c r="B18" s="1"/>
      <c r="C18" s="1"/>
      <c r="E18" s="1"/>
    </row>
    <row r="19" spans="1:150" ht="14.25" customHeight="1" x14ac:dyDescent="0.35">
      <c r="A19" s="1"/>
      <c r="B19" s="1"/>
      <c r="C19" s="1"/>
      <c r="E19" s="1"/>
    </row>
    <row r="20" spans="1:150" ht="14.25" customHeight="1" x14ac:dyDescent="0.35">
      <c r="A20" s="1" t="str">
        <f>A2</f>
        <v>a</v>
      </c>
      <c r="B20" s="1">
        <f ca="1">RANK(B2,$B2:$ET2,0)</f>
        <v>134</v>
      </c>
      <c r="C20" s="1">
        <f t="shared" ref="C20:BN35" ca="1" si="47">RANK(C2,$B2:$ET2,0)</f>
        <v>124</v>
      </c>
      <c r="D20" s="1">
        <f t="shared" ca="1" si="47"/>
        <v>10</v>
      </c>
      <c r="E20" s="1">
        <f t="shared" ca="1" si="47"/>
        <v>2</v>
      </c>
      <c r="F20" s="1">
        <f t="shared" ca="1" si="47"/>
        <v>142</v>
      </c>
      <c r="G20" s="1">
        <f t="shared" ca="1" si="47"/>
        <v>57</v>
      </c>
      <c r="H20" s="1">
        <f t="shared" ca="1" si="47"/>
        <v>116</v>
      </c>
      <c r="I20" s="1">
        <f t="shared" ca="1" si="47"/>
        <v>33</v>
      </c>
      <c r="J20" s="1">
        <f t="shared" ca="1" si="47"/>
        <v>109</v>
      </c>
      <c r="K20" s="1">
        <f t="shared" ca="1" si="47"/>
        <v>10</v>
      </c>
      <c r="L20" s="1">
        <f t="shared" ca="1" si="47"/>
        <v>2</v>
      </c>
      <c r="M20" s="1">
        <f t="shared" ca="1" si="47"/>
        <v>76</v>
      </c>
      <c r="N20" s="1">
        <f t="shared" ca="1" si="47"/>
        <v>131</v>
      </c>
      <c r="O20" s="1">
        <f t="shared" ca="1" si="47"/>
        <v>140</v>
      </c>
      <c r="P20" s="1">
        <f t="shared" ca="1" si="47"/>
        <v>124</v>
      </c>
      <c r="Q20" s="1">
        <f t="shared" ca="1" si="47"/>
        <v>65</v>
      </c>
      <c r="R20" s="1">
        <f t="shared" ca="1" si="47"/>
        <v>76</v>
      </c>
      <c r="S20" s="1">
        <f t="shared" ca="1" si="47"/>
        <v>83</v>
      </c>
      <c r="T20" s="1">
        <f t="shared" ca="1" si="47"/>
        <v>69</v>
      </c>
      <c r="U20" s="1">
        <f t="shared" ca="1" si="47"/>
        <v>113</v>
      </c>
      <c r="V20" s="1">
        <f t="shared" ca="1" si="47"/>
        <v>33</v>
      </c>
      <c r="W20" s="1">
        <f t="shared" ca="1" si="47"/>
        <v>91</v>
      </c>
      <c r="X20" s="1">
        <f t="shared" ca="1" si="47"/>
        <v>50</v>
      </c>
      <c r="Y20" s="1">
        <f t="shared" ca="1" si="47"/>
        <v>62</v>
      </c>
      <c r="Z20" s="1">
        <f t="shared" ca="1" si="47"/>
        <v>10</v>
      </c>
      <c r="AA20" s="1">
        <f t="shared" ca="1" si="47"/>
        <v>2</v>
      </c>
      <c r="AB20" s="1">
        <f t="shared" ca="1" si="47"/>
        <v>40</v>
      </c>
      <c r="AC20" s="1">
        <f t="shared" ca="1" si="47"/>
        <v>142</v>
      </c>
      <c r="AD20" s="1">
        <f t="shared" ca="1" si="47"/>
        <v>134</v>
      </c>
      <c r="AE20" s="1">
        <f t="shared" ca="1" si="47"/>
        <v>29</v>
      </c>
      <c r="AF20" s="1">
        <f t="shared" ca="1" si="47"/>
        <v>29</v>
      </c>
      <c r="AG20" s="1">
        <f t="shared" ca="1" si="47"/>
        <v>91</v>
      </c>
      <c r="AH20" s="1">
        <f t="shared" ca="1" si="47"/>
        <v>65</v>
      </c>
      <c r="AI20" s="1">
        <f t="shared" ca="1" si="47"/>
        <v>103</v>
      </c>
      <c r="AJ20" s="1">
        <f t="shared" ca="1" si="47"/>
        <v>86</v>
      </c>
      <c r="AK20" s="1">
        <f t="shared" ca="1" si="47"/>
        <v>131</v>
      </c>
      <c r="AL20" s="1">
        <f t="shared" ca="1" si="47"/>
        <v>57</v>
      </c>
      <c r="AM20" s="1">
        <f t="shared" ca="1" si="47"/>
        <v>55</v>
      </c>
      <c r="AN20" s="1">
        <f t="shared" ca="1" si="47"/>
        <v>18</v>
      </c>
      <c r="AO20" s="1">
        <f t="shared" ca="1" si="47"/>
        <v>50</v>
      </c>
      <c r="AP20" s="1">
        <f t="shared" ca="1" si="47"/>
        <v>33</v>
      </c>
      <c r="AQ20" s="1">
        <f t="shared" ca="1" si="47"/>
        <v>69</v>
      </c>
      <c r="AR20" s="1">
        <f t="shared" ca="1" si="47"/>
        <v>96</v>
      </c>
      <c r="AS20" s="1">
        <f t="shared" ca="1" si="47"/>
        <v>134</v>
      </c>
      <c r="AT20" s="1">
        <f t="shared" ca="1" si="47"/>
        <v>100</v>
      </c>
      <c r="AU20" s="1">
        <f t="shared" ca="1" si="47"/>
        <v>116</v>
      </c>
      <c r="AV20" s="1">
        <f t="shared" ca="1" si="47"/>
        <v>1</v>
      </c>
      <c r="AW20" s="1">
        <f t="shared" ca="1" si="47"/>
        <v>116</v>
      </c>
      <c r="AX20" s="1">
        <f t="shared" ca="1" si="47"/>
        <v>55</v>
      </c>
      <c r="AY20" s="1">
        <f t="shared" ca="1" si="47"/>
        <v>15</v>
      </c>
      <c r="AZ20" s="1">
        <f t="shared" ca="1" si="47"/>
        <v>2</v>
      </c>
      <c r="BA20" s="1">
        <f t="shared" ca="1" si="47"/>
        <v>76</v>
      </c>
      <c r="BB20" s="1">
        <f t="shared" ca="1" si="47"/>
        <v>24</v>
      </c>
      <c r="BC20" s="1">
        <f t="shared" ca="1" si="47"/>
        <v>86</v>
      </c>
      <c r="BD20" s="1">
        <f t="shared" ca="1" si="47"/>
        <v>116</v>
      </c>
      <c r="BE20" s="1">
        <f t="shared" ca="1" si="47"/>
        <v>142</v>
      </c>
      <c r="BF20" s="1">
        <f t="shared" ca="1" si="47"/>
        <v>139</v>
      </c>
      <c r="BG20" s="1">
        <f t="shared" ca="1" si="47"/>
        <v>80</v>
      </c>
      <c r="BH20" s="1">
        <f t="shared" ca="1" si="47"/>
        <v>122</v>
      </c>
      <c r="BI20" s="1">
        <f t="shared" ca="1" si="47"/>
        <v>10</v>
      </c>
      <c r="BJ20" s="1">
        <f t="shared" ca="1" si="47"/>
        <v>33</v>
      </c>
      <c r="BK20" s="1">
        <f t="shared" ca="1" si="47"/>
        <v>134</v>
      </c>
      <c r="BL20" s="1">
        <f t="shared" ca="1" si="47"/>
        <v>91</v>
      </c>
      <c r="BM20" s="1">
        <f t="shared" ca="1" si="47"/>
        <v>83</v>
      </c>
      <c r="BN20" s="1">
        <f t="shared" ca="1" si="47"/>
        <v>18</v>
      </c>
      <c r="BO20" s="1">
        <f t="shared" ref="BO20:DZ23" ca="1" si="48">RANK(BO2,$B2:$ET2,0)</f>
        <v>2</v>
      </c>
      <c r="BP20" s="1">
        <f t="shared" ca="1" si="48"/>
        <v>57</v>
      </c>
      <c r="BQ20" s="1">
        <f t="shared" ca="1" si="48"/>
        <v>69</v>
      </c>
      <c r="BR20" s="1">
        <f t="shared" ca="1" si="48"/>
        <v>40</v>
      </c>
      <c r="BS20" s="1">
        <f t="shared" ca="1" si="48"/>
        <v>113</v>
      </c>
      <c r="BT20" s="1">
        <f t="shared" ca="1" si="48"/>
        <v>45</v>
      </c>
      <c r="BU20" s="1">
        <f t="shared" ca="1" si="48"/>
        <v>124</v>
      </c>
      <c r="BV20" s="1">
        <f t="shared" ca="1" si="48"/>
        <v>134</v>
      </c>
      <c r="BW20" s="1">
        <f t="shared" ca="1" si="48"/>
        <v>100</v>
      </c>
      <c r="BX20" s="1">
        <f t="shared" ca="1" si="48"/>
        <v>113</v>
      </c>
      <c r="BY20" s="1">
        <f t="shared" ca="1" si="48"/>
        <v>129</v>
      </c>
      <c r="BZ20" s="1">
        <f t="shared" ca="1" si="48"/>
        <v>43</v>
      </c>
      <c r="CA20" s="1">
        <f t="shared" ca="1" si="48"/>
        <v>50</v>
      </c>
      <c r="CB20" s="1">
        <f t="shared" ca="1" si="48"/>
        <v>62</v>
      </c>
      <c r="CC20" s="1">
        <f t="shared" ca="1" si="48"/>
        <v>146</v>
      </c>
      <c r="CD20" s="1">
        <f t="shared" ca="1" si="48"/>
        <v>86</v>
      </c>
      <c r="CE20" s="1">
        <f t="shared" ca="1" si="48"/>
        <v>109</v>
      </c>
      <c r="CF20" s="1">
        <f t="shared" ca="1" si="48"/>
        <v>116</v>
      </c>
      <c r="CG20" s="1">
        <f t="shared" ca="1" si="48"/>
        <v>142</v>
      </c>
      <c r="CH20" s="1">
        <f t="shared" ca="1" si="48"/>
        <v>146</v>
      </c>
      <c r="CI20" s="1">
        <f t="shared" ca="1" si="48"/>
        <v>22</v>
      </c>
      <c r="CJ20" s="1">
        <f t="shared" ca="1" si="48"/>
        <v>57</v>
      </c>
      <c r="CK20" s="1">
        <f t="shared" ca="1" si="48"/>
        <v>80</v>
      </c>
      <c r="CL20" s="1">
        <f t="shared" ca="1" si="48"/>
        <v>65</v>
      </c>
      <c r="CM20" s="1">
        <f t="shared" ca="1" si="48"/>
        <v>57</v>
      </c>
      <c r="CN20" s="1">
        <f t="shared" ca="1" si="48"/>
        <v>69</v>
      </c>
      <c r="CO20" s="1">
        <f t="shared" ca="1" si="48"/>
        <v>108</v>
      </c>
      <c r="CP20" s="1">
        <f t="shared" ca="1" si="48"/>
        <v>91</v>
      </c>
      <c r="CQ20" s="1">
        <f t="shared" ca="1" si="48"/>
        <v>140</v>
      </c>
      <c r="CR20" s="1">
        <f t="shared" ca="1" si="48"/>
        <v>86</v>
      </c>
      <c r="CS20" s="1">
        <f t="shared" ca="1" si="48"/>
        <v>96</v>
      </c>
      <c r="CT20" s="1">
        <f t="shared" ca="1" si="48"/>
        <v>96</v>
      </c>
      <c r="CU20" s="1">
        <f t="shared" ca="1" si="48"/>
        <v>48</v>
      </c>
      <c r="CV20" s="1">
        <f t="shared" ca="1" si="48"/>
        <v>80</v>
      </c>
      <c r="CW20" s="1">
        <f t="shared" ca="1" si="48"/>
        <v>116</v>
      </c>
      <c r="CX20" s="1">
        <f t="shared" ca="1" si="48"/>
        <v>39</v>
      </c>
      <c r="CY20" s="1">
        <f t="shared" ca="1" si="48"/>
        <v>29</v>
      </c>
      <c r="CZ20" s="1">
        <f t="shared" ca="1" si="48"/>
        <v>50</v>
      </c>
      <c r="DA20" s="1">
        <f t="shared" ca="1" si="48"/>
        <v>43</v>
      </c>
      <c r="DB20" s="1">
        <f t="shared" ca="1" si="48"/>
        <v>2</v>
      </c>
      <c r="DC20" s="1">
        <f t="shared" ca="1" si="48"/>
        <v>149</v>
      </c>
      <c r="DD20" s="1">
        <f t="shared" ca="1" si="48"/>
        <v>29</v>
      </c>
      <c r="DE20" s="1">
        <f t="shared" ca="1" si="48"/>
        <v>103</v>
      </c>
      <c r="DF20" s="1">
        <f t="shared" ca="1" si="48"/>
        <v>27</v>
      </c>
      <c r="DG20" s="1">
        <f t="shared" ca="1" si="48"/>
        <v>131</v>
      </c>
      <c r="DH20" s="1">
        <f t="shared" ca="1" si="48"/>
        <v>33</v>
      </c>
      <c r="DI20" s="1">
        <f t="shared" ca="1" si="48"/>
        <v>24</v>
      </c>
      <c r="DJ20" s="1">
        <f t="shared" ca="1" si="48"/>
        <v>109</v>
      </c>
      <c r="DK20" s="1">
        <f t="shared" ca="1" si="48"/>
        <v>38</v>
      </c>
      <c r="DL20" s="1">
        <f t="shared" ca="1" si="48"/>
        <v>18</v>
      </c>
      <c r="DM20" s="1">
        <f t="shared" ca="1" si="48"/>
        <v>109</v>
      </c>
      <c r="DN20" s="1">
        <f t="shared" ca="1" si="48"/>
        <v>40</v>
      </c>
      <c r="DO20" s="1">
        <f t="shared" ca="1" si="48"/>
        <v>86</v>
      </c>
      <c r="DP20" s="1">
        <f t="shared" ca="1" si="48"/>
        <v>91</v>
      </c>
      <c r="DQ20" s="1">
        <f t="shared" ca="1" si="48"/>
        <v>79</v>
      </c>
      <c r="DR20" s="1">
        <f t="shared" ca="1" si="48"/>
        <v>18</v>
      </c>
      <c r="DS20" s="1">
        <f t="shared" ca="1" si="48"/>
        <v>2</v>
      </c>
      <c r="DT20" s="1">
        <f t="shared" ca="1" si="48"/>
        <v>122</v>
      </c>
      <c r="DU20" s="1">
        <f t="shared" ca="1" si="48"/>
        <v>96</v>
      </c>
      <c r="DV20" s="1">
        <f t="shared" ca="1" si="48"/>
        <v>48</v>
      </c>
      <c r="DW20" s="1">
        <f t="shared" ca="1" si="48"/>
        <v>129</v>
      </c>
      <c r="DX20" s="1">
        <f t="shared" ca="1" si="48"/>
        <v>50</v>
      </c>
      <c r="DY20" s="1">
        <f t="shared" ca="1" si="48"/>
        <v>65</v>
      </c>
      <c r="DZ20" s="1">
        <f t="shared" ca="1" si="48"/>
        <v>146</v>
      </c>
      <c r="EA20" s="1">
        <f t="shared" ref="EA20:ET22" ca="1" si="49">RANK(EA2,$B2:$ET2,0)</f>
        <v>103</v>
      </c>
      <c r="EB20" s="1">
        <f t="shared" ca="1" si="49"/>
        <v>69</v>
      </c>
      <c r="EC20" s="1">
        <f t="shared" ca="1" si="49"/>
        <v>69</v>
      </c>
      <c r="ED20" s="1">
        <f t="shared" ca="1" si="49"/>
        <v>15</v>
      </c>
      <c r="EE20" s="1">
        <f t="shared" ca="1" si="49"/>
        <v>27</v>
      </c>
      <c r="EF20" s="1">
        <f t="shared" ca="1" si="49"/>
        <v>24</v>
      </c>
      <c r="EG20" s="1">
        <f t="shared" ca="1" si="49"/>
        <v>2</v>
      </c>
      <c r="EH20" s="1">
        <f t="shared" ca="1" si="49"/>
        <v>69</v>
      </c>
      <c r="EI20" s="1">
        <f t="shared" ca="1" si="49"/>
        <v>62</v>
      </c>
      <c r="EJ20" s="1">
        <f t="shared" ca="1" si="49"/>
        <v>103</v>
      </c>
      <c r="EK20" s="1">
        <f t="shared" ca="1" si="49"/>
        <v>22</v>
      </c>
      <c r="EL20" s="1">
        <f t="shared" ca="1" si="49"/>
        <v>124</v>
      </c>
      <c r="EM20" s="1">
        <f t="shared" ca="1" si="49"/>
        <v>10</v>
      </c>
      <c r="EN20" s="1">
        <f t="shared" ca="1" si="49"/>
        <v>45</v>
      </c>
      <c r="EO20" s="1">
        <f t="shared" ca="1" si="49"/>
        <v>100</v>
      </c>
      <c r="EP20" s="1">
        <f t="shared" ca="1" si="49"/>
        <v>15</v>
      </c>
      <c r="EQ20" s="1">
        <f t="shared" ca="1" si="49"/>
        <v>83</v>
      </c>
      <c r="ER20" s="1">
        <f t="shared" ca="1" si="49"/>
        <v>47</v>
      </c>
      <c r="ES20" s="1">
        <f t="shared" ca="1" si="49"/>
        <v>124</v>
      </c>
      <c r="ET20" s="1">
        <f t="shared" ca="1" si="49"/>
        <v>103</v>
      </c>
    </row>
    <row r="21" spans="1:150" ht="14.25" customHeight="1" x14ac:dyDescent="0.35">
      <c r="A21" s="1" t="str">
        <f t="shared" ref="A21:A35" si="50">A3</f>
        <v>b</v>
      </c>
      <c r="B21" s="1">
        <f t="shared" ref="B21:BM24" ca="1" si="51">RANK(B3,$B3:$ET3,0)</f>
        <v>146</v>
      </c>
      <c r="C21" s="1">
        <f t="shared" ca="1" si="51"/>
        <v>4</v>
      </c>
      <c r="D21" s="1">
        <f t="shared" ca="1" si="51"/>
        <v>62</v>
      </c>
      <c r="E21" s="1">
        <f t="shared" ca="1" si="51"/>
        <v>133</v>
      </c>
      <c r="F21" s="1">
        <f t="shared" ca="1" si="51"/>
        <v>18</v>
      </c>
      <c r="G21" s="1">
        <f t="shared" ca="1" si="51"/>
        <v>21</v>
      </c>
      <c r="H21" s="1">
        <f t="shared" ca="1" si="51"/>
        <v>1</v>
      </c>
      <c r="I21" s="1">
        <f t="shared" ca="1" si="51"/>
        <v>126</v>
      </c>
      <c r="J21" s="1">
        <f t="shared" ca="1" si="51"/>
        <v>43</v>
      </c>
      <c r="K21" s="1">
        <f t="shared" ca="1" si="51"/>
        <v>15</v>
      </c>
      <c r="L21" s="1">
        <f t="shared" ca="1" si="51"/>
        <v>76</v>
      </c>
      <c r="M21" s="1">
        <f t="shared" ca="1" si="51"/>
        <v>59</v>
      </c>
      <c r="N21" s="1">
        <f t="shared" ca="1" si="51"/>
        <v>49</v>
      </c>
      <c r="O21" s="1">
        <f t="shared" ca="1" si="51"/>
        <v>49</v>
      </c>
      <c r="P21" s="1">
        <f t="shared" ca="1" si="51"/>
        <v>146</v>
      </c>
      <c r="Q21" s="1">
        <f t="shared" ca="1" si="51"/>
        <v>100</v>
      </c>
      <c r="R21" s="1">
        <f t="shared" ca="1" si="51"/>
        <v>65</v>
      </c>
      <c r="S21" s="1">
        <f t="shared" ca="1" si="51"/>
        <v>4</v>
      </c>
      <c r="T21" s="1">
        <f t="shared" ca="1" si="51"/>
        <v>43</v>
      </c>
      <c r="U21" s="1">
        <f t="shared" ca="1" si="51"/>
        <v>15</v>
      </c>
      <c r="V21" s="1">
        <f t="shared" ca="1" si="51"/>
        <v>43</v>
      </c>
      <c r="W21" s="1">
        <f t="shared" ca="1" si="51"/>
        <v>53</v>
      </c>
      <c r="X21" s="1">
        <f t="shared" ca="1" si="51"/>
        <v>43</v>
      </c>
      <c r="Y21" s="1">
        <f t="shared" ca="1" si="51"/>
        <v>115</v>
      </c>
      <c r="Z21" s="1">
        <f t="shared" ca="1" si="51"/>
        <v>135</v>
      </c>
      <c r="AA21" s="1">
        <f t="shared" ca="1" si="51"/>
        <v>76</v>
      </c>
      <c r="AB21" s="1">
        <f t="shared" ca="1" si="51"/>
        <v>135</v>
      </c>
      <c r="AC21" s="1">
        <f t="shared" ca="1" si="51"/>
        <v>6</v>
      </c>
      <c r="AD21" s="1">
        <f t="shared" ca="1" si="51"/>
        <v>73</v>
      </c>
      <c r="AE21" s="1">
        <f t="shared" ca="1" si="51"/>
        <v>113</v>
      </c>
      <c r="AF21" s="1">
        <f t="shared" ca="1" si="51"/>
        <v>40</v>
      </c>
      <c r="AG21" s="1">
        <f t="shared" ca="1" si="51"/>
        <v>82</v>
      </c>
      <c r="AH21" s="1">
        <f t="shared" ca="1" si="51"/>
        <v>6</v>
      </c>
      <c r="AI21" s="1">
        <f t="shared" ca="1" si="51"/>
        <v>100</v>
      </c>
      <c r="AJ21" s="1">
        <f t="shared" ca="1" si="51"/>
        <v>115</v>
      </c>
      <c r="AK21" s="1">
        <f t="shared" ca="1" si="51"/>
        <v>1</v>
      </c>
      <c r="AL21" s="1">
        <f t="shared" ca="1" si="51"/>
        <v>36</v>
      </c>
      <c r="AM21" s="1">
        <f t="shared" ca="1" si="51"/>
        <v>80</v>
      </c>
      <c r="AN21" s="1">
        <f t="shared" ca="1" si="51"/>
        <v>24</v>
      </c>
      <c r="AO21" s="1">
        <f t="shared" ca="1" si="51"/>
        <v>98</v>
      </c>
      <c r="AP21" s="1">
        <f t="shared" ca="1" si="51"/>
        <v>115</v>
      </c>
      <c r="AQ21" s="1">
        <f t="shared" ca="1" si="51"/>
        <v>73</v>
      </c>
      <c r="AR21" s="1">
        <f t="shared" ca="1" si="51"/>
        <v>90</v>
      </c>
      <c r="AS21" s="1">
        <f t="shared" ca="1" si="51"/>
        <v>40</v>
      </c>
      <c r="AT21" s="1">
        <f t="shared" ca="1" si="51"/>
        <v>113</v>
      </c>
      <c r="AU21" s="1">
        <f t="shared" ca="1" si="51"/>
        <v>110</v>
      </c>
      <c r="AV21" s="1">
        <f t="shared" ca="1" si="51"/>
        <v>62</v>
      </c>
      <c r="AW21" s="1">
        <f t="shared" ca="1" si="51"/>
        <v>32</v>
      </c>
      <c r="AX21" s="1">
        <f t="shared" ca="1" si="51"/>
        <v>53</v>
      </c>
      <c r="AY21" s="1">
        <f t="shared" ca="1" si="51"/>
        <v>105</v>
      </c>
      <c r="AZ21" s="1">
        <f t="shared" ca="1" si="51"/>
        <v>62</v>
      </c>
      <c r="BA21" s="1">
        <f t="shared" ca="1" si="51"/>
        <v>142</v>
      </c>
      <c r="BB21" s="1">
        <f t="shared" ca="1" si="51"/>
        <v>94</v>
      </c>
      <c r="BC21" s="1">
        <f t="shared" ca="1" si="51"/>
        <v>86</v>
      </c>
      <c r="BD21" s="1">
        <f t="shared" ca="1" si="51"/>
        <v>19</v>
      </c>
      <c r="BE21" s="1">
        <f t="shared" ca="1" si="51"/>
        <v>59</v>
      </c>
      <c r="BF21" s="1">
        <f t="shared" ca="1" si="51"/>
        <v>121</v>
      </c>
      <c r="BG21" s="1">
        <f t="shared" ca="1" si="51"/>
        <v>38</v>
      </c>
      <c r="BH21" s="1">
        <f t="shared" ca="1" si="51"/>
        <v>53</v>
      </c>
      <c r="BI21" s="1">
        <f t="shared" ca="1" si="51"/>
        <v>24</v>
      </c>
      <c r="BJ21" s="1">
        <f t="shared" ca="1" si="51"/>
        <v>115</v>
      </c>
      <c r="BK21" s="1">
        <f t="shared" ca="1" si="51"/>
        <v>97</v>
      </c>
      <c r="BL21" s="1">
        <f t="shared" ca="1" si="51"/>
        <v>10</v>
      </c>
      <c r="BM21" s="1">
        <f t="shared" ca="1" si="51"/>
        <v>28</v>
      </c>
      <c r="BN21" s="1">
        <f t="shared" ca="1" si="47"/>
        <v>53</v>
      </c>
      <c r="BO21" s="1">
        <f t="shared" ca="1" si="48"/>
        <v>126</v>
      </c>
      <c r="BP21" s="1">
        <f t="shared" ca="1" si="48"/>
        <v>105</v>
      </c>
      <c r="BQ21" s="1">
        <f t="shared" ca="1" si="48"/>
        <v>105</v>
      </c>
      <c r="BR21" s="1">
        <f t="shared" ca="1" si="48"/>
        <v>58</v>
      </c>
      <c r="BS21" s="1">
        <f t="shared" ca="1" si="48"/>
        <v>133</v>
      </c>
      <c r="BT21" s="1">
        <f t="shared" ca="1" si="48"/>
        <v>32</v>
      </c>
      <c r="BU21" s="1">
        <f t="shared" ca="1" si="48"/>
        <v>126</v>
      </c>
      <c r="BV21" s="1">
        <f t="shared" ca="1" si="48"/>
        <v>94</v>
      </c>
      <c r="BW21" s="1">
        <f t="shared" ca="1" si="48"/>
        <v>105</v>
      </c>
      <c r="BX21" s="1">
        <f t="shared" ca="1" si="48"/>
        <v>6</v>
      </c>
      <c r="BY21" s="1">
        <f t="shared" ca="1" si="48"/>
        <v>10</v>
      </c>
      <c r="BZ21" s="1">
        <f t="shared" ca="1" si="48"/>
        <v>24</v>
      </c>
      <c r="CA21" s="1">
        <f t="shared" ca="1" si="48"/>
        <v>115</v>
      </c>
      <c r="CB21" s="1">
        <f t="shared" ca="1" si="48"/>
        <v>53</v>
      </c>
      <c r="CC21" s="1">
        <f t="shared" ca="1" si="48"/>
        <v>142</v>
      </c>
      <c r="CD21" s="1">
        <f t="shared" ca="1" si="48"/>
        <v>49</v>
      </c>
      <c r="CE21" s="1">
        <f t="shared" ca="1" si="48"/>
        <v>137</v>
      </c>
      <c r="CF21" s="1">
        <f t="shared" ca="1" si="48"/>
        <v>36</v>
      </c>
      <c r="CG21" s="1">
        <f t="shared" ca="1" si="48"/>
        <v>43</v>
      </c>
      <c r="CH21" s="1">
        <f t="shared" ca="1" si="48"/>
        <v>76</v>
      </c>
      <c r="CI21" s="1">
        <f t="shared" ca="1" si="48"/>
        <v>124</v>
      </c>
      <c r="CJ21" s="1">
        <f t="shared" ca="1" si="48"/>
        <v>38</v>
      </c>
      <c r="CK21" s="1">
        <f t="shared" ca="1" si="48"/>
        <v>142</v>
      </c>
      <c r="CL21" s="1">
        <f t="shared" ca="1" si="48"/>
        <v>10</v>
      </c>
      <c r="CM21" s="1">
        <f t="shared" ca="1" si="48"/>
        <v>82</v>
      </c>
      <c r="CN21" s="1">
        <f t="shared" ca="1" si="48"/>
        <v>94</v>
      </c>
      <c r="CO21" s="1">
        <f t="shared" ca="1" si="48"/>
        <v>65</v>
      </c>
      <c r="CP21" s="1">
        <f t="shared" ca="1" si="48"/>
        <v>59</v>
      </c>
      <c r="CQ21" s="1">
        <f t="shared" ca="1" si="48"/>
        <v>121</v>
      </c>
      <c r="CR21" s="1">
        <f t="shared" ca="1" si="48"/>
        <v>82</v>
      </c>
      <c r="CS21" s="1">
        <f t="shared" ca="1" si="48"/>
        <v>24</v>
      </c>
      <c r="CT21" s="1">
        <f t="shared" ca="1" si="48"/>
        <v>73</v>
      </c>
      <c r="CU21" s="1">
        <f t="shared" ca="1" si="48"/>
        <v>105</v>
      </c>
      <c r="CV21" s="1">
        <f t="shared" ca="1" si="48"/>
        <v>86</v>
      </c>
      <c r="CW21" s="1">
        <f t="shared" ca="1" si="48"/>
        <v>19</v>
      </c>
      <c r="CX21" s="1">
        <f t="shared" ca="1" si="48"/>
        <v>15</v>
      </c>
      <c r="CY21" s="1">
        <f t="shared" ca="1" si="48"/>
        <v>90</v>
      </c>
      <c r="CZ21" s="1">
        <f t="shared" ca="1" si="48"/>
        <v>115</v>
      </c>
      <c r="DA21" s="1">
        <f t="shared" ca="1" si="48"/>
        <v>32</v>
      </c>
      <c r="DB21" s="1">
        <f t="shared" ca="1" si="48"/>
        <v>65</v>
      </c>
      <c r="DC21" s="1">
        <f t="shared" ca="1" si="48"/>
        <v>137</v>
      </c>
      <c r="DD21" s="1">
        <f t="shared" ca="1" si="48"/>
        <v>126</v>
      </c>
      <c r="DE21" s="1">
        <f t="shared" ca="1" si="48"/>
        <v>100</v>
      </c>
      <c r="DF21" s="1">
        <f t="shared" ca="1" si="48"/>
        <v>137</v>
      </c>
      <c r="DG21" s="1">
        <f t="shared" ca="1" si="48"/>
        <v>21</v>
      </c>
      <c r="DH21" s="1">
        <f t="shared" ca="1" si="48"/>
        <v>70</v>
      </c>
      <c r="DI21" s="1">
        <f t="shared" ca="1" si="48"/>
        <v>10</v>
      </c>
      <c r="DJ21" s="1">
        <f t="shared" ca="1" si="48"/>
        <v>110</v>
      </c>
      <c r="DK21" s="1">
        <f t="shared" ca="1" si="48"/>
        <v>90</v>
      </c>
      <c r="DL21" s="1">
        <f t="shared" ca="1" si="48"/>
        <v>100</v>
      </c>
      <c r="DM21" s="1">
        <f t="shared" ca="1" si="48"/>
        <v>124</v>
      </c>
      <c r="DN21" s="1">
        <f t="shared" ca="1" si="48"/>
        <v>40</v>
      </c>
      <c r="DO21" s="1">
        <f t="shared" ca="1" si="48"/>
        <v>86</v>
      </c>
      <c r="DP21" s="1">
        <f t="shared" ca="1" si="48"/>
        <v>142</v>
      </c>
      <c r="DQ21" s="1">
        <f t="shared" ca="1" si="48"/>
        <v>82</v>
      </c>
      <c r="DR21" s="1">
        <f t="shared" ca="1" si="48"/>
        <v>32</v>
      </c>
      <c r="DS21" s="1">
        <f t="shared" ca="1" si="48"/>
        <v>126</v>
      </c>
      <c r="DT21" s="1">
        <f t="shared" ca="1" si="48"/>
        <v>146</v>
      </c>
      <c r="DU21" s="1">
        <f t="shared" ca="1" si="48"/>
        <v>21</v>
      </c>
      <c r="DV21" s="1">
        <f t="shared" ca="1" si="48"/>
        <v>100</v>
      </c>
      <c r="DW21" s="1">
        <f t="shared" ca="1" si="48"/>
        <v>90</v>
      </c>
      <c r="DX21" s="1">
        <f t="shared" ca="1" si="48"/>
        <v>126</v>
      </c>
      <c r="DY21" s="1">
        <f t="shared" ca="1" si="48"/>
        <v>43</v>
      </c>
      <c r="DZ21" s="1">
        <f t="shared" ca="1" si="48"/>
        <v>76</v>
      </c>
      <c r="EA21" s="1">
        <f t="shared" ca="1" si="49"/>
        <v>65</v>
      </c>
      <c r="EB21" s="1">
        <f t="shared" ca="1" si="49"/>
        <v>80</v>
      </c>
      <c r="EC21" s="1">
        <f t="shared" ca="1" si="49"/>
        <v>146</v>
      </c>
      <c r="ED21" s="1">
        <f t="shared" ca="1" si="49"/>
        <v>30</v>
      </c>
      <c r="EE21" s="1">
        <f t="shared" ca="1" si="49"/>
        <v>9</v>
      </c>
      <c r="EF21" s="1">
        <f t="shared" ca="1" si="49"/>
        <v>121</v>
      </c>
      <c r="EG21" s="1">
        <f t="shared" ca="1" si="49"/>
        <v>70</v>
      </c>
      <c r="EH21" s="1">
        <f t="shared" ca="1" si="49"/>
        <v>110</v>
      </c>
      <c r="EI21" s="1">
        <f t="shared" ca="1" si="49"/>
        <v>28</v>
      </c>
      <c r="EJ21" s="1">
        <f t="shared" ca="1" si="49"/>
        <v>30</v>
      </c>
      <c r="EK21" s="1">
        <f t="shared" ca="1" si="49"/>
        <v>98</v>
      </c>
      <c r="EL21" s="1">
        <f t="shared" ca="1" si="49"/>
        <v>137</v>
      </c>
      <c r="EM21" s="1">
        <f t="shared" ca="1" si="49"/>
        <v>1</v>
      </c>
      <c r="EN21" s="1">
        <f t="shared" ca="1" si="49"/>
        <v>65</v>
      </c>
      <c r="EO21" s="1">
        <f t="shared" ca="1" si="49"/>
        <v>10</v>
      </c>
      <c r="EP21" s="1">
        <f t="shared" ca="1" si="49"/>
        <v>70</v>
      </c>
      <c r="EQ21" s="1">
        <f t="shared" ca="1" si="49"/>
        <v>137</v>
      </c>
      <c r="ER21" s="1">
        <f t="shared" ca="1" si="49"/>
        <v>126</v>
      </c>
      <c r="ES21" s="1">
        <f t="shared" ca="1" si="49"/>
        <v>86</v>
      </c>
      <c r="ET21" s="1">
        <f t="shared" ca="1" si="49"/>
        <v>49</v>
      </c>
    </row>
    <row r="22" spans="1:150" ht="14.25" customHeight="1" x14ac:dyDescent="0.35">
      <c r="A22" s="1" t="str">
        <f t="shared" si="50"/>
        <v>c</v>
      </c>
      <c r="B22" s="1">
        <f t="shared" ca="1" si="51"/>
        <v>74</v>
      </c>
      <c r="C22" s="1">
        <f t="shared" ca="1" si="51"/>
        <v>41</v>
      </c>
      <c r="D22" s="1">
        <f t="shared" ca="1" si="51"/>
        <v>110</v>
      </c>
      <c r="E22" s="1">
        <f t="shared" ca="1" si="51"/>
        <v>82</v>
      </c>
      <c r="F22" s="1">
        <f t="shared" ca="1" si="51"/>
        <v>110</v>
      </c>
      <c r="G22" s="1">
        <f t="shared" ca="1" si="51"/>
        <v>15</v>
      </c>
      <c r="H22" s="1">
        <f t="shared" ca="1" si="51"/>
        <v>49</v>
      </c>
      <c r="I22" s="1">
        <f t="shared" ca="1" si="51"/>
        <v>72</v>
      </c>
      <c r="J22" s="1">
        <f t="shared" ca="1" si="51"/>
        <v>78</v>
      </c>
      <c r="K22" s="1">
        <f t="shared" ca="1" si="51"/>
        <v>1</v>
      </c>
      <c r="L22" s="1">
        <f t="shared" ca="1" si="51"/>
        <v>23</v>
      </c>
      <c r="M22" s="1">
        <f t="shared" ca="1" si="51"/>
        <v>2</v>
      </c>
      <c r="N22" s="1">
        <f t="shared" ca="1" si="51"/>
        <v>92</v>
      </c>
      <c r="O22" s="1">
        <f t="shared" ca="1" si="51"/>
        <v>76</v>
      </c>
      <c r="P22" s="1">
        <f t="shared" ca="1" si="51"/>
        <v>52</v>
      </c>
      <c r="Q22" s="1">
        <f t="shared" ca="1" si="51"/>
        <v>63</v>
      </c>
      <c r="R22" s="1">
        <f t="shared" ca="1" si="51"/>
        <v>120</v>
      </c>
      <c r="S22" s="1">
        <f t="shared" ca="1" si="51"/>
        <v>102</v>
      </c>
      <c r="T22" s="1">
        <f t="shared" ca="1" si="51"/>
        <v>139</v>
      </c>
      <c r="U22" s="1">
        <f t="shared" ca="1" si="51"/>
        <v>94</v>
      </c>
      <c r="V22" s="1">
        <f t="shared" ca="1" si="51"/>
        <v>58</v>
      </c>
      <c r="W22" s="1">
        <f t="shared" ca="1" si="51"/>
        <v>144</v>
      </c>
      <c r="X22" s="1">
        <f t="shared" ca="1" si="51"/>
        <v>66</v>
      </c>
      <c r="Y22" s="1">
        <f t="shared" ca="1" si="51"/>
        <v>37</v>
      </c>
      <c r="Z22" s="1">
        <f t="shared" ca="1" si="51"/>
        <v>82</v>
      </c>
      <c r="AA22" s="1">
        <f t="shared" ca="1" si="51"/>
        <v>45</v>
      </c>
      <c r="AB22" s="1">
        <f t="shared" ca="1" si="51"/>
        <v>41</v>
      </c>
      <c r="AC22" s="1">
        <f t="shared" ca="1" si="51"/>
        <v>82</v>
      </c>
      <c r="AD22" s="1">
        <f t="shared" ca="1" si="51"/>
        <v>15</v>
      </c>
      <c r="AE22" s="1">
        <f t="shared" ca="1" si="51"/>
        <v>116</v>
      </c>
      <c r="AF22" s="1">
        <f t="shared" ca="1" si="51"/>
        <v>10</v>
      </c>
      <c r="AG22" s="1">
        <f t="shared" ca="1" si="51"/>
        <v>82</v>
      </c>
      <c r="AH22" s="1">
        <f t="shared" ca="1" si="51"/>
        <v>105</v>
      </c>
      <c r="AI22" s="1">
        <f t="shared" ca="1" si="51"/>
        <v>123</v>
      </c>
      <c r="AJ22" s="1">
        <f t="shared" ca="1" si="51"/>
        <v>133</v>
      </c>
      <c r="AK22" s="1">
        <f t="shared" ca="1" si="51"/>
        <v>13</v>
      </c>
      <c r="AL22" s="1">
        <f t="shared" ca="1" si="51"/>
        <v>105</v>
      </c>
      <c r="AM22" s="1">
        <f t="shared" ca="1" si="51"/>
        <v>116</v>
      </c>
      <c r="AN22" s="1">
        <f t="shared" ca="1" si="51"/>
        <v>15</v>
      </c>
      <c r="AO22" s="1">
        <f t="shared" ca="1" si="51"/>
        <v>139</v>
      </c>
      <c r="AP22" s="1">
        <f t="shared" ca="1" si="51"/>
        <v>105</v>
      </c>
      <c r="AQ22" s="1">
        <f t="shared" ca="1" si="51"/>
        <v>123</v>
      </c>
      <c r="AR22" s="1">
        <f t="shared" ca="1" si="51"/>
        <v>10</v>
      </c>
      <c r="AS22" s="1">
        <f t="shared" ca="1" si="51"/>
        <v>139</v>
      </c>
      <c r="AT22" s="1">
        <f t="shared" ca="1" si="51"/>
        <v>45</v>
      </c>
      <c r="AU22" s="1">
        <f t="shared" ca="1" si="51"/>
        <v>68</v>
      </c>
      <c r="AV22" s="1">
        <f t="shared" ca="1" si="51"/>
        <v>94</v>
      </c>
      <c r="AW22" s="1">
        <f t="shared" ca="1" si="51"/>
        <v>82</v>
      </c>
      <c r="AX22" s="1">
        <f t="shared" ca="1" si="51"/>
        <v>103</v>
      </c>
      <c r="AY22" s="1">
        <f t="shared" ca="1" si="51"/>
        <v>35</v>
      </c>
      <c r="AZ22" s="1">
        <f t="shared" ca="1" si="51"/>
        <v>144</v>
      </c>
      <c r="BA22" s="1">
        <f t="shared" ca="1" si="51"/>
        <v>30</v>
      </c>
      <c r="BB22" s="1">
        <f t="shared" ca="1" si="51"/>
        <v>144</v>
      </c>
      <c r="BC22" s="1">
        <f t="shared" ca="1" si="51"/>
        <v>110</v>
      </c>
      <c r="BD22" s="1">
        <f t="shared" ca="1" si="51"/>
        <v>2</v>
      </c>
      <c r="BE22" s="1">
        <f t="shared" ca="1" si="51"/>
        <v>45</v>
      </c>
      <c r="BF22" s="1">
        <f t="shared" ca="1" si="51"/>
        <v>59</v>
      </c>
      <c r="BG22" s="1">
        <f t="shared" ca="1" si="51"/>
        <v>144</v>
      </c>
      <c r="BH22" s="1">
        <f t="shared" ca="1" si="51"/>
        <v>10</v>
      </c>
      <c r="BI22" s="1">
        <f t="shared" ca="1" si="51"/>
        <v>25</v>
      </c>
      <c r="BJ22" s="1">
        <f t="shared" ca="1" si="51"/>
        <v>82</v>
      </c>
      <c r="BK22" s="1">
        <f t="shared" ca="1" si="51"/>
        <v>139</v>
      </c>
      <c r="BL22" s="1">
        <f t="shared" ca="1" si="51"/>
        <v>30</v>
      </c>
      <c r="BM22" s="1">
        <f t="shared" ca="1" si="51"/>
        <v>2</v>
      </c>
      <c r="BN22" s="1">
        <f t="shared" ca="1" si="47"/>
        <v>25</v>
      </c>
      <c r="BO22" s="1">
        <f t="shared" ca="1" si="48"/>
        <v>63</v>
      </c>
      <c r="BP22" s="1">
        <f t="shared" ca="1" si="48"/>
        <v>2</v>
      </c>
      <c r="BQ22" s="1">
        <f t="shared" ca="1" si="48"/>
        <v>41</v>
      </c>
      <c r="BR22" s="1">
        <f t="shared" ca="1" si="48"/>
        <v>18</v>
      </c>
      <c r="BS22" s="1">
        <f t="shared" ca="1" si="48"/>
        <v>70</v>
      </c>
      <c r="BT22" s="1">
        <f t="shared" ca="1" si="48"/>
        <v>97</v>
      </c>
      <c r="BU22" s="1">
        <f t="shared" ca="1" si="48"/>
        <v>37</v>
      </c>
      <c r="BV22" s="1">
        <f t="shared" ca="1" si="48"/>
        <v>18</v>
      </c>
      <c r="BW22" s="1">
        <f t="shared" ca="1" si="48"/>
        <v>110</v>
      </c>
      <c r="BX22" s="1">
        <f t="shared" ca="1" si="48"/>
        <v>60</v>
      </c>
      <c r="BY22" s="1">
        <f t="shared" ca="1" si="48"/>
        <v>30</v>
      </c>
      <c r="BZ22" s="1">
        <f t="shared" ca="1" si="48"/>
        <v>49</v>
      </c>
      <c r="CA22" s="1">
        <f t="shared" ca="1" si="48"/>
        <v>66</v>
      </c>
      <c r="CB22" s="1">
        <f t="shared" ca="1" si="48"/>
        <v>129</v>
      </c>
      <c r="CC22" s="1">
        <f t="shared" ca="1" si="48"/>
        <v>82</v>
      </c>
      <c r="CD22" s="1">
        <f t="shared" ca="1" si="48"/>
        <v>120</v>
      </c>
      <c r="CE22" s="1">
        <f t="shared" ca="1" si="48"/>
        <v>72</v>
      </c>
      <c r="CF22" s="1">
        <f t="shared" ca="1" si="48"/>
        <v>128</v>
      </c>
      <c r="CG22" s="1">
        <f t="shared" ca="1" si="48"/>
        <v>30</v>
      </c>
      <c r="CH22" s="1">
        <f t="shared" ca="1" si="48"/>
        <v>63</v>
      </c>
      <c r="CI22" s="1">
        <f t="shared" ca="1" si="48"/>
        <v>27</v>
      </c>
      <c r="CJ22" s="1">
        <f t="shared" ca="1" si="48"/>
        <v>105</v>
      </c>
      <c r="CK22" s="1">
        <f t="shared" ca="1" si="48"/>
        <v>90</v>
      </c>
      <c r="CL22" s="1">
        <f t="shared" ca="1" si="48"/>
        <v>90</v>
      </c>
      <c r="CM22" s="1">
        <f t="shared" ca="1" si="48"/>
        <v>41</v>
      </c>
      <c r="CN22" s="1">
        <f t="shared" ca="1" si="48"/>
        <v>97</v>
      </c>
      <c r="CO22" s="1">
        <f t="shared" ca="1" si="48"/>
        <v>52</v>
      </c>
      <c r="CP22" s="1">
        <f t="shared" ca="1" si="48"/>
        <v>45</v>
      </c>
      <c r="CQ22" s="1">
        <f t="shared" ca="1" si="48"/>
        <v>133</v>
      </c>
      <c r="CR22" s="1">
        <f t="shared" ca="1" si="48"/>
        <v>55</v>
      </c>
      <c r="CS22" s="1">
        <f t="shared" ca="1" si="48"/>
        <v>35</v>
      </c>
      <c r="CT22" s="1">
        <f t="shared" ca="1" si="48"/>
        <v>52</v>
      </c>
      <c r="CU22" s="1">
        <f t="shared" ca="1" si="48"/>
        <v>2</v>
      </c>
      <c r="CV22" s="1">
        <f t="shared" ca="1" si="48"/>
        <v>18</v>
      </c>
      <c r="CW22" s="1">
        <f t="shared" ca="1" si="48"/>
        <v>97</v>
      </c>
      <c r="CX22" s="1">
        <f t="shared" ca="1" si="48"/>
        <v>27</v>
      </c>
      <c r="CY22" s="1">
        <f t="shared" ca="1" si="48"/>
        <v>136</v>
      </c>
      <c r="CZ22" s="1">
        <f t="shared" ca="1" si="48"/>
        <v>129</v>
      </c>
      <c r="DA22" s="1">
        <f t="shared" ca="1" si="48"/>
        <v>62</v>
      </c>
      <c r="DB22" s="1">
        <f t="shared" ca="1" si="48"/>
        <v>103</v>
      </c>
      <c r="DC22" s="1">
        <f t="shared" ca="1" si="48"/>
        <v>116</v>
      </c>
      <c r="DD22" s="1">
        <f t="shared" ca="1" si="48"/>
        <v>55</v>
      </c>
      <c r="DE22" s="1">
        <f t="shared" ca="1" si="48"/>
        <v>133</v>
      </c>
      <c r="DF22" s="1">
        <f t="shared" ca="1" si="48"/>
        <v>7</v>
      </c>
      <c r="DG22" s="1">
        <f t="shared" ca="1" si="48"/>
        <v>40</v>
      </c>
      <c r="DH22" s="1">
        <f t="shared" ca="1" si="48"/>
        <v>55</v>
      </c>
      <c r="DI22" s="1">
        <f t="shared" ca="1" si="48"/>
        <v>78</v>
      </c>
      <c r="DJ22" s="1">
        <f t="shared" ca="1" si="48"/>
        <v>37</v>
      </c>
      <c r="DK22" s="1">
        <f t="shared" ca="1" si="48"/>
        <v>18</v>
      </c>
      <c r="DL22" s="1">
        <f t="shared" ca="1" si="48"/>
        <v>139</v>
      </c>
      <c r="DM22" s="1">
        <f t="shared" ca="1" si="48"/>
        <v>13</v>
      </c>
      <c r="DN22" s="1">
        <f t="shared" ca="1" si="48"/>
        <v>129</v>
      </c>
      <c r="DO22" s="1">
        <f t="shared" ca="1" si="48"/>
        <v>92</v>
      </c>
      <c r="DP22" s="1">
        <f t="shared" ca="1" si="48"/>
        <v>137</v>
      </c>
      <c r="DQ22" s="1">
        <f t="shared" ca="1" si="48"/>
        <v>123</v>
      </c>
      <c r="DR22" s="1">
        <f t="shared" ca="1" si="48"/>
        <v>7</v>
      </c>
      <c r="DS22" s="1">
        <f t="shared" ca="1" si="48"/>
        <v>78</v>
      </c>
      <c r="DT22" s="1">
        <f t="shared" ca="1" si="48"/>
        <v>74</v>
      </c>
      <c r="DU22" s="1">
        <f t="shared" ca="1" si="48"/>
        <v>18</v>
      </c>
      <c r="DV22" s="1">
        <f t="shared" ca="1" si="48"/>
        <v>97</v>
      </c>
      <c r="DW22" s="1">
        <f t="shared" ca="1" si="48"/>
        <v>123</v>
      </c>
      <c r="DX22" s="1">
        <f t="shared" ca="1" si="48"/>
        <v>94</v>
      </c>
      <c r="DY22" s="1">
        <f t="shared" ca="1" si="48"/>
        <v>49</v>
      </c>
      <c r="DZ22" s="1">
        <f t="shared" ca="1" si="48"/>
        <v>137</v>
      </c>
      <c r="EA22" s="1">
        <f t="shared" ca="1" si="49"/>
        <v>70</v>
      </c>
      <c r="EB22" s="1">
        <f t="shared" ca="1" si="49"/>
        <v>97</v>
      </c>
      <c r="EC22" s="1">
        <f t="shared" ca="1" si="49"/>
        <v>105</v>
      </c>
      <c r="ED22" s="1">
        <f t="shared" ca="1" si="49"/>
        <v>27</v>
      </c>
      <c r="EE22" s="1">
        <f t="shared" ca="1" si="49"/>
        <v>144</v>
      </c>
      <c r="EF22" s="1">
        <f t="shared" ca="1" si="49"/>
        <v>123</v>
      </c>
      <c r="EG22" s="1">
        <f t="shared" ca="1" si="49"/>
        <v>110</v>
      </c>
      <c r="EH22" s="1">
        <f t="shared" ca="1" si="49"/>
        <v>129</v>
      </c>
      <c r="EI22" s="1">
        <f t="shared" ca="1" si="49"/>
        <v>110</v>
      </c>
      <c r="EJ22" s="1">
        <f t="shared" ca="1" si="49"/>
        <v>23</v>
      </c>
      <c r="EK22" s="1">
        <f t="shared" ca="1" si="49"/>
        <v>78</v>
      </c>
      <c r="EL22" s="1">
        <f t="shared" ca="1" si="49"/>
        <v>60</v>
      </c>
      <c r="EM22" s="1">
        <f t="shared" ca="1" si="49"/>
        <v>120</v>
      </c>
      <c r="EN22" s="1">
        <f t="shared" ca="1" si="49"/>
        <v>82</v>
      </c>
      <c r="EO22" s="1">
        <f t="shared" ca="1" si="49"/>
        <v>116</v>
      </c>
      <c r="EP22" s="1">
        <f t="shared" ca="1" si="49"/>
        <v>7</v>
      </c>
      <c r="EQ22" s="1">
        <f t="shared" ca="1" si="49"/>
        <v>144</v>
      </c>
      <c r="ER22" s="1">
        <f t="shared" ca="1" si="49"/>
        <v>76</v>
      </c>
      <c r="ES22" s="1">
        <f t="shared" ca="1" si="49"/>
        <v>68</v>
      </c>
      <c r="ET22" s="1">
        <f t="shared" ca="1" si="49"/>
        <v>30</v>
      </c>
    </row>
    <row r="23" spans="1:150" ht="14.25" customHeight="1" x14ac:dyDescent="0.35">
      <c r="A23" s="1" t="str">
        <f t="shared" si="50"/>
        <v>alfa</v>
      </c>
      <c r="B23" s="1" t="e">
        <f t="shared" ca="1" si="51"/>
        <v>#DIV/0!</v>
      </c>
      <c r="C23" s="1" t="e">
        <f t="shared" ca="1" si="51"/>
        <v>#NUM!</v>
      </c>
      <c r="D23" s="1" t="e">
        <f t="shared" ca="1" si="51"/>
        <v>#NUM!</v>
      </c>
      <c r="E23" s="1" t="e">
        <f t="shared" ca="1" si="51"/>
        <v>#NUM!</v>
      </c>
      <c r="F23" s="1" t="e">
        <f t="shared" ca="1" si="51"/>
        <v>#NUM!</v>
      </c>
      <c r="G23" s="1" t="e">
        <f t="shared" ca="1" si="51"/>
        <v>#DIV/0!</v>
      </c>
      <c r="H23" s="1" t="e">
        <f t="shared" ca="1" si="51"/>
        <v>#NUM!</v>
      </c>
      <c r="I23" s="1" t="e">
        <f t="shared" ca="1" si="51"/>
        <v>#NUM!</v>
      </c>
      <c r="J23" s="1" t="e">
        <f t="shared" ca="1" si="51"/>
        <v>#NUM!</v>
      </c>
      <c r="K23" s="1" t="e">
        <f t="shared" ca="1" si="51"/>
        <v>#DIV/0!</v>
      </c>
      <c r="L23" s="1" t="e">
        <f t="shared" ca="1" si="51"/>
        <v>#DIV/0!</v>
      </c>
      <c r="M23" s="1" t="e">
        <f t="shared" ca="1" si="51"/>
        <v>#DIV/0!</v>
      </c>
      <c r="N23" s="1" t="e">
        <f t="shared" ca="1" si="51"/>
        <v>#NUM!</v>
      </c>
      <c r="O23" s="1" t="e">
        <f t="shared" ca="1" si="51"/>
        <v>#NUM!</v>
      </c>
      <c r="P23" s="1" t="e">
        <f t="shared" ca="1" si="51"/>
        <v>#DIV/0!</v>
      </c>
      <c r="Q23" s="1" t="e">
        <f t="shared" ca="1" si="51"/>
        <v>#DIV/0!</v>
      </c>
      <c r="R23" s="1" t="e">
        <f t="shared" ca="1" si="51"/>
        <v>#DIV/0!</v>
      </c>
      <c r="S23" s="1" t="e">
        <f t="shared" ca="1" si="51"/>
        <v>#NUM!</v>
      </c>
      <c r="T23" s="1" t="e">
        <f t="shared" ca="1" si="51"/>
        <v>#NUM!</v>
      </c>
      <c r="U23" s="1" t="e">
        <f t="shared" ca="1" si="51"/>
        <v>#NUM!</v>
      </c>
      <c r="V23" s="1" t="e">
        <f t="shared" ca="1" si="51"/>
        <v>#DIV/0!</v>
      </c>
      <c r="W23" s="1" t="e">
        <f t="shared" ca="1" si="51"/>
        <v>#DIV/0!</v>
      </c>
      <c r="X23" s="1" t="e">
        <f t="shared" ca="1" si="51"/>
        <v>#DIV/0!</v>
      </c>
      <c r="Y23" s="1" t="e">
        <f t="shared" ca="1" si="51"/>
        <v>#NUM!</v>
      </c>
      <c r="Z23" s="1" t="e">
        <f t="shared" ca="1" si="51"/>
        <v>#NUM!</v>
      </c>
      <c r="AA23" s="1" t="e">
        <f t="shared" ca="1" si="51"/>
        <v>#DIV/0!</v>
      </c>
      <c r="AB23" s="1" t="e">
        <f t="shared" ca="1" si="51"/>
        <v>#DIV/0!</v>
      </c>
      <c r="AC23" s="1" t="e">
        <f t="shared" ca="1" si="51"/>
        <v>#NUM!</v>
      </c>
      <c r="AD23" s="1" t="e">
        <f t="shared" ca="1" si="51"/>
        <v>#NUM!</v>
      </c>
      <c r="AE23" s="1" t="e">
        <f t="shared" ca="1" si="51"/>
        <v>#NUM!</v>
      </c>
      <c r="AF23" s="1" t="e">
        <f t="shared" ca="1" si="51"/>
        <v>#DIV/0!</v>
      </c>
      <c r="AG23" s="1" t="e">
        <f t="shared" ca="1" si="51"/>
        <v>#DIV/0!</v>
      </c>
      <c r="AH23" s="1" t="e">
        <f t="shared" ca="1" si="51"/>
        <v>#NUM!</v>
      </c>
      <c r="AI23" s="1" t="e">
        <f t="shared" ca="1" si="51"/>
        <v>#DIV/0!</v>
      </c>
      <c r="AJ23" s="1" t="e">
        <f t="shared" ca="1" si="51"/>
        <v>#NUM!</v>
      </c>
      <c r="AK23" s="1" t="e">
        <f t="shared" ca="1" si="51"/>
        <v>#DIV/0!</v>
      </c>
      <c r="AL23" s="1" t="e">
        <f t="shared" ca="1" si="51"/>
        <v>#DIV/0!</v>
      </c>
      <c r="AM23" s="1" t="e">
        <f t="shared" ca="1" si="51"/>
        <v>#DIV/0!</v>
      </c>
      <c r="AN23" s="1" t="e">
        <f t="shared" ca="1" si="51"/>
        <v>#DIV/0!</v>
      </c>
      <c r="AO23" s="1" t="e">
        <f t="shared" ca="1" si="51"/>
        <v>#NUM!</v>
      </c>
      <c r="AP23" s="1" t="e">
        <f t="shared" ca="1" si="51"/>
        <v>#NUM!</v>
      </c>
      <c r="AQ23" s="1" t="e">
        <f t="shared" ca="1" si="51"/>
        <v>#DIV/0!</v>
      </c>
      <c r="AR23" s="1" t="e">
        <f t="shared" ca="1" si="51"/>
        <v>#NUM!</v>
      </c>
      <c r="AS23" s="1" t="e">
        <f t="shared" ca="1" si="51"/>
        <v>#NUM!</v>
      </c>
      <c r="AT23" s="1" t="e">
        <f t="shared" ca="1" si="51"/>
        <v>#NUM!</v>
      </c>
      <c r="AU23" s="1" t="e">
        <f t="shared" ca="1" si="51"/>
        <v>#NUM!</v>
      </c>
      <c r="AV23" s="1" t="e">
        <f t="shared" ca="1" si="51"/>
        <v>#NUM!</v>
      </c>
      <c r="AW23" s="1" t="e">
        <f t="shared" ca="1" si="51"/>
        <v>#NUM!</v>
      </c>
      <c r="AX23" s="1" t="e">
        <f t="shared" ca="1" si="51"/>
        <v>#DIV/0!</v>
      </c>
      <c r="AY23" s="1" t="e">
        <f t="shared" ca="1" si="51"/>
        <v>#DIV/0!</v>
      </c>
      <c r="AZ23" s="1" t="e">
        <f t="shared" ca="1" si="51"/>
        <v>#DIV/0!</v>
      </c>
      <c r="BA23" s="1" t="e">
        <f t="shared" ca="1" si="51"/>
        <v>#NUM!</v>
      </c>
      <c r="BB23" s="1" t="e">
        <f t="shared" ca="1" si="51"/>
        <v>#DIV/0!</v>
      </c>
      <c r="BC23" s="1" t="e">
        <f t="shared" ca="1" si="51"/>
        <v>#DIV/0!</v>
      </c>
      <c r="BD23" s="1" t="e">
        <f t="shared" ca="1" si="51"/>
        <v>#DIV/0!</v>
      </c>
      <c r="BE23" s="1" t="e">
        <f t="shared" ca="1" si="51"/>
        <v>#NUM!</v>
      </c>
      <c r="BF23" s="1" t="e">
        <f t="shared" ca="1" si="51"/>
        <v>#NUM!</v>
      </c>
      <c r="BG23" s="1" t="e">
        <f t="shared" ca="1" si="51"/>
        <v>#DIV/0!</v>
      </c>
      <c r="BH23" s="1" t="e">
        <f t="shared" ca="1" si="51"/>
        <v>#NUM!</v>
      </c>
      <c r="BI23" s="1" t="e">
        <f t="shared" ca="1" si="51"/>
        <v>#DIV/0!</v>
      </c>
      <c r="BJ23" s="1" t="e">
        <f t="shared" ca="1" si="51"/>
        <v>#NUM!</v>
      </c>
      <c r="BK23" s="1" t="e">
        <f t="shared" ca="1" si="51"/>
        <v>#NUM!</v>
      </c>
      <c r="BL23" s="1" t="e">
        <f t="shared" ca="1" si="51"/>
        <v>#DIV/0!</v>
      </c>
      <c r="BM23" s="1" t="e">
        <f t="shared" ca="1" si="51"/>
        <v>#DIV/0!</v>
      </c>
      <c r="BN23" s="1" t="e">
        <f t="shared" ca="1" si="47"/>
        <v>#DIV/0!</v>
      </c>
      <c r="BO23" s="1" t="e">
        <f t="shared" ca="1" si="48"/>
        <v>#NUM!</v>
      </c>
      <c r="BP23" s="1" t="e">
        <f t="shared" ca="1" si="48"/>
        <v>#NUM!</v>
      </c>
      <c r="BQ23" s="1" t="e">
        <f t="shared" ca="1" si="48"/>
        <v>#DIV/0!</v>
      </c>
      <c r="BR23" s="1" t="e">
        <f t="shared" ca="1" si="48"/>
        <v>#DIV/0!</v>
      </c>
      <c r="BS23" s="1" t="e">
        <f t="shared" ca="1" si="48"/>
        <v>#NUM!</v>
      </c>
      <c r="BT23" s="1" t="e">
        <f t="shared" ca="1" si="48"/>
        <v>#DIV/0!</v>
      </c>
      <c r="BU23" s="1" t="e">
        <f t="shared" ca="1" si="48"/>
        <v>#NUM!</v>
      </c>
      <c r="BV23" s="1" t="e">
        <f t="shared" ca="1" si="48"/>
        <v>#NUM!</v>
      </c>
      <c r="BW23" s="1" t="e">
        <f t="shared" ca="1" si="48"/>
        <v>#DIV/0!</v>
      </c>
      <c r="BX23" s="1" t="e">
        <f t="shared" ca="1" si="48"/>
        <v>#NUM!</v>
      </c>
      <c r="BY23" s="1" t="e">
        <f t="shared" ca="1" si="48"/>
        <v>#DIV/0!</v>
      </c>
      <c r="BZ23" s="1" t="e">
        <f t="shared" ca="1" si="48"/>
        <v>#DIV/0!</v>
      </c>
      <c r="CA23" s="1" t="e">
        <f t="shared" ca="1" si="48"/>
        <v>#DIV/0!</v>
      </c>
      <c r="CB23" s="1" t="e">
        <f t="shared" ca="1" si="48"/>
        <v>#DIV/0!</v>
      </c>
      <c r="CC23" s="1" t="e">
        <f t="shared" ca="1" si="48"/>
        <v>#NUM!</v>
      </c>
      <c r="CD23" s="1" t="e">
        <f t="shared" ca="1" si="48"/>
        <v>#NUM!</v>
      </c>
      <c r="CE23" s="1" t="e">
        <f t="shared" ca="1" si="48"/>
        <v>#NUM!</v>
      </c>
      <c r="CF23" s="1" t="e">
        <f t="shared" ca="1" si="48"/>
        <v>#NUM!</v>
      </c>
      <c r="CG23" s="1" t="e">
        <f t="shared" ca="1" si="48"/>
        <v>#NUM!</v>
      </c>
      <c r="CH23" s="1" t="e">
        <f t="shared" ca="1" si="48"/>
        <v>#NUM!</v>
      </c>
      <c r="CI23" s="1" t="e">
        <f t="shared" ca="1" si="48"/>
        <v>#DIV/0!</v>
      </c>
      <c r="CJ23" s="1" t="e">
        <f t="shared" ca="1" si="48"/>
        <v>#DIV/0!</v>
      </c>
      <c r="CK23" s="1" t="e">
        <f t="shared" ca="1" si="48"/>
        <v>#NUM!</v>
      </c>
      <c r="CL23" s="1" t="e">
        <f t="shared" ca="1" si="48"/>
        <v>#NUM!</v>
      </c>
      <c r="CM23" s="1" t="e">
        <f t="shared" ca="1" si="48"/>
        <v>#DIV/0!</v>
      </c>
      <c r="CN23" s="1" t="e">
        <f t="shared" ca="1" si="48"/>
        <v>#DIV/0!</v>
      </c>
      <c r="CO23" s="1" t="e">
        <f t="shared" ca="1" si="48"/>
        <v>#DIV/0!</v>
      </c>
      <c r="CP23" s="1" t="e">
        <f t="shared" ca="1" si="48"/>
        <v>#DIV/0!</v>
      </c>
      <c r="CQ23" s="1" t="e">
        <f t="shared" ca="1" si="48"/>
        <v>#NUM!</v>
      </c>
      <c r="CR23" s="1" t="e">
        <f t="shared" ca="1" si="48"/>
        <v>#DIV/0!</v>
      </c>
      <c r="CS23" s="1" t="e">
        <f t="shared" ca="1" si="48"/>
        <v>#DIV/0!</v>
      </c>
      <c r="CT23" s="1" t="e">
        <f t="shared" ca="1" si="48"/>
        <v>#DIV/0!</v>
      </c>
      <c r="CU23" s="1" t="e">
        <f t="shared" ca="1" si="48"/>
        <v>#NUM!</v>
      </c>
      <c r="CV23" s="1" t="e">
        <f t="shared" ca="1" si="48"/>
        <v>#NUM!</v>
      </c>
      <c r="CW23" s="1" t="e">
        <f t="shared" ca="1" si="48"/>
        <v>#NUM!</v>
      </c>
      <c r="CX23" s="1" t="e">
        <f t="shared" ca="1" si="48"/>
        <v>#DIV/0!</v>
      </c>
      <c r="CY23" s="1" t="e">
        <f t="shared" ca="1" si="48"/>
        <v>#NUM!</v>
      </c>
      <c r="CZ23" s="1" t="e">
        <f t="shared" ca="1" si="48"/>
        <v>#NUM!</v>
      </c>
      <c r="DA23" s="1" t="e">
        <f t="shared" ca="1" si="48"/>
        <v>#DIV/0!</v>
      </c>
      <c r="DB23" s="1" t="e">
        <f t="shared" ca="1" si="48"/>
        <v>#NUM!</v>
      </c>
      <c r="DC23" s="1" t="e">
        <f t="shared" ca="1" si="48"/>
        <v>#NUM!</v>
      </c>
      <c r="DD23" s="1" t="e">
        <f t="shared" ca="1" si="48"/>
        <v>#NUM!</v>
      </c>
      <c r="DE23" s="1" t="e">
        <f t="shared" ca="1" si="48"/>
        <v>#DIV/0!</v>
      </c>
      <c r="DF23" s="1" t="e">
        <f t="shared" ca="1" si="48"/>
        <v>#NUM!</v>
      </c>
      <c r="DG23" s="1" t="e">
        <f t="shared" ca="1" si="48"/>
        <v>#DIV/0!</v>
      </c>
      <c r="DH23" s="1" t="e">
        <f t="shared" ca="1" si="48"/>
        <v>#DIV/0!</v>
      </c>
      <c r="DI23" s="1" t="e">
        <f t="shared" ca="1" si="48"/>
        <v>#DIV/0!</v>
      </c>
      <c r="DJ23" s="1" t="e">
        <f t="shared" ca="1" si="48"/>
        <v>#NUM!</v>
      </c>
      <c r="DK23" s="1" t="e">
        <f t="shared" ca="1" si="48"/>
        <v>#DIV/0!</v>
      </c>
      <c r="DL23" s="1" t="e">
        <f t="shared" ca="1" si="48"/>
        <v>#NUM!</v>
      </c>
      <c r="DM23" s="1" t="e">
        <f t="shared" ca="1" si="48"/>
        <v>#NUM!</v>
      </c>
      <c r="DN23" s="1" t="e">
        <f t="shared" ca="1" si="48"/>
        <v>#DIV/0!</v>
      </c>
      <c r="DO23" s="1" t="e">
        <f t="shared" ca="1" si="48"/>
        <v>#DIV/0!</v>
      </c>
      <c r="DP23" s="1" t="e">
        <f t="shared" ca="1" si="48"/>
        <v>#NUM!</v>
      </c>
      <c r="DQ23" s="1" t="e">
        <f t="shared" ca="1" si="48"/>
        <v>#DIV/0!</v>
      </c>
      <c r="DR23" s="1" t="e">
        <f t="shared" ca="1" si="48"/>
        <v>#DIV/0!</v>
      </c>
      <c r="DS23" s="1" t="e">
        <f t="shared" ca="1" si="48"/>
        <v>#NUM!</v>
      </c>
      <c r="DT23" s="1" t="e">
        <f t="shared" ca="1" si="48"/>
        <v>#DIV/0!</v>
      </c>
      <c r="DU23" s="1" t="e">
        <f t="shared" ca="1" si="48"/>
        <v>#DIV/0!</v>
      </c>
      <c r="DV23" s="1" t="e">
        <f t="shared" ca="1" si="48"/>
        <v>#NUM!</v>
      </c>
      <c r="DW23" s="1" t="e">
        <f t="shared" ca="1" si="48"/>
        <v>#NUM!</v>
      </c>
      <c r="DX23" s="1" t="e">
        <f t="shared" ca="1" si="48"/>
        <v>#NUM!</v>
      </c>
      <c r="DY23" s="1" t="e">
        <f t="shared" ca="1" si="48"/>
        <v>#DIV/0!</v>
      </c>
      <c r="DZ23" s="1" t="e">
        <f t="shared" ref="DZ23:ET35" ca="1" si="52">RANK(DZ5,$B5:$ET5,0)</f>
        <v>#NUM!</v>
      </c>
      <c r="EA23" s="1" t="e">
        <f t="shared" ca="1" si="52"/>
        <v>#DIV/0!</v>
      </c>
      <c r="EB23" s="1" t="e">
        <f t="shared" ca="1" si="52"/>
        <v>#DIV/0!</v>
      </c>
      <c r="EC23" s="1" t="e">
        <f t="shared" ca="1" si="52"/>
        <v>#DIV/0!</v>
      </c>
      <c r="ED23" s="1" t="e">
        <f t="shared" ca="1" si="52"/>
        <v>#DIV/0!</v>
      </c>
      <c r="EE23" s="1" t="e">
        <f t="shared" ca="1" si="52"/>
        <v>#DIV/0!</v>
      </c>
      <c r="EF23" s="1" t="e">
        <f t="shared" ca="1" si="52"/>
        <v>#NUM!</v>
      </c>
      <c r="EG23" s="1" t="e">
        <f t="shared" ca="1" si="52"/>
        <v>#NUM!</v>
      </c>
      <c r="EH23" s="1" t="e">
        <f t="shared" ca="1" si="52"/>
        <v>#NUM!</v>
      </c>
      <c r="EI23" s="1" t="e">
        <f t="shared" ca="1" si="52"/>
        <v>#NUM!</v>
      </c>
      <c r="EJ23" s="1" t="e">
        <f t="shared" ca="1" si="52"/>
        <v>#DIV/0!</v>
      </c>
      <c r="EK23" s="1" t="e">
        <f t="shared" ca="1" si="52"/>
        <v>#NUM!</v>
      </c>
      <c r="EL23" s="1" t="e">
        <f t="shared" ca="1" si="52"/>
        <v>#NUM!</v>
      </c>
      <c r="EM23" s="1" t="e">
        <f t="shared" ca="1" si="52"/>
        <v>#DIV/0!</v>
      </c>
      <c r="EN23" s="1" t="e">
        <f t="shared" ca="1" si="52"/>
        <v>#DIV/0!</v>
      </c>
      <c r="EO23" s="1" t="e">
        <f t="shared" ca="1" si="52"/>
        <v>#NUM!</v>
      </c>
      <c r="EP23" s="1" t="e">
        <f t="shared" ca="1" si="52"/>
        <v>#DIV/0!</v>
      </c>
      <c r="EQ23" s="1" t="e">
        <f t="shared" ca="1" si="52"/>
        <v>#DIV/0!</v>
      </c>
      <c r="ER23" s="1" t="e">
        <f t="shared" ca="1" si="52"/>
        <v>#NUM!</v>
      </c>
      <c r="ES23" s="1" t="e">
        <f t="shared" ca="1" si="52"/>
        <v>#DIV/0!</v>
      </c>
      <c r="ET23" s="1" t="e">
        <f t="shared" ca="1" si="52"/>
        <v>#DIV/0!</v>
      </c>
    </row>
    <row r="24" spans="1:150" ht="14.25" customHeight="1" x14ac:dyDescent="0.35">
      <c r="A24" s="1" t="str">
        <f t="shared" si="50"/>
        <v>beta</v>
      </c>
      <c r="B24" s="1" t="e">
        <f t="shared" ca="1" si="51"/>
        <v>#NUM!</v>
      </c>
      <c r="C24" s="1" t="e">
        <f t="shared" ca="1" si="51"/>
        <v>#NUM!</v>
      </c>
      <c r="D24" s="1" t="e">
        <f t="shared" ca="1" si="51"/>
        <v>#NUM!</v>
      </c>
      <c r="E24" s="1" t="e">
        <f t="shared" ca="1" si="51"/>
        <v>#NUM!</v>
      </c>
      <c r="F24" s="1" t="e">
        <f t="shared" ca="1" si="51"/>
        <v>#NUM!</v>
      </c>
      <c r="G24" s="1" t="e">
        <f t="shared" ca="1" si="51"/>
        <v>#NUM!</v>
      </c>
      <c r="H24" s="1" t="e">
        <f t="shared" ca="1" si="51"/>
        <v>#NUM!</v>
      </c>
      <c r="I24" s="1" t="e">
        <f t="shared" ca="1" si="51"/>
        <v>#NUM!</v>
      </c>
      <c r="J24" s="1" t="e">
        <f t="shared" ca="1" si="51"/>
        <v>#NUM!</v>
      </c>
      <c r="K24" s="1" t="e">
        <f t="shared" ca="1" si="51"/>
        <v>#NUM!</v>
      </c>
      <c r="L24" s="1" t="e">
        <f t="shared" ca="1" si="51"/>
        <v>#NUM!</v>
      </c>
      <c r="M24" s="1" t="e">
        <f t="shared" ca="1" si="51"/>
        <v>#NUM!</v>
      </c>
      <c r="N24" s="1" t="e">
        <f t="shared" ca="1" si="51"/>
        <v>#NUM!</v>
      </c>
      <c r="O24" s="1" t="e">
        <f t="shared" ca="1" si="51"/>
        <v>#NUM!</v>
      </c>
      <c r="P24" s="1" t="e">
        <f t="shared" ca="1" si="51"/>
        <v>#NUM!</v>
      </c>
      <c r="Q24" s="1" t="e">
        <f t="shared" ca="1" si="51"/>
        <v>#NUM!</v>
      </c>
      <c r="R24" s="1" t="e">
        <f t="shared" ca="1" si="51"/>
        <v>#NUM!</v>
      </c>
      <c r="S24" s="1" t="e">
        <f t="shared" ca="1" si="51"/>
        <v>#NUM!</v>
      </c>
      <c r="T24" s="1" t="e">
        <f t="shared" ca="1" si="51"/>
        <v>#NUM!</v>
      </c>
      <c r="U24" s="1" t="e">
        <f t="shared" ca="1" si="51"/>
        <v>#NUM!</v>
      </c>
      <c r="V24" s="1" t="e">
        <f t="shared" ca="1" si="51"/>
        <v>#NUM!</v>
      </c>
      <c r="W24" s="1" t="e">
        <f t="shared" ca="1" si="51"/>
        <v>#DIV/0!</v>
      </c>
      <c r="X24" s="1" t="e">
        <f t="shared" ca="1" si="51"/>
        <v>#NUM!</v>
      </c>
      <c r="Y24" s="1" t="e">
        <f t="shared" ca="1" si="51"/>
        <v>#NUM!</v>
      </c>
      <c r="Z24" s="1" t="e">
        <f t="shared" ca="1" si="51"/>
        <v>#NUM!</v>
      </c>
      <c r="AA24" s="1" t="e">
        <f t="shared" ca="1" si="51"/>
        <v>#NUM!</v>
      </c>
      <c r="AB24" s="1" t="e">
        <f t="shared" ca="1" si="51"/>
        <v>#NUM!</v>
      </c>
      <c r="AC24" s="1" t="e">
        <f t="shared" ca="1" si="51"/>
        <v>#NUM!</v>
      </c>
      <c r="AD24" s="1" t="e">
        <f t="shared" ca="1" si="51"/>
        <v>#NUM!</v>
      </c>
      <c r="AE24" s="1" t="e">
        <f t="shared" ca="1" si="51"/>
        <v>#NUM!</v>
      </c>
      <c r="AF24" s="1" t="e">
        <f t="shared" ca="1" si="51"/>
        <v>#NUM!</v>
      </c>
      <c r="AG24" s="1" t="e">
        <f t="shared" ca="1" si="51"/>
        <v>#NUM!</v>
      </c>
      <c r="AH24" s="1" t="e">
        <f t="shared" ca="1" si="51"/>
        <v>#NUM!</v>
      </c>
      <c r="AI24" s="1" t="e">
        <f t="shared" ca="1" si="51"/>
        <v>#NUM!</v>
      </c>
      <c r="AJ24" s="1" t="e">
        <f t="shared" ca="1" si="51"/>
        <v>#NUM!</v>
      </c>
      <c r="AK24" s="1" t="e">
        <f t="shared" ca="1" si="51"/>
        <v>#NUM!</v>
      </c>
      <c r="AL24" s="1" t="e">
        <f t="shared" ca="1" si="51"/>
        <v>#NUM!</v>
      </c>
      <c r="AM24" s="1" t="e">
        <f t="shared" ca="1" si="51"/>
        <v>#NUM!</v>
      </c>
      <c r="AN24" s="1" t="e">
        <f t="shared" ca="1" si="51"/>
        <v>#NUM!</v>
      </c>
      <c r="AO24" s="1" t="e">
        <f t="shared" ca="1" si="51"/>
        <v>#NUM!</v>
      </c>
      <c r="AP24" s="1" t="e">
        <f t="shared" ca="1" si="51"/>
        <v>#NUM!</v>
      </c>
      <c r="AQ24" s="1" t="e">
        <f t="shared" ca="1" si="51"/>
        <v>#NUM!</v>
      </c>
      <c r="AR24" s="1" t="e">
        <f t="shared" ca="1" si="51"/>
        <v>#NUM!</v>
      </c>
      <c r="AS24" s="1" t="e">
        <f t="shared" ca="1" si="51"/>
        <v>#NUM!</v>
      </c>
      <c r="AT24" s="1" t="e">
        <f t="shared" ca="1" si="51"/>
        <v>#NUM!</v>
      </c>
      <c r="AU24" s="1" t="e">
        <f t="shared" ca="1" si="51"/>
        <v>#NUM!</v>
      </c>
      <c r="AV24" s="1" t="e">
        <f t="shared" ca="1" si="51"/>
        <v>#NUM!</v>
      </c>
      <c r="AW24" s="1" t="e">
        <f t="shared" ca="1" si="51"/>
        <v>#NUM!</v>
      </c>
      <c r="AX24" s="1" t="e">
        <f t="shared" ca="1" si="51"/>
        <v>#NUM!</v>
      </c>
      <c r="AY24" s="1" t="e">
        <f t="shared" ca="1" si="51"/>
        <v>#NUM!</v>
      </c>
      <c r="AZ24" s="1" t="e">
        <f t="shared" ca="1" si="51"/>
        <v>#DIV/0!</v>
      </c>
      <c r="BA24" s="1" t="e">
        <f t="shared" ca="1" si="51"/>
        <v>#NUM!</v>
      </c>
      <c r="BB24" s="1" t="e">
        <f t="shared" ca="1" si="51"/>
        <v>#DIV/0!</v>
      </c>
      <c r="BC24" s="1" t="e">
        <f t="shared" ca="1" si="51"/>
        <v>#NUM!</v>
      </c>
      <c r="BD24" s="1" t="e">
        <f t="shared" ca="1" si="51"/>
        <v>#NUM!</v>
      </c>
      <c r="BE24" s="1" t="e">
        <f t="shared" ca="1" si="51"/>
        <v>#NUM!</v>
      </c>
      <c r="BF24" s="1" t="e">
        <f t="shared" ca="1" si="51"/>
        <v>#NUM!</v>
      </c>
      <c r="BG24" s="1" t="e">
        <f t="shared" ca="1" si="51"/>
        <v>#DIV/0!</v>
      </c>
      <c r="BH24" s="1" t="e">
        <f t="shared" ca="1" si="51"/>
        <v>#NUM!</v>
      </c>
      <c r="BI24" s="1" t="e">
        <f t="shared" ca="1" si="51"/>
        <v>#NUM!</v>
      </c>
      <c r="BJ24" s="1" t="e">
        <f t="shared" ca="1" si="51"/>
        <v>#NUM!</v>
      </c>
      <c r="BK24" s="1" t="e">
        <f t="shared" ca="1" si="51"/>
        <v>#NUM!</v>
      </c>
      <c r="BL24" s="1" t="e">
        <f t="shared" ca="1" si="51"/>
        <v>#NUM!</v>
      </c>
      <c r="BM24" s="1" t="e">
        <f t="shared" ref="BM24" ca="1" si="53">RANK(BM6,$B6:$ET6,0)</f>
        <v>#NUM!</v>
      </c>
      <c r="BN24" s="1" t="e">
        <f t="shared" ca="1" si="47"/>
        <v>#NUM!</v>
      </c>
      <c r="BO24" s="1" t="e">
        <f t="shared" ref="BO24:DY28" ca="1" si="54">RANK(BO6,$B6:$ET6,0)</f>
        <v>#NUM!</v>
      </c>
      <c r="BP24" s="1" t="e">
        <f t="shared" ca="1" si="54"/>
        <v>#NUM!</v>
      </c>
      <c r="BQ24" s="1" t="e">
        <f t="shared" ca="1" si="54"/>
        <v>#NUM!</v>
      </c>
      <c r="BR24" s="1" t="e">
        <f t="shared" ca="1" si="54"/>
        <v>#NUM!</v>
      </c>
      <c r="BS24" s="1" t="e">
        <f t="shared" ca="1" si="54"/>
        <v>#NUM!</v>
      </c>
      <c r="BT24" s="1" t="e">
        <f t="shared" ca="1" si="54"/>
        <v>#NUM!</v>
      </c>
      <c r="BU24" s="1" t="e">
        <f t="shared" ca="1" si="54"/>
        <v>#NUM!</v>
      </c>
      <c r="BV24" s="1" t="e">
        <f t="shared" ca="1" si="54"/>
        <v>#NUM!</v>
      </c>
      <c r="BW24" s="1" t="e">
        <f t="shared" ca="1" si="54"/>
        <v>#NUM!</v>
      </c>
      <c r="BX24" s="1" t="e">
        <f t="shared" ca="1" si="54"/>
        <v>#NUM!</v>
      </c>
      <c r="BY24" s="1" t="e">
        <f t="shared" ca="1" si="54"/>
        <v>#NUM!</v>
      </c>
      <c r="BZ24" s="1" t="e">
        <f t="shared" ca="1" si="54"/>
        <v>#NUM!</v>
      </c>
      <c r="CA24" s="1" t="e">
        <f t="shared" ca="1" si="54"/>
        <v>#NUM!</v>
      </c>
      <c r="CB24" s="1" t="e">
        <f t="shared" ca="1" si="54"/>
        <v>#NUM!</v>
      </c>
      <c r="CC24" s="1" t="e">
        <f t="shared" ca="1" si="54"/>
        <v>#NUM!</v>
      </c>
      <c r="CD24" s="1" t="e">
        <f t="shared" ca="1" si="54"/>
        <v>#NUM!</v>
      </c>
      <c r="CE24" s="1" t="e">
        <f t="shared" ca="1" si="54"/>
        <v>#NUM!</v>
      </c>
      <c r="CF24" s="1" t="e">
        <f t="shared" ca="1" si="54"/>
        <v>#NUM!</v>
      </c>
      <c r="CG24" s="1" t="e">
        <f t="shared" ca="1" si="54"/>
        <v>#NUM!</v>
      </c>
      <c r="CH24" s="1" t="e">
        <f t="shared" ca="1" si="54"/>
        <v>#NUM!</v>
      </c>
      <c r="CI24" s="1" t="e">
        <f t="shared" ca="1" si="54"/>
        <v>#NUM!</v>
      </c>
      <c r="CJ24" s="1" t="e">
        <f t="shared" ca="1" si="54"/>
        <v>#NUM!</v>
      </c>
      <c r="CK24" s="1" t="e">
        <f t="shared" ca="1" si="54"/>
        <v>#NUM!</v>
      </c>
      <c r="CL24" s="1" t="e">
        <f t="shared" ca="1" si="54"/>
        <v>#NUM!</v>
      </c>
      <c r="CM24" s="1" t="e">
        <f t="shared" ca="1" si="54"/>
        <v>#NUM!</v>
      </c>
      <c r="CN24" s="1" t="e">
        <f t="shared" ca="1" si="54"/>
        <v>#NUM!</v>
      </c>
      <c r="CO24" s="1" t="e">
        <f t="shared" ca="1" si="54"/>
        <v>#NUM!</v>
      </c>
      <c r="CP24" s="1" t="e">
        <f t="shared" ca="1" si="54"/>
        <v>#NUM!</v>
      </c>
      <c r="CQ24" s="1" t="e">
        <f t="shared" ca="1" si="54"/>
        <v>#NUM!</v>
      </c>
      <c r="CR24" s="1" t="e">
        <f t="shared" ca="1" si="54"/>
        <v>#NUM!</v>
      </c>
      <c r="CS24" s="1" t="e">
        <f t="shared" ca="1" si="54"/>
        <v>#NUM!</v>
      </c>
      <c r="CT24" s="1" t="e">
        <f t="shared" ca="1" si="54"/>
        <v>#NUM!</v>
      </c>
      <c r="CU24" s="1" t="e">
        <f t="shared" ca="1" si="54"/>
        <v>#NUM!</v>
      </c>
      <c r="CV24" s="1" t="e">
        <f t="shared" ca="1" si="54"/>
        <v>#NUM!</v>
      </c>
      <c r="CW24" s="1" t="e">
        <f t="shared" ca="1" si="54"/>
        <v>#NUM!</v>
      </c>
      <c r="CX24" s="1" t="e">
        <f t="shared" ca="1" si="54"/>
        <v>#NUM!</v>
      </c>
      <c r="CY24" s="1" t="e">
        <f t="shared" ca="1" si="54"/>
        <v>#NUM!</v>
      </c>
      <c r="CZ24" s="1" t="e">
        <f t="shared" ca="1" si="54"/>
        <v>#NUM!</v>
      </c>
      <c r="DA24" s="1" t="e">
        <f t="shared" ca="1" si="54"/>
        <v>#NUM!</v>
      </c>
      <c r="DB24" s="1" t="e">
        <f t="shared" ca="1" si="54"/>
        <v>#NUM!</v>
      </c>
      <c r="DC24" s="1" t="e">
        <f t="shared" ca="1" si="54"/>
        <v>#DIV/0!</v>
      </c>
      <c r="DD24" s="1" t="e">
        <f t="shared" ca="1" si="54"/>
        <v>#NUM!</v>
      </c>
      <c r="DE24" s="1" t="e">
        <f t="shared" ca="1" si="54"/>
        <v>#NUM!</v>
      </c>
      <c r="DF24" s="1" t="e">
        <f t="shared" ca="1" si="54"/>
        <v>#NUM!</v>
      </c>
      <c r="DG24" s="1" t="e">
        <f t="shared" ca="1" si="54"/>
        <v>#NUM!</v>
      </c>
      <c r="DH24" s="1" t="e">
        <f t="shared" ca="1" si="54"/>
        <v>#NUM!</v>
      </c>
      <c r="DI24" s="1" t="e">
        <f t="shared" ca="1" si="54"/>
        <v>#NUM!</v>
      </c>
      <c r="DJ24" s="1" t="e">
        <f t="shared" ca="1" si="54"/>
        <v>#NUM!</v>
      </c>
      <c r="DK24" s="1" t="e">
        <f t="shared" ca="1" si="54"/>
        <v>#NUM!</v>
      </c>
      <c r="DL24" s="1" t="e">
        <f t="shared" ca="1" si="54"/>
        <v>#NUM!</v>
      </c>
      <c r="DM24" s="1" t="e">
        <f t="shared" ca="1" si="54"/>
        <v>#NUM!</v>
      </c>
      <c r="DN24" s="1" t="e">
        <f t="shared" ca="1" si="54"/>
        <v>#NUM!</v>
      </c>
      <c r="DO24" s="1" t="e">
        <f t="shared" ca="1" si="54"/>
        <v>#NUM!</v>
      </c>
      <c r="DP24" s="1" t="e">
        <f t="shared" ca="1" si="54"/>
        <v>#NUM!</v>
      </c>
      <c r="DQ24" s="1" t="e">
        <f t="shared" ca="1" si="54"/>
        <v>#NUM!</v>
      </c>
      <c r="DR24" s="1" t="e">
        <f t="shared" ca="1" si="54"/>
        <v>#NUM!</v>
      </c>
      <c r="DS24" s="1" t="e">
        <f t="shared" ca="1" si="54"/>
        <v>#NUM!</v>
      </c>
      <c r="DT24" s="1" t="e">
        <f t="shared" ca="1" si="54"/>
        <v>#NUM!</v>
      </c>
      <c r="DU24" s="1" t="e">
        <f t="shared" ca="1" si="54"/>
        <v>#NUM!</v>
      </c>
      <c r="DV24" s="1" t="e">
        <f t="shared" ca="1" si="54"/>
        <v>#NUM!</v>
      </c>
      <c r="DW24" s="1" t="e">
        <f t="shared" ca="1" si="54"/>
        <v>#NUM!</v>
      </c>
      <c r="DX24" s="1" t="e">
        <f t="shared" ca="1" si="54"/>
        <v>#NUM!</v>
      </c>
      <c r="DY24" s="1" t="e">
        <f t="shared" ca="1" si="54"/>
        <v>#NUM!</v>
      </c>
      <c r="DZ24" s="1" t="e">
        <f t="shared" ca="1" si="52"/>
        <v>#NUM!</v>
      </c>
      <c r="EA24" s="1" t="e">
        <f t="shared" ca="1" si="52"/>
        <v>#NUM!</v>
      </c>
      <c r="EB24" s="1" t="e">
        <f t="shared" ca="1" si="52"/>
        <v>#NUM!</v>
      </c>
      <c r="EC24" s="1" t="e">
        <f t="shared" ca="1" si="52"/>
        <v>#NUM!</v>
      </c>
      <c r="ED24" s="1" t="e">
        <f t="shared" ca="1" si="52"/>
        <v>#NUM!</v>
      </c>
      <c r="EE24" s="1" t="e">
        <f t="shared" ca="1" si="52"/>
        <v>#DIV/0!</v>
      </c>
      <c r="EF24" s="1" t="e">
        <f t="shared" ca="1" si="52"/>
        <v>#NUM!</v>
      </c>
      <c r="EG24" s="1" t="e">
        <f t="shared" ca="1" si="52"/>
        <v>#NUM!</v>
      </c>
      <c r="EH24" s="1" t="e">
        <f t="shared" ca="1" si="52"/>
        <v>#NUM!</v>
      </c>
      <c r="EI24" s="1" t="e">
        <f t="shared" ca="1" si="52"/>
        <v>#NUM!</v>
      </c>
      <c r="EJ24" s="1" t="e">
        <f t="shared" ca="1" si="52"/>
        <v>#NUM!</v>
      </c>
      <c r="EK24" s="1" t="e">
        <f t="shared" ca="1" si="52"/>
        <v>#NUM!</v>
      </c>
      <c r="EL24" s="1" t="e">
        <f t="shared" ca="1" si="52"/>
        <v>#NUM!</v>
      </c>
      <c r="EM24" s="1" t="e">
        <f t="shared" ca="1" si="52"/>
        <v>#NUM!</v>
      </c>
      <c r="EN24" s="1" t="e">
        <f t="shared" ca="1" si="52"/>
        <v>#NUM!</v>
      </c>
      <c r="EO24" s="1" t="e">
        <f t="shared" ca="1" si="52"/>
        <v>#NUM!</v>
      </c>
      <c r="EP24" s="1" t="e">
        <f t="shared" ca="1" si="52"/>
        <v>#NUM!</v>
      </c>
      <c r="EQ24" s="1" t="e">
        <f t="shared" ca="1" si="52"/>
        <v>#DIV/0!</v>
      </c>
      <c r="ER24" s="1" t="e">
        <f t="shared" ca="1" si="52"/>
        <v>#NUM!</v>
      </c>
      <c r="ES24" s="1" t="e">
        <f t="shared" ca="1" si="52"/>
        <v>#NUM!</v>
      </c>
      <c r="ET24" s="1" t="e">
        <f t="shared" ca="1" si="52"/>
        <v>#NUM!</v>
      </c>
    </row>
    <row r="25" spans="1:150" ht="14.25" customHeight="1" x14ac:dyDescent="0.35">
      <c r="A25" s="1" t="str">
        <f t="shared" si="50"/>
        <v>gamma</v>
      </c>
      <c r="B25" s="1" t="e">
        <f t="shared" ref="B25:BM28" ca="1" si="55">RANK(B7,$B7:$ET7,0)</f>
        <v>#DIV/0!</v>
      </c>
      <c r="C25" s="1" t="e">
        <f t="shared" ca="1" si="55"/>
        <v>#NUM!</v>
      </c>
      <c r="D25" s="1" t="e">
        <f t="shared" ca="1" si="55"/>
        <v>#NUM!</v>
      </c>
      <c r="E25" s="1" t="e">
        <f t="shared" ca="1" si="55"/>
        <v>#NUM!</v>
      </c>
      <c r="F25" s="1" t="e">
        <f t="shared" ca="1" si="55"/>
        <v>#NUM!</v>
      </c>
      <c r="G25" s="1" t="e">
        <f t="shared" ca="1" si="55"/>
        <v>#DIV/0!</v>
      </c>
      <c r="H25" s="1" t="e">
        <f t="shared" ca="1" si="55"/>
        <v>#NUM!</v>
      </c>
      <c r="I25" s="1" t="e">
        <f t="shared" ca="1" si="55"/>
        <v>#NUM!</v>
      </c>
      <c r="J25" s="1" t="e">
        <f t="shared" ca="1" si="55"/>
        <v>#NUM!</v>
      </c>
      <c r="K25" s="1" t="e">
        <f t="shared" ca="1" si="55"/>
        <v>#DIV/0!</v>
      </c>
      <c r="L25" s="1" t="e">
        <f t="shared" ca="1" si="55"/>
        <v>#DIV/0!</v>
      </c>
      <c r="M25" s="1" t="e">
        <f t="shared" ca="1" si="55"/>
        <v>#DIV/0!</v>
      </c>
      <c r="N25" s="1" t="e">
        <f t="shared" ca="1" si="55"/>
        <v>#NUM!</v>
      </c>
      <c r="O25" s="1" t="e">
        <f t="shared" ca="1" si="55"/>
        <v>#NUM!</v>
      </c>
      <c r="P25" s="1" t="e">
        <f t="shared" ca="1" si="55"/>
        <v>#DIV/0!</v>
      </c>
      <c r="Q25" s="1" t="e">
        <f t="shared" ca="1" si="55"/>
        <v>#DIV/0!</v>
      </c>
      <c r="R25" s="1" t="e">
        <f t="shared" ca="1" si="55"/>
        <v>#DIV/0!</v>
      </c>
      <c r="S25" s="1" t="e">
        <f t="shared" ca="1" si="55"/>
        <v>#NUM!</v>
      </c>
      <c r="T25" s="1" t="e">
        <f t="shared" ca="1" si="55"/>
        <v>#NUM!</v>
      </c>
      <c r="U25" s="1" t="e">
        <f t="shared" ca="1" si="55"/>
        <v>#NUM!</v>
      </c>
      <c r="V25" s="1" t="e">
        <f t="shared" ca="1" si="55"/>
        <v>#DIV/0!</v>
      </c>
      <c r="W25" s="1" t="e">
        <f t="shared" ca="1" si="55"/>
        <v>#NUM!</v>
      </c>
      <c r="X25" s="1" t="e">
        <f t="shared" ca="1" si="55"/>
        <v>#DIV/0!</v>
      </c>
      <c r="Y25" s="1" t="e">
        <f t="shared" ca="1" si="55"/>
        <v>#NUM!</v>
      </c>
      <c r="Z25" s="1" t="e">
        <f t="shared" ca="1" si="55"/>
        <v>#NUM!</v>
      </c>
      <c r="AA25" s="1" t="e">
        <f t="shared" ca="1" si="55"/>
        <v>#DIV/0!</v>
      </c>
      <c r="AB25" s="1" t="e">
        <f t="shared" ca="1" si="55"/>
        <v>#DIV/0!</v>
      </c>
      <c r="AC25" s="1" t="e">
        <f t="shared" ca="1" si="55"/>
        <v>#NUM!</v>
      </c>
      <c r="AD25" s="1" t="e">
        <f t="shared" ca="1" si="55"/>
        <v>#NUM!</v>
      </c>
      <c r="AE25" s="1" t="e">
        <f t="shared" ca="1" si="55"/>
        <v>#NUM!</v>
      </c>
      <c r="AF25" s="1" t="e">
        <f t="shared" ca="1" si="55"/>
        <v>#DIV/0!</v>
      </c>
      <c r="AG25" s="1" t="e">
        <f t="shared" ca="1" si="55"/>
        <v>#DIV/0!</v>
      </c>
      <c r="AH25" s="1" t="e">
        <f t="shared" ca="1" si="55"/>
        <v>#NUM!</v>
      </c>
      <c r="AI25" s="1" t="e">
        <f t="shared" ca="1" si="55"/>
        <v>#DIV/0!</v>
      </c>
      <c r="AJ25" s="1" t="e">
        <f t="shared" ca="1" si="55"/>
        <v>#NUM!</v>
      </c>
      <c r="AK25" s="1" t="e">
        <f t="shared" ca="1" si="55"/>
        <v>#DIV/0!</v>
      </c>
      <c r="AL25" s="1" t="e">
        <f t="shared" ca="1" si="55"/>
        <v>#DIV/0!</v>
      </c>
      <c r="AM25" s="1" t="e">
        <f t="shared" ca="1" si="55"/>
        <v>#DIV/0!</v>
      </c>
      <c r="AN25" s="1" t="e">
        <f t="shared" ca="1" si="55"/>
        <v>#DIV/0!</v>
      </c>
      <c r="AO25" s="1" t="e">
        <f t="shared" ca="1" si="55"/>
        <v>#NUM!</v>
      </c>
      <c r="AP25" s="1" t="e">
        <f t="shared" ca="1" si="55"/>
        <v>#NUM!</v>
      </c>
      <c r="AQ25" s="1" t="e">
        <f t="shared" ca="1" si="55"/>
        <v>#DIV/0!</v>
      </c>
      <c r="AR25" s="1" t="e">
        <f t="shared" ca="1" si="55"/>
        <v>#NUM!</v>
      </c>
      <c r="AS25" s="1" t="e">
        <f t="shared" ca="1" si="55"/>
        <v>#NUM!</v>
      </c>
      <c r="AT25" s="1" t="e">
        <f t="shared" ca="1" si="55"/>
        <v>#NUM!</v>
      </c>
      <c r="AU25" s="1" t="e">
        <f t="shared" ca="1" si="55"/>
        <v>#NUM!</v>
      </c>
      <c r="AV25" s="1" t="e">
        <f t="shared" ca="1" si="55"/>
        <v>#NUM!</v>
      </c>
      <c r="AW25" s="1" t="e">
        <f t="shared" ca="1" si="55"/>
        <v>#NUM!</v>
      </c>
      <c r="AX25" s="1" t="e">
        <f t="shared" ca="1" si="55"/>
        <v>#DIV/0!</v>
      </c>
      <c r="AY25" s="1" t="e">
        <f t="shared" ca="1" si="55"/>
        <v>#DIV/0!</v>
      </c>
      <c r="AZ25" s="1" t="e">
        <f t="shared" ca="1" si="55"/>
        <v>#NUM!</v>
      </c>
      <c r="BA25" s="1" t="e">
        <f t="shared" ca="1" si="55"/>
        <v>#NUM!</v>
      </c>
      <c r="BB25" s="1" t="e">
        <f t="shared" ca="1" si="55"/>
        <v>#NUM!</v>
      </c>
      <c r="BC25" s="1" t="e">
        <f t="shared" ca="1" si="55"/>
        <v>#DIV/0!</v>
      </c>
      <c r="BD25" s="1" t="e">
        <f t="shared" ca="1" si="55"/>
        <v>#DIV/0!</v>
      </c>
      <c r="BE25" s="1" t="e">
        <f t="shared" ca="1" si="55"/>
        <v>#NUM!</v>
      </c>
      <c r="BF25" s="1" t="e">
        <f t="shared" ca="1" si="55"/>
        <v>#NUM!</v>
      </c>
      <c r="BG25" s="1" t="e">
        <f t="shared" ca="1" si="55"/>
        <v>#NUM!</v>
      </c>
      <c r="BH25" s="1" t="e">
        <f t="shared" ca="1" si="55"/>
        <v>#NUM!</v>
      </c>
      <c r="BI25" s="1" t="e">
        <f t="shared" ca="1" si="55"/>
        <v>#DIV/0!</v>
      </c>
      <c r="BJ25" s="1" t="e">
        <f t="shared" ca="1" si="55"/>
        <v>#NUM!</v>
      </c>
      <c r="BK25" s="1" t="e">
        <f t="shared" ca="1" si="55"/>
        <v>#NUM!</v>
      </c>
      <c r="BL25" s="1" t="e">
        <f t="shared" ca="1" si="55"/>
        <v>#DIV/0!</v>
      </c>
      <c r="BM25" s="1" t="e">
        <f t="shared" ca="1" si="55"/>
        <v>#DIV/0!</v>
      </c>
      <c r="BN25" s="1" t="e">
        <f t="shared" ca="1" si="47"/>
        <v>#DIV/0!</v>
      </c>
      <c r="BO25" s="1" t="e">
        <f t="shared" ca="1" si="54"/>
        <v>#NUM!</v>
      </c>
      <c r="BP25" s="1" t="e">
        <f t="shared" ca="1" si="54"/>
        <v>#NUM!</v>
      </c>
      <c r="BQ25" s="1" t="e">
        <f t="shared" ca="1" si="54"/>
        <v>#DIV/0!</v>
      </c>
      <c r="BR25" s="1" t="e">
        <f t="shared" ca="1" si="54"/>
        <v>#DIV/0!</v>
      </c>
      <c r="BS25" s="1" t="e">
        <f t="shared" ca="1" si="54"/>
        <v>#NUM!</v>
      </c>
      <c r="BT25" s="1" t="e">
        <f t="shared" ca="1" si="54"/>
        <v>#DIV/0!</v>
      </c>
      <c r="BU25" s="1" t="e">
        <f t="shared" ca="1" si="54"/>
        <v>#NUM!</v>
      </c>
      <c r="BV25" s="1" t="e">
        <f t="shared" ca="1" si="54"/>
        <v>#NUM!</v>
      </c>
      <c r="BW25" s="1" t="e">
        <f t="shared" ca="1" si="54"/>
        <v>#DIV/0!</v>
      </c>
      <c r="BX25" s="1" t="e">
        <f t="shared" ca="1" si="54"/>
        <v>#NUM!</v>
      </c>
      <c r="BY25" s="1" t="e">
        <f t="shared" ca="1" si="54"/>
        <v>#DIV/0!</v>
      </c>
      <c r="BZ25" s="1" t="e">
        <f t="shared" ca="1" si="54"/>
        <v>#DIV/0!</v>
      </c>
      <c r="CA25" s="1" t="e">
        <f t="shared" ca="1" si="54"/>
        <v>#DIV/0!</v>
      </c>
      <c r="CB25" s="1" t="e">
        <f t="shared" ca="1" si="54"/>
        <v>#DIV/0!</v>
      </c>
      <c r="CC25" s="1" t="e">
        <f t="shared" ca="1" si="54"/>
        <v>#NUM!</v>
      </c>
      <c r="CD25" s="1" t="e">
        <f t="shared" ca="1" si="54"/>
        <v>#NUM!</v>
      </c>
      <c r="CE25" s="1" t="e">
        <f t="shared" ca="1" si="54"/>
        <v>#NUM!</v>
      </c>
      <c r="CF25" s="1" t="e">
        <f t="shared" ca="1" si="54"/>
        <v>#NUM!</v>
      </c>
      <c r="CG25" s="1" t="e">
        <f t="shared" ca="1" si="54"/>
        <v>#NUM!</v>
      </c>
      <c r="CH25" s="1" t="e">
        <f t="shared" ca="1" si="54"/>
        <v>#NUM!</v>
      </c>
      <c r="CI25" s="1" t="e">
        <f t="shared" ca="1" si="54"/>
        <v>#DIV/0!</v>
      </c>
      <c r="CJ25" s="1" t="e">
        <f t="shared" ca="1" si="54"/>
        <v>#DIV/0!</v>
      </c>
      <c r="CK25" s="1" t="e">
        <f t="shared" ca="1" si="54"/>
        <v>#NUM!</v>
      </c>
      <c r="CL25" s="1" t="e">
        <f t="shared" ca="1" si="54"/>
        <v>#NUM!</v>
      </c>
      <c r="CM25" s="1" t="e">
        <f t="shared" ca="1" si="54"/>
        <v>#DIV/0!</v>
      </c>
      <c r="CN25" s="1" t="e">
        <f t="shared" ca="1" si="54"/>
        <v>#DIV/0!</v>
      </c>
      <c r="CO25" s="1" t="e">
        <f t="shared" ca="1" si="54"/>
        <v>#DIV/0!</v>
      </c>
      <c r="CP25" s="1" t="e">
        <f t="shared" ca="1" si="54"/>
        <v>#DIV/0!</v>
      </c>
      <c r="CQ25" s="1" t="e">
        <f t="shared" ca="1" si="54"/>
        <v>#NUM!</v>
      </c>
      <c r="CR25" s="1" t="e">
        <f t="shared" ca="1" si="54"/>
        <v>#DIV/0!</v>
      </c>
      <c r="CS25" s="1" t="e">
        <f t="shared" ca="1" si="54"/>
        <v>#DIV/0!</v>
      </c>
      <c r="CT25" s="1" t="e">
        <f t="shared" ca="1" si="54"/>
        <v>#DIV/0!</v>
      </c>
      <c r="CU25" s="1" t="e">
        <f t="shared" ca="1" si="54"/>
        <v>#NUM!</v>
      </c>
      <c r="CV25" s="1" t="e">
        <f t="shared" ca="1" si="54"/>
        <v>#NUM!</v>
      </c>
      <c r="CW25" s="1" t="e">
        <f t="shared" ca="1" si="54"/>
        <v>#NUM!</v>
      </c>
      <c r="CX25" s="1" t="e">
        <f t="shared" ca="1" si="54"/>
        <v>#DIV/0!</v>
      </c>
      <c r="CY25" s="1" t="e">
        <f t="shared" ca="1" si="54"/>
        <v>#NUM!</v>
      </c>
      <c r="CZ25" s="1" t="e">
        <f t="shared" ca="1" si="54"/>
        <v>#NUM!</v>
      </c>
      <c r="DA25" s="1" t="e">
        <f t="shared" ca="1" si="54"/>
        <v>#DIV/0!</v>
      </c>
      <c r="DB25" s="1" t="e">
        <f t="shared" ca="1" si="54"/>
        <v>#NUM!</v>
      </c>
      <c r="DC25" s="1" t="e">
        <f t="shared" ca="1" si="54"/>
        <v>#DIV/0!</v>
      </c>
      <c r="DD25" s="1" t="e">
        <f t="shared" ca="1" si="54"/>
        <v>#NUM!</v>
      </c>
      <c r="DE25" s="1" t="e">
        <f t="shared" ca="1" si="54"/>
        <v>#DIV/0!</v>
      </c>
      <c r="DF25" s="1" t="e">
        <f t="shared" ca="1" si="54"/>
        <v>#NUM!</v>
      </c>
      <c r="DG25" s="1" t="e">
        <f t="shared" ca="1" si="54"/>
        <v>#DIV/0!</v>
      </c>
      <c r="DH25" s="1" t="e">
        <f t="shared" ca="1" si="54"/>
        <v>#DIV/0!</v>
      </c>
      <c r="DI25" s="1" t="e">
        <f t="shared" ca="1" si="54"/>
        <v>#DIV/0!</v>
      </c>
      <c r="DJ25" s="1" t="e">
        <f t="shared" ca="1" si="54"/>
        <v>#NUM!</v>
      </c>
      <c r="DK25" s="1" t="e">
        <f t="shared" ca="1" si="54"/>
        <v>#DIV/0!</v>
      </c>
      <c r="DL25" s="1" t="e">
        <f t="shared" ca="1" si="54"/>
        <v>#NUM!</v>
      </c>
      <c r="DM25" s="1" t="e">
        <f t="shared" ca="1" si="54"/>
        <v>#NUM!</v>
      </c>
      <c r="DN25" s="1" t="e">
        <f t="shared" ca="1" si="54"/>
        <v>#DIV/0!</v>
      </c>
      <c r="DO25" s="1" t="e">
        <f t="shared" ca="1" si="54"/>
        <v>#DIV/0!</v>
      </c>
      <c r="DP25" s="1" t="e">
        <f t="shared" ca="1" si="54"/>
        <v>#NUM!</v>
      </c>
      <c r="DQ25" s="1" t="e">
        <f t="shared" ca="1" si="54"/>
        <v>#DIV/0!</v>
      </c>
      <c r="DR25" s="1" t="e">
        <f t="shared" ca="1" si="54"/>
        <v>#DIV/0!</v>
      </c>
      <c r="DS25" s="1" t="e">
        <f t="shared" ca="1" si="54"/>
        <v>#NUM!</v>
      </c>
      <c r="DT25" s="1" t="e">
        <f t="shared" ca="1" si="54"/>
        <v>#DIV/0!</v>
      </c>
      <c r="DU25" s="1" t="e">
        <f t="shared" ca="1" si="54"/>
        <v>#DIV/0!</v>
      </c>
      <c r="DV25" s="1" t="e">
        <f t="shared" ca="1" si="54"/>
        <v>#NUM!</v>
      </c>
      <c r="DW25" s="1" t="e">
        <f t="shared" ca="1" si="54"/>
        <v>#NUM!</v>
      </c>
      <c r="DX25" s="1" t="e">
        <f t="shared" ca="1" si="54"/>
        <v>#NUM!</v>
      </c>
      <c r="DY25" s="1" t="e">
        <f t="shared" ca="1" si="54"/>
        <v>#DIV/0!</v>
      </c>
      <c r="DZ25" s="1" t="e">
        <f t="shared" ca="1" si="52"/>
        <v>#NUM!</v>
      </c>
      <c r="EA25" s="1" t="e">
        <f t="shared" ca="1" si="52"/>
        <v>#DIV/0!</v>
      </c>
      <c r="EB25" s="1" t="e">
        <f t="shared" ca="1" si="52"/>
        <v>#DIV/0!</v>
      </c>
      <c r="EC25" s="1" t="e">
        <f t="shared" ca="1" si="52"/>
        <v>#DIV/0!</v>
      </c>
      <c r="ED25" s="1" t="e">
        <f t="shared" ca="1" si="52"/>
        <v>#DIV/0!</v>
      </c>
      <c r="EE25" s="1" t="e">
        <f t="shared" ca="1" si="52"/>
        <v>#NUM!</v>
      </c>
      <c r="EF25" s="1" t="e">
        <f t="shared" ca="1" si="52"/>
        <v>#NUM!</v>
      </c>
      <c r="EG25" s="1" t="e">
        <f t="shared" ca="1" si="52"/>
        <v>#NUM!</v>
      </c>
      <c r="EH25" s="1" t="e">
        <f t="shared" ca="1" si="52"/>
        <v>#NUM!</v>
      </c>
      <c r="EI25" s="1" t="e">
        <f t="shared" ca="1" si="52"/>
        <v>#NUM!</v>
      </c>
      <c r="EJ25" s="1" t="e">
        <f t="shared" ca="1" si="52"/>
        <v>#DIV/0!</v>
      </c>
      <c r="EK25" s="1" t="e">
        <f t="shared" ca="1" si="52"/>
        <v>#NUM!</v>
      </c>
      <c r="EL25" s="1" t="e">
        <f t="shared" ca="1" si="52"/>
        <v>#NUM!</v>
      </c>
      <c r="EM25" s="1" t="e">
        <f t="shared" ca="1" si="52"/>
        <v>#DIV/0!</v>
      </c>
      <c r="EN25" s="1" t="e">
        <f t="shared" ca="1" si="52"/>
        <v>#DIV/0!</v>
      </c>
      <c r="EO25" s="1" t="e">
        <f t="shared" ca="1" si="52"/>
        <v>#NUM!</v>
      </c>
      <c r="EP25" s="1" t="e">
        <f t="shared" ca="1" si="52"/>
        <v>#DIV/0!</v>
      </c>
      <c r="EQ25" s="1" t="e">
        <f t="shared" ca="1" si="52"/>
        <v>#NUM!</v>
      </c>
      <c r="ER25" s="1" t="e">
        <f t="shared" ca="1" si="52"/>
        <v>#NUM!</v>
      </c>
      <c r="ES25" s="1" t="e">
        <f t="shared" ca="1" si="52"/>
        <v>#DIV/0!</v>
      </c>
      <c r="ET25" s="1" t="e">
        <f t="shared" ca="1" si="52"/>
        <v>#DIV/0!</v>
      </c>
    </row>
    <row r="26" spans="1:150" ht="14.25" customHeight="1" x14ac:dyDescent="0.35">
      <c r="A26" s="1" t="str">
        <f t="shared" si="50"/>
        <v>terület</v>
      </c>
      <c r="B26" s="1" t="e">
        <f t="shared" ca="1" si="55"/>
        <v>#DIV/0!</v>
      </c>
      <c r="C26" s="1" t="e">
        <f t="shared" ca="1" si="55"/>
        <v>#NUM!</v>
      </c>
      <c r="D26" s="1" t="e">
        <f t="shared" ca="1" si="55"/>
        <v>#NUM!</v>
      </c>
      <c r="E26" s="1" t="e">
        <f t="shared" ca="1" si="55"/>
        <v>#NUM!</v>
      </c>
      <c r="F26" s="1" t="e">
        <f t="shared" ca="1" si="55"/>
        <v>#NUM!</v>
      </c>
      <c r="G26" s="1" t="e">
        <f t="shared" ca="1" si="55"/>
        <v>#DIV/0!</v>
      </c>
      <c r="H26" s="1" t="e">
        <f t="shared" ca="1" si="55"/>
        <v>#NUM!</v>
      </c>
      <c r="I26" s="1" t="e">
        <f t="shared" ca="1" si="55"/>
        <v>#NUM!</v>
      </c>
      <c r="J26" s="1" t="e">
        <f t="shared" ca="1" si="55"/>
        <v>#NUM!</v>
      </c>
      <c r="K26" s="1" t="e">
        <f t="shared" ca="1" si="55"/>
        <v>#DIV/0!</v>
      </c>
      <c r="L26" s="1" t="e">
        <f t="shared" ca="1" si="55"/>
        <v>#DIV/0!</v>
      </c>
      <c r="M26" s="1" t="e">
        <f t="shared" ca="1" si="55"/>
        <v>#DIV/0!</v>
      </c>
      <c r="N26" s="1" t="e">
        <f t="shared" ca="1" si="55"/>
        <v>#NUM!</v>
      </c>
      <c r="O26" s="1" t="e">
        <f t="shared" ca="1" si="55"/>
        <v>#NUM!</v>
      </c>
      <c r="P26" s="1" t="e">
        <f t="shared" ca="1" si="55"/>
        <v>#DIV/0!</v>
      </c>
      <c r="Q26" s="1" t="e">
        <f t="shared" ca="1" si="55"/>
        <v>#DIV/0!</v>
      </c>
      <c r="R26" s="1" t="e">
        <f t="shared" ca="1" si="55"/>
        <v>#DIV/0!</v>
      </c>
      <c r="S26" s="1" t="e">
        <f t="shared" ca="1" si="55"/>
        <v>#NUM!</v>
      </c>
      <c r="T26" s="1" t="e">
        <f t="shared" ca="1" si="55"/>
        <v>#NUM!</v>
      </c>
      <c r="U26" s="1" t="e">
        <f t="shared" ca="1" si="55"/>
        <v>#NUM!</v>
      </c>
      <c r="V26" s="1" t="e">
        <f t="shared" ca="1" si="55"/>
        <v>#DIV/0!</v>
      </c>
      <c r="W26" s="1" t="e">
        <f t="shared" ca="1" si="55"/>
        <v>#NUM!</v>
      </c>
      <c r="X26" s="1" t="e">
        <f t="shared" ca="1" si="55"/>
        <v>#DIV/0!</v>
      </c>
      <c r="Y26" s="1" t="e">
        <f t="shared" ca="1" si="55"/>
        <v>#NUM!</v>
      </c>
      <c r="Z26" s="1" t="e">
        <f t="shared" ca="1" si="55"/>
        <v>#NUM!</v>
      </c>
      <c r="AA26" s="1" t="e">
        <f t="shared" ca="1" si="55"/>
        <v>#DIV/0!</v>
      </c>
      <c r="AB26" s="1" t="e">
        <f t="shared" ca="1" si="55"/>
        <v>#DIV/0!</v>
      </c>
      <c r="AC26" s="1" t="e">
        <f t="shared" ca="1" si="55"/>
        <v>#NUM!</v>
      </c>
      <c r="AD26" s="1" t="e">
        <f t="shared" ca="1" si="55"/>
        <v>#NUM!</v>
      </c>
      <c r="AE26" s="1" t="e">
        <f t="shared" ca="1" si="55"/>
        <v>#NUM!</v>
      </c>
      <c r="AF26" s="1" t="e">
        <f t="shared" ca="1" si="55"/>
        <v>#DIV/0!</v>
      </c>
      <c r="AG26" s="1" t="e">
        <f t="shared" ca="1" si="55"/>
        <v>#DIV/0!</v>
      </c>
      <c r="AH26" s="1" t="e">
        <f t="shared" ca="1" si="55"/>
        <v>#NUM!</v>
      </c>
      <c r="AI26" s="1" t="e">
        <f t="shared" ca="1" si="55"/>
        <v>#DIV/0!</v>
      </c>
      <c r="AJ26" s="1" t="e">
        <f t="shared" ca="1" si="55"/>
        <v>#NUM!</v>
      </c>
      <c r="AK26" s="1" t="e">
        <f t="shared" ca="1" si="55"/>
        <v>#DIV/0!</v>
      </c>
      <c r="AL26" s="1" t="e">
        <f t="shared" ca="1" si="55"/>
        <v>#DIV/0!</v>
      </c>
      <c r="AM26" s="1" t="e">
        <f t="shared" ca="1" si="55"/>
        <v>#DIV/0!</v>
      </c>
      <c r="AN26" s="1" t="e">
        <f t="shared" ca="1" si="55"/>
        <v>#DIV/0!</v>
      </c>
      <c r="AO26" s="1" t="e">
        <f t="shared" ca="1" si="55"/>
        <v>#NUM!</v>
      </c>
      <c r="AP26" s="1" t="e">
        <f t="shared" ca="1" si="55"/>
        <v>#NUM!</v>
      </c>
      <c r="AQ26" s="1" t="e">
        <f t="shared" ca="1" si="55"/>
        <v>#DIV/0!</v>
      </c>
      <c r="AR26" s="1" t="e">
        <f t="shared" ca="1" si="55"/>
        <v>#NUM!</v>
      </c>
      <c r="AS26" s="1" t="e">
        <f t="shared" ca="1" si="55"/>
        <v>#NUM!</v>
      </c>
      <c r="AT26" s="1" t="e">
        <f t="shared" ca="1" si="55"/>
        <v>#NUM!</v>
      </c>
      <c r="AU26" s="1" t="e">
        <f t="shared" ca="1" si="55"/>
        <v>#NUM!</v>
      </c>
      <c r="AV26" s="1" t="e">
        <f t="shared" ca="1" si="55"/>
        <v>#NUM!</v>
      </c>
      <c r="AW26" s="1" t="e">
        <f t="shared" ca="1" si="55"/>
        <v>#NUM!</v>
      </c>
      <c r="AX26" s="1" t="e">
        <f t="shared" ca="1" si="55"/>
        <v>#DIV/0!</v>
      </c>
      <c r="AY26" s="1" t="e">
        <f t="shared" ca="1" si="55"/>
        <v>#DIV/0!</v>
      </c>
      <c r="AZ26" s="1" t="e">
        <f t="shared" ca="1" si="55"/>
        <v>#NUM!</v>
      </c>
      <c r="BA26" s="1" t="e">
        <f t="shared" ca="1" si="55"/>
        <v>#NUM!</v>
      </c>
      <c r="BB26" s="1" t="e">
        <f t="shared" ca="1" si="55"/>
        <v>#NUM!</v>
      </c>
      <c r="BC26" s="1" t="e">
        <f t="shared" ca="1" si="55"/>
        <v>#DIV/0!</v>
      </c>
      <c r="BD26" s="1" t="e">
        <f t="shared" ca="1" si="55"/>
        <v>#DIV/0!</v>
      </c>
      <c r="BE26" s="1" t="e">
        <f t="shared" ca="1" si="55"/>
        <v>#NUM!</v>
      </c>
      <c r="BF26" s="1" t="e">
        <f t="shared" ca="1" si="55"/>
        <v>#NUM!</v>
      </c>
      <c r="BG26" s="1" t="e">
        <f t="shared" ca="1" si="55"/>
        <v>#NUM!</v>
      </c>
      <c r="BH26" s="1" t="e">
        <f t="shared" ca="1" si="55"/>
        <v>#NUM!</v>
      </c>
      <c r="BI26" s="1" t="e">
        <f t="shared" ca="1" si="55"/>
        <v>#DIV/0!</v>
      </c>
      <c r="BJ26" s="1" t="e">
        <f t="shared" ca="1" si="55"/>
        <v>#NUM!</v>
      </c>
      <c r="BK26" s="1" t="e">
        <f t="shared" ca="1" si="55"/>
        <v>#NUM!</v>
      </c>
      <c r="BL26" s="1" t="e">
        <f t="shared" ca="1" si="55"/>
        <v>#DIV/0!</v>
      </c>
      <c r="BM26" s="1" t="e">
        <f t="shared" ca="1" si="55"/>
        <v>#DIV/0!</v>
      </c>
      <c r="BN26" s="1" t="e">
        <f t="shared" ca="1" si="47"/>
        <v>#DIV/0!</v>
      </c>
      <c r="BO26" s="1" t="e">
        <f t="shared" ca="1" si="54"/>
        <v>#NUM!</v>
      </c>
      <c r="BP26" s="1" t="e">
        <f t="shared" ca="1" si="54"/>
        <v>#NUM!</v>
      </c>
      <c r="BQ26" s="1" t="e">
        <f t="shared" ca="1" si="54"/>
        <v>#DIV/0!</v>
      </c>
      <c r="BR26" s="1" t="e">
        <f t="shared" ca="1" si="54"/>
        <v>#DIV/0!</v>
      </c>
      <c r="BS26" s="1" t="e">
        <f t="shared" ca="1" si="54"/>
        <v>#NUM!</v>
      </c>
      <c r="BT26" s="1" t="e">
        <f t="shared" ca="1" si="54"/>
        <v>#DIV/0!</v>
      </c>
      <c r="BU26" s="1" t="e">
        <f t="shared" ca="1" si="54"/>
        <v>#NUM!</v>
      </c>
      <c r="BV26" s="1" t="e">
        <f t="shared" ca="1" si="54"/>
        <v>#NUM!</v>
      </c>
      <c r="BW26" s="1" t="e">
        <f t="shared" ca="1" si="54"/>
        <v>#DIV/0!</v>
      </c>
      <c r="BX26" s="1" t="e">
        <f t="shared" ca="1" si="54"/>
        <v>#NUM!</v>
      </c>
      <c r="BY26" s="1" t="e">
        <f t="shared" ca="1" si="54"/>
        <v>#DIV/0!</v>
      </c>
      <c r="BZ26" s="1" t="e">
        <f t="shared" ca="1" si="54"/>
        <v>#DIV/0!</v>
      </c>
      <c r="CA26" s="1" t="e">
        <f t="shared" ca="1" si="54"/>
        <v>#DIV/0!</v>
      </c>
      <c r="CB26" s="1" t="e">
        <f t="shared" ca="1" si="54"/>
        <v>#DIV/0!</v>
      </c>
      <c r="CC26" s="1" t="e">
        <f t="shared" ca="1" si="54"/>
        <v>#NUM!</v>
      </c>
      <c r="CD26" s="1" t="e">
        <f t="shared" ca="1" si="54"/>
        <v>#NUM!</v>
      </c>
      <c r="CE26" s="1" t="e">
        <f t="shared" ca="1" si="54"/>
        <v>#NUM!</v>
      </c>
      <c r="CF26" s="1" t="e">
        <f t="shared" ca="1" si="54"/>
        <v>#NUM!</v>
      </c>
      <c r="CG26" s="1" t="e">
        <f t="shared" ca="1" si="54"/>
        <v>#NUM!</v>
      </c>
      <c r="CH26" s="1" t="e">
        <f t="shared" ca="1" si="54"/>
        <v>#NUM!</v>
      </c>
      <c r="CI26" s="1" t="e">
        <f t="shared" ca="1" si="54"/>
        <v>#DIV/0!</v>
      </c>
      <c r="CJ26" s="1" t="e">
        <f t="shared" ca="1" si="54"/>
        <v>#DIV/0!</v>
      </c>
      <c r="CK26" s="1" t="e">
        <f t="shared" ca="1" si="54"/>
        <v>#NUM!</v>
      </c>
      <c r="CL26" s="1" t="e">
        <f t="shared" ca="1" si="54"/>
        <v>#NUM!</v>
      </c>
      <c r="CM26" s="1" t="e">
        <f t="shared" ca="1" si="54"/>
        <v>#DIV/0!</v>
      </c>
      <c r="CN26" s="1" t="e">
        <f t="shared" ca="1" si="54"/>
        <v>#DIV/0!</v>
      </c>
      <c r="CO26" s="1" t="e">
        <f t="shared" ca="1" si="54"/>
        <v>#DIV/0!</v>
      </c>
      <c r="CP26" s="1" t="e">
        <f t="shared" ca="1" si="54"/>
        <v>#DIV/0!</v>
      </c>
      <c r="CQ26" s="1" t="e">
        <f t="shared" ca="1" si="54"/>
        <v>#NUM!</v>
      </c>
      <c r="CR26" s="1" t="e">
        <f t="shared" ca="1" si="54"/>
        <v>#DIV/0!</v>
      </c>
      <c r="CS26" s="1" t="e">
        <f t="shared" ca="1" si="54"/>
        <v>#DIV/0!</v>
      </c>
      <c r="CT26" s="1" t="e">
        <f t="shared" ca="1" si="54"/>
        <v>#DIV/0!</v>
      </c>
      <c r="CU26" s="1" t="e">
        <f t="shared" ca="1" si="54"/>
        <v>#NUM!</v>
      </c>
      <c r="CV26" s="1" t="e">
        <f t="shared" ca="1" si="54"/>
        <v>#NUM!</v>
      </c>
      <c r="CW26" s="1" t="e">
        <f t="shared" ca="1" si="54"/>
        <v>#NUM!</v>
      </c>
      <c r="CX26" s="1" t="e">
        <f t="shared" ca="1" si="54"/>
        <v>#DIV/0!</v>
      </c>
      <c r="CY26" s="1" t="e">
        <f t="shared" ca="1" si="54"/>
        <v>#NUM!</v>
      </c>
      <c r="CZ26" s="1" t="e">
        <f t="shared" ca="1" si="54"/>
        <v>#NUM!</v>
      </c>
      <c r="DA26" s="1" t="e">
        <f t="shared" ca="1" si="54"/>
        <v>#DIV/0!</v>
      </c>
      <c r="DB26" s="1" t="e">
        <f t="shared" ca="1" si="54"/>
        <v>#NUM!</v>
      </c>
      <c r="DC26" s="1" t="e">
        <f t="shared" ca="1" si="54"/>
        <v>#DIV/0!</v>
      </c>
      <c r="DD26" s="1" t="e">
        <f t="shared" ca="1" si="54"/>
        <v>#NUM!</v>
      </c>
      <c r="DE26" s="1" t="e">
        <f t="shared" ca="1" si="54"/>
        <v>#DIV/0!</v>
      </c>
      <c r="DF26" s="1" t="e">
        <f t="shared" ca="1" si="54"/>
        <v>#NUM!</v>
      </c>
      <c r="DG26" s="1" t="e">
        <f t="shared" ca="1" si="54"/>
        <v>#DIV/0!</v>
      </c>
      <c r="DH26" s="1" t="e">
        <f t="shared" ca="1" si="54"/>
        <v>#DIV/0!</v>
      </c>
      <c r="DI26" s="1" t="e">
        <f t="shared" ca="1" si="54"/>
        <v>#DIV/0!</v>
      </c>
      <c r="DJ26" s="1" t="e">
        <f t="shared" ca="1" si="54"/>
        <v>#NUM!</v>
      </c>
      <c r="DK26" s="1" t="e">
        <f t="shared" ca="1" si="54"/>
        <v>#DIV/0!</v>
      </c>
      <c r="DL26" s="1" t="e">
        <f t="shared" ca="1" si="54"/>
        <v>#NUM!</v>
      </c>
      <c r="DM26" s="1" t="e">
        <f t="shared" ca="1" si="54"/>
        <v>#NUM!</v>
      </c>
      <c r="DN26" s="1" t="e">
        <f t="shared" ca="1" si="54"/>
        <v>#DIV/0!</v>
      </c>
      <c r="DO26" s="1" t="e">
        <f t="shared" ca="1" si="54"/>
        <v>#DIV/0!</v>
      </c>
      <c r="DP26" s="1" t="e">
        <f t="shared" ca="1" si="54"/>
        <v>#NUM!</v>
      </c>
      <c r="DQ26" s="1" t="e">
        <f t="shared" ca="1" si="54"/>
        <v>#DIV/0!</v>
      </c>
      <c r="DR26" s="1" t="e">
        <f t="shared" ca="1" si="54"/>
        <v>#DIV/0!</v>
      </c>
      <c r="DS26" s="1" t="e">
        <f t="shared" ca="1" si="54"/>
        <v>#NUM!</v>
      </c>
      <c r="DT26" s="1" t="e">
        <f t="shared" ca="1" si="54"/>
        <v>#DIV/0!</v>
      </c>
      <c r="DU26" s="1" t="e">
        <f t="shared" ca="1" si="54"/>
        <v>#DIV/0!</v>
      </c>
      <c r="DV26" s="1" t="e">
        <f t="shared" ca="1" si="54"/>
        <v>#NUM!</v>
      </c>
      <c r="DW26" s="1" t="e">
        <f t="shared" ca="1" si="54"/>
        <v>#NUM!</v>
      </c>
      <c r="DX26" s="1" t="e">
        <f t="shared" ca="1" si="54"/>
        <v>#NUM!</v>
      </c>
      <c r="DY26" s="1" t="e">
        <f t="shared" ca="1" si="54"/>
        <v>#DIV/0!</v>
      </c>
      <c r="DZ26" s="1" t="e">
        <f t="shared" ca="1" si="52"/>
        <v>#NUM!</v>
      </c>
      <c r="EA26" s="1" t="e">
        <f t="shared" ca="1" si="52"/>
        <v>#DIV/0!</v>
      </c>
      <c r="EB26" s="1" t="e">
        <f t="shared" ca="1" si="52"/>
        <v>#DIV/0!</v>
      </c>
      <c r="EC26" s="1" t="e">
        <f t="shared" ca="1" si="52"/>
        <v>#DIV/0!</v>
      </c>
      <c r="ED26" s="1" t="e">
        <f t="shared" ca="1" si="52"/>
        <v>#DIV/0!</v>
      </c>
      <c r="EE26" s="1" t="e">
        <f t="shared" ca="1" si="52"/>
        <v>#NUM!</v>
      </c>
      <c r="EF26" s="1" t="e">
        <f t="shared" ca="1" si="52"/>
        <v>#NUM!</v>
      </c>
      <c r="EG26" s="1" t="e">
        <f t="shared" ca="1" si="52"/>
        <v>#NUM!</v>
      </c>
      <c r="EH26" s="1" t="e">
        <f t="shared" ca="1" si="52"/>
        <v>#NUM!</v>
      </c>
      <c r="EI26" s="1" t="e">
        <f t="shared" ca="1" si="52"/>
        <v>#NUM!</v>
      </c>
      <c r="EJ26" s="1" t="e">
        <f t="shared" ca="1" si="52"/>
        <v>#DIV/0!</v>
      </c>
      <c r="EK26" s="1" t="e">
        <f t="shared" ca="1" si="52"/>
        <v>#NUM!</v>
      </c>
      <c r="EL26" s="1" t="e">
        <f t="shared" ca="1" si="52"/>
        <v>#NUM!</v>
      </c>
      <c r="EM26" s="1" t="e">
        <f t="shared" ca="1" si="52"/>
        <v>#DIV/0!</v>
      </c>
      <c r="EN26" s="1" t="e">
        <f t="shared" ca="1" si="52"/>
        <v>#DIV/0!</v>
      </c>
      <c r="EO26" s="1" t="e">
        <f t="shared" ca="1" si="52"/>
        <v>#NUM!</v>
      </c>
      <c r="EP26" s="1" t="e">
        <f t="shared" ca="1" si="52"/>
        <v>#DIV/0!</v>
      </c>
      <c r="EQ26" s="1" t="e">
        <f t="shared" ca="1" si="52"/>
        <v>#NUM!</v>
      </c>
      <c r="ER26" s="1" t="e">
        <f t="shared" ca="1" si="52"/>
        <v>#NUM!</v>
      </c>
      <c r="ES26" s="1" t="e">
        <f t="shared" ca="1" si="52"/>
        <v>#DIV/0!</v>
      </c>
      <c r="ET26" s="1" t="e">
        <f t="shared" ca="1" si="52"/>
        <v>#DIV/0!</v>
      </c>
    </row>
    <row r="27" spans="1:150" ht="14.25" customHeight="1" x14ac:dyDescent="0.35">
      <c r="A27" s="1" t="str">
        <f t="shared" si="50"/>
        <v>r</v>
      </c>
      <c r="B27" s="1" t="e">
        <f t="shared" ca="1" si="55"/>
        <v>#DIV/0!</v>
      </c>
      <c r="C27" s="1" t="e">
        <f t="shared" ca="1" si="55"/>
        <v>#NUM!</v>
      </c>
      <c r="D27" s="1" t="e">
        <f t="shared" ca="1" si="55"/>
        <v>#NUM!</v>
      </c>
      <c r="E27" s="1" t="e">
        <f t="shared" ca="1" si="55"/>
        <v>#NUM!</v>
      </c>
      <c r="F27" s="1" t="e">
        <f t="shared" ca="1" si="55"/>
        <v>#NUM!</v>
      </c>
      <c r="G27" s="1" t="e">
        <f t="shared" ca="1" si="55"/>
        <v>#DIV/0!</v>
      </c>
      <c r="H27" s="1" t="e">
        <f t="shared" ca="1" si="55"/>
        <v>#NUM!</v>
      </c>
      <c r="I27" s="1" t="e">
        <f t="shared" ca="1" si="55"/>
        <v>#NUM!</v>
      </c>
      <c r="J27" s="1" t="e">
        <f t="shared" ca="1" si="55"/>
        <v>#NUM!</v>
      </c>
      <c r="K27" s="1" t="e">
        <f t="shared" ca="1" si="55"/>
        <v>#DIV/0!</v>
      </c>
      <c r="L27" s="1" t="e">
        <f t="shared" ca="1" si="55"/>
        <v>#DIV/0!</v>
      </c>
      <c r="M27" s="1" t="e">
        <f t="shared" ca="1" si="55"/>
        <v>#DIV/0!</v>
      </c>
      <c r="N27" s="1" t="e">
        <f t="shared" ca="1" si="55"/>
        <v>#NUM!</v>
      </c>
      <c r="O27" s="1" t="e">
        <f t="shared" ca="1" si="55"/>
        <v>#NUM!</v>
      </c>
      <c r="P27" s="1" t="e">
        <f t="shared" ca="1" si="55"/>
        <v>#DIV/0!</v>
      </c>
      <c r="Q27" s="1" t="e">
        <f t="shared" ca="1" si="55"/>
        <v>#DIV/0!</v>
      </c>
      <c r="R27" s="1" t="e">
        <f t="shared" ca="1" si="55"/>
        <v>#DIV/0!</v>
      </c>
      <c r="S27" s="1" t="e">
        <f t="shared" ca="1" si="55"/>
        <v>#NUM!</v>
      </c>
      <c r="T27" s="1" t="e">
        <f t="shared" ca="1" si="55"/>
        <v>#NUM!</v>
      </c>
      <c r="U27" s="1" t="e">
        <f t="shared" ca="1" si="55"/>
        <v>#NUM!</v>
      </c>
      <c r="V27" s="1" t="e">
        <f t="shared" ca="1" si="55"/>
        <v>#DIV/0!</v>
      </c>
      <c r="W27" s="1" t="e">
        <f t="shared" ca="1" si="55"/>
        <v>#NUM!</v>
      </c>
      <c r="X27" s="1" t="e">
        <f t="shared" ca="1" si="55"/>
        <v>#DIV/0!</v>
      </c>
      <c r="Y27" s="1" t="e">
        <f t="shared" ca="1" si="55"/>
        <v>#NUM!</v>
      </c>
      <c r="Z27" s="1" t="e">
        <f t="shared" ca="1" si="55"/>
        <v>#NUM!</v>
      </c>
      <c r="AA27" s="1" t="e">
        <f t="shared" ca="1" si="55"/>
        <v>#DIV/0!</v>
      </c>
      <c r="AB27" s="1" t="e">
        <f t="shared" ca="1" si="55"/>
        <v>#DIV/0!</v>
      </c>
      <c r="AC27" s="1" t="e">
        <f t="shared" ca="1" si="55"/>
        <v>#NUM!</v>
      </c>
      <c r="AD27" s="1" t="e">
        <f t="shared" ca="1" si="55"/>
        <v>#NUM!</v>
      </c>
      <c r="AE27" s="1" t="e">
        <f t="shared" ca="1" si="55"/>
        <v>#NUM!</v>
      </c>
      <c r="AF27" s="1" t="e">
        <f t="shared" ca="1" si="55"/>
        <v>#DIV/0!</v>
      </c>
      <c r="AG27" s="1" t="e">
        <f t="shared" ca="1" si="55"/>
        <v>#DIV/0!</v>
      </c>
      <c r="AH27" s="1" t="e">
        <f t="shared" ca="1" si="55"/>
        <v>#NUM!</v>
      </c>
      <c r="AI27" s="1" t="e">
        <f t="shared" ca="1" si="55"/>
        <v>#DIV/0!</v>
      </c>
      <c r="AJ27" s="1" t="e">
        <f t="shared" ca="1" si="55"/>
        <v>#NUM!</v>
      </c>
      <c r="AK27" s="1" t="e">
        <f t="shared" ca="1" si="55"/>
        <v>#DIV/0!</v>
      </c>
      <c r="AL27" s="1" t="e">
        <f t="shared" ca="1" si="55"/>
        <v>#DIV/0!</v>
      </c>
      <c r="AM27" s="1" t="e">
        <f t="shared" ca="1" si="55"/>
        <v>#DIV/0!</v>
      </c>
      <c r="AN27" s="1" t="e">
        <f t="shared" ca="1" si="55"/>
        <v>#DIV/0!</v>
      </c>
      <c r="AO27" s="1" t="e">
        <f t="shared" ca="1" si="55"/>
        <v>#NUM!</v>
      </c>
      <c r="AP27" s="1" t="e">
        <f t="shared" ca="1" si="55"/>
        <v>#NUM!</v>
      </c>
      <c r="AQ27" s="1" t="e">
        <f t="shared" ca="1" si="55"/>
        <v>#DIV/0!</v>
      </c>
      <c r="AR27" s="1" t="e">
        <f t="shared" ca="1" si="55"/>
        <v>#NUM!</v>
      </c>
      <c r="AS27" s="1" t="e">
        <f t="shared" ca="1" si="55"/>
        <v>#NUM!</v>
      </c>
      <c r="AT27" s="1" t="e">
        <f t="shared" ca="1" si="55"/>
        <v>#NUM!</v>
      </c>
      <c r="AU27" s="1" t="e">
        <f t="shared" ca="1" si="55"/>
        <v>#NUM!</v>
      </c>
      <c r="AV27" s="1" t="e">
        <f t="shared" ca="1" si="55"/>
        <v>#NUM!</v>
      </c>
      <c r="AW27" s="1" t="e">
        <f t="shared" ca="1" si="55"/>
        <v>#NUM!</v>
      </c>
      <c r="AX27" s="1" t="e">
        <f t="shared" ca="1" si="55"/>
        <v>#DIV/0!</v>
      </c>
      <c r="AY27" s="1" t="e">
        <f t="shared" ca="1" si="55"/>
        <v>#DIV/0!</v>
      </c>
      <c r="AZ27" s="1" t="e">
        <f t="shared" ca="1" si="55"/>
        <v>#NUM!</v>
      </c>
      <c r="BA27" s="1" t="e">
        <f t="shared" ca="1" si="55"/>
        <v>#NUM!</v>
      </c>
      <c r="BB27" s="1" t="e">
        <f t="shared" ca="1" si="55"/>
        <v>#NUM!</v>
      </c>
      <c r="BC27" s="1" t="e">
        <f t="shared" ca="1" si="55"/>
        <v>#DIV/0!</v>
      </c>
      <c r="BD27" s="1" t="e">
        <f t="shared" ca="1" si="55"/>
        <v>#DIV/0!</v>
      </c>
      <c r="BE27" s="1" t="e">
        <f t="shared" ca="1" si="55"/>
        <v>#NUM!</v>
      </c>
      <c r="BF27" s="1" t="e">
        <f t="shared" ca="1" si="55"/>
        <v>#NUM!</v>
      </c>
      <c r="BG27" s="1" t="e">
        <f t="shared" ca="1" si="55"/>
        <v>#NUM!</v>
      </c>
      <c r="BH27" s="1" t="e">
        <f t="shared" ca="1" si="55"/>
        <v>#NUM!</v>
      </c>
      <c r="BI27" s="1" t="e">
        <f t="shared" ca="1" si="55"/>
        <v>#DIV/0!</v>
      </c>
      <c r="BJ27" s="1" t="e">
        <f t="shared" ca="1" si="55"/>
        <v>#NUM!</v>
      </c>
      <c r="BK27" s="1" t="e">
        <f t="shared" ca="1" si="55"/>
        <v>#NUM!</v>
      </c>
      <c r="BL27" s="1" t="e">
        <f t="shared" ca="1" si="55"/>
        <v>#DIV/0!</v>
      </c>
      <c r="BM27" s="1" t="e">
        <f t="shared" ca="1" si="55"/>
        <v>#DIV/0!</v>
      </c>
      <c r="BN27" s="1" t="e">
        <f t="shared" ca="1" si="47"/>
        <v>#DIV/0!</v>
      </c>
      <c r="BO27" s="1" t="e">
        <f t="shared" ca="1" si="54"/>
        <v>#NUM!</v>
      </c>
      <c r="BP27" s="1" t="e">
        <f t="shared" ca="1" si="54"/>
        <v>#NUM!</v>
      </c>
      <c r="BQ27" s="1" t="e">
        <f t="shared" ca="1" si="54"/>
        <v>#DIV/0!</v>
      </c>
      <c r="BR27" s="1" t="e">
        <f t="shared" ca="1" si="54"/>
        <v>#DIV/0!</v>
      </c>
      <c r="BS27" s="1" t="e">
        <f t="shared" ca="1" si="54"/>
        <v>#NUM!</v>
      </c>
      <c r="BT27" s="1" t="e">
        <f t="shared" ca="1" si="54"/>
        <v>#DIV/0!</v>
      </c>
      <c r="BU27" s="1" t="e">
        <f t="shared" ca="1" si="54"/>
        <v>#NUM!</v>
      </c>
      <c r="BV27" s="1" t="e">
        <f t="shared" ca="1" si="54"/>
        <v>#NUM!</v>
      </c>
      <c r="BW27" s="1" t="e">
        <f t="shared" ca="1" si="54"/>
        <v>#DIV/0!</v>
      </c>
      <c r="BX27" s="1" t="e">
        <f t="shared" ca="1" si="54"/>
        <v>#NUM!</v>
      </c>
      <c r="BY27" s="1" t="e">
        <f t="shared" ca="1" si="54"/>
        <v>#DIV/0!</v>
      </c>
      <c r="BZ27" s="1" t="e">
        <f t="shared" ca="1" si="54"/>
        <v>#DIV/0!</v>
      </c>
      <c r="CA27" s="1" t="e">
        <f t="shared" ca="1" si="54"/>
        <v>#DIV/0!</v>
      </c>
      <c r="CB27" s="1" t="e">
        <f t="shared" ca="1" si="54"/>
        <v>#DIV/0!</v>
      </c>
      <c r="CC27" s="1" t="e">
        <f t="shared" ca="1" si="54"/>
        <v>#NUM!</v>
      </c>
      <c r="CD27" s="1" t="e">
        <f t="shared" ca="1" si="54"/>
        <v>#NUM!</v>
      </c>
      <c r="CE27" s="1" t="e">
        <f t="shared" ca="1" si="54"/>
        <v>#NUM!</v>
      </c>
      <c r="CF27" s="1" t="e">
        <f t="shared" ca="1" si="54"/>
        <v>#NUM!</v>
      </c>
      <c r="CG27" s="1" t="e">
        <f t="shared" ca="1" si="54"/>
        <v>#NUM!</v>
      </c>
      <c r="CH27" s="1" t="e">
        <f t="shared" ca="1" si="54"/>
        <v>#NUM!</v>
      </c>
      <c r="CI27" s="1" t="e">
        <f t="shared" ca="1" si="54"/>
        <v>#DIV/0!</v>
      </c>
      <c r="CJ27" s="1" t="e">
        <f t="shared" ca="1" si="54"/>
        <v>#DIV/0!</v>
      </c>
      <c r="CK27" s="1" t="e">
        <f t="shared" ca="1" si="54"/>
        <v>#NUM!</v>
      </c>
      <c r="CL27" s="1" t="e">
        <f t="shared" ca="1" si="54"/>
        <v>#NUM!</v>
      </c>
      <c r="CM27" s="1" t="e">
        <f t="shared" ca="1" si="54"/>
        <v>#DIV/0!</v>
      </c>
      <c r="CN27" s="1" t="e">
        <f t="shared" ca="1" si="54"/>
        <v>#DIV/0!</v>
      </c>
      <c r="CO27" s="1" t="e">
        <f t="shared" ca="1" si="54"/>
        <v>#DIV/0!</v>
      </c>
      <c r="CP27" s="1" t="e">
        <f t="shared" ca="1" si="54"/>
        <v>#DIV/0!</v>
      </c>
      <c r="CQ27" s="1" t="e">
        <f t="shared" ca="1" si="54"/>
        <v>#NUM!</v>
      </c>
      <c r="CR27" s="1" t="e">
        <f t="shared" ca="1" si="54"/>
        <v>#DIV/0!</v>
      </c>
      <c r="CS27" s="1" t="e">
        <f t="shared" ca="1" si="54"/>
        <v>#DIV/0!</v>
      </c>
      <c r="CT27" s="1" t="e">
        <f t="shared" ca="1" si="54"/>
        <v>#DIV/0!</v>
      </c>
      <c r="CU27" s="1" t="e">
        <f t="shared" ca="1" si="54"/>
        <v>#NUM!</v>
      </c>
      <c r="CV27" s="1" t="e">
        <f t="shared" ca="1" si="54"/>
        <v>#NUM!</v>
      </c>
      <c r="CW27" s="1" t="e">
        <f t="shared" ca="1" si="54"/>
        <v>#NUM!</v>
      </c>
      <c r="CX27" s="1" t="e">
        <f t="shared" ca="1" si="54"/>
        <v>#DIV/0!</v>
      </c>
      <c r="CY27" s="1" t="e">
        <f t="shared" ca="1" si="54"/>
        <v>#NUM!</v>
      </c>
      <c r="CZ27" s="1" t="e">
        <f t="shared" ca="1" si="54"/>
        <v>#NUM!</v>
      </c>
      <c r="DA27" s="1" t="e">
        <f t="shared" ca="1" si="54"/>
        <v>#DIV/0!</v>
      </c>
      <c r="DB27" s="1" t="e">
        <f t="shared" ca="1" si="54"/>
        <v>#NUM!</v>
      </c>
      <c r="DC27" s="1" t="e">
        <f t="shared" ca="1" si="54"/>
        <v>#DIV/0!</v>
      </c>
      <c r="DD27" s="1" t="e">
        <f t="shared" ca="1" si="54"/>
        <v>#NUM!</v>
      </c>
      <c r="DE27" s="1" t="e">
        <f t="shared" ca="1" si="54"/>
        <v>#DIV/0!</v>
      </c>
      <c r="DF27" s="1" t="e">
        <f t="shared" ca="1" si="54"/>
        <v>#NUM!</v>
      </c>
      <c r="DG27" s="1" t="e">
        <f t="shared" ca="1" si="54"/>
        <v>#DIV/0!</v>
      </c>
      <c r="DH27" s="1" t="e">
        <f t="shared" ca="1" si="54"/>
        <v>#DIV/0!</v>
      </c>
      <c r="DI27" s="1" t="e">
        <f t="shared" ca="1" si="54"/>
        <v>#DIV/0!</v>
      </c>
      <c r="DJ27" s="1" t="e">
        <f t="shared" ca="1" si="54"/>
        <v>#NUM!</v>
      </c>
      <c r="DK27" s="1" t="e">
        <f t="shared" ca="1" si="54"/>
        <v>#DIV/0!</v>
      </c>
      <c r="DL27" s="1" t="e">
        <f t="shared" ca="1" si="54"/>
        <v>#NUM!</v>
      </c>
      <c r="DM27" s="1" t="e">
        <f t="shared" ca="1" si="54"/>
        <v>#NUM!</v>
      </c>
      <c r="DN27" s="1" t="e">
        <f t="shared" ca="1" si="54"/>
        <v>#DIV/0!</v>
      </c>
      <c r="DO27" s="1" t="e">
        <f t="shared" ca="1" si="54"/>
        <v>#DIV/0!</v>
      </c>
      <c r="DP27" s="1" t="e">
        <f t="shared" ca="1" si="54"/>
        <v>#NUM!</v>
      </c>
      <c r="DQ27" s="1" t="e">
        <f t="shared" ca="1" si="54"/>
        <v>#DIV/0!</v>
      </c>
      <c r="DR27" s="1" t="e">
        <f t="shared" ca="1" si="54"/>
        <v>#DIV/0!</v>
      </c>
      <c r="DS27" s="1" t="e">
        <f t="shared" ca="1" si="54"/>
        <v>#NUM!</v>
      </c>
      <c r="DT27" s="1" t="e">
        <f t="shared" ca="1" si="54"/>
        <v>#DIV/0!</v>
      </c>
      <c r="DU27" s="1" t="e">
        <f t="shared" ca="1" si="54"/>
        <v>#DIV/0!</v>
      </c>
      <c r="DV27" s="1" t="e">
        <f t="shared" ca="1" si="54"/>
        <v>#NUM!</v>
      </c>
      <c r="DW27" s="1" t="e">
        <f t="shared" ca="1" si="54"/>
        <v>#NUM!</v>
      </c>
      <c r="DX27" s="1" t="e">
        <f t="shared" ca="1" si="54"/>
        <v>#NUM!</v>
      </c>
      <c r="DY27" s="1" t="e">
        <f t="shared" ca="1" si="54"/>
        <v>#DIV/0!</v>
      </c>
      <c r="DZ27" s="1" t="e">
        <f t="shared" ca="1" si="52"/>
        <v>#NUM!</v>
      </c>
      <c r="EA27" s="1" t="e">
        <f t="shared" ca="1" si="52"/>
        <v>#DIV/0!</v>
      </c>
      <c r="EB27" s="1" t="e">
        <f t="shared" ca="1" si="52"/>
        <v>#DIV/0!</v>
      </c>
      <c r="EC27" s="1" t="e">
        <f t="shared" ca="1" si="52"/>
        <v>#DIV/0!</v>
      </c>
      <c r="ED27" s="1" t="e">
        <f t="shared" ca="1" si="52"/>
        <v>#DIV/0!</v>
      </c>
      <c r="EE27" s="1" t="e">
        <f t="shared" ca="1" si="52"/>
        <v>#NUM!</v>
      </c>
      <c r="EF27" s="1" t="e">
        <f t="shared" ca="1" si="52"/>
        <v>#NUM!</v>
      </c>
      <c r="EG27" s="1" t="e">
        <f t="shared" ca="1" si="52"/>
        <v>#NUM!</v>
      </c>
      <c r="EH27" s="1" t="e">
        <f t="shared" ca="1" si="52"/>
        <v>#NUM!</v>
      </c>
      <c r="EI27" s="1" t="e">
        <f t="shared" ca="1" si="52"/>
        <v>#NUM!</v>
      </c>
      <c r="EJ27" s="1" t="e">
        <f t="shared" ca="1" si="52"/>
        <v>#DIV/0!</v>
      </c>
      <c r="EK27" s="1" t="e">
        <f t="shared" ca="1" si="52"/>
        <v>#NUM!</v>
      </c>
      <c r="EL27" s="1" t="e">
        <f t="shared" ca="1" si="52"/>
        <v>#NUM!</v>
      </c>
      <c r="EM27" s="1" t="e">
        <f t="shared" ca="1" si="52"/>
        <v>#DIV/0!</v>
      </c>
      <c r="EN27" s="1" t="e">
        <f t="shared" ca="1" si="52"/>
        <v>#DIV/0!</v>
      </c>
      <c r="EO27" s="1" t="e">
        <f t="shared" ca="1" si="52"/>
        <v>#NUM!</v>
      </c>
      <c r="EP27" s="1" t="e">
        <f t="shared" ca="1" si="52"/>
        <v>#DIV/0!</v>
      </c>
      <c r="EQ27" s="1" t="e">
        <f t="shared" ca="1" si="52"/>
        <v>#NUM!</v>
      </c>
      <c r="ER27" s="1" t="e">
        <f t="shared" ca="1" si="52"/>
        <v>#NUM!</v>
      </c>
      <c r="ES27" s="1" t="e">
        <f t="shared" ca="1" si="52"/>
        <v>#DIV/0!</v>
      </c>
      <c r="ET27" s="1" t="e">
        <f t="shared" ca="1" si="52"/>
        <v>#DIV/0!</v>
      </c>
    </row>
    <row r="28" spans="1:150" ht="14.25" customHeight="1" x14ac:dyDescent="0.35">
      <c r="A28" s="1" t="str">
        <f t="shared" si="50"/>
        <v>R</v>
      </c>
      <c r="B28" s="1" t="e">
        <f t="shared" ca="1" si="55"/>
        <v>#DIV/0!</v>
      </c>
      <c r="C28" s="1" t="e">
        <f t="shared" ca="1" si="55"/>
        <v>#NUM!</v>
      </c>
      <c r="D28" s="1" t="e">
        <f t="shared" ca="1" si="55"/>
        <v>#NUM!</v>
      </c>
      <c r="E28" s="1" t="e">
        <f t="shared" ca="1" si="55"/>
        <v>#NUM!</v>
      </c>
      <c r="F28" s="1" t="e">
        <f t="shared" ca="1" si="55"/>
        <v>#NUM!</v>
      </c>
      <c r="G28" s="1" t="e">
        <f t="shared" ca="1" si="55"/>
        <v>#DIV/0!</v>
      </c>
      <c r="H28" s="1" t="e">
        <f t="shared" ca="1" si="55"/>
        <v>#NUM!</v>
      </c>
      <c r="I28" s="1" t="e">
        <f t="shared" ca="1" si="55"/>
        <v>#NUM!</v>
      </c>
      <c r="J28" s="1" t="e">
        <f t="shared" ca="1" si="55"/>
        <v>#NUM!</v>
      </c>
      <c r="K28" s="1" t="e">
        <f t="shared" ca="1" si="55"/>
        <v>#DIV/0!</v>
      </c>
      <c r="L28" s="1" t="e">
        <f t="shared" ca="1" si="55"/>
        <v>#DIV/0!</v>
      </c>
      <c r="M28" s="1" t="e">
        <f t="shared" ca="1" si="55"/>
        <v>#DIV/0!</v>
      </c>
      <c r="N28" s="1" t="e">
        <f t="shared" ca="1" si="55"/>
        <v>#NUM!</v>
      </c>
      <c r="O28" s="1" t="e">
        <f t="shared" ca="1" si="55"/>
        <v>#NUM!</v>
      </c>
      <c r="P28" s="1" t="e">
        <f t="shared" ca="1" si="55"/>
        <v>#DIV/0!</v>
      </c>
      <c r="Q28" s="1" t="e">
        <f t="shared" ca="1" si="55"/>
        <v>#DIV/0!</v>
      </c>
      <c r="R28" s="1" t="e">
        <f t="shared" ca="1" si="55"/>
        <v>#DIV/0!</v>
      </c>
      <c r="S28" s="1" t="e">
        <f t="shared" ca="1" si="55"/>
        <v>#NUM!</v>
      </c>
      <c r="T28" s="1" t="e">
        <f t="shared" ca="1" si="55"/>
        <v>#NUM!</v>
      </c>
      <c r="U28" s="1" t="e">
        <f t="shared" ca="1" si="55"/>
        <v>#NUM!</v>
      </c>
      <c r="V28" s="1" t="e">
        <f t="shared" ca="1" si="55"/>
        <v>#DIV/0!</v>
      </c>
      <c r="W28" s="1" t="e">
        <f t="shared" ca="1" si="55"/>
        <v>#NUM!</v>
      </c>
      <c r="X28" s="1" t="e">
        <f t="shared" ca="1" si="55"/>
        <v>#DIV/0!</v>
      </c>
      <c r="Y28" s="1" t="e">
        <f t="shared" ca="1" si="55"/>
        <v>#NUM!</v>
      </c>
      <c r="Z28" s="1" t="e">
        <f t="shared" ca="1" si="55"/>
        <v>#NUM!</v>
      </c>
      <c r="AA28" s="1" t="e">
        <f t="shared" ca="1" si="55"/>
        <v>#DIV/0!</v>
      </c>
      <c r="AB28" s="1" t="e">
        <f t="shared" ca="1" si="55"/>
        <v>#DIV/0!</v>
      </c>
      <c r="AC28" s="1" t="e">
        <f t="shared" ca="1" si="55"/>
        <v>#NUM!</v>
      </c>
      <c r="AD28" s="1" t="e">
        <f t="shared" ca="1" si="55"/>
        <v>#NUM!</v>
      </c>
      <c r="AE28" s="1" t="e">
        <f t="shared" ca="1" si="55"/>
        <v>#NUM!</v>
      </c>
      <c r="AF28" s="1" t="e">
        <f t="shared" ca="1" si="55"/>
        <v>#DIV/0!</v>
      </c>
      <c r="AG28" s="1" t="e">
        <f t="shared" ca="1" si="55"/>
        <v>#DIV/0!</v>
      </c>
      <c r="AH28" s="1" t="e">
        <f t="shared" ca="1" si="55"/>
        <v>#NUM!</v>
      </c>
      <c r="AI28" s="1" t="e">
        <f t="shared" ca="1" si="55"/>
        <v>#DIV/0!</v>
      </c>
      <c r="AJ28" s="1" t="e">
        <f t="shared" ca="1" si="55"/>
        <v>#NUM!</v>
      </c>
      <c r="AK28" s="1" t="e">
        <f t="shared" ca="1" si="55"/>
        <v>#DIV/0!</v>
      </c>
      <c r="AL28" s="1" t="e">
        <f t="shared" ca="1" si="55"/>
        <v>#DIV/0!</v>
      </c>
      <c r="AM28" s="1" t="e">
        <f t="shared" ca="1" si="55"/>
        <v>#DIV/0!</v>
      </c>
      <c r="AN28" s="1" t="e">
        <f t="shared" ca="1" si="55"/>
        <v>#DIV/0!</v>
      </c>
      <c r="AO28" s="1" t="e">
        <f t="shared" ca="1" si="55"/>
        <v>#NUM!</v>
      </c>
      <c r="AP28" s="1" t="e">
        <f t="shared" ca="1" si="55"/>
        <v>#NUM!</v>
      </c>
      <c r="AQ28" s="1" t="e">
        <f t="shared" ca="1" si="55"/>
        <v>#DIV/0!</v>
      </c>
      <c r="AR28" s="1" t="e">
        <f t="shared" ca="1" si="55"/>
        <v>#NUM!</v>
      </c>
      <c r="AS28" s="1" t="e">
        <f t="shared" ca="1" si="55"/>
        <v>#NUM!</v>
      </c>
      <c r="AT28" s="1" t="e">
        <f t="shared" ca="1" si="55"/>
        <v>#NUM!</v>
      </c>
      <c r="AU28" s="1" t="e">
        <f t="shared" ca="1" si="55"/>
        <v>#NUM!</v>
      </c>
      <c r="AV28" s="1" t="e">
        <f t="shared" ca="1" si="55"/>
        <v>#NUM!</v>
      </c>
      <c r="AW28" s="1" t="e">
        <f t="shared" ca="1" si="55"/>
        <v>#NUM!</v>
      </c>
      <c r="AX28" s="1" t="e">
        <f t="shared" ca="1" si="55"/>
        <v>#DIV/0!</v>
      </c>
      <c r="AY28" s="1" t="e">
        <f t="shared" ca="1" si="55"/>
        <v>#DIV/0!</v>
      </c>
      <c r="AZ28" s="1" t="e">
        <f t="shared" ca="1" si="55"/>
        <v>#NUM!</v>
      </c>
      <c r="BA28" s="1" t="e">
        <f t="shared" ca="1" si="55"/>
        <v>#NUM!</v>
      </c>
      <c r="BB28" s="1" t="e">
        <f t="shared" ca="1" si="55"/>
        <v>#NUM!</v>
      </c>
      <c r="BC28" s="1" t="e">
        <f t="shared" ca="1" si="55"/>
        <v>#DIV/0!</v>
      </c>
      <c r="BD28" s="1" t="e">
        <f t="shared" ca="1" si="55"/>
        <v>#DIV/0!</v>
      </c>
      <c r="BE28" s="1" t="e">
        <f t="shared" ca="1" si="55"/>
        <v>#NUM!</v>
      </c>
      <c r="BF28" s="1" t="e">
        <f t="shared" ca="1" si="55"/>
        <v>#NUM!</v>
      </c>
      <c r="BG28" s="1" t="e">
        <f t="shared" ca="1" si="55"/>
        <v>#NUM!</v>
      </c>
      <c r="BH28" s="1" t="e">
        <f t="shared" ca="1" si="55"/>
        <v>#NUM!</v>
      </c>
      <c r="BI28" s="1" t="e">
        <f t="shared" ca="1" si="55"/>
        <v>#DIV/0!</v>
      </c>
      <c r="BJ28" s="1" t="e">
        <f t="shared" ca="1" si="55"/>
        <v>#NUM!</v>
      </c>
      <c r="BK28" s="1" t="e">
        <f t="shared" ca="1" si="55"/>
        <v>#NUM!</v>
      </c>
      <c r="BL28" s="1" t="e">
        <f t="shared" ca="1" si="55"/>
        <v>#DIV/0!</v>
      </c>
      <c r="BM28" s="1" t="e">
        <f t="shared" ref="BM28" ca="1" si="56">RANK(BM10,$B10:$ET10,0)</f>
        <v>#DIV/0!</v>
      </c>
      <c r="BN28" s="1" t="e">
        <f t="shared" ca="1" si="47"/>
        <v>#DIV/0!</v>
      </c>
      <c r="BO28" s="1" t="e">
        <f t="shared" ca="1" si="54"/>
        <v>#NUM!</v>
      </c>
      <c r="BP28" s="1" t="e">
        <f t="shared" ca="1" si="54"/>
        <v>#NUM!</v>
      </c>
      <c r="BQ28" s="1" t="e">
        <f t="shared" ca="1" si="54"/>
        <v>#DIV/0!</v>
      </c>
      <c r="BR28" s="1" t="e">
        <f t="shared" ref="BR28:DY28" ca="1" si="57">RANK(BR10,$B10:$ET10,0)</f>
        <v>#DIV/0!</v>
      </c>
      <c r="BS28" s="1" t="e">
        <f t="shared" ca="1" si="57"/>
        <v>#NUM!</v>
      </c>
      <c r="BT28" s="1" t="e">
        <f t="shared" ca="1" si="57"/>
        <v>#DIV/0!</v>
      </c>
      <c r="BU28" s="1" t="e">
        <f t="shared" ca="1" si="57"/>
        <v>#NUM!</v>
      </c>
      <c r="BV28" s="1" t="e">
        <f t="shared" ca="1" si="57"/>
        <v>#NUM!</v>
      </c>
      <c r="BW28" s="1" t="e">
        <f t="shared" ca="1" si="57"/>
        <v>#DIV/0!</v>
      </c>
      <c r="BX28" s="1" t="e">
        <f t="shared" ca="1" si="57"/>
        <v>#NUM!</v>
      </c>
      <c r="BY28" s="1" t="e">
        <f t="shared" ca="1" si="57"/>
        <v>#DIV/0!</v>
      </c>
      <c r="BZ28" s="1" t="e">
        <f t="shared" ca="1" si="57"/>
        <v>#DIV/0!</v>
      </c>
      <c r="CA28" s="1" t="e">
        <f t="shared" ca="1" si="57"/>
        <v>#DIV/0!</v>
      </c>
      <c r="CB28" s="1" t="e">
        <f t="shared" ca="1" si="57"/>
        <v>#DIV/0!</v>
      </c>
      <c r="CC28" s="1" t="e">
        <f t="shared" ca="1" si="57"/>
        <v>#NUM!</v>
      </c>
      <c r="CD28" s="1" t="e">
        <f t="shared" ca="1" si="57"/>
        <v>#NUM!</v>
      </c>
      <c r="CE28" s="1" t="e">
        <f t="shared" ca="1" si="57"/>
        <v>#NUM!</v>
      </c>
      <c r="CF28" s="1" t="e">
        <f t="shared" ca="1" si="57"/>
        <v>#NUM!</v>
      </c>
      <c r="CG28" s="1" t="e">
        <f t="shared" ca="1" si="57"/>
        <v>#NUM!</v>
      </c>
      <c r="CH28" s="1" t="e">
        <f t="shared" ca="1" si="57"/>
        <v>#NUM!</v>
      </c>
      <c r="CI28" s="1" t="e">
        <f t="shared" ca="1" si="57"/>
        <v>#DIV/0!</v>
      </c>
      <c r="CJ28" s="1" t="e">
        <f t="shared" ca="1" si="57"/>
        <v>#DIV/0!</v>
      </c>
      <c r="CK28" s="1" t="e">
        <f t="shared" ca="1" si="57"/>
        <v>#NUM!</v>
      </c>
      <c r="CL28" s="1" t="e">
        <f t="shared" ca="1" si="57"/>
        <v>#NUM!</v>
      </c>
      <c r="CM28" s="1" t="e">
        <f t="shared" ca="1" si="57"/>
        <v>#DIV/0!</v>
      </c>
      <c r="CN28" s="1" t="e">
        <f t="shared" ca="1" si="57"/>
        <v>#DIV/0!</v>
      </c>
      <c r="CO28" s="1" t="e">
        <f t="shared" ca="1" si="57"/>
        <v>#DIV/0!</v>
      </c>
      <c r="CP28" s="1" t="e">
        <f t="shared" ca="1" si="57"/>
        <v>#DIV/0!</v>
      </c>
      <c r="CQ28" s="1" t="e">
        <f t="shared" ca="1" si="57"/>
        <v>#NUM!</v>
      </c>
      <c r="CR28" s="1" t="e">
        <f t="shared" ca="1" si="57"/>
        <v>#DIV/0!</v>
      </c>
      <c r="CS28" s="1" t="e">
        <f t="shared" ca="1" si="57"/>
        <v>#DIV/0!</v>
      </c>
      <c r="CT28" s="1" t="e">
        <f t="shared" ca="1" si="57"/>
        <v>#DIV/0!</v>
      </c>
      <c r="CU28" s="1" t="e">
        <f t="shared" ca="1" si="57"/>
        <v>#NUM!</v>
      </c>
      <c r="CV28" s="1" t="e">
        <f t="shared" ca="1" si="57"/>
        <v>#NUM!</v>
      </c>
      <c r="CW28" s="1" t="e">
        <f t="shared" ca="1" si="57"/>
        <v>#NUM!</v>
      </c>
      <c r="CX28" s="1" t="e">
        <f t="shared" ca="1" si="57"/>
        <v>#DIV/0!</v>
      </c>
      <c r="CY28" s="1" t="e">
        <f t="shared" ca="1" si="57"/>
        <v>#NUM!</v>
      </c>
      <c r="CZ28" s="1" t="e">
        <f t="shared" ca="1" si="57"/>
        <v>#NUM!</v>
      </c>
      <c r="DA28" s="1" t="e">
        <f t="shared" ca="1" si="57"/>
        <v>#DIV/0!</v>
      </c>
      <c r="DB28" s="1" t="e">
        <f t="shared" ca="1" si="57"/>
        <v>#NUM!</v>
      </c>
      <c r="DC28" s="1" t="e">
        <f t="shared" ca="1" si="57"/>
        <v>#DIV/0!</v>
      </c>
      <c r="DD28" s="1" t="e">
        <f t="shared" ca="1" si="57"/>
        <v>#NUM!</v>
      </c>
      <c r="DE28" s="1" t="e">
        <f t="shared" ca="1" si="57"/>
        <v>#DIV/0!</v>
      </c>
      <c r="DF28" s="1" t="e">
        <f t="shared" ca="1" si="57"/>
        <v>#NUM!</v>
      </c>
      <c r="DG28" s="1" t="e">
        <f t="shared" ca="1" si="57"/>
        <v>#DIV/0!</v>
      </c>
      <c r="DH28" s="1" t="e">
        <f t="shared" ca="1" si="57"/>
        <v>#DIV/0!</v>
      </c>
      <c r="DI28" s="1" t="e">
        <f t="shared" ca="1" si="57"/>
        <v>#DIV/0!</v>
      </c>
      <c r="DJ28" s="1" t="e">
        <f t="shared" ca="1" si="57"/>
        <v>#NUM!</v>
      </c>
      <c r="DK28" s="1" t="e">
        <f t="shared" ca="1" si="57"/>
        <v>#DIV/0!</v>
      </c>
      <c r="DL28" s="1" t="e">
        <f t="shared" ca="1" si="57"/>
        <v>#NUM!</v>
      </c>
      <c r="DM28" s="1" t="e">
        <f t="shared" ca="1" si="57"/>
        <v>#NUM!</v>
      </c>
      <c r="DN28" s="1" t="e">
        <f t="shared" ca="1" si="57"/>
        <v>#DIV/0!</v>
      </c>
      <c r="DO28" s="1" t="e">
        <f t="shared" ca="1" si="57"/>
        <v>#DIV/0!</v>
      </c>
      <c r="DP28" s="1" t="e">
        <f t="shared" ca="1" si="57"/>
        <v>#NUM!</v>
      </c>
      <c r="DQ28" s="1" t="e">
        <f t="shared" ca="1" si="57"/>
        <v>#DIV/0!</v>
      </c>
      <c r="DR28" s="1" t="e">
        <f t="shared" ca="1" si="57"/>
        <v>#DIV/0!</v>
      </c>
      <c r="DS28" s="1" t="e">
        <f t="shared" ca="1" si="57"/>
        <v>#NUM!</v>
      </c>
      <c r="DT28" s="1" t="e">
        <f t="shared" ca="1" si="57"/>
        <v>#DIV/0!</v>
      </c>
      <c r="DU28" s="1" t="e">
        <f t="shared" ca="1" si="57"/>
        <v>#DIV/0!</v>
      </c>
      <c r="DV28" s="1" t="e">
        <f t="shared" ca="1" si="57"/>
        <v>#NUM!</v>
      </c>
      <c r="DW28" s="1" t="e">
        <f t="shared" ca="1" si="57"/>
        <v>#NUM!</v>
      </c>
      <c r="DX28" s="1" t="e">
        <f t="shared" ca="1" si="57"/>
        <v>#NUM!</v>
      </c>
      <c r="DY28" s="1" t="e">
        <f t="shared" ca="1" si="57"/>
        <v>#DIV/0!</v>
      </c>
      <c r="DZ28" s="1" t="e">
        <f t="shared" ca="1" si="52"/>
        <v>#NUM!</v>
      </c>
      <c r="EA28" s="1" t="e">
        <f t="shared" ca="1" si="52"/>
        <v>#DIV/0!</v>
      </c>
      <c r="EB28" s="1" t="e">
        <f t="shared" ca="1" si="52"/>
        <v>#DIV/0!</v>
      </c>
      <c r="EC28" s="1" t="e">
        <f t="shared" ca="1" si="52"/>
        <v>#DIV/0!</v>
      </c>
      <c r="ED28" s="1" t="e">
        <f t="shared" ca="1" si="52"/>
        <v>#DIV/0!</v>
      </c>
      <c r="EE28" s="1" t="e">
        <f t="shared" ca="1" si="52"/>
        <v>#NUM!</v>
      </c>
      <c r="EF28" s="1" t="e">
        <f t="shared" ca="1" si="52"/>
        <v>#NUM!</v>
      </c>
      <c r="EG28" s="1" t="e">
        <f t="shared" ca="1" si="52"/>
        <v>#NUM!</v>
      </c>
      <c r="EH28" s="1" t="e">
        <f t="shared" ca="1" si="52"/>
        <v>#NUM!</v>
      </c>
      <c r="EI28" s="1" t="e">
        <f t="shared" ca="1" si="52"/>
        <v>#NUM!</v>
      </c>
      <c r="EJ28" s="1" t="e">
        <f t="shared" ca="1" si="52"/>
        <v>#DIV/0!</v>
      </c>
      <c r="EK28" s="1" t="e">
        <f t="shared" ca="1" si="52"/>
        <v>#NUM!</v>
      </c>
      <c r="EL28" s="1" t="e">
        <f t="shared" ca="1" si="52"/>
        <v>#NUM!</v>
      </c>
      <c r="EM28" s="1" t="e">
        <f t="shared" ca="1" si="52"/>
        <v>#DIV/0!</v>
      </c>
      <c r="EN28" s="1" t="e">
        <f t="shared" ca="1" si="52"/>
        <v>#DIV/0!</v>
      </c>
      <c r="EO28" s="1" t="e">
        <f t="shared" ca="1" si="52"/>
        <v>#NUM!</v>
      </c>
      <c r="EP28" s="1" t="e">
        <f t="shared" ca="1" si="52"/>
        <v>#DIV/0!</v>
      </c>
      <c r="EQ28" s="1" t="e">
        <f t="shared" ca="1" si="52"/>
        <v>#NUM!</v>
      </c>
      <c r="ER28" s="1" t="e">
        <f t="shared" ca="1" si="52"/>
        <v>#NUM!</v>
      </c>
      <c r="ES28" s="1" t="e">
        <f t="shared" ca="1" si="52"/>
        <v>#DIV/0!</v>
      </c>
      <c r="ET28" s="1" t="e">
        <f t="shared" ca="1" si="52"/>
        <v>#DIV/0!</v>
      </c>
    </row>
    <row r="29" spans="1:150" ht="14.25" customHeight="1" x14ac:dyDescent="0.35">
      <c r="A29" s="1" t="str">
        <f t="shared" si="50"/>
        <v>kerület</v>
      </c>
      <c r="B29" s="1">
        <f t="shared" ref="B29:BM32" ca="1" si="58">RANK(B11,$B11:$ET11,0)</f>
        <v>142</v>
      </c>
      <c r="C29" s="1">
        <f t="shared" ca="1" si="58"/>
        <v>31</v>
      </c>
      <c r="D29" s="1">
        <f t="shared" ca="1" si="58"/>
        <v>46</v>
      </c>
      <c r="E29" s="1">
        <f t="shared" ca="1" si="58"/>
        <v>73</v>
      </c>
      <c r="F29" s="1">
        <f t="shared" ca="1" si="58"/>
        <v>110</v>
      </c>
      <c r="G29" s="1">
        <f t="shared" ca="1" si="58"/>
        <v>10</v>
      </c>
      <c r="H29" s="1">
        <f t="shared" ca="1" si="58"/>
        <v>30</v>
      </c>
      <c r="I29" s="1">
        <f t="shared" ca="1" si="58"/>
        <v>80</v>
      </c>
      <c r="J29" s="1">
        <f t="shared" ca="1" si="58"/>
        <v>88</v>
      </c>
      <c r="K29" s="1">
        <f t="shared" ca="1" si="58"/>
        <v>1</v>
      </c>
      <c r="L29" s="1">
        <f t="shared" ca="1" si="58"/>
        <v>10</v>
      </c>
      <c r="M29" s="1">
        <f t="shared" ca="1" si="58"/>
        <v>22</v>
      </c>
      <c r="N29" s="1">
        <f t="shared" ca="1" si="58"/>
        <v>113</v>
      </c>
      <c r="O29" s="1">
        <f t="shared" ca="1" si="58"/>
        <v>110</v>
      </c>
      <c r="P29" s="1">
        <f t="shared" ca="1" si="58"/>
        <v>128</v>
      </c>
      <c r="Q29" s="1">
        <f t="shared" ca="1" si="58"/>
        <v>83</v>
      </c>
      <c r="R29" s="1">
        <f t="shared" ca="1" si="58"/>
        <v>103</v>
      </c>
      <c r="S29" s="1">
        <f t="shared" ca="1" si="58"/>
        <v>52</v>
      </c>
      <c r="T29" s="1">
        <f t="shared" ca="1" si="58"/>
        <v>103</v>
      </c>
      <c r="U29" s="1">
        <f t="shared" ca="1" si="58"/>
        <v>76</v>
      </c>
      <c r="V29" s="1">
        <f t="shared" ca="1" si="58"/>
        <v>19</v>
      </c>
      <c r="W29" s="1">
        <f t="shared" ca="1" si="58"/>
        <v>120</v>
      </c>
      <c r="X29" s="1">
        <f t="shared" ca="1" si="58"/>
        <v>41</v>
      </c>
      <c r="Y29" s="1">
        <f t="shared" ca="1" si="58"/>
        <v>66</v>
      </c>
      <c r="Z29" s="1">
        <f t="shared" ca="1" si="58"/>
        <v>78</v>
      </c>
      <c r="AA29" s="1">
        <f t="shared" ca="1" si="58"/>
        <v>17</v>
      </c>
      <c r="AB29" s="1">
        <f t="shared" ca="1" si="58"/>
        <v>62</v>
      </c>
      <c r="AC29" s="1">
        <f t="shared" ca="1" si="58"/>
        <v>79</v>
      </c>
      <c r="AD29" s="1">
        <f t="shared" ca="1" si="58"/>
        <v>69</v>
      </c>
      <c r="AE29" s="1">
        <f t="shared" ca="1" si="58"/>
        <v>96</v>
      </c>
      <c r="AF29" s="1">
        <f t="shared" ca="1" si="58"/>
        <v>6</v>
      </c>
      <c r="AG29" s="1">
        <f t="shared" ca="1" si="58"/>
        <v>108</v>
      </c>
      <c r="AH29" s="1">
        <f t="shared" ca="1" si="58"/>
        <v>47</v>
      </c>
      <c r="AI29" s="1">
        <f t="shared" ca="1" si="58"/>
        <v>136</v>
      </c>
      <c r="AJ29" s="1">
        <f t="shared" ca="1" si="58"/>
        <v>138</v>
      </c>
      <c r="AK29" s="1">
        <f t="shared" ca="1" si="58"/>
        <v>20</v>
      </c>
      <c r="AL29" s="1">
        <f t="shared" ca="1" si="58"/>
        <v>62</v>
      </c>
      <c r="AM29" s="1">
        <f t="shared" ca="1" si="58"/>
        <v>103</v>
      </c>
      <c r="AN29" s="1">
        <f t="shared" ca="1" si="58"/>
        <v>2</v>
      </c>
      <c r="AO29" s="1">
        <f t="shared" ca="1" si="58"/>
        <v>125</v>
      </c>
      <c r="AP29" s="1">
        <f t="shared" ca="1" si="58"/>
        <v>96</v>
      </c>
      <c r="AQ29" s="1">
        <f t="shared" ca="1" si="58"/>
        <v>113</v>
      </c>
      <c r="AR29" s="1">
        <f t="shared" ca="1" si="58"/>
        <v>54</v>
      </c>
      <c r="AS29" s="1">
        <f t="shared" ca="1" si="58"/>
        <v>130</v>
      </c>
      <c r="AT29" s="1">
        <f t="shared" ca="1" si="58"/>
        <v>93</v>
      </c>
      <c r="AU29" s="1">
        <f t="shared" ca="1" si="58"/>
        <v>124</v>
      </c>
      <c r="AV29" s="1">
        <f t="shared" ca="1" si="58"/>
        <v>31</v>
      </c>
      <c r="AW29" s="1">
        <f t="shared" ca="1" si="58"/>
        <v>83</v>
      </c>
      <c r="AX29" s="1">
        <f t="shared" ca="1" si="58"/>
        <v>73</v>
      </c>
      <c r="AY29" s="1">
        <f t="shared" ca="1" si="58"/>
        <v>25</v>
      </c>
      <c r="AZ29" s="1">
        <f t="shared" ca="1" si="58"/>
        <v>60</v>
      </c>
      <c r="BA29" s="1">
        <f t="shared" ca="1" si="58"/>
        <v>88</v>
      </c>
      <c r="BB29" s="1">
        <f t="shared" ca="1" si="58"/>
        <v>96</v>
      </c>
      <c r="BC29" s="1">
        <f t="shared" ca="1" si="58"/>
        <v>123</v>
      </c>
      <c r="BD29" s="1">
        <f t="shared" ca="1" si="58"/>
        <v>22</v>
      </c>
      <c r="BE29" s="1">
        <f t="shared" ca="1" si="58"/>
        <v>83</v>
      </c>
      <c r="BF29" s="1">
        <f t="shared" ca="1" si="58"/>
        <v>127</v>
      </c>
      <c r="BG29" s="1">
        <f t="shared" ca="1" si="58"/>
        <v>108</v>
      </c>
      <c r="BH29" s="1">
        <f t="shared" ca="1" si="58"/>
        <v>44</v>
      </c>
      <c r="BI29" s="1">
        <f t="shared" ca="1" si="58"/>
        <v>4</v>
      </c>
      <c r="BJ29" s="1">
        <f t="shared" ca="1" si="58"/>
        <v>80</v>
      </c>
      <c r="BK29" s="1">
        <f t="shared" ca="1" si="58"/>
        <v>145</v>
      </c>
      <c r="BL29" s="1">
        <f t="shared" ca="1" si="58"/>
        <v>18</v>
      </c>
      <c r="BM29" s="1">
        <f t="shared" ca="1" si="58"/>
        <v>14</v>
      </c>
      <c r="BN29" s="1">
        <f t="shared" ca="1" si="47"/>
        <v>9</v>
      </c>
      <c r="BO29" s="1">
        <f t="shared" ref="BO29:DY33" ca="1" si="59">RANK(BO11,$B11:$ET11,0)</f>
        <v>56</v>
      </c>
      <c r="BP29" s="1">
        <f t="shared" ca="1" si="59"/>
        <v>39</v>
      </c>
      <c r="BQ29" s="1">
        <f t="shared" ca="1" si="59"/>
        <v>69</v>
      </c>
      <c r="BR29" s="1">
        <f t="shared" ca="1" si="59"/>
        <v>12</v>
      </c>
      <c r="BS29" s="1">
        <f t="shared" ca="1" si="59"/>
        <v>132</v>
      </c>
      <c r="BT29" s="1">
        <f t="shared" ca="1" si="59"/>
        <v>48</v>
      </c>
      <c r="BU29" s="1">
        <f t="shared" ca="1" si="59"/>
        <v>117</v>
      </c>
      <c r="BV29" s="1">
        <f t="shared" ca="1" si="59"/>
        <v>83</v>
      </c>
      <c r="BW29" s="1">
        <f t="shared" ca="1" si="59"/>
        <v>132</v>
      </c>
      <c r="BX29" s="1">
        <f t="shared" ca="1" si="59"/>
        <v>41</v>
      </c>
      <c r="BY29" s="1">
        <f t="shared" ca="1" si="59"/>
        <v>31</v>
      </c>
      <c r="BZ29" s="1">
        <f t="shared" ca="1" si="59"/>
        <v>15</v>
      </c>
      <c r="CA29" s="1">
        <f t="shared" ca="1" si="59"/>
        <v>88</v>
      </c>
      <c r="CB29" s="1">
        <f t="shared" ca="1" si="59"/>
        <v>92</v>
      </c>
      <c r="CC29" s="1">
        <f t="shared" ca="1" si="59"/>
        <v>147</v>
      </c>
      <c r="CD29" s="1">
        <f t="shared" ca="1" si="59"/>
        <v>100</v>
      </c>
      <c r="CE29" s="1">
        <f t="shared" ca="1" si="59"/>
        <v>135</v>
      </c>
      <c r="CF29" s="1">
        <f t="shared" ca="1" si="59"/>
        <v>116</v>
      </c>
      <c r="CG29" s="1">
        <f t="shared" ca="1" si="59"/>
        <v>62</v>
      </c>
      <c r="CH29" s="1">
        <f t="shared" ca="1" si="59"/>
        <v>120</v>
      </c>
      <c r="CI29" s="1">
        <f t="shared" ca="1" si="59"/>
        <v>35</v>
      </c>
      <c r="CJ29" s="1">
        <f t="shared" ca="1" si="59"/>
        <v>66</v>
      </c>
      <c r="CK29" s="1">
        <f t="shared" ca="1" si="59"/>
        <v>130</v>
      </c>
      <c r="CL29" s="1">
        <f t="shared" ca="1" si="59"/>
        <v>39</v>
      </c>
      <c r="CM29" s="1">
        <f t="shared" ca="1" si="59"/>
        <v>52</v>
      </c>
      <c r="CN29" s="1">
        <f t="shared" ca="1" si="59"/>
        <v>110</v>
      </c>
      <c r="CO29" s="1">
        <f t="shared" ca="1" si="59"/>
        <v>69</v>
      </c>
      <c r="CP29" s="1">
        <f t="shared" ca="1" si="59"/>
        <v>54</v>
      </c>
      <c r="CQ29" s="1">
        <f t="shared" ca="1" si="59"/>
        <v>148</v>
      </c>
      <c r="CR29" s="1">
        <f t="shared" ca="1" si="59"/>
        <v>76</v>
      </c>
      <c r="CS29" s="1">
        <f t="shared" ca="1" si="59"/>
        <v>27</v>
      </c>
      <c r="CT29" s="1">
        <f t="shared" ca="1" si="59"/>
        <v>69</v>
      </c>
      <c r="CU29" s="1">
        <f t="shared" ca="1" si="59"/>
        <v>35</v>
      </c>
      <c r="CV29" s="1">
        <f t="shared" ca="1" si="59"/>
        <v>48</v>
      </c>
      <c r="CW29" s="1">
        <f t="shared" ca="1" si="59"/>
        <v>82</v>
      </c>
      <c r="CX29" s="1">
        <f t="shared" ca="1" si="59"/>
        <v>6</v>
      </c>
      <c r="CY29" s="1">
        <f t="shared" ca="1" si="59"/>
        <v>93</v>
      </c>
      <c r="CZ29" s="1">
        <f t="shared" ca="1" si="59"/>
        <v>126</v>
      </c>
      <c r="DA29" s="1">
        <f t="shared" ca="1" si="59"/>
        <v>25</v>
      </c>
      <c r="DB29" s="1">
        <f t="shared" ca="1" si="59"/>
        <v>41</v>
      </c>
      <c r="DC29" s="1">
        <f t="shared" ca="1" si="59"/>
        <v>149</v>
      </c>
      <c r="DD29" s="1">
        <f t="shared" ca="1" si="59"/>
        <v>58</v>
      </c>
      <c r="DE29" s="1">
        <f t="shared" ca="1" si="59"/>
        <v>138</v>
      </c>
      <c r="DF29" s="1">
        <f t="shared" ca="1" si="59"/>
        <v>31</v>
      </c>
      <c r="DG29" s="1">
        <f t="shared" ca="1" si="59"/>
        <v>48</v>
      </c>
      <c r="DH29" s="1">
        <f t="shared" ca="1" si="59"/>
        <v>27</v>
      </c>
      <c r="DI29" s="1">
        <f t="shared" ca="1" si="59"/>
        <v>12</v>
      </c>
      <c r="DJ29" s="1">
        <f t="shared" ca="1" si="59"/>
        <v>93</v>
      </c>
      <c r="DK29" s="1">
        <f t="shared" ca="1" si="59"/>
        <v>24</v>
      </c>
      <c r="DL29" s="1">
        <f t="shared" ca="1" si="59"/>
        <v>96</v>
      </c>
      <c r="DM29" s="1">
        <f t="shared" ca="1" si="59"/>
        <v>88</v>
      </c>
      <c r="DN29" s="1">
        <f t="shared" ca="1" si="59"/>
        <v>62</v>
      </c>
      <c r="DO29" s="1">
        <f t="shared" ca="1" si="59"/>
        <v>113</v>
      </c>
      <c r="DP29" s="1">
        <f t="shared" ca="1" si="59"/>
        <v>145</v>
      </c>
      <c r="DQ29" s="1">
        <f t="shared" ca="1" si="59"/>
        <v>120</v>
      </c>
      <c r="DR29" s="1">
        <f t="shared" ca="1" si="59"/>
        <v>2</v>
      </c>
      <c r="DS29" s="1">
        <f t="shared" ca="1" si="59"/>
        <v>66</v>
      </c>
      <c r="DT29" s="1">
        <f t="shared" ca="1" si="59"/>
        <v>141</v>
      </c>
      <c r="DU29" s="1">
        <f t="shared" ca="1" si="59"/>
        <v>20</v>
      </c>
      <c r="DV29" s="1">
        <f t="shared" ca="1" si="59"/>
        <v>103</v>
      </c>
      <c r="DW29" s="1">
        <f t="shared" ca="1" si="59"/>
        <v>140</v>
      </c>
      <c r="DX29" s="1">
        <f t="shared" ca="1" si="59"/>
        <v>119</v>
      </c>
      <c r="DY29" s="1">
        <f t="shared" ca="1" si="59"/>
        <v>35</v>
      </c>
      <c r="DZ29" s="1">
        <f t="shared" ca="1" si="52"/>
        <v>143</v>
      </c>
      <c r="EA29" s="1">
        <f t="shared" ca="1" si="52"/>
        <v>83</v>
      </c>
      <c r="EB29" s="1">
        <f t="shared" ca="1" si="52"/>
        <v>100</v>
      </c>
      <c r="EC29" s="1">
        <f t="shared" ca="1" si="52"/>
        <v>136</v>
      </c>
      <c r="ED29" s="1">
        <f t="shared" ca="1" si="52"/>
        <v>5</v>
      </c>
      <c r="EE29" s="1">
        <f t="shared" ca="1" si="52"/>
        <v>38</v>
      </c>
      <c r="EF29" s="1">
        <f t="shared" ca="1" si="52"/>
        <v>100</v>
      </c>
      <c r="EG29" s="1">
        <f t="shared" ca="1" si="52"/>
        <v>48</v>
      </c>
      <c r="EH29" s="1">
        <f t="shared" ca="1" si="52"/>
        <v>128</v>
      </c>
      <c r="EI29" s="1">
        <f t="shared" ca="1" si="52"/>
        <v>61</v>
      </c>
      <c r="EJ29" s="1">
        <f t="shared" ca="1" si="52"/>
        <v>27</v>
      </c>
      <c r="EK29" s="1">
        <f t="shared" ca="1" si="52"/>
        <v>57</v>
      </c>
      <c r="EL29" s="1">
        <f t="shared" ca="1" si="52"/>
        <v>132</v>
      </c>
      <c r="EM29" s="1">
        <f t="shared" ca="1" si="52"/>
        <v>16</v>
      </c>
      <c r="EN29" s="1">
        <f t="shared" ca="1" si="52"/>
        <v>58</v>
      </c>
      <c r="EO29" s="1">
        <f t="shared" ca="1" si="52"/>
        <v>73</v>
      </c>
      <c r="EP29" s="1">
        <f t="shared" ca="1" si="52"/>
        <v>8</v>
      </c>
      <c r="EQ29" s="1">
        <f t="shared" ca="1" si="52"/>
        <v>144</v>
      </c>
      <c r="ER29" s="1">
        <f t="shared" ca="1" si="52"/>
        <v>107</v>
      </c>
      <c r="ES29" s="1">
        <f t="shared" ca="1" si="52"/>
        <v>117</v>
      </c>
      <c r="ET29" s="1">
        <f t="shared" ca="1" si="52"/>
        <v>44</v>
      </c>
    </row>
    <row r="30" spans="1:150" ht="14.25" customHeight="1" x14ac:dyDescent="0.35">
      <c r="A30" s="1" t="str">
        <f t="shared" si="50"/>
        <v>magasság a</v>
      </c>
      <c r="B30" s="1" t="e">
        <f t="shared" ca="1" si="58"/>
        <v>#DIV/0!</v>
      </c>
      <c r="C30" s="1" t="e">
        <f t="shared" ca="1" si="58"/>
        <v>#NUM!</v>
      </c>
      <c r="D30" s="1" t="e">
        <f t="shared" ca="1" si="58"/>
        <v>#NUM!</v>
      </c>
      <c r="E30" s="1" t="e">
        <f t="shared" ca="1" si="58"/>
        <v>#NUM!</v>
      </c>
      <c r="F30" s="1" t="e">
        <f t="shared" ca="1" si="58"/>
        <v>#NUM!</v>
      </c>
      <c r="G30" s="1" t="e">
        <f t="shared" ca="1" si="58"/>
        <v>#DIV/0!</v>
      </c>
      <c r="H30" s="1" t="e">
        <f t="shared" ca="1" si="58"/>
        <v>#NUM!</v>
      </c>
      <c r="I30" s="1" t="e">
        <f t="shared" ca="1" si="58"/>
        <v>#NUM!</v>
      </c>
      <c r="J30" s="1" t="e">
        <f t="shared" ca="1" si="58"/>
        <v>#NUM!</v>
      </c>
      <c r="K30" s="1" t="e">
        <f t="shared" ca="1" si="58"/>
        <v>#DIV/0!</v>
      </c>
      <c r="L30" s="1" t="e">
        <f t="shared" ca="1" si="58"/>
        <v>#DIV/0!</v>
      </c>
      <c r="M30" s="1" t="e">
        <f t="shared" ca="1" si="58"/>
        <v>#DIV/0!</v>
      </c>
      <c r="N30" s="1" t="e">
        <f t="shared" ca="1" si="58"/>
        <v>#NUM!</v>
      </c>
      <c r="O30" s="1" t="e">
        <f t="shared" ca="1" si="58"/>
        <v>#NUM!</v>
      </c>
      <c r="P30" s="1" t="e">
        <f t="shared" ca="1" si="58"/>
        <v>#DIV/0!</v>
      </c>
      <c r="Q30" s="1" t="e">
        <f t="shared" ca="1" si="58"/>
        <v>#DIV/0!</v>
      </c>
      <c r="R30" s="1" t="e">
        <f t="shared" ca="1" si="58"/>
        <v>#DIV/0!</v>
      </c>
      <c r="S30" s="1" t="e">
        <f t="shared" ca="1" si="58"/>
        <v>#NUM!</v>
      </c>
      <c r="T30" s="1" t="e">
        <f t="shared" ca="1" si="58"/>
        <v>#NUM!</v>
      </c>
      <c r="U30" s="1" t="e">
        <f t="shared" ca="1" si="58"/>
        <v>#NUM!</v>
      </c>
      <c r="V30" s="1" t="e">
        <f t="shared" ca="1" si="58"/>
        <v>#DIV/0!</v>
      </c>
      <c r="W30" s="1" t="e">
        <f t="shared" ca="1" si="58"/>
        <v>#NUM!</v>
      </c>
      <c r="X30" s="1" t="e">
        <f t="shared" ca="1" si="58"/>
        <v>#DIV/0!</v>
      </c>
      <c r="Y30" s="1" t="e">
        <f t="shared" ca="1" si="58"/>
        <v>#NUM!</v>
      </c>
      <c r="Z30" s="1" t="e">
        <f t="shared" ca="1" si="58"/>
        <v>#NUM!</v>
      </c>
      <c r="AA30" s="1" t="e">
        <f t="shared" ca="1" si="58"/>
        <v>#DIV/0!</v>
      </c>
      <c r="AB30" s="1" t="e">
        <f t="shared" ca="1" si="58"/>
        <v>#DIV/0!</v>
      </c>
      <c r="AC30" s="1" t="e">
        <f t="shared" ca="1" si="58"/>
        <v>#NUM!</v>
      </c>
      <c r="AD30" s="1" t="e">
        <f t="shared" ca="1" si="58"/>
        <v>#NUM!</v>
      </c>
      <c r="AE30" s="1" t="e">
        <f t="shared" ca="1" si="58"/>
        <v>#NUM!</v>
      </c>
      <c r="AF30" s="1" t="e">
        <f t="shared" ca="1" si="58"/>
        <v>#DIV/0!</v>
      </c>
      <c r="AG30" s="1" t="e">
        <f t="shared" ca="1" si="58"/>
        <v>#DIV/0!</v>
      </c>
      <c r="AH30" s="1" t="e">
        <f t="shared" ca="1" si="58"/>
        <v>#NUM!</v>
      </c>
      <c r="AI30" s="1" t="e">
        <f t="shared" ca="1" si="58"/>
        <v>#DIV/0!</v>
      </c>
      <c r="AJ30" s="1" t="e">
        <f t="shared" ca="1" si="58"/>
        <v>#NUM!</v>
      </c>
      <c r="AK30" s="1" t="e">
        <f t="shared" ca="1" si="58"/>
        <v>#DIV/0!</v>
      </c>
      <c r="AL30" s="1" t="e">
        <f t="shared" ca="1" si="58"/>
        <v>#DIV/0!</v>
      </c>
      <c r="AM30" s="1" t="e">
        <f t="shared" ca="1" si="58"/>
        <v>#DIV/0!</v>
      </c>
      <c r="AN30" s="1" t="e">
        <f t="shared" ca="1" si="58"/>
        <v>#DIV/0!</v>
      </c>
      <c r="AO30" s="1" t="e">
        <f t="shared" ca="1" si="58"/>
        <v>#NUM!</v>
      </c>
      <c r="AP30" s="1" t="e">
        <f t="shared" ca="1" si="58"/>
        <v>#NUM!</v>
      </c>
      <c r="AQ30" s="1" t="e">
        <f t="shared" ca="1" si="58"/>
        <v>#DIV/0!</v>
      </c>
      <c r="AR30" s="1" t="e">
        <f t="shared" ca="1" si="58"/>
        <v>#NUM!</v>
      </c>
      <c r="AS30" s="1" t="e">
        <f t="shared" ca="1" si="58"/>
        <v>#NUM!</v>
      </c>
      <c r="AT30" s="1" t="e">
        <f t="shared" ca="1" si="58"/>
        <v>#NUM!</v>
      </c>
      <c r="AU30" s="1" t="e">
        <f t="shared" ca="1" si="58"/>
        <v>#NUM!</v>
      </c>
      <c r="AV30" s="1" t="e">
        <f t="shared" ca="1" si="58"/>
        <v>#NUM!</v>
      </c>
      <c r="AW30" s="1" t="e">
        <f t="shared" ca="1" si="58"/>
        <v>#NUM!</v>
      </c>
      <c r="AX30" s="1" t="e">
        <f t="shared" ca="1" si="58"/>
        <v>#DIV/0!</v>
      </c>
      <c r="AY30" s="1" t="e">
        <f t="shared" ca="1" si="58"/>
        <v>#DIV/0!</v>
      </c>
      <c r="AZ30" s="1" t="e">
        <f t="shared" ca="1" si="58"/>
        <v>#NUM!</v>
      </c>
      <c r="BA30" s="1" t="e">
        <f t="shared" ca="1" si="58"/>
        <v>#NUM!</v>
      </c>
      <c r="BB30" s="1" t="e">
        <f t="shared" ca="1" si="58"/>
        <v>#NUM!</v>
      </c>
      <c r="BC30" s="1" t="e">
        <f t="shared" ca="1" si="58"/>
        <v>#DIV/0!</v>
      </c>
      <c r="BD30" s="1" t="e">
        <f t="shared" ca="1" si="58"/>
        <v>#DIV/0!</v>
      </c>
      <c r="BE30" s="1" t="e">
        <f t="shared" ca="1" si="58"/>
        <v>#NUM!</v>
      </c>
      <c r="BF30" s="1" t="e">
        <f t="shared" ca="1" si="58"/>
        <v>#NUM!</v>
      </c>
      <c r="BG30" s="1" t="e">
        <f t="shared" ca="1" si="58"/>
        <v>#NUM!</v>
      </c>
      <c r="BH30" s="1" t="e">
        <f t="shared" ca="1" si="58"/>
        <v>#NUM!</v>
      </c>
      <c r="BI30" s="1" t="e">
        <f t="shared" ca="1" si="58"/>
        <v>#DIV/0!</v>
      </c>
      <c r="BJ30" s="1" t="e">
        <f t="shared" ca="1" si="58"/>
        <v>#NUM!</v>
      </c>
      <c r="BK30" s="1" t="e">
        <f t="shared" ca="1" si="58"/>
        <v>#NUM!</v>
      </c>
      <c r="BL30" s="1" t="e">
        <f t="shared" ca="1" si="58"/>
        <v>#DIV/0!</v>
      </c>
      <c r="BM30" s="1" t="e">
        <f t="shared" ca="1" si="58"/>
        <v>#DIV/0!</v>
      </c>
      <c r="BN30" s="1" t="e">
        <f t="shared" ca="1" si="47"/>
        <v>#DIV/0!</v>
      </c>
      <c r="BO30" s="1" t="e">
        <f t="shared" ca="1" si="59"/>
        <v>#NUM!</v>
      </c>
      <c r="BP30" s="1" t="e">
        <f t="shared" ca="1" si="59"/>
        <v>#NUM!</v>
      </c>
      <c r="BQ30" s="1" t="e">
        <f t="shared" ca="1" si="59"/>
        <v>#DIV/0!</v>
      </c>
      <c r="BR30" s="1" t="e">
        <f t="shared" ca="1" si="59"/>
        <v>#DIV/0!</v>
      </c>
      <c r="BS30" s="1" t="e">
        <f t="shared" ca="1" si="59"/>
        <v>#NUM!</v>
      </c>
      <c r="BT30" s="1" t="e">
        <f t="shared" ca="1" si="59"/>
        <v>#DIV/0!</v>
      </c>
      <c r="BU30" s="1" t="e">
        <f t="shared" ca="1" si="59"/>
        <v>#NUM!</v>
      </c>
      <c r="BV30" s="1" t="e">
        <f t="shared" ca="1" si="59"/>
        <v>#NUM!</v>
      </c>
      <c r="BW30" s="1" t="e">
        <f t="shared" ca="1" si="59"/>
        <v>#DIV/0!</v>
      </c>
      <c r="BX30" s="1" t="e">
        <f t="shared" ca="1" si="59"/>
        <v>#NUM!</v>
      </c>
      <c r="BY30" s="1" t="e">
        <f t="shared" ca="1" si="59"/>
        <v>#DIV/0!</v>
      </c>
      <c r="BZ30" s="1" t="e">
        <f t="shared" ca="1" si="59"/>
        <v>#DIV/0!</v>
      </c>
      <c r="CA30" s="1" t="e">
        <f t="shared" ca="1" si="59"/>
        <v>#DIV/0!</v>
      </c>
      <c r="CB30" s="1" t="e">
        <f t="shared" ca="1" si="59"/>
        <v>#DIV/0!</v>
      </c>
      <c r="CC30" s="1" t="e">
        <f t="shared" ca="1" si="59"/>
        <v>#NUM!</v>
      </c>
      <c r="CD30" s="1" t="e">
        <f t="shared" ca="1" si="59"/>
        <v>#NUM!</v>
      </c>
      <c r="CE30" s="1" t="e">
        <f t="shared" ca="1" si="59"/>
        <v>#NUM!</v>
      </c>
      <c r="CF30" s="1" t="e">
        <f t="shared" ca="1" si="59"/>
        <v>#NUM!</v>
      </c>
      <c r="CG30" s="1" t="e">
        <f t="shared" ca="1" si="59"/>
        <v>#NUM!</v>
      </c>
      <c r="CH30" s="1" t="e">
        <f t="shared" ca="1" si="59"/>
        <v>#NUM!</v>
      </c>
      <c r="CI30" s="1" t="e">
        <f t="shared" ca="1" si="59"/>
        <v>#DIV/0!</v>
      </c>
      <c r="CJ30" s="1" t="e">
        <f t="shared" ca="1" si="59"/>
        <v>#DIV/0!</v>
      </c>
      <c r="CK30" s="1" t="e">
        <f t="shared" ca="1" si="59"/>
        <v>#NUM!</v>
      </c>
      <c r="CL30" s="1" t="e">
        <f t="shared" ca="1" si="59"/>
        <v>#NUM!</v>
      </c>
      <c r="CM30" s="1" t="e">
        <f t="shared" ca="1" si="59"/>
        <v>#DIV/0!</v>
      </c>
      <c r="CN30" s="1" t="e">
        <f t="shared" ca="1" si="59"/>
        <v>#DIV/0!</v>
      </c>
      <c r="CO30" s="1" t="e">
        <f t="shared" ca="1" si="59"/>
        <v>#DIV/0!</v>
      </c>
      <c r="CP30" s="1" t="e">
        <f t="shared" ca="1" si="59"/>
        <v>#DIV/0!</v>
      </c>
      <c r="CQ30" s="1" t="e">
        <f t="shared" ca="1" si="59"/>
        <v>#NUM!</v>
      </c>
      <c r="CR30" s="1" t="e">
        <f t="shared" ca="1" si="59"/>
        <v>#DIV/0!</v>
      </c>
      <c r="CS30" s="1" t="e">
        <f t="shared" ca="1" si="59"/>
        <v>#DIV/0!</v>
      </c>
      <c r="CT30" s="1" t="e">
        <f t="shared" ca="1" si="59"/>
        <v>#DIV/0!</v>
      </c>
      <c r="CU30" s="1" t="e">
        <f t="shared" ca="1" si="59"/>
        <v>#NUM!</v>
      </c>
      <c r="CV30" s="1" t="e">
        <f t="shared" ca="1" si="59"/>
        <v>#NUM!</v>
      </c>
      <c r="CW30" s="1" t="e">
        <f t="shared" ca="1" si="59"/>
        <v>#NUM!</v>
      </c>
      <c r="CX30" s="1" t="e">
        <f t="shared" ca="1" si="59"/>
        <v>#DIV/0!</v>
      </c>
      <c r="CY30" s="1" t="e">
        <f t="shared" ca="1" si="59"/>
        <v>#NUM!</v>
      </c>
      <c r="CZ30" s="1" t="e">
        <f t="shared" ca="1" si="59"/>
        <v>#NUM!</v>
      </c>
      <c r="DA30" s="1" t="e">
        <f t="shared" ca="1" si="59"/>
        <v>#DIV/0!</v>
      </c>
      <c r="DB30" s="1" t="e">
        <f t="shared" ca="1" si="59"/>
        <v>#NUM!</v>
      </c>
      <c r="DC30" s="1" t="e">
        <f t="shared" ca="1" si="59"/>
        <v>#DIV/0!</v>
      </c>
      <c r="DD30" s="1" t="e">
        <f t="shared" ca="1" si="59"/>
        <v>#NUM!</v>
      </c>
      <c r="DE30" s="1" t="e">
        <f t="shared" ca="1" si="59"/>
        <v>#DIV/0!</v>
      </c>
      <c r="DF30" s="1" t="e">
        <f t="shared" ca="1" si="59"/>
        <v>#NUM!</v>
      </c>
      <c r="DG30" s="1" t="e">
        <f t="shared" ca="1" si="59"/>
        <v>#DIV/0!</v>
      </c>
      <c r="DH30" s="1" t="e">
        <f t="shared" ca="1" si="59"/>
        <v>#DIV/0!</v>
      </c>
      <c r="DI30" s="1" t="e">
        <f t="shared" ca="1" si="59"/>
        <v>#DIV/0!</v>
      </c>
      <c r="DJ30" s="1" t="e">
        <f t="shared" ca="1" si="59"/>
        <v>#NUM!</v>
      </c>
      <c r="DK30" s="1" t="e">
        <f t="shared" ca="1" si="59"/>
        <v>#DIV/0!</v>
      </c>
      <c r="DL30" s="1" t="e">
        <f t="shared" ca="1" si="59"/>
        <v>#NUM!</v>
      </c>
      <c r="DM30" s="1" t="e">
        <f t="shared" ca="1" si="59"/>
        <v>#NUM!</v>
      </c>
      <c r="DN30" s="1" t="e">
        <f t="shared" ca="1" si="59"/>
        <v>#DIV/0!</v>
      </c>
      <c r="DO30" s="1" t="e">
        <f t="shared" ca="1" si="59"/>
        <v>#DIV/0!</v>
      </c>
      <c r="DP30" s="1" t="e">
        <f t="shared" ca="1" si="59"/>
        <v>#NUM!</v>
      </c>
      <c r="DQ30" s="1" t="e">
        <f t="shared" ca="1" si="59"/>
        <v>#DIV/0!</v>
      </c>
      <c r="DR30" s="1" t="e">
        <f t="shared" ca="1" si="59"/>
        <v>#DIV/0!</v>
      </c>
      <c r="DS30" s="1" t="e">
        <f t="shared" ca="1" si="59"/>
        <v>#NUM!</v>
      </c>
      <c r="DT30" s="1" t="e">
        <f t="shared" ca="1" si="59"/>
        <v>#DIV/0!</v>
      </c>
      <c r="DU30" s="1" t="e">
        <f t="shared" ca="1" si="59"/>
        <v>#DIV/0!</v>
      </c>
      <c r="DV30" s="1" t="e">
        <f t="shared" ca="1" si="59"/>
        <v>#NUM!</v>
      </c>
      <c r="DW30" s="1" t="e">
        <f t="shared" ca="1" si="59"/>
        <v>#NUM!</v>
      </c>
      <c r="DX30" s="1" t="e">
        <f t="shared" ca="1" si="59"/>
        <v>#NUM!</v>
      </c>
      <c r="DY30" s="1" t="e">
        <f t="shared" ca="1" si="59"/>
        <v>#DIV/0!</v>
      </c>
      <c r="DZ30" s="1" t="e">
        <f t="shared" ca="1" si="52"/>
        <v>#NUM!</v>
      </c>
      <c r="EA30" s="1" t="e">
        <f t="shared" ca="1" si="52"/>
        <v>#DIV/0!</v>
      </c>
      <c r="EB30" s="1" t="e">
        <f t="shared" ca="1" si="52"/>
        <v>#DIV/0!</v>
      </c>
      <c r="EC30" s="1" t="e">
        <f t="shared" ca="1" si="52"/>
        <v>#DIV/0!</v>
      </c>
      <c r="ED30" s="1" t="e">
        <f t="shared" ca="1" si="52"/>
        <v>#DIV/0!</v>
      </c>
      <c r="EE30" s="1" t="e">
        <f t="shared" ca="1" si="52"/>
        <v>#NUM!</v>
      </c>
      <c r="EF30" s="1" t="e">
        <f t="shared" ca="1" si="52"/>
        <v>#NUM!</v>
      </c>
      <c r="EG30" s="1" t="e">
        <f t="shared" ca="1" si="52"/>
        <v>#NUM!</v>
      </c>
      <c r="EH30" s="1" t="e">
        <f t="shared" ca="1" si="52"/>
        <v>#NUM!</v>
      </c>
      <c r="EI30" s="1" t="e">
        <f t="shared" ca="1" si="52"/>
        <v>#NUM!</v>
      </c>
      <c r="EJ30" s="1" t="e">
        <f t="shared" ca="1" si="52"/>
        <v>#DIV/0!</v>
      </c>
      <c r="EK30" s="1" t="e">
        <f t="shared" ca="1" si="52"/>
        <v>#NUM!</v>
      </c>
      <c r="EL30" s="1" t="e">
        <f t="shared" ca="1" si="52"/>
        <v>#NUM!</v>
      </c>
      <c r="EM30" s="1" t="e">
        <f t="shared" ca="1" si="52"/>
        <v>#DIV/0!</v>
      </c>
      <c r="EN30" s="1" t="e">
        <f t="shared" ca="1" si="52"/>
        <v>#DIV/0!</v>
      </c>
      <c r="EO30" s="1" t="e">
        <f t="shared" ca="1" si="52"/>
        <v>#NUM!</v>
      </c>
      <c r="EP30" s="1" t="e">
        <f t="shared" ca="1" si="52"/>
        <v>#DIV/0!</v>
      </c>
      <c r="EQ30" s="1" t="e">
        <f t="shared" ca="1" si="52"/>
        <v>#NUM!</v>
      </c>
      <c r="ER30" s="1" t="e">
        <f t="shared" ca="1" si="52"/>
        <v>#NUM!</v>
      </c>
      <c r="ES30" s="1" t="e">
        <f t="shared" ca="1" si="52"/>
        <v>#DIV/0!</v>
      </c>
      <c r="ET30" s="1" t="e">
        <f t="shared" ca="1" si="52"/>
        <v>#DIV/0!</v>
      </c>
    </row>
    <row r="31" spans="1:150" ht="14.25" customHeight="1" x14ac:dyDescent="0.35">
      <c r="A31" s="1" t="str">
        <f t="shared" si="50"/>
        <v>magasság b</v>
      </c>
      <c r="B31" s="1" t="e">
        <f t="shared" ca="1" si="58"/>
        <v>#DIV/0!</v>
      </c>
      <c r="C31" s="1" t="e">
        <f t="shared" ca="1" si="58"/>
        <v>#NUM!</v>
      </c>
      <c r="D31" s="1" t="e">
        <f t="shared" ca="1" si="58"/>
        <v>#NUM!</v>
      </c>
      <c r="E31" s="1" t="e">
        <f t="shared" ca="1" si="58"/>
        <v>#NUM!</v>
      </c>
      <c r="F31" s="1" t="e">
        <f t="shared" ca="1" si="58"/>
        <v>#NUM!</v>
      </c>
      <c r="G31" s="1" t="e">
        <f t="shared" ca="1" si="58"/>
        <v>#DIV/0!</v>
      </c>
      <c r="H31" s="1" t="e">
        <f t="shared" ca="1" si="58"/>
        <v>#NUM!</v>
      </c>
      <c r="I31" s="1" t="e">
        <f t="shared" ca="1" si="58"/>
        <v>#NUM!</v>
      </c>
      <c r="J31" s="1" t="e">
        <f t="shared" ca="1" si="58"/>
        <v>#NUM!</v>
      </c>
      <c r="K31" s="1" t="e">
        <f t="shared" ca="1" si="58"/>
        <v>#DIV/0!</v>
      </c>
      <c r="L31" s="1" t="e">
        <f t="shared" ca="1" si="58"/>
        <v>#DIV/0!</v>
      </c>
      <c r="M31" s="1" t="e">
        <f t="shared" ca="1" si="58"/>
        <v>#DIV/0!</v>
      </c>
      <c r="N31" s="1" t="e">
        <f t="shared" ca="1" si="58"/>
        <v>#NUM!</v>
      </c>
      <c r="O31" s="1" t="e">
        <f t="shared" ca="1" si="58"/>
        <v>#NUM!</v>
      </c>
      <c r="P31" s="1" t="e">
        <f t="shared" ca="1" si="58"/>
        <v>#DIV/0!</v>
      </c>
      <c r="Q31" s="1" t="e">
        <f t="shared" ca="1" si="58"/>
        <v>#DIV/0!</v>
      </c>
      <c r="R31" s="1" t="e">
        <f t="shared" ca="1" si="58"/>
        <v>#DIV/0!</v>
      </c>
      <c r="S31" s="1" t="e">
        <f t="shared" ca="1" si="58"/>
        <v>#NUM!</v>
      </c>
      <c r="T31" s="1" t="e">
        <f t="shared" ca="1" si="58"/>
        <v>#NUM!</v>
      </c>
      <c r="U31" s="1" t="e">
        <f t="shared" ca="1" si="58"/>
        <v>#NUM!</v>
      </c>
      <c r="V31" s="1" t="e">
        <f t="shared" ca="1" si="58"/>
        <v>#DIV/0!</v>
      </c>
      <c r="W31" s="1" t="e">
        <f t="shared" ca="1" si="58"/>
        <v>#DIV/0!</v>
      </c>
      <c r="X31" s="1" t="e">
        <f t="shared" ca="1" si="58"/>
        <v>#DIV/0!</v>
      </c>
      <c r="Y31" s="1" t="e">
        <f t="shared" ca="1" si="58"/>
        <v>#NUM!</v>
      </c>
      <c r="Z31" s="1" t="e">
        <f t="shared" ca="1" si="58"/>
        <v>#NUM!</v>
      </c>
      <c r="AA31" s="1" t="e">
        <f t="shared" ca="1" si="58"/>
        <v>#DIV/0!</v>
      </c>
      <c r="AB31" s="1" t="e">
        <f t="shared" ca="1" si="58"/>
        <v>#DIV/0!</v>
      </c>
      <c r="AC31" s="1" t="e">
        <f t="shared" ca="1" si="58"/>
        <v>#NUM!</v>
      </c>
      <c r="AD31" s="1" t="e">
        <f t="shared" ca="1" si="58"/>
        <v>#NUM!</v>
      </c>
      <c r="AE31" s="1" t="e">
        <f t="shared" ca="1" si="58"/>
        <v>#NUM!</v>
      </c>
      <c r="AF31" s="1" t="e">
        <f t="shared" ca="1" si="58"/>
        <v>#DIV/0!</v>
      </c>
      <c r="AG31" s="1" t="e">
        <f t="shared" ca="1" si="58"/>
        <v>#DIV/0!</v>
      </c>
      <c r="AH31" s="1" t="e">
        <f t="shared" ca="1" si="58"/>
        <v>#NUM!</v>
      </c>
      <c r="AI31" s="1" t="e">
        <f t="shared" ca="1" si="58"/>
        <v>#DIV/0!</v>
      </c>
      <c r="AJ31" s="1" t="e">
        <f t="shared" ca="1" si="58"/>
        <v>#NUM!</v>
      </c>
      <c r="AK31" s="1" t="e">
        <f t="shared" ca="1" si="58"/>
        <v>#DIV/0!</v>
      </c>
      <c r="AL31" s="1" t="e">
        <f t="shared" ca="1" si="58"/>
        <v>#DIV/0!</v>
      </c>
      <c r="AM31" s="1" t="e">
        <f t="shared" ca="1" si="58"/>
        <v>#DIV/0!</v>
      </c>
      <c r="AN31" s="1" t="e">
        <f t="shared" ca="1" si="58"/>
        <v>#DIV/0!</v>
      </c>
      <c r="AO31" s="1" t="e">
        <f t="shared" ca="1" si="58"/>
        <v>#NUM!</v>
      </c>
      <c r="AP31" s="1" t="e">
        <f t="shared" ca="1" si="58"/>
        <v>#NUM!</v>
      </c>
      <c r="AQ31" s="1" t="e">
        <f t="shared" ca="1" si="58"/>
        <v>#DIV/0!</v>
      </c>
      <c r="AR31" s="1" t="e">
        <f t="shared" ca="1" si="58"/>
        <v>#NUM!</v>
      </c>
      <c r="AS31" s="1" t="e">
        <f t="shared" ca="1" si="58"/>
        <v>#NUM!</v>
      </c>
      <c r="AT31" s="1" t="e">
        <f t="shared" ca="1" si="58"/>
        <v>#NUM!</v>
      </c>
      <c r="AU31" s="1" t="e">
        <f t="shared" ca="1" si="58"/>
        <v>#NUM!</v>
      </c>
      <c r="AV31" s="1" t="e">
        <f t="shared" ca="1" si="58"/>
        <v>#NUM!</v>
      </c>
      <c r="AW31" s="1" t="e">
        <f t="shared" ca="1" si="58"/>
        <v>#NUM!</v>
      </c>
      <c r="AX31" s="1" t="e">
        <f t="shared" ca="1" si="58"/>
        <v>#DIV/0!</v>
      </c>
      <c r="AY31" s="1" t="e">
        <f t="shared" ca="1" si="58"/>
        <v>#DIV/0!</v>
      </c>
      <c r="AZ31" s="1" t="e">
        <f t="shared" ca="1" si="58"/>
        <v>#DIV/0!</v>
      </c>
      <c r="BA31" s="1" t="e">
        <f t="shared" ca="1" si="58"/>
        <v>#NUM!</v>
      </c>
      <c r="BB31" s="1" t="e">
        <f t="shared" ca="1" si="58"/>
        <v>#DIV/0!</v>
      </c>
      <c r="BC31" s="1" t="e">
        <f t="shared" ca="1" si="58"/>
        <v>#DIV/0!</v>
      </c>
      <c r="BD31" s="1" t="e">
        <f t="shared" ca="1" si="58"/>
        <v>#DIV/0!</v>
      </c>
      <c r="BE31" s="1" t="e">
        <f t="shared" ca="1" si="58"/>
        <v>#NUM!</v>
      </c>
      <c r="BF31" s="1" t="e">
        <f t="shared" ca="1" si="58"/>
        <v>#NUM!</v>
      </c>
      <c r="BG31" s="1" t="e">
        <f t="shared" ca="1" si="58"/>
        <v>#DIV/0!</v>
      </c>
      <c r="BH31" s="1" t="e">
        <f t="shared" ca="1" si="58"/>
        <v>#NUM!</v>
      </c>
      <c r="BI31" s="1" t="e">
        <f t="shared" ca="1" si="58"/>
        <v>#DIV/0!</v>
      </c>
      <c r="BJ31" s="1" t="e">
        <f t="shared" ca="1" si="58"/>
        <v>#NUM!</v>
      </c>
      <c r="BK31" s="1" t="e">
        <f t="shared" ca="1" si="58"/>
        <v>#NUM!</v>
      </c>
      <c r="BL31" s="1" t="e">
        <f t="shared" ca="1" si="58"/>
        <v>#DIV/0!</v>
      </c>
      <c r="BM31" s="1" t="e">
        <f t="shared" ca="1" si="58"/>
        <v>#DIV/0!</v>
      </c>
      <c r="BN31" s="1" t="e">
        <f t="shared" ca="1" si="47"/>
        <v>#DIV/0!</v>
      </c>
      <c r="BO31" s="1" t="e">
        <f t="shared" ca="1" si="59"/>
        <v>#NUM!</v>
      </c>
      <c r="BP31" s="1" t="e">
        <f t="shared" ca="1" si="59"/>
        <v>#NUM!</v>
      </c>
      <c r="BQ31" s="1" t="e">
        <f t="shared" ca="1" si="59"/>
        <v>#DIV/0!</v>
      </c>
      <c r="BR31" s="1" t="e">
        <f t="shared" ca="1" si="59"/>
        <v>#DIV/0!</v>
      </c>
      <c r="BS31" s="1" t="e">
        <f t="shared" ca="1" si="59"/>
        <v>#NUM!</v>
      </c>
      <c r="BT31" s="1" t="e">
        <f t="shared" ca="1" si="59"/>
        <v>#DIV/0!</v>
      </c>
      <c r="BU31" s="1" t="e">
        <f t="shared" ca="1" si="59"/>
        <v>#NUM!</v>
      </c>
      <c r="BV31" s="1" t="e">
        <f t="shared" ca="1" si="59"/>
        <v>#NUM!</v>
      </c>
      <c r="BW31" s="1" t="e">
        <f t="shared" ca="1" si="59"/>
        <v>#DIV/0!</v>
      </c>
      <c r="BX31" s="1" t="e">
        <f t="shared" ca="1" si="59"/>
        <v>#NUM!</v>
      </c>
      <c r="BY31" s="1" t="e">
        <f t="shared" ca="1" si="59"/>
        <v>#DIV/0!</v>
      </c>
      <c r="BZ31" s="1" t="e">
        <f t="shared" ca="1" si="59"/>
        <v>#DIV/0!</v>
      </c>
      <c r="CA31" s="1" t="e">
        <f t="shared" ca="1" si="59"/>
        <v>#DIV/0!</v>
      </c>
      <c r="CB31" s="1" t="e">
        <f t="shared" ca="1" si="59"/>
        <v>#DIV/0!</v>
      </c>
      <c r="CC31" s="1" t="e">
        <f t="shared" ca="1" si="59"/>
        <v>#NUM!</v>
      </c>
      <c r="CD31" s="1" t="e">
        <f t="shared" ca="1" si="59"/>
        <v>#NUM!</v>
      </c>
      <c r="CE31" s="1" t="e">
        <f t="shared" ca="1" si="59"/>
        <v>#NUM!</v>
      </c>
      <c r="CF31" s="1" t="e">
        <f t="shared" ca="1" si="59"/>
        <v>#NUM!</v>
      </c>
      <c r="CG31" s="1" t="e">
        <f t="shared" ca="1" si="59"/>
        <v>#NUM!</v>
      </c>
      <c r="CH31" s="1" t="e">
        <f t="shared" ca="1" si="59"/>
        <v>#NUM!</v>
      </c>
      <c r="CI31" s="1" t="e">
        <f t="shared" ca="1" si="59"/>
        <v>#DIV/0!</v>
      </c>
      <c r="CJ31" s="1" t="e">
        <f t="shared" ca="1" si="59"/>
        <v>#DIV/0!</v>
      </c>
      <c r="CK31" s="1" t="e">
        <f t="shared" ca="1" si="59"/>
        <v>#NUM!</v>
      </c>
      <c r="CL31" s="1" t="e">
        <f t="shared" ca="1" si="59"/>
        <v>#NUM!</v>
      </c>
      <c r="CM31" s="1" t="e">
        <f t="shared" ca="1" si="59"/>
        <v>#DIV/0!</v>
      </c>
      <c r="CN31" s="1" t="e">
        <f t="shared" ca="1" si="59"/>
        <v>#DIV/0!</v>
      </c>
      <c r="CO31" s="1" t="e">
        <f t="shared" ca="1" si="59"/>
        <v>#DIV/0!</v>
      </c>
      <c r="CP31" s="1" t="e">
        <f t="shared" ca="1" si="59"/>
        <v>#DIV/0!</v>
      </c>
      <c r="CQ31" s="1" t="e">
        <f t="shared" ca="1" si="59"/>
        <v>#NUM!</v>
      </c>
      <c r="CR31" s="1" t="e">
        <f t="shared" ca="1" si="59"/>
        <v>#DIV/0!</v>
      </c>
      <c r="CS31" s="1" t="e">
        <f t="shared" ca="1" si="59"/>
        <v>#DIV/0!</v>
      </c>
      <c r="CT31" s="1" t="e">
        <f t="shared" ca="1" si="59"/>
        <v>#DIV/0!</v>
      </c>
      <c r="CU31" s="1" t="e">
        <f t="shared" ca="1" si="59"/>
        <v>#NUM!</v>
      </c>
      <c r="CV31" s="1" t="e">
        <f t="shared" ca="1" si="59"/>
        <v>#NUM!</v>
      </c>
      <c r="CW31" s="1" t="e">
        <f t="shared" ca="1" si="59"/>
        <v>#NUM!</v>
      </c>
      <c r="CX31" s="1" t="e">
        <f t="shared" ca="1" si="59"/>
        <v>#DIV/0!</v>
      </c>
      <c r="CY31" s="1" t="e">
        <f t="shared" ca="1" si="59"/>
        <v>#NUM!</v>
      </c>
      <c r="CZ31" s="1" t="e">
        <f t="shared" ca="1" si="59"/>
        <v>#NUM!</v>
      </c>
      <c r="DA31" s="1" t="e">
        <f t="shared" ca="1" si="59"/>
        <v>#DIV/0!</v>
      </c>
      <c r="DB31" s="1" t="e">
        <f t="shared" ca="1" si="59"/>
        <v>#NUM!</v>
      </c>
      <c r="DC31" s="1" t="e">
        <f t="shared" ca="1" si="59"/>
        <v>#NUM!</v>
      </c>
      <c r="DD31" s="1" t="e">
        <f t="shared" ca="1" si="59"/>
        <v>#NUM!</v>
      </c>
      <c r="DE31" s="1" t="e">
        <f t="shared" ca="1" si="59"/>
        <v>#DIV/0!</v>
      </c>
      <c r="DF31" s="1" t="e">
        <f t="shared" ca="1" si="59"/>
        <v>#NUM!</v>
      </c>
      <c r="DG31" s="1" t="e">
        <f t="shared" ca="1" si="59"/>
        <v>#DIV/0!</v>
      </c>
      <c r="DH31" s="1" t="e">
        <f t="shared" ca="1" si="59"/>
        <v>#DIV/0!</v>
      </c>
      <c r="DI31" s="1" t="e">
        <f t="shared" ca="1" si="59"/>
        <v>#DIV/0!</v>
      </c>
      <c r="DJ31" s="1" t="e">
        <f t="shared" ca="1" si="59"/>
        <v>#NUM!</v>
      </c>
      <c r="DK31" s="1" t="e">
        <f t="shared" ca="1" si="59"/>
        <v>#DIV/0!</v>
      </c>
      <c r="DL31" s="1" t="e">
        <f t="shared" ca="1" si="59"/>
        <v>#NUM!</v>
      </c>
      <c r="DM31" s="1" t="e">
        <f t="shared" ca="1" si="59"/>
        <v>#NUM!</v>
      </c>
      <c r="DN31" s="1" t="e">
        <f t="shared" ca="1" si="59"/>
        <v>#DIV/0!</v>
      </c>
      <c r="DO31" s="1" t="e">
        <f t="shared" ca="1" si="59"/>
        <v>#DIV/0!</v>
      </c>
      <c r="DP31" s="1" t="e">
        <f t="shared" ca="1" si="59"/>
        <v>#NUM!</v>
      </c>
      <c r="DQ31" s="1" t="e">
        <f t="shared" ca="1" si="59"/>
        <v>#DIV/0!</v>
      </c>
      <c r="DR31" s="1" t="e">
        <f t="shared" ca="1" si="59"/>
        <v>#DIV/0!</v>
      </c>
      <c r="DS31" s="1" t="e">
        <f t="shared" ca="1" si="59"/>
        <v>#NUM!</v>
      </c>
      <c r="DT31" s="1" t="e">
        <f t="shared" ca="1" si="59"/>
        <v>#DIV/0!</v>
      </c>
      <c r="DU31" s="1" t="e">
        <f t="shared" ca="1" si="59"/>
        <v>#DIV/0!</v>
      </c>
      <c r="DV31" s="1" t="e">
        <f t="shared" ca="1" si="59"/>
        <v>#NUM!</v>
      </c>
      <c r="DW31" s="1" t="e">
        <f t="shared" ca="1" si="59"/>
        <v>#NUM!</v>
      </c>
      <c r="DX31" s="1" t="e">
        <f t="shared" ca="1" si="59"/>
        <v>#NUM!</v>
      </c>
      <c r="DY31" s="1" t="e">
        <f t="shared" ca="1" si="59"/>
        <v>#DIV/0!</v>
      </c>
      <c r="DZ31" s="1" t="e">
        <f t="shared" ca="1" si="52"/>
        <v>#NUM!</v>
      </c>
      <c r="EA31" s="1" t="e">
        <f t="shared" ca="1" si="52"/>
        <v>#DIV/0!</v>
      </c>
      <c r="EB31" s="1" t="e">
        <f t="shared" ca="1" si="52"/>
        <v>#DIV/0!</v>
      </c>
      <c r="EC31" s="1" t="e">
        <f t="shared" ca="1" si="52"/>
        <v>#DIV/0!</v>
      </c>
      <c r="ED31" s="1" t="e">
        <f t="shared" ca="1" si="52"/>
        <v>#DIV/0!</v>
      </c>
      <c r="EE31" s="1" t="e">
        <f t="shared" ca="1" si="52"/>
        <v>#DIV/0!</v>
      </c>
      <c r="EF31" s="1" t="e">
        <f t="shared" ca="1" si="52"/>
        <v>#NUM!</v>
      </c>
      <c r="EG31" s="1" t="e">
        <f t="shared" ca="1" si="52"/>
        <v>#NUM!</v>
      </c>
      <c r="EH31" s="1" t="e">
        <f t="shared" ca="1" si="52"/>
        <v>#NUM!</v>
      </c>
      <c r="EI31" s="1" t="e">
        <f t="shared" ca="1" si="52"/>
        <v>#NUM!</v>
      </c>
      <c r="EJ31" s="1" t="e">
        <f t="shared" ca="1" si="52"/>
        <v>#DIV/0!</v>
      </c>
      <c r="EK31" s="1" t="e">
        <f t="shared" ca="1" si="52"/>
        <v>#NUM!</v>
      </c>
      <c r="EL31" s="1" t="e">
        <f t="shared" ca="1" si="52"/>
        <v>#NUM!</v>
      </c>
      <c r="EM31" s="1" t="e">
        <f t="shared" ca="1" si="52"/>
        <v>#DIV/0!</v>
      </c>
      <c r="EN31" s="1" t="e">
        <f t="shared" ca="1" si="52"/>
        <v>#DIV/0!</v>
      </c>
      <c r="EO31" s="1" t="e">
        <f t="shared" ca="1" si="52"/>
        <v>#NUM!</v>
      </c>
      <c r="EP31" s="1" t="e">
        <f t="shared" ca="1" si="52"/>
        <v>#DIV/0!</v>
      </c>
      <c r="EQ31" s="1" t="e">
        <f t="shared" ca="1" si="52"/>
        <v>#DIV/0!</v>
      </c>
      <c r="ER31" s="1" t="e">
        <f t="shared" ca="1" si="52"/>
        <v>#NUM!</v>
      </c>
      <c r="ES31" s="1" t="e">
        <f t="shared" ca="1" si="52"/>
        <v>#DIV/0!</v>
      </c>
      <c r="ET31" s="1" t="e">
        <f t="shared" ca="1" si="52"/>
        <v>#DIV/0!</v>
      </c>
    </row>
    <row r="32" spans="1:150" ht="14.25" customHeight="1" x14ac:dyDescent="0.35">
      <c r="A32" s="1" t="str">
        <f t="shared" si="50"/>
        <v>magsság c</v>
      </c>
      <c r="B32" s="1" t="e">
        <f t="shared" ca="1" si="58"/>
        <v>#DIV/0!</v>
      </c>
      <c r="C32" s="1" t="e">
        <f t="shared" ca="1" si="58"/>
        <v>#NUM!</v>
      </c>
      <c r="D32" s="1" t="e">
        <f t="shared" ca="1" si="58"/>
        <v>#NUM!</v>
      </c>
      <c r="E32" s="1" t="e">
        <f t="shared" ca="1" si="58"/>
        <v>#NUM!</v>
      </c>
      <c r="F32" s="1" t="e">
        <f t="shared" ca="1" si="58"/>
        <v>#NUM!</v>
      </c>
      <c r="G32" s="1" t="e">
        <f t="shared" ca="1" si="58"/>
        <v>#DIV/0!</v>
      </c>
      <c r="H32" s="1" t="e">
        <f t="shared" ca="1" si="58"/>
        <v>#NUM!</v>
      </c>
      <c r="I32" s="1" t="e">
        <f t="shared" ca="1" si="58"/>
        <v>#NUM!</v>
      </c>
      <c r="J32" s="1" t="e">
        <f t="shared" ca="1" si="58"/>
        <v>#NUM!</v>
      </c>
      <c r="K32" s="1" t="e">
        <f t="shared" ca="1" si="58"/>
        <v>#DIV/0!</v>
      </c>
      <c r="L32" s="1" t="e">
        <f t="shared" ca="1" si="58"/>
        <v>#DIV/0!</v>
      </c>
      <c r="M32" s="1" t="e">
        <f t="shared" ca="1" si="58"/>
        <v>#DIV/0!</v>
      </c>
      <c r="N32" s="1" t="e">
        <f t="shared" ca="1" si="58"/>
        <v>#NUM!</v>
      </c>
      <c r="O32" s="1" t="e">
        <f t="shared" ca="1" si="58"/>
        <v>#NUM!</v>
      </c>
      <c r="P32" s="1" t="e">
        <f t="shared" ca="1" si="58"/>
        <v>#DIV/0!</v>
      </c>
      <c r="Q32" s="1" t="e">
        <f t="shared" ca="1" si="58"/>
        <v>#DIV/0!</v>
      </c>
      <c r="R32" s="1" t="e">
        <f t="shared" ca="1" si="58"/>
        <v>#DIV/0!</v>
      </c>
      <c r="S32" s="1" t="e">
        <f t="shared" ca="1" si="58"/>
        <v>#NUM!</v>
      </c>
      <c r="T32" s="1" t="e">
        <f t="shared" ca="1" si="58"/>
        <v>#NUM!</v>
      </c>
      <c r="U32" s="1" t="e">
        <f t="shared" ca="1" si="58"/>
        <v>#NUM!</v>
      </c>
      <c r="V32" s="1" t="e">
        <f t="shared" ca="1" si="58"/>
        <v>#DIV/0!</v>
      </c>
      <c r="W32" s="1" t="e">
        <f t="shared" ca="1" si="58"/>
        <v>#DIV/0!</v>
      </c>
      <c r="X32" s="1" t="e">
        <f t="shared" ca="1" si="58"/>
        <v>#DIV/0!</v>
      </c>
      <c r="Y32" s="1" t="e">
        <f t="shared" ca="1" si="58"/>
        <v>#NUM!</v>
      </c>
      <c r="Z32" s="1" t="e">
        <f t="shared" ca="1" si="58"/>
        <v>#NUM!</v>
      </c>
      <c r="AA32" s="1" t="e">
        <f t="shared" ca="1" si="58"/>
        <v>#DIV/0!</v>
      </c>
      <c r="AB32" s="1" t="e">
        <f t="shared" ca="1" si="58"/>
        <v>#DIV/0!</v>
      </c>
      <c r="AC32" s="1" t="e">
        <f t="shared" ca="1" si="58"/>
        <v>#NUM!</v>
      </c>
      <c r="AD32" s="1" t="e">
        <f t="shared" ca="1" si="58"/>
        <v>#NUM!</v>
      </c>
      <c r="AE32" s="1" t="e">
        <f t="shared" ca="1" si="58"/>
        <v>#NUM!</v>
      </c>
      <c r="AF32" s="1" t="e">
        <f t="shared" ca="1" si="58"/>
        <v>#DIV/0!</v>
      </c>
      <c r="AG32" s="1" t="e">
        <f t="shared" ca="1" si="58"/>
        <v>#DIV/0!</v>
      </c>
      <c r="AH32" s="1" t="e">
        <f t="shared" ca="1" si="58"/>
        <v>#NUM!</v>
      </c>
      <c r="AI32" s="1" t="e">
        <f t="shared" ca="1" si="58"/>
        <v>#DIV/0!</v>
      </c>
      <c r="AJ32" s="1" t="e">
        <f t="shared" ca="1" si="58"/>
        <v>#NUM!</v>
      </c>
      <c r="AK32" s="1" t="e">
        <f t="shared" ca="1" si="58"/>
        <v>#DIV/0!</v>
      </c>
      <c r="AL32" s="1" t="e">
        <f t="shared" ca="1" si="58"/>
        <v>#DIV/0!</v>
      </c>
      <c r="AM32" s="1" t="e">
        <f t="shared" ca="1" si="58"/>
        <v>#DIV/0!</v>
      </c>
      <c r="AN32" s="1" t="e">
        <f t="shared" ca="1" si="58"/>
        <v>#DIV/0!</v>
      </c>
      <c r="AO32" s="1" t="e">
        <f t="shared" ca="1" si="58"/>
        <v>#NUM!</v>
      </c>
      <c r="AP32" s="1" t="e">
        <f t="shared" ca="1" si="58"/>
        <v>#NUM!</v>
      </c>
      <c r="AQ32" s="1" t="e">
        <f t="shared" ca="1" si="58"/>
        <v>#DIV/0!</v>
      </c>
      <c r="AR32" s="1" t="e">
        <f t="shared" ca="1" si="58"/>
        <v>#NUM!</v>
      </c>
      <c r="AS32" s="1" t="e">
        <f t="shared" ca="1" si="58"/>
        <v>#NUM!</v>
      </c>
      <c r="AT32" s="1" t="e">
        <f t="shared" ca="1" si="58"/>
        <v>#NUM!</v>
      </c>
      <c r="AU32" s="1" t="e">
        <f t="shared" ca="1" si="58"/>
        <v>#NUM!</v>
      </c>
      <c r="AV32" s="1" t="e">
        <f t="shared" ca="1" si="58"/>
        <v>#NUM!</v>
      </c>
      <c r="AW32" s="1" t="e">
        <f t="shared" ca="1" si="58"/>
        <v>#NUM!</v>
      </c>
      <c r="AX32" s="1" t="e">
        <f t="shared" ca="1" si="58"/>
        <v>#DIV/0!</v>
      </c>
      <c r="AY32" s="1" t="e">
        <f t="shared" ca="1" si="58"/>
        <v>#DIV/0!</v>
      </c>
      <c r="AZ32" s="1" t="e">
        <f t="shared" ca="1" si="58"/>
        <v>#DIV/0!</v>
      </c>
      <c r="BA32" s="1" t="e">
        <f t="shared" ca="1" si="58"/>
        <v>#NUM!</v>
      </c>
      <c r="BB32" s="1" t="e">
        <f t="shared" ca="1" si="58"/>
        <v>#DIV/0!</v>
      </c>
      <c r="BC32" s="1" t="e">
        <f t="shared" ca="1" si="58"/>
        <v>#DIV/0!</v>
      </c>
      <c r="BD32" s="1" t="e">
        <f t="shared" ca="1" si="58"/>
        <v>#DIV/0!</v>
      </c>
      <c r="BE32" s="1" t="e">
        <f t="shared" ca="1" si="58"/>
        <v>#NUM!</v>
      </c>
      <c r="BF32" s="1" t="e">
        <f t="shared" ca="1" si="58"/>
        <v>#NUM!</v>
      </c>
      <c r="BG32" s="1" t="e">
        <f t="shared" ca="1" si="58"/>
        <v>#DIV/0!</v>
      </c>
      <c r="BH32" s="1" t="e">
        <f t="shared" ca="1" si="58"/>
        <v>#NUM!</v>
      </c>
      <c r="BI32" s="1" t="e">
        <f t="shared" ca="1" si="58"/>
        <v>#DIV/0!</v>
      </c>
      <c r="BJ32" s="1" t="e">
        <f t="shared" ca="1" si="58"/>
        <v>#NUM!</v>
      </c>
      <c r="BK32" s="1" t="e">
        <f t="shared" ca="1" si="58"/>
        <v>#NUM!</v>
      </c>
      <c r="BL32" s="1" t="e">
        <f t="shared" ca="1" si="58"/>
        <v>#DIV/0!</v>
      </c>
      <c r="BM32" s="1" t="e">
        <f t="shared" ref="BM32" ca="1" si="60">RANK(BM14,$B14:$ET14,0)</f>
        <v>#DIV/0!</v>
      </c>
      <c r="BN32" s="1" t="e">
        <f t="shared" ca="1" si="47"/>
        <v>#DIV/0!</v>
      </c>
      <c r="BO32" s="1" t="e">
        <f t="shared" ca="1" si="59"/>
        <v>#NUM!</v>
      </c>
      <c r="BP32" s="1" t="e">
        <f t="shared" ca="1" si="59"/>
        <v>#NUM!</v>
      </c>
      <c r="BQ32" s="1" t="e">
        <f t="shared" ca="1" si="59"/>
        <v>#DIV/0!</v>
      </c>
      <c r="BR32" s="1" t="e">
        <f t="shared" ca="1" si="59"/>
        <v>#DIV/0!</v>
      </c>
      <c r="BS32" s="1" t="e">
        <f t="shared" ca="1" si="59"/>
        <v>#NUM!</v>
      </c>
      <c r="BT32" s="1" t="e">
        <f t="shared" ca="1" si="59"/>
        <v>#DIV/0!</v>
      </c>
      <c r="BU32" s="1" t="e">
        <f t="shared" ca="1" si="59"/>
        <v>#NUM!</v>
      </c>
      <c r="BV32" s="1" t="e">
        <f t="shared" ca="1" si="59"/>
        <v>#NUM!</v>
      </c>
      <c r="BW32" s="1" t="e">
        <f t="shared" ca="1" si="59"/>
        <v>#DIV/0!</v>
      </c>
      <c r="BX32" s="1" t="e">
        <f t="shared" ca="1" si="59"/>
        <v>#NUM!</v>
      </c>
      <c r="BY32" s="1" t="e">
        <f t="shared" ca="1" si="59"/>
        <v>#DIV/0!</v>
      </c>
      <c r="BZ32" s="1" t="e">
        <f t="shared" ca="1" si="59"/>
        <v>#DIV/0!</v>
      </c>
      <c r="CA32" s="1" t="e">
        <f t="shared" ca="1" si="59"/>
        <v>#DIV/0!</v>
      </c>
      <c r="CB32" s="1" t="e">
        <f t="shared" ca="1" si="59"/>
        <v>#DIV/0!</v>
      </c>
      <c r="CC32" s="1" t="e">
        <f t="shared" ca="1" si="59"/>
        <v>#NUM!</v>
      </c>
      <c r="CD32" s="1" t="e">
        <f t="shared" ca="1" si="59"/>
        <v>#NUM!</v>
      </c>
      <c r="CE32" s="1" t="e">
        <f t="shared" ca="1" si="59"/>
        <v>#NUM!</v>
      </c>
      <c r="CF32" s="1" t="e">
        <f t="shared" ca="1" si="59"/>
        <v>#NUM!</v>
      </c>
      <c r="CG32" s="1" t="e">
        <f t="shared" ca="1" si="59"/>
        <v>#NUM!</v>
      </c>
      <c r="CH32" s="1" t="e">
        <f t="shared" ca="1" si="59"/>
        <v>#NUM!</v>
      </c>
      <c r="CI32" s="1" t="e">
        <f t="shared" ca="1" si="59"/>
        <v>#DIV/0!</v>
      </c>
      <c r="CJ32" s="1" t="e">
        <f t="shared" ca="1" si="59"/>
        <v>#DIV/0!</v>
      </c>
      <c r="CK32" s="1" t="e">
        <f t="shared" ca="1" si="59"/>
        <v>#NUM!</v>
      </c>
      <c r="CL32" s="1" t="e">
        <f t="shared" ca="1" si="59"/>
        <v>#NUM!</v>
      </c>
      <c r="CM32" s="1" t="e">
        <f t="shared" ca="1" si="59"/>
        <v>#DIV/0!</v>
      </c>
      <c r="CN32" s="1" t="e">
        <f t="shared" ca="1" si="59"/>
        <v>#DIV/0!</v>
      </c>
      <c r="CO32" s="1" t="e">
        <f t="shared" ca="1" si="59"/>
        <v>#DIV/0!</v>
      </c>
      <c r="CP32" s="1" t="e">
        <f t="shared" ca="1" si="59"/>
        <v>#DIV/0!</v>
      </c>
      <c r="CQ32" s="1" t="e">
        <f t="shared" ca="1" si="59"/>
        <v>#NUM!</v>
      </c>
      <c r="CR32" s="1" t="e">
        <f t="shared" ca="1" si="59"/>
        <v>#DIV/0!</v>
      </c>
      <c r="CS32" s="1" t="e">
        <f t="shared" ca="1" si="59"/>
        <v>#DIV/0!</v>
      </c>
      <c r="CT32" s="1" t="e">
        <f t="shared" ca="1" si="59"/>
        <v>#DIV/0!</v>
      </c>
      <c r="CU32" s="1" t="e">
        <f t="shared" ca="1" si="59"/>
        <v>#NUM!</v>
      </c>
      <c r="CV32" s="1" t="e">
        <f t="shared" ca="1" si="59"/>
        <v>#NUM!</v>
      </c>
      <c r="CW32" s="1" t="e">
        <f t="shared" ca="1" si="59"/>
        <v>#NUM!</v>
      </c>
      <c r="CX32" s="1" t="e">
        <f t="shared" ca="1" si="59"/>
        <v>#DIV/0!</v>
      </c>
      <c r="CY32" s="1" t="e">
        <f t="shared" ca="1" si="59"/>
        <v>#NUM!</v>
      </c>
      <c r="CZ32" s="1" t="e">
        <f t="shared" ca="1" si="59"/>
        <v>#NUM!</v>
      </c>
      <c r="DA32" s="1" t="e">
        <f t="shared" ca="1" si="59"/>
        <v>#DIV/0!</v>
      </c>
      <c r="DB32" s="1" t="e">
        <f t="shared" ca="1" si="59"/>
        <v>#NUM!</v>
      </c>
      <c r="DC32" s="1" t="e">
        <f t="shared" ca="1" si="59"/>
        <v>#NUM!</v>
      </c>
      <c r="DD32" s="1" t="e">
        <f t="shared" ca="1" si="59"/>
        <v>#NUM!</v>
      </c>
      <c r="DE32" s="1" t="e">
        <f t="shared" ca="1" si="59"/>
        <v>#DIV/0!</v>
      </c>
      <c r="DF32" s="1" t="e">
        <f t="shared" ca="1" si="59"/>
        <v>#NUM!</v>
      </c>
      <c r="DG32" s="1" t="e">
        <f t="shared" ca="1" si="59"/>
        <v>#DIV/0!</v>
      </c>
      <c r="DH32" s="1" t="e">
        <f t="shared" ca="1" si="59"/>
        <v>#DIV/0!</v>
      </c>
      <c r="DI32" s="1" t="e">
        <f t="shared" ca="1" si="59"/>
        <v>#DIV/0!</v>
      </c>
      <c r="DJ32" s="1" t="e">
        <f t="shared" ca="1" si="59"/>
        <v>#NUM!</v>
      </c>
      <c r="DK32" s="1" t="e">
        <f t="shared" ca="1" si="59"/>
        <v>#DIV/0!</v>
      </c>
      <c r="DL32" s="1" t="e">
        <f t="shared" ca="1" si="59"/>
        <v>#NUM!</v>
      </c>
      <c r="DM32" s="1" t="e">
        <f t="shared" ca="1" si="59"/>
        <v>#NUM!</v>
      </c>
      <c r="DN32" s="1" t="e">
        <f t="shared" ca="1" si="59"/>
        <v>#DIV/0!</v>
      </c>
      <c r="DO32" s="1" t="e">
        <f t="shared" ca="1" si="59"/>
        <v>#DIV/0!</v>
      </c>
      <c r="DP32" s="1" t="e">
        <f t="shared" ca="1" si="59"/>
        <v>#NUM!</v>
      </c>
      <c r="DQ32" s="1" t="e">
        <f t="shared" ca="1" si="59"/>
        <v>#DIV/0!</v>
      </c>
      <c r="DR32" s="1" t="e">
        <f t="shared" ca="1" si="59"/>
        <v>#DIV/0!</v>
      </c>
      <c r="DS32" s="1" t="e">
        <f t="shared" ca="1" si="59"/>
        <v>#NUM!</v>
      </c>
      <c r="DT32" s="1" t="e">
        <f t="shared" ca="1" si="59"/>
        <v>#DIV/0!</v>
      </c>
      <c r="DU32" s="1" t="e">
        <f t="shared" ca="1" si="59"/>
        <v>#DIV/0!</v>
      </c>
      <c r="DV32" s="1" t="e">
        <f t="shared" ca="1" si="59"/>
        <v>#NUM!</v>
      </c>
      <c r="DW32" s="1" t="e">
        <f t="shared" ca="1" si="59"/>
        <v>#NUM!</v>
      </c>
      <c r="DX32" s="1" t="e">
        <f t="shared" ca="1" si="59"/>
        <v>#NUM!</v>
      </c>
      <c r="DY32" s="1" t="e">
        <f t="shared" ca="1" si="59"/>
        <v>#DIV/0!</v>
      </c>
      <c r="DZ32" s="1" t="e">
        <f t="shared" ca="1" si="52"/>
        <v>#NUM!</v>
      </c>
      <c r="EA32" s="1" t="e">
        <f t="shared" ca="1" si="52"/>
        <v>#DIV/0!</v>
      </c>
      <c r="EB32" s="1" t="e">
        <f t="shared" ca="1" si="52"/>
        <v>#DIV/0!</v>
      </c>
      <c r="EC32" s="1" t="e">
        <f t="shared" ca="1" si="52"/>
        <v>#DIV/0!</v>
      </c>
      <c r="ED32" s="1" t="e">
        <f t="shared" ca="1" si="52"/>
        <v>#DIV/0!</v>
      </c>
      <c r="EE32" s="1" t="e">
        <f t="shared" ca="1" si="52"/>
        <v>#DIV/0!</v>
      </c>
      <c r="EF32" s="1" t="e">
        <f t="shared" ca="1" si="52"/>
        <v>#NUM!</v>
      </c>
      <c r="EG32" s="1" t="e">
        <f t="shared" ca="1" si="52"/>
        <v>#NUM!</v>
      </c>
      <c r="EH32" s="1" t="e">
        <f t="shared" ca="1" si="52"/>
        <v>#NUM!</v>
      </c>
      <c r="EI32" s="1" t="e">
        <f t="shared" ca="1" si="52"/>
        <v>#NUM!</v>
      </c>
      <c r="EJ32" s="1" t="e">
        <f t="shared" ca="1" si="52"/>
        <v>#DIV/0!</v>
      </c>
      <c r="EK32" s="1" t="e">
        <f t="shared" ca="1" si="52"/>
        <v>#NUM!</v>
      </c>
      <c r="EL32" s="1" t="e">
        <f t="shared" ca="1" si="52"/>
        <v>#NUM!</v>
      </c>
      <c r="EM32" s="1" t="e">
        <f t="shared" ca="1" si="52"/>
        <v>#DIV/0!</v>
      </c>
      <c r="EN32" s="1" t="e">
        <f t="shared" ca="1" si="52"/>
        <v>#DIV/0!</v>
      </c>
      <c r="EO32" s="1" t="e">
        <f t="shared" ca="1" si="52"/>
        <v>#NUM!</v>
      </c>
      <c r="EP32" s="1" t="e">
        <f t="shared" ca="1" si="52"/>
        <v>#DIV/0!</v>
      </c>
      <c r="EQ32" s="1" t="e">
        <f t="shared" ca="1" si="52"/>
        <v>#DIV/0!</v>
      </c>
      <c r="ER32" s="1" t="e">
        <f t="shared" ca="1" si="52"/>
        <v>#NUM!</v>
      </c>
      <c r="ES32" s="1" t="e">
        <f t="shared" ca="1" si="52"/>
        <v>#DIV/0!</v>
      </c>
      <c r="ET32" s="1" t="e">
        <f t="shared" ca="1" si="52"/>
        <v>#DIV/0!</v>
      </c>
    </row>
    <row r="33" spans="1:150" ht="14.25" customHeight="1" x14ac:dyDescent="0.35">
      <c r="A33" s="1" t="str">
        <f t="shared" si="50"/>
        <v>s K/2</v>
      </c>
      <c r="B33" s="1">
        <f t="shared" ref="B33:BM35" ca="1" si="61">RANK(B15,$B15:$ET15,0)</f>
        <v>142</v>
      </c>
      <c r="C33" s="1">
        <f t="shared" ca="1" si="61"/>
        <v>31</v>
      </c>
      <c r="D33" s="1">
        <f t="shared" ca="1" si="61"/>
        <v>46</v>
      </c>
      <c r="E33" s="1">
        <f t="shared" ca="1" si="61"/>
        <v>73</v>
      </c>
      <c r="F33" s="1">
        <f t="shared" ca="1" si="61"/>
        <v>110</v>
      </c>
      <c r="G33" s="1">
        <f t="shared" ca="1" si="61"/>
        <v>10</v>
      </c>
      <c r="H33" s="1">
        <f t="shared" ca="1" si="61"/>
        <v>30</v>
      </c>
      <c r="I33" s="1">
        <f t="shared" ca="1" si="61"/>
        <v>80</v>
      </c>
      <c r="J33" s="1">
        <f t="shared" ca="1" si="61"/>
        <v>88</v>
      </c>
      <c r="K33" s="1">
        <f t="shared" ca="1" si="61"/>
        <v>1</v>
      </c>
      <c r="L33" s="1">
        <f t="shared" ca="1" si="61"/>
        <v>10</v>
      </c>
      <c r="M33" s="1">
        <f t="shared" ca="1" si="61"/>
        <v>22</v>
      </c>
      <c r="N33" s="1">
        <f t="shared" ca="1" si="61"/>
        <v>113</v>
      </c>
      <c r="O33" s="1">
        <f t="shared" ca="1" si="61"/>
        <v>110</v>
      </c>
      <c r="P33" s="1">
        <f t="shared" ca="1" si="61"/>
        <v>128</v>
      </c>
      <c r="Q33" s="1">
        <f t="shared" ca="1" si="61"/>
        <v>83</v>
      </c>
      <c r="R33" s="1">
        <f t="shared" ca="1" si="61"/>
        <v>103</v>
      </c>
      <c r="S33" s="1">
        <f t="shared" ca="1" si="61"/>
        <v>52</v>
      </c>
      <c r="T33" s="1">
        <f t="shared" ca="1" si="61"/>
        <v>103</v>
      </c>
      <c r="U33" s="1">
        <f t="shared" ca="1" si="61"/>
        <v>76</v>
      </c>
      <c r="V33" s="1">
        <f t="shared" ca="1" si="61"/>
        <v>19</v>
      </c>
      <c r="W33" s="1">
        <f t="shared" ca="1" si="61"/>
        <v>120</v>
      </c>
      <c r="X33" s="1">
        <f t="shared" ca="1" si="61"/>
        <v>41</v>
      </c>
      <c r="Y33" s="1">
        <f t="shared" ca="1" si="61"/>
        <v>66</v>
      </c>
      <c r="Z33" s="1">
        <f t="shared" ca="1" si="61"/>
        <v>78</v>
      </c>
      <c r="AA33" s="1">
        <f t="shared" ca="1" si="61"/>
        <v>17</v>
      </c>
      <c r="AB33" s="1">
        <f t="shared" ca="1" si="61"/>
        <v>62</v>
      </c>
      <c r="AC33" s="1">
        <f t="shared" ca="1" si="61"/>
        <v>79</v>
      </c>
      <c r="AD33" s="1">
        <f t="shared" ca="1" si="61"/>
        <v>69</v>
      </c>
      <c r="AE33" s="1">
        <f t="shared" ca="1" si="61"/>
        <v>96</v>
      </c>
      <c r="AF33" s="1">
        <f t="shared" ca="1" si="61"/>
        <v>6</v>
      </c>
      <c r="AG33" s="1">
        <f t="shared" ca="1" si="61"/>
        <v>108</v>
      </c>
      <c r="AH33" s="1">
        <f t="shared" ca="1" si="61"/>
        <v>47</v>
      </c>
      <c r="AI33" s="1">
        <f t="shared" ca="1" si="61"/>
        <v>136</v>
      </c>
      <c r="AJ33" s="1">
        <f t="shared" ca="1" si="61"/>
        <v>138</v>
      </c>
      <c r="AK33" s="1">
        <f t="shared" ca="1" si="61"/>
        <v>20</v>
      </c>
      <c r="AL33" s="1">
        <f t="shared" ca="1" si="61"/>
        <v>62</v>
      </c>
      <c r="AM33" s="1">
        <f t="shared" ca="1" si="61"/>
        <v>103</v>
      </c>
      <c r="AN33" s="1">
        <f t="shared" ca="1" si="61"/>
        <v>2</v>
      </c>
      <c r="AO33" s="1">
        <f t="shared" ca="1" si="61"/>
        <v>125</v>
      </c>
      <c r="AP33" s="1">
        <f t="shared" ca="1" si="61"/>
        <v>96</v>
      </c>
      <c r="AQ33" s="1">
        <f t="shared" ca="1" si="61"/>
        <v>113</v>
      </c>
      <c r="AR33" s="1">
        <f t="shared" ca="1" si="61"/>
        <v>54</v>
      </c>
      <c r="AS33" s="1">
        <f t="shared" ca="1" si="61"/>
        <v>130</v>
      </c>
      <c r="AT33" s="1">
        <f t="shared" ca="1" si="61"/>
        <v>93</v>
      </c>
      <c r="AU33" s="1">
        <f t="shared" ca="1" si="61"/>
        <v>124</v>
      </c>
      <c r="AV33" s="1">
        <f t="shared" ca="1" si="61"/>
        <v>31</v>
      </c>
      <c r="AW33" s="1">
        <f t="shared" ca="1" si="61"/>
        <v>83</v>
      </c>
      <c r="AX33" s="1">
        <f t="shared" ca="1" si="61"/>
        <v>73</v>
      </c>
      <c r="AY33" s="1">
        <f t="shared" ca="1" si="61"/>
        <v>25</v>
      </c>
      <c r="AZ33" s="1">
        <f t="shared" ca="1" si="61"/>
        <v>60</v>
      </c>
      <c r="BA33" s="1">
        <f t="shared" ca="1" si="61"/>
        <v>88</v>
      </c>
      <c r="BB33" s="1">
        <f t="shared" ca="1" si="61"/>
        <v>96</v>
      </c>
      <c r="BC33" s="1">
        <f t="shared" ca="1" si="61"/>
        <v>123</v>
      </c>
      <c r="BD33" s="1">
        <f t="shared" ca="1" si="61"/>
        <v>22</v>
      </c>
      <c r="BE33" s="1">
        <f t="shared" ca="1" si="61"/>
        <v>83</v>
      </c>
      <c r="BF33" s="1">
        <f t="shared" ca="1" si="61"/>
        <v>127</v>
      </c>
      <c r="BG33" s="1">
        <f t="shared" ca="1" si="61"/>
        <v>108</v>
      </c>
      <c r="BH33" s="1">
        <f t="shared" ca="1" si="61"/>
        <v>44</v>
      </c>
      <c r="BI33" s="1">
        <f t="shared" ca="1" si="61"/>
        <v>4</v>
      </c>
      <c r="BJ33" s="1">
        <f t="shared" ca="1" si="61"/>
        <v>80</v>
      </c>
      <c r="BK33" s="1">
        <f t="shared" ca="1" si="61"/>
        <v>145</v>
      </c>
      <c r="BL33" s="1">
        <f t="shared" ca="1" si="61"/>
        <v>18</v>
      </c>
      <c r="BM33" s="1">
        <f t="shared" ca="1" si="61"/>
        <v>14</v>
      </c>
      <c r="BN33" s="1">
        <f t="shared" ca="1" si="47"/>
        <v>9</v>
      </c>
      <c r="BO33" s="1">
        <f t="shared" ca="1" si="59"/>
        <v>56</v>
      </c>
      <c r="BP33" s="1">
        <f t="shared" ca="1" si="59"/>
        <v>39</v>
      </c>
      <c r="BQ33" s="1">
        <f t="shared" ca="1" si="59"/>
        <v>69</v>
      </c>
      <c r="BR33" s="1">
        <f t="shared" ref="BR33:DY33" ca="1" si="62">RANK(BR15,$B15:$ET15,0)</f>
        <v>12</v>
      </c>
      <c r="BS33" s="1">
        <f t="shared" ca="1" si="62"/>
        <v>132</v>
      </c>
      <c r="BT33" s="1">
        <f t="shared" ca="1" si="62"/>
        <v>48</v>
      </c>
      <c r="BU33" s="1">
        <f t="shared" ca="1" si="62"/>
        <v>117</v>
      </c>
      <c r="BV33" s="1">
        <f t="shared" ca="1" si="62"/>
        <v>83</v>
      </c>
      <c r="BW33" s="1">
        <f t="shared" ca="1" si="62"/>
        <v>132</v>
      </c>
      <c r="BX33" s="1">
        <f t="shared" ca="1" si="62"/>
        <v>41</v>
      </c>
      <c r="BY33" s="1">
        <f t="shared" ca="1" si="62"/>
        <v>31</v>
      </c>
      <c r="BZ33" s="1">
        <f t="shared" ca="1" si="62"/>
        <v>15</v>
      </c>
      <c r="CA33" s="1">
        <f t="shared" ca="1" si="62"/>
        <v>88</v>
      </c>
      <c r="CB33" s="1">
        <f t="shared" ca="1" si="62"/>
        <v>92</v>
      </c>
      <c r="CC33" s="1">
        <f t="shared" ca="1" si="62"/>
        <v>147</v>
      </c>
      <c r="CD33" s="1">
        <f t="shared" ca="1" si="62"/>
        <v>100</v>
      </c>
      <c r="CE33" s="1">
        <f t="shared" ca="1" si="62"/>
        <v>135</v>
      </c>
      <c r="CF33" s="1">
        <f t="shared" ca="1" si="62"/>
        <v>116</v>
      </c>
      <c r="CG33" s="1">
        <f t="shared" ca="1" si="62"/>
        <v>62</v>
      </c>
      <c r="CH33" s="1">
        <f t="shared" ca="1" si="62"/>
        <v>120</v>
      </c>
      <c r="CI33" s="1">
        <f t="shared" ca="1" si="62"/>
        <v>35</v>
      </c>
      <c r="CJ33" s="1">
        <f t="shared" ca="1" si="62"/>
        <v>66</v>
      </c>
      <c r="CK33" s="1">
        <f t="shared" ca="1" si="62"/>
        <v>130</v>
      </c>
      <c r="CL33" s="1">
        <f t="shared" ca="1" si="62"/>
        <v>39</v>
      </c>
      <c r="CM33" s="1">
        <f t="shared" ca="1" si="62"/>
        <v>52</v>
      </c>
      <c r="CN33" s="1">
        <f t="shared" ca="1" si="62"/>
        <v>110</v>
      </c>
      <c r="CO33" s="1">
        <f t="shared" ca="1" si="62"/>
        <v>69</v>
      </c>
      <c r="CP33" s="1">
        <f t="shared" ca="1" si="62"/>
        <v>54</v>
      </c>
      <c r="CQ33" s="1">
        <f t="shared" ca="1" si="62"/>
        <v>148</v>
      </c>
      <c r="CR33" s="1">
        <f t="shared" ca="1" si="62"/>
        <v>76</v>
      </c>
      <c r="CS33" s="1">
        <f t="shared" ca="1" si="62"/>
        <v>27</v>
      </c>
      <c r="CT33" s="1">
        <f t="shared" ca="1" si="62"/>
        <v>69</v>
      </c>
      <c r="CU33" s="1">
        <f t="shared" ca="1" si="62"/>
        <v>35</v>
      </c>
      <c r="CV33" s="1">
        <f t="shared" ca="1" si="62"/>
        <v>48</v>
      </c>
      <c r="CW33" s="1">
        <f t="shared" ca="1" si="62"/>
        <v>82</v>
      </c>
      <c r="CX33" s="1">
        <f t="shared" ca="1" si="62"/>
        <v>6</v>
      </c>
      <c r="CY33" s="1">
        <f t="shared" ca="1" si="62"/>
        <v>93</v>
      </c>
      <c r="CZ33" s="1">
        <f t="shared" ca="1" si="62"/>
        <v>126</v>
      </c>
      <c r="DA33" s="1">
        <f t="shared" ca="1" si="62"/>
        <v>25</v>
      </c>
      <c r="DB33" s="1">
        <f t="shared" ca="1" si="62"/>
        <v>41</v>
      </c>
      <c r="DC33" s="1">
        <f t="shared" ca="1" si="62"/>
        <v>149</v>
      </c>
      <c r="DD33" s="1">
        <f t="shared" ca="1" si="62"/>
        <v>58</v>
      </c>
      <c r="DE33" s="1">
        <f t="shared" ca="1" si="62"/>
        <v>138</v>
      </c>
      <c r="DF33" s="1">
        <f t="shared" ca="1" si="62"/>
        <v>31</v>
      </c>
      <c r="DG33" s="1">
        <f t="shared" ca="1" si="62"/>
        <v>48</v>
      </c>
      <c r="DH33" s="1">
        <f t="shared" ca="1" si="62"/>
        <v>27</v>
      </c>
      <c r="DI33" s="1">
        <f t="shared" ca="1" si="62"/>
        <v>12</v>
      </c>
      <c r="DJ33" s="1">
        <f t="shared" ca="1" si="62"/>
        <v>93</v>
      </c>
      <c r="DK33" s="1">
        <f t="shared" ca="1" si="62"/>
        <v>24</v>
      </c>
      <c r="DL33" s="1">
        <f t="shared" ca="1" si="62"/>
        <v>96</v>
      </c>
      <c r="DM33" s="1">
        <f t="shared" ca="1" si="62"/>
        <v>88</v>
      </c>
      <c r="DN33" s="1">
        <f t="shared" ca="1" si="62"/>
        <v>62</v>
      </c>
      <c r="DO33" s="1">
        <f t="shared" ca="1" si="62"/>
        <v>113</v>
      </c>
      <c r="DP33" s="1">
        <f t="shared" ca="1" si="62"/>
        <v>145</v>
      </c>
      <c r="DQ33" s="1">
        <f t="shared" ca="1" si="62"/>
        <v>120</v>
      </c>
      <c r="DR33" s="1">
        <f t="shared" ca="1" si="62"/>
        <v>2</v>
      </c>
      <c r="DS33" s="1">
        <f t="shared" ca="1" si="62"/>
        <v>66</v>
      </c>
      <c r="DT33" s="1">
        <f t="shared" ca="1" si="62"/>
        <v>141</v>
      </c>
      <c r="DU33" s="1">
        <f t="shared" ca="1" si="62"/>
        <v>20</v>
      </c>
      <c r="DV33" s="1">
        <f t="shared" ca="1" si="62"/>
        <v>103</v>
      </c>
      <c r="DW33" s="1">
        <f t="shared" ca="1" si="62"/>
        <v>140</v>
      </c>
      <c r="DX33" s="1">
        <f t="shared" ca="1" si="62"/>
        <v>119</v>
      </c>
      <c r="DY33" s="1">
        <f t="shared" ca="1" si="62"/>
        <v>35</v>
      </c>
      <c r="DZ33" s="1">
        <f t="shared" ca="1" si="52"/>
        <v>143</v>
      </c>
      <c r="EA33" s="1">
        <f t="shared" ca="1" si="52"/>
        <v>83</v>
      </c>
      <c r="EB33" s="1">
        <f t="shared" ca="1" si="52"/>
        <v>100</v>
      </c>
      <c r="EC33" s="1">
        <f t="shared" ca="1" si="52"/>
        <v>136</v>
      </c>
      <c r="ED33" s="1">
        <f t="shared" ca="1" si="52"/>
        <v>5</v>
      </c>
      <c r="EE33" s="1">
        <f t="shared" ca="1" si="52"/>
        <v>38</v>
      </c>
      <c r="EF33" s="1">
        <f t="shared" ca="1" si="52"/>
        <v>100</v>
      </c>
      <c r="EG33" s="1">
        <f t="shared" ca="1" si="52"/>
        <v>48</v>
      </c>
      <c r="EH33" s="1">
        <f t="shared" ca="1" si="52"/>
        <v>128</v>
      </c>
      <c r="EI33" s="1">
        <f t="shared" ca="1" si="52"/>
        <v>61</v>
      </c>
      <c r="EJ33" s="1">
        <f t="shared" ca="1" si="52"/>
        <v>27</v>
      </c>
      <c r="EK33" s="1">
        <f t="shared" ca="1" si="52"/>
        <v>57</v>
      </c>
      <c r="EL33" s="1">
        <f t="shared" ca="1" si="52"/>
        <v>132</v>
      </c>
      <c r="EM33" s="1">
        <f t="shared" ca="1" si="52"/>
        <v>16</v>
      </c>
      <c r="EN33" s="1">
        <f t="shared" ca="1" si="52"/>
        <v>58</v>
      </c>
      <c r="EO33" s="1">
        <f t="shared" ca="1" si="52"/>
        <v>73</v>
      </c>
      <c r="EP33" s="1">
        <f t="shared" ca="1" si="52"/>
        <v>8</v>
      </c>
      <c r="EQ33" s="1">
        <f t="shared" ca="1" si="52"/>
        <v>144</v>
      </c>
      <c r="ER33" s="1">
        <f t="shared" ca="1" si="52"/>
        <v>107</v>
      </c>
      <c r="ES33" s="1">
        <f t="shared" ca="1" si="52"/>
        <v>117</v>
      </c>
      <c r="ET33" s="1">
        <f t="shared" ca="1" si="52"/>
        <v>44</v>
      </c>
    </row>
    <row r="34" spans="1:150" ht="14.25" customHeight="1" x14ac:dyDescent="0.35">
      <c r="A34" s="1" t="str">
        <f t="shared" si="50"/>
        <v>r^2*pi</v>
      </c>
      <c r="B34" s="1" t="e">
        <f t="shared" ca="1" si="61"/>
        <v>#DIV/0!</v>
      </c>
      <c r="C34" s="1" t="e">
        <f t="shared" ca="1" si="61"/>
        <v>#NUM!</v>
      </c>
      <c r="D34" s="1" t="e">
        <f t="shared" ca="1" si="61"/>
        <v>#NUM!</v>
      </c>
      <c r="E34" s="1" t="e">
        <f t="shared" ca="1" si="61"/>
        <v>#NUM!</v>
      </c>
      <c r="F34" s="1" t="e">
        <f t="shared" ca="1" si="61"/>
        <v>#NUM!</v>
      </c>
      <c r="G34" s="1" t="e">
        <f t="shared" ca="1" si="61"/>
        <v>#DIV/0!</v>
      </c>
      <c r="H34" s="1" t="e">
        <f t="shared" ca="1" si="61"/>
        <v>#NUM!</v>
      </c>
      <c r="I34" s="1" t="e">
        <f t="shared" ca="1" si="61"/>
        <v>#NUM!</v>
      </c>
      <c r="J34" s="1" t="e">
        <f t="shared" ca="1" si="61"/>
        <v>#NUM!</v>
      </c>
      <c r="K34" s="1" t="e">
        <f t="shared" ca="1" si="61"/>
        <v>#DIV/0!</v>
      </c>
      <c r="L34" s="1" t="e">
        <f t="shared" ca="1" si="61"/>
        <v>#DIV/0!</v>
      </c>
      <c r="M34" s="1" t="e">
        <f t="shared" ca="1" si="61"/>
        <v>#DIV/0!</v>
      </c>
      <c r="N34" s="1" t="e">
        <f t="shared" ca="1" si="61"/>
        <v>#NUM!</v>
      </c>
      <c r="O34" s="1" t="e">
        <f t="shared" ca="1" si="61"/>
        <v>#NUM!</v>
      </c>
      <c r="P34" s="1" t="e">
        <f t="shared" ca="1" si="61"/>
        <v>#DIV/0!</v>
      </c>
      <c r="Q34" s="1" t="e">
        <f t="shared" ca="1" si="61"/>
        <v>#DIV/0!</v>
      </c>
      <c r="R34" s="1" t="e">
        <f t="shared" ca="1" si="61"/>
        <v>#DIV/0!</v>
      </c>
      <c r="S34" s="1" t="e">
        <f t="shared" ca="1" si="61"/>
        <v>#NUM!</v>
      </c>
      <c r="T34" s="1" t="e">
        <f t="shared" ca="1" si="61"/>
        <v>#NUM!</v>
      </c>
      <c r="U34" s="1" t="e">
        <f t="shared" ca="1" si="61"/>
        <v>#NUM!</v>
      </c>
      <c r="V34" s="1" t="e">
        <f t="shared" ca="1" si="61"/>
        <v>#DIV/0!</v>
      </c>
      <c r="W34" s="1" t="e">
        <f t="shared" ca="1" si="61"/>
        <v>#NUM!</v>
      </c>
      <c r="X34" s="1" t="e">
        <f t="shared" ca="1" si="61"/>
        <v>#DIV/0!</v>
      </c>
      <c r="Y34" s="1" t="e">
        <f t="shared" ca="1" si="61"/>
        <v>#NUM!</v>
      </c>
      <c r="Z34" s="1" t="e">
        <f t="shared" ca="1" si="61"/>
        <v>#NUM!</v>
      </c>
      <c r="AA34" s="1" t="e">
        <f t="shared" ca="1" si="61"/>
        <v>#DIV/0!</v>
      </c>
      <c r="AB34" s="1" t="e">
        <f t="shared" ca="1" si="61"/>
        <v>#DIV/0!</v>
      </c>
      <c r="AC34" s="1" t="e">
        <f t="shared" ca="1" si="61"/>
        <v>#NUM!</v>
      </c>
      <c r="AD34" s="1" t="e">
        <f t="shared" ca="1" si="61"/>
        <v>#NUM!</v>
      </c>
      <c r="AE34" s="1" t="e">
        <f t="shared" ca="1" si="61"/>
        <v>#NUM!</v>
      </c>
      <c r="AF34" s="1" t="e">
        <f t="shared" ca="1" si="61"/>
        <v>#DIV/0!</v>
      </c>
      <c r="AG34" s="1" t="e">
        <f t="shared" ca="1" si="61"/>
        <v>#DIV/0!</v>
      </c>
      <c r="AH34" s="1" t="e">
        <f t="shared" ca="1" si="61"/>
        <v>#NUM!</v>
      </c>
      <c r="AI34" s="1" t="e">
        <f t="shared" ca="1" si="61"/>
        <v>#DIV/0!</v>
      </c>
      <c r="AJ34" s="1" t="e">
        <f t="shared" ca="1" si="61"/>
        <v>#NUM!</v>
      </c>
      <c r="AK34" s="1" t="e">
        <f t="shared" ca="1" si="61"/>
        <v>#DIV/0!</v>
      </c>
      <c r="AL34" s="1" t="e">
        <f t="shared" ca="1" si="61"/>
        <v>#DIV/0!</v>
      </c>
      <c r="AM34" s="1" t="e">
        <f t="shared" ca="1" si="61"/>
        <v>#DIV/0!</v>
      </c>
      <c r="AN34" s="1" t="e">
        <f t="shared" ca="1" si="61"/>
        <v>#DIV/0!</v>
      </c>
      <c r="AO34" s="1" t="e">
        <f t="shared" ca="1" si="61"/>
        <v>#NUM!</v>
      </c>
      <c r="AP34" s="1" t="e">
        <f t="shared" ca="1" si="61"/>
        <v>#NUM!</v>
      </c>
      <c r="AQ34" s="1" t="e">
        <f t="shared" ca="1" si="61"/>
        <v>#DIV/0!</v>
      </c>
      <c r="AR34" s="1" t="e">
        <f t="shared" ca="1" si="61"/>
        <v>#NUM!</v>
      </c>
      <c r="AS34" s="1" t="e">
        <f t="shared" ca="1" si="61"/>
        <v>#NUM!</v>
      </c>
      <c r="AT34" s="1" t="e">
        <f t="shared" ca="1" si="61"/>
        <v>#NUM!</v>
      </c>
      <c r="AU34" s="1" t="e">
        <f t="shared" ca="1" si="61"/>
        <v>#NUM!</v>
      </c>
      <c r="AV34" s="1" t="e">
        <f t="shared" ca="1" si="61"/>
        <v>#NUM!</v>
      </c>
      <c r="AW34" s="1" t="e">
        <f t="shared" ca="1" si="61"/>
        <v>#NUM!</v>
      </c>
      <c r="AX34" s="1" t="e">
        <f t="shared" ca="1" si="61"/>
        <v>#DIV/0!</v>
      </c>
      <c r="AY34" s="1" t="e">
        <f t="shared" ca="1" si="61"/>
        <v>#DIV/0!</v>
      </c>
      <c r="AZ34" s="1" t="e">
        <f t="shared" ca="1" si="61"/>
        <v>#NUM!</v>
      </c>
      <c r="BA34" s="1" t="e">
        <f t="shared" ca="1" si="61"/>
        <v>#NUM!</v>
      </c>
      <c r="BB34" s="1" t="e">
        <f t="shared" ca="1" si="61"/>
        <v>#NUM!</v>
      </c>
      <c r="BC34" s="1" t="e">
        <f t="shared" ca="1" si="61"/>
        <v>#DIV/0!</v>
      </c>
      <c r="BD34" s="1" t="e">
        <f t="shared" ca="1" si="61"/>
        <v>#DIV/0!</v>
      </c>
      <c r="BE34" s="1" t="e">
        <f t="shared" ca="1" si="61"/>
        <v>#NUM!</v>
      </c>
      <c r="BF34" s="1" t="e">
        <f t="shared" ca="1" si="61"/>
        <v>#NUM!</v>
      </c>
      <c r="BG34" s="1" t="e">
        <f t="shared" ca="1" si="61"/>
        <v>#NUM!</v>
      </c>
      <c r="BH34" s="1" t="e">
        <f t="shared" ca="1" si="61"/>
        <v>#NUM!</v>
      </c>
      <c r="BI34" s="1" t="e">
        <f t="shared" ca="1" si="61"/>
        <v>#DIV/0!</v>
      </c>
      <c r="BJ34" s="1" t="e">
        <f t="shared" ca="1" si="61"/>
        <v>#NUM!</v>
      </c>
      <c r="BK34" s="1" t="e">
        <f t="shared" ca="1" si="61"/>
        <v>#NUM!</v>
      </c>
      <c r="BL34" s="1" t="e">
        <f t="shared" ca="1" si="61"/>
        <v>#DIV/0!</v>
      </c>
      <c r="BM34" s="1" t="e">
        <f t="shared" ca="1" si="61"/>
        <v>#DIV/0!</v>
      </c>
      <c r="BN34" s="1" t="e">
        <f t="shared" ca="1" si="47"/>
        <v>#DIV/0!</v>
      </c>
      <c r="BO34" s="1" t="e">
        <f t="shared" ref="BO34:DY35" ca="1" si="63">RANK(BO16,$B16:$ET16,0)</f>
        <v>#NUM!</v>
      </c>
      <c r="BP34" s="1" t="e">
        <f t="shared" ca="1" si="63"/>
        <v>#NUM!</v>
      </c>
      <c r="BQ34" s="1" t="e">
        <f t="shared" ca="1" si="63"/>
        <v>#DIV/0!</v>
      </c>
      <c r="BR34" s="1" t="e">
        <f t="shared" ca="1" si="63"/>
        <v>#DIV/0!</v>
      </c>
      <c r="BS34" s="1" t="e">
        <f t="shared" ca="1" si="63"/>
        <v>#NUM!</v>
      </c>
      <c r="BT34" s="1" t="e">
        <f t="shared" ca="1" si="63"/>
        <v>#DIV/0!</v>
      </c>
      <c r="BU34" s="1" t="e">
        <f t="shared" ca="1" si="63"/>
        <v>#NUM!</v>
      </c>
      <c r="BV34" s="1" t="e">
        <f t="shared" ca="1" si="63"/>
        <v>#NUM!</v>
      </c>
      <c r="BW34" s="1" t="e">
        <f t="shared" ca="1" si="63"/>
        <v>#DIV/0!</v>
      </c>
      <c r="BX34" s="1" t="e">
        <f t="shared" ca="1" si="63"/>
        <v>#NUM!</v>
      </c>
      <c r="BY34" s="1" t="e">
        <f t="shared" ca="1" si="63"/>
        <v>#DIV/0!</v>
      </c>
      <c r="BZ34" s="1" t="e">
        <f t="shared" ca="1" si="63"/>
        <v>#DIV/0!</v>
      </c>
      <c r="CA34" s="1" t="e">
        <f t="shared" ca="1" si="63"/>
        <v>#DIV/0!</v>
      </c>
      <c r="CB34" s="1" t="e">
        <f t="shared" ca="1" si="63"/>
        <v>#DIV/0!</v>
      </c>
      <c r="CC34" s="1" t="e">
        <f t="shared" ca="1" si="63"/>
        <v>#NUM!</v>
      </c>
      <c r="CD34" s="1" t="e">
        <f t="shared" ca="1" si="63"/>
        <v>#NUM!</v>
      </c>
      <c r="CE34" s="1" t="e">
        <f t="shared" ca="1" si="63"/>
        <v>#NUM!</v>
      </c>
      <c r="CF34" s="1" t="e">
        <f t="shared" ca="1" si="63"/>
        <v>#NUM!</v>
      </c>
      <c r="CG34" s="1" t="e">
        <f t="shared" ca="1" si="63"/>
        <v>#NUM!</v>
      </c>
      <c r="CH34" s="1" t="e">
        <f t="shared" ca="1" si="63"/>
        <v>#NUM!</v>
      </c>
      <c r="CI34" s="1" t="e">
        <f t="shared" ca="1" si="63"/>
        <v>#DIV/0!</v>
      </c>
      <c r="CJ34" s="1" t="e">
        <f t="shared" ca="1" si="63"/>
        <v>#DIV/0!</v>
      </c>
      <c r="CK34" s="1" t="e">
        <f t="shared" ca="1" si="63"/>
        <v>#NUM!</v>
      </c>
      <c r="CL34" s="1" t="e">
        <f t="shared" ca="1" si="63"/>
        <v>#NUM!</v>
      </c>
      <c r="CM34" s="1" t="e">
        <f t="shared" ca="1" si="63"/>
        <v>#DIV/0!</v>
      </c>
      <c r="CN34" s="1" t="e">
        <f t="shared" ca="1" si="63"/>
        <v>#DIV/0!</v>
      </c>
      <c r="CO34" s="1" t="e">
        <f t="shared" ca="1" si="63"/>
        <v>#DIV/0!</v>
      </c>
      <c r="CP34" s="1" t="e">
        <f t="shared" ca="1" si="63"/>
        <v>#DIV/0!</v>
      </c>
      <c r="CQ34" s="1" t="e">
        <f t="shared" ca="1" si="63"/>
        <v>#NUM!</v>
      </c>
      <c r="CR34" s="1" t="e">
        <f t="shared" ca="1" si="63"/>
        <v>#DIV/0!</v>
      </c>
      <c r="CS34" s="1" t="e">
        <f t="shared" ca="1" si="63"/>
        <v>#DIV/0!</v>
      </c>
      <c r="CT34" s="1" t="e">
        <f t="shared" ca="1" si="63"/>
        <v>#DIV/0!</v>
      </c>
      <c r="CU34" s="1" t="e">
        <f t="shared" ca="1" si="63"/>
        <v>#NUM!</v>
      </c>
      <c r="CV34" s="1" t="e">
        <f t="shared" ca="1" si="63"/>
        <v>#NUM!</v>
      </c>
      <c r="CW34" s="1" t="e">
        <f t="shared" ca="1" si="63"/>
        <v>#NUM!</v>
      </c>
      <c r="CX34" s="1" t="e">
        <f t="shared" ca="1" si="63"/>
        <v>#DIV/0!</v>
      </c>
      <c r="CY34" s="1" t="e">
        <f t="shared" ca="1" si="63"/>
        <v>#NUM!</v>
      </c>
      <c r="CZ34" s="1" t="e">
        <f t="shared" ca="1" si="63"/>
        <v>#NUM!</v>
      </c>
      <c r="DA34" s="1" t="e">
        <f t="shared" ca="1" si="63"/>
        <v>#DIV/0!</v>
      </c>
      <c r="DB34" s="1" t="e">
        <f t="shared" ca="1" si="63"/>
        <v>#NUM!</v>
      </c>
      <c r="DC34" s="1" t="e">
        <f t="shared" ca="1" si="63"/>
        <v>#DIV/0!</v>
      </c>
      <c r="DD34" s="1" t="e">
        <f t="shared" ca="1" si="63"/>
        <v>#NUM!</v>
      </c>
      <c r="DE34" s="1" t="e">
        <f t="shared" ca="1" si="63"/>
        <v>#DIV/0!</v>
      </c>
      <c r="DF34" s="1" t="e">
        <f t="shared" ca="1" si="63"/>
        <v>#NUM!</v>
      </c>
      <c r="DG34" s="1" t="e">
        <f t="shared" ca="1" si="63"/>
        <v>#DIV/0!</v>
      </c>
      <c r="DH34" s="1" t="e">
        <f t="shared" ca="1" si="63"/>
        <v>#DIV/0!</v>
      </c>
      <c r="DI34" s="1" t="e">
        <f t="shared" ca="1" si="63"/>
        <v>#DIV/0!</v>
      </c>
      <c r="DJ34" s="1" t="e">
        <f t="shared" ca="1" si="63"/>
        <v>#NUM!</v>
      </c>
      <c r="DK34" s="1" t="e">
        <f t="shared" ca="1" si="63"/>
        <v>#DIV/0!</v>
      </c>
      <c r="DL34" s="1" t="e">
        <f t="shared" ca="1" si="63"/>
        <v>#NUM!</v>
      </c>
      <c r="DM34" s="1" t="e">
        <f t="shared" ca="1" si="63"/>
        <v>#NUM!</v>
      </c>
      <c r="DN34" s="1" t="e">
        <f t="shared" ca="1" si="63"/>
        <v>#DIV/0!</v>
      </c>
      <c r="DO34" s="1" t="e">
        <f t="shared" ca="1" si="63"/>
        <v>#DIV/0!</v>
      </c>
      <c r="DP34" s="1" t="e">
        <f t="shared" ca="1" si="63"/>
        <v>#NUM!</v>
      </c>
      <c r="DQ34" s="1" t="e">
        <f t="shared" ca="1" si="63"/>
        <v>#DIV/0!</v>
      </c>
      <c r="DR34" s="1" t="e">
        <f t="shared" ca="1" si="63"/>
        <v>#DIV/0!</v>
      </c>
      <c r="DS34" s="1" t="e">
        <f t="shared" ca="1" si="63"/>
        <v>#NUM!</v>
      </c>
      <c r="DT34" s="1" t="e">
        <f t="shared" ca="1" si="63"/>
        <v>#DIV/0!</v>
      </c>
      <c r="DU34" s="1" t="e">
        <f t="shared" ca="1" si="63"/>
        <v>#DIV/0!</v>
      </c>
      <c r="DV34" s="1" t="e">
        <f t="shared" ca="1" si="63"/>
        <v>#NUM!</v>
      </c>
      <c r="DW34" s="1" t="e">
        <f t="shared" ca="1" si="63"/>
        <v>#NUM!</v>
      </c>
      <c r="DX34" s="1" t="e">
        <f t="shared" ca="1" si="63"/>
        <v>#NUM!</v>
      </c>
      <c r="DY34" s="1" t="e">
        <f t="shared" ca="1" si="63"/>
        <v>#DIV/0!</v>
      </c>
      <c r="DZ34" s="1" t="e">
        <f t="shared" ca="1" si="52"/>
        <v>#NUM!</v>
      </c>
      <c r="EA34" s="1" t="e">
        <f t="shared" ca="1" si="52"/>
        <v>#DIV/0!</v>
      </c>
      <c r="EB34" s="1" t="e">
        <f t="shared" ca="1" si="52"/>
        <v>#DIV/0!</v>
      </c>
      <c r="EC34" s="1" t="e">
        <f t="shared" ca="1" si="52"/>
        <v>#DIV/0!</v>
      </c>
      <c r="ED34" s="1" t="e">
        <f t="shared" ca="1" si="52"/>
        <v>#DIV/0!</v>
      </c>
      <c r="EE34" s="1" t="e">
        <f t="shared" ca="1" si="52"/>
        <v>#NUM!</v>
      </c>
      <c r="EF34" s="1" t="e">
        <f t="shared" ca="1" si="52"/>
        <v>#NUM!</v>
      </c>
      <c r="EG34" s="1" t="e">
        <f t="shared" ca="1" si="52"/>
        <v>#NUM!</v>
      </c>
      <c r="EH34" s="1" t="e">
        <f t="shared" ca="1" si="52"/>
        <v>#NUM!</v>
      </c>
      <c r="EI34" s="1" t="e">
        <f t="shared" ca="1" si="52"/>
        <v>#NUM!</v>
      </c>
      <c r="EJ34" s="1" t="e">
        <f t="shared" ca="1" si="52"/>
        <v>#DIV/0!</v>
      </c>
      <c r="EK34" s="1" t="e">
        <f t="shared" ca="1" si="52"/>
        <v>#NUM!</v>
      </c>
      <c r="EL34" s="1" t="e">
        <f t="shared" ca="1" si="52"/>
        <v>#NUM!</v>
      </c>
      <c r="EM34" s="1" t="e">
        <f t="shared" ca="1" si="52"/>
        <v>#DIV/0!</v>
      </c>
      <c r="EN34" s="1" t="e">
        <f t="shared" ca="1" si="52"/>
        <v>#DIV/0!</v>
      </c>
      <c r="EO34" s="1" t="e">
        <f t="shared" ca="1" si="52"/>
        <v>#NUM!</v>
      </c>
      <c r="EP34" s="1" t="e">
        <f t="shared" ca="1" si="52"/>
        <v>#DIV/0!</v>
      </c>
      <c r="EQ34" s="1" t="e">
        <f t="shared" ca="1" si="52"/>
        <v>#NUM!</v>
      </c>
      <c r="ER34" s="1" t="e">
        <f t="shared" ca="1" si="52"/>
        <v>#NUM!</v>
      </c>
      <c r="ES34" s="1" t="e">
        <f t="shared" ca="1" si="52"/>
        <v>#DIV/0!</v>
      </c>
      <c r="ET34" s="1" t="e">
        <f t="shared" ca="1" si="52"/>
        <v>#DIV/0!</v>
      </c>
    </row>
    <row r="35" spans="1:150" ht="14.25" customHeight="1" x14ac:dyDescent="0.35">
      <c r="A35" s="1" t="str">
        <f t="shared" si="50"/>
        <v>R^2*pi</v>
      </c>
      <c r="B35" s="1" t="e">
        <f t="shared" ca="1" si="61"/>
        <v>#DIV/0!</v>
      </c>
      <c r="C35" s="1" t="e">
        <f t="shared" ca="1" si="61"/>
        <v>#NUM!</v>
      </c>
      <c r="D35" s="1" t="e">
        <f t="shared" ca="1" si="61"/>
        <v>#NUM!</v>
      </c>
      <c r="E35" s="1" t="e">
        <f t="shared" ca="1" si="61"/>
        <v>#NUM!</v>
      </c>
      <c r="F35" s="1" t="e">
        <f t="shared" ca="1" si="61"/>
        <v>#NUM!</v>
      </c>
      <c r="G35" s="1" t="e">
        <f t="shared" ca="1" si="61"/>
        <v>#DIV/0!</v>
      </c>
      <c r="H35" s="1" t="e">
        <f t="shared" ca="1" si="61"/>
        <v>#NUM!</v>
      </c>
      <c r="I35" s="1" t="e">
        <f t="shared" ca="1" si="61"/>
        <v>#NUM!</v>
      </c>
      <c r="J35" s="1" t="e">
        <f t="shared" ca="1" si="61"/>
        <v>#NUM!</v>
      </c>
      <c r="K35" s="1" t="e">
        <f t="shared" ca="1" si="61"/>
        <v>#DIV/0!</v>
      </c>
      <c r="L35" s="1" t="e">
        <f t="shared" ca="1" si="61"/>
        <v>#DIV/0!</v>
      </c>
      <c r="M35" s="1" t="e">
        <f t="shared" ca="1" si="61"/>
        <v>#DIV/0!</v>
      </c>
      <c r="N35" s="1" t="e">
        <f t="shared" ca="1" si="61"/>
        <v>#NUM!</v>
      </c>
      <c r="O35" s="1" t="e">
        <f t="shared" ca="1" si="61"/>
        <v>#NUM!</v>
      </c>
      <c r="P35" s="1" t="e">
        <f t="shared" ca="1" si="61"/>
        <v>#DIV/0!</v>
      </c>
      <c r="Q35" s="1" t="e">
        <f t="shared" ca="1" si="61"/>
        <v>#DIV/0!</v>
      </c>
      <c r="R35" s="1" t="e">
        <f t="shared" ca="1" si="61"/>
        <v>#DIV/0!</v>
      </c>
      <c r="S35" s="1" t="e">
        <f t="shared" ca="1" si="61"/>
        <v>#NUM!</v>
      </c>
      <c r="T35" s="1" t="e">
        <f t="shared" ca="1" si="61"/>
        <v>#NUM!</v>
      </c>
      <c r="U35" s="1" t="e">
        <f t="shared" ca="1" si="61"/>
        <v>#NUM!</v>
      </c>
      <c r="V35" s="1" t="e">
        <f t="shared" ca="1" si="61"/>
        <v>#DIV/0!</v>
      </c>
      <c r="W35" s="1" t="e">
        <f t="shared" ca="1" si="61"/>
        <v>#NUM!</v>
      </c>
      <c r="X35" s="1" t="e">
        <f t="shared" ca="1" si="61"/>
        <v>#DIV/0!</v>
      </c>
      <c r="Y35" s="1" t="e">
        <f t="shared" ca="1" si="61"/>
        <v>#NUM!</v>
      </c>
      <c r="Z35" s="1" t="e">
        <f t="shared" ca="1" si="61"/>
        <v>#NUM!</v>
      </c>
      <c r="AA35" s="1" t="e">
        <f t="shared" ca="1" si="61"/>
        <v>#DIV/0!</v>
      </c>
      <c r="AB35" s="1" t="e">
        <f t="shared" ca="1" si="61"/>
        <v>#DIV/0!</v>
      </c>
      <c r="AC35" s="1" t="e">
        <f t="shared" ca="1" si="61"/>
        <v>#NUM!</v>
      </c>
      <c r="AD35" s="1" t="e">
        <f t="shared" ca="1" si="61"/>
        <v>#NUM!</v>
      </c>
      <c r="AE35" s="1" t="e">
        <f t="shared" ca="1" si="61"/>
        <v>#NUM!</v>
      </c>
      <c r="AF35" s="1" t="e">
        <f t="shared" ca="1" si="61"/>
        <v>#DIV/0!</v>
      </c>
      <c r="AG35" s="1" t="e">
        <f t="shared" ca="1" si="61"/>
        <v>#DIV/0!</v>
      </c>
      <c r="AH35" s="1" t="e">
        <f t="shared" ca="1" si="61"/>
        <v>#NUM!</v>
      </c>
      <c r="AI35" s="1" t="e">
        <f t="shared" ca="1" si="61"/>
        <v>#DIV/0!</v>
      </c>
      <c r="AJ35" s="1" t="e">
        <f t="shared" ca="1" si="61"/>
        <v>#NUM!</v>
      </c>
      <c r="AK35" s="1" t="e">
        <f t="shared" ca="1" si="61"/>
        <v>#DIV/0!</v>
      </c>
      <c r="AL35" s="1" t="e">
        <f t="shared" ca="1" si="61"/>
        <v>#DIV/0!</v>
      </c>
      <c r="AM35" s="1" t="e">
        <f t="shared" ca="1" si="61"/>
        <v>#DIV/0!</v>
      </c>
      <c r="AN35" s="1" t="e">
        <f t="shared" ca="1" si="61"/>
        <v>#DIV/0!</v>
      </c>
      <c r="AO35" s="1" t="e">
        <f t="shared" ca="1" si="61"/>
        <v>#NUM!</v>
      </c>
      <c r="AP35" s="1" t="e">
        <f t="shared" ca="1" si="61"/>
        <v>#NUM!</v>
      </c>
      <c r="AQ35" s="1" t="e">
        <f t="shared" ca="1" si="61"/>
        <v>#DIV/0!</v>
      </c>
      <c r="AR35" s="1" t="e">
        <f t="shared" ca="1" si="61"/>
        <v>#NUM!</v>
      </c>
      <c r="AS35" s="1" t="e">
        <f t="shared" ca="1" si="61"/>
        <v>#NUM!</v>
      </c>
      <c r="AT35" s="1" t="e">
        <f t="shared" ca="1" si="61"/>
        <v>#NUM!</v>
      </c>
      <c r="AU35" s="1" t="e">
        <f t="shared" ca="1" si="61"/>
        <v>#NUM!</v>
      </c>
      <c r="AV35" s="1" t="e">
        <f t="shared" ca="1" si="61"/>
        <v>#NUM!</v>
      </c>
      <c r="AW35" s="1" t="e">
        <f t="shared" ca="1" si="61"/>
        <v>#NUM!</v>
      </c>
      <c r="AX35" s="1" t="e">
        <f t="shared" ca="1" si="61"/>
        <v>#DIV/0!</v>
      </c>
      <c r="AY35" s="1" t="e">
        <f t="shared" ca="1" si="61"/>
        <v>#DIV/0!</v>
      </c>
      <c r="AZ35" s="1" t="e">
        <f t="shared" ca="1" si="61"/>
        <v>#NUM!</v>
      </c>
      <c r="BA35" s="1" t="e">
        <f t="shared" ca="1" si="61"/>
        <v>#NUM!</v>
      </c>
      <c r="BB35" s="1" t="e">
        <f t="shared" ca="1" si="61"/>
        <v>#NUM!</v>
      </c>
      <c r="BC35" s="1" t="e">
        <f t="shared" ca="1" si="61"/>
        <v>#DIV/0!</v>
      </c>
      <c r="BD35" s="1" t="e">
        <f t="shared" ca="1" si="61"/>
        <v>#DIV/0!</v>
      </c>
      <c r="BE35" s="1" t="e">
        <f t="shared" ca="1" si="61"/>
        <v>#NUM!</v>
      </c>
      <c r="BF35" s="1" t="e">
        <f t="shared" ca="1" si="61"/>
        <v>#NUM!</v>
      </c>
      <c r="BG35" s="1" t="e">
        <f t="shared" ca="1" si="61"/>
        <v>#NUM!</v>
      </c>
      <c r="BH35" s="1" t="e">
        <f t="shared" ca="1" si="61"/>
        <v>#NUM!</v>
      </c>
      <c r="BI35" s="1" t="e">
        <f t="shared" ca="1" si="61"/>
        <v>#DIV/0!</v>
      </c>
      <c r="BJ35" s="1" t="e">
        <f t="shared" ca="1" si="61"/>
        <v>#NUM!</v>
      </c>
      <c r="BK35" s="1" t="e">
        <f t="shared" ca="1" si="61"/>
        <v>#NUM!</v>
      </c>
      <c r="BL35" s="1" t="e">
        <f t="shared" ca="1" si="61"/>
        <v>#DIV/0!</v>
      </c>
      <c r="BM35" s="1" t="e">
        <f t="shared" ca="1" si="61"/>
        <v>#DIV/0!</v>
      </c>
      <c r="BN35" s="1" t="e">
        <f t="shared" ca="1" si="47"/>
        <v>#DIV/0!</v>
      </c>
      <c r="BO35" s="1" t="e">
        <f t="shared" ca="1" si="63"/>
        <v>#NUM!</v>
      </c>
      <c r="BP35" s="1" t="e">
        <f t="shared" ca="1" si="63"/>
        <v>#NUM!</v>
      </c>
      <c r="BQ35" s="1" t="e">
        <f t="shared" ca="1" si="63"/>
        <v>#DIV/0!</v>
      </c>
      <c r="BR35" s="1" t="e">
        <f t="shared" ca="1" si="63"/>
        <v>#DIV/0!</v>
      </c>
      <c r="BS35" s="1" t="e">
        <f t="shared" ca="1" si="63"/>
        <v>#NUM!</v>
      </c>
      <c r="BT35" s="1" t="e">
        <f t="shared" ca="1" si="63"/>
        <v>#DIV/0!</v>
      </c>
      <c r="BU35" s="1" t="e">
        <f t="shared" ca="1" si="63"/>
        <v>#NUM!</v>
      </c>
      <c r="BV35" s="1" t="e">
        <f t="shared" ca="1" si="63"/>
        <v>#NUM!</v>
      </c>
      <c r="BW35" s="1" t="e">
        <f t="shared" ca="1" si="63"/>
        <v>#DIV/0!</v>
      </c>
      <c r="BX35" s="1" t="e">
        <f t="shared" ca="1" si="63"/>
        <v>#NUM!</v>
      </c>
      <c r="BY35" s="1" t="e">
        <f t="shared" ca="1" si="63"/>
        <v>#DIV/0!</v>
      </c>
      <c r="BZ35" s="1" t="e">
        <f t="shared" ca="1" si="63"/>
        <v>#DIV/0!</v>
      </c>
      <c r="CA35" s="1" t="e">
        <f t="shared" ca="1" si="63"/>
        <v>#DIV/0!</v>
      </c>
      <c r="CB35" s="1" t="e">
        <f t="shared" ca="1" si="63"/>
        <v>#DIV/0!</v>
      </c>
      <c r="CC35" s="1" t="e">
        <f t="shared" ca="1" si="63"/>
        <v>#NUM!</v>
      </c>
      <c r="CD35" s="1" t="e">
        <f t="shared" ca="1" si="63"/>
        <v>#NUM!</v>
      </c>
      <c r="CE35" s="1" t="e">
        <f t="shared" ca="1" si="63"/>
        <v>#NUM!</v>
      </c>
      <c r="CF35" s="1" t="e">
        <f t="shared" ca="1" si="63"/>
        <v>#NUM!</v>
      </c>
      <c r="CG35" s="1" t="e">
        <f t="shared" ca="1" si="63"/>
        <v>#NUM!</v>
      </c>
      <c r="CH35" s="1" t="e">
        <f t="shared" ca="1" si="63"/>
        <v>#NUM!</v>
      </c>
      <c r="CI35" s="1" t="e">
        <f t="shared" ca="1" si="63"/>
        <v>#DIV/0!</v>
      </c>
      <c r="CJ35" s="1" t="e">
        <f t="shared" ca="1" si="63"/>
        <v>#DIV/0!</v>
      </c>
      <c r="CK35" s="1" t="e">
        <f t="shared" ca="1" si="63"/>
        <v>#NUM!</v>
      </c>
      <c r="CL35" s="1" t="e">
        <f t="shared" ca="1" si="63"/>
        <v>#NUM!</v>
      </c>
      <c r="CM35" s="1" t="e">
        <f t="shared" ca="1" si="63"/>
        <v>#DIV/0!</v>
      </c>
      <c r="CN35" s="1" t="e">
        <f t="shared" ca="1" si="63"/>
        <v>#DIV/0!</v>
      </c>
      <c r="CO35" s="1" t="e">
        <f t="shared" ca="1" si="63"/>
        <v>#DIV/0!</v>
      </c>
      <c r="CP35" s="1" t="e">
        <f t="shared" ca="1" si="63"/>
        <v>#DIV/0!</v>
      </c>
      <c r="CQ35" s="1" t="e">
        <f t="shared" ca="1" si="63"/>
        <v>#NUM!</v>
      </c>
      <c r="CR35" s="1" t="e">
        <f t="shared" ca="1" si="63"/>
        <v>#DIV/0!</v>
      </c>
      <c r="CS35" s="1" t="e">
        <f t="shared" ca="1" si="63"/>
        <v>#DIV/0!</v>
      </c>
      <c r="CT35" s="1" t="e">
        <f t="shared" ca="1" si="63"/>
        <v>#DIV/0!</v>
      </c>
      <c r="CU35" s="1" t="e">
        <f t="shared" ca="1" si="63"/>
        <v>#NUM!</v>
      </c>
      <c r="CV35" s="1" t="e">
        <f t="shared" ca="1" si="63"/>
        <v>#NUM!</v>
      </c>
      <c r="CW35" s="1" t="e">
        <f t="shared" ca="1" si="63"/>
        <v>#NUM!</v>
      </c>
      <c r="CX35" s="1" t="e">
        <f t="shared" ca="1" si="63"/>
        <v>#DIV/0!</v>
      </c>
      <c r="CY35" s="1" t="e">
        <f t="shared" ca="1" si="63"/>
        <v>#NUM!</v>
      </c>
      <c r="CZ35" s="1" t="e">
        <f t="shared" ca="1" si="63"/>
        <v>#NUM!</v>
      </c>
      <c r="DA35" s="1" t="e">
        <f t="shared" ca="1" si="63"/>
        <v>#DIV/0!</v>
      </c>
      <c r="DB35" s="1" t="e">
        <f t="shared" ca="1" si="63"/>
        <v>#NUM!</v>
      </c>
      <c r="DC35" s="1" t="e">
        <f t="shared" ca="1" si="63"/>
        <v>#DIV/0!</v>
      </c>
      <c r="DD35" s="1" t="e">
        <f t="shared" ca="1" si="63"/>
        <v>#NUM!</v>
      </c>
      <c r="DE35" s="1" t="e">
        <f t="shared" ca="1" si="63"/>
        <v>#DIV/0!</v>
      </c>
      <c r="DF35" s="1" t="e">
        <f t="shared" ca="1" si="63"/>
        <v>#NUM!</v>
      </c>
      <c r="DG35" s="1" t="e">
        <f t="shared" ca="1" si="63"/>
        <v>#DIV/0!</v>
      </c>
      <c r="DH35" s="1" t="e">
        <f t="shared" ca="1" si="63"/>
        <v>#DIV/0!</v>
      </c>
      <c r="DI35" s="1" t="e">
        <f t="shared" ca="1" si="63"/>
        <v>#DIV/0!</v>
      </c>
      <c r="DJ35" s="1" t="e">
        <f t="shared" ca="1" si="63"/>
        <v>#NUM!</v>
      </c>
      <c r="DK35" s="1" t="e">
        <f t="shared" ca="1" si="63"/>
        <v>#DIV/0!</v>
      </c>
      <c r="DL35" s="1" t="e">
        <f t="shared" ca="1" si="63"/>
        <v>#NUM!</v>
      </c>
      <c r="DM35" s="1" t="e">
        <f t="shared" ca="1" si="63"/>
        <v>#NUM!</v>
      </c>
      <c r="DN35" s="1" t="e">
        <f t="shared" ca="1" si="63"/>
        <v>#DIV/0!</v>
      </c>
      <c r="DO35" s="1" t="e">
        <f t="shared" ca="1" si="63"/>
        <v>#DIV/0!</v>
      </c>
      <c r="DP35" s="1" t="e">
        <f t="shared" ca="1" si="63"/>
        <v>#NUM!</v>
      </c>
      <c r="DQ35" s="1" t="e">
        <f t="shared" ca="1" si="63"/>
        <v>#DIV/0!</v>
      </c>
      <c r="DR35" s="1" t="e">
        <f t="shared" ca="1" si="63"/>
        <v>#DIV/0!</v>
      </c>
      <c r="DS35" s="1" t="e">
        <f t="shared" ca="1" si="63"/>
        <v>#NUM!</v>
      </c>
      <c r="DT35" s="1" t="e">
        <f t="shared" ca="1" si="63"/>
        <v>#DIV/0!</v>
      </c>
      <c r="DU35" s="1" t="e">
        <f t="shared" ca="1" si="63"/>
        <v>#DIV/0!</v>
      </c>
      <c r="DV35" s="1" t="e">
        <f t="shared" ca="1" si="63"/>
        <v>#NUM!</v>
      </c>
      <c r="DW35" s="1" t="e">
        <f t="shared" ca="1" si="63"/>
        <v>#NUM!</v>
      </c>
      <c r="DX35" s="1" t="e">
        <f t="shared" ca="1" si="63"/>
        <v>#NUM!</v>
      </c>
      <c r="DY35" s="1" t="e">
        <f t="shared" ca="1" si="63"/>
        <v>#DIV/0!</v>
      </c>
      <c r="DZ35" s="1" t="e">
        <f t="shared" ca="1" si="52"/>
        <v>#NUM!</v>
      </c>
      <c r="EA35" s="1" t="e">
        <f t="shared" ca="1" si="52"/>
        <v>#DIV/0!</v>
      </c>
      <c r="EB35" s="1" t="e">
        <f t="shared" ca="1" si="52"/>
        <v>#DIV/0!</v>
      </c>
      <c r="EC35" s="1" t="e">
        <f t="shared" ref="EC35:ET35" ca="1" si="64">RANK(EC17,$B17:$ET17,0)</f>
        <v>#DIV/0!</v>
      </c>
      <c r="ED35" s="1" t="e">
        <f t="shared" ca="1" si="64"/>
        <v>#DIV/0!</v>
      </c>
      <c r="EE35" s="1" t="e">
        <f t="shared" ca="1" si="64"/>
        <v>#NUM!</v>
      </c>
      <c r="EF35" s="1" t="e">
        <f t="shared" ca="1" si="64"/>
        <v>#NUM!</v>
      </c>
      <c r="EG35" s="1" t="e">
        <f t="shared" ca="1" si="64"/>
        <v>#NUM!</v>
      </c>
      <c r="EH35" s="1" t="e">
        <f t="shared" ca="1" si="64"/>
        <v>#NUM!</v>
      </c>
      <c r="EI35" s="1" t="e">
        <f t="shared" ca="1" si="64"/>
        <v>#NUM!</v>
      </c>
      <c r="EJ35" s="1" t="e">
        <f t="shared" ca="1" si="64"/>
        <v>#DIV/0!</v>
      </c>
      <c r="EK35" s="1" t="e">
        <f t="shared" ca="1" si="64"/>
        <v>#NUM!</v>
      </c>
      <c r="EL35" s="1" t="e">
        <f t="shared" ca="1" si="64"/>
        <v>#NUM!</v>
      </c>
      <c r="EM35" s="1" t="e">
        <f t="shared" ca="1" si="64"/>
        <v>#DIV/0!</v>
      </c>
      <c r="EN35" s="1" t="e">
        <f t="shared" ca="1" si="64"/>
        <v>#DIV/0!</v>
      </c>
      <c r="EO35" s="1" t="e">
        <f t="shared" ca="1" si="64"/>
        <v>#NUM!</v>
      </c>
      <c r="EP35" s="1" t="e">
        <f t="shared" ca="1" si="64"/>
        <v>#DIV/0!</v>
      </c>
      <c r="EQ35" s="1" t="e">
        <f t="shared" ca="1" si="64"/>
        <v>#NUM!</v>
      </c>
      <c r="ER35" s="1" t="e">
        <f t="shared" ca="1" si="64"/>
        <v>#NUM!</v>
      </c>
      <c r="ES35" s="1" t="e">
        <f t="shared" ca="1" si="64"/>
        <v>#DIV/0!</v>
      </c>
      <c r="ET35" s="1" t="e">
        <f t="shared" ca="1" si="64"/>
        <v>#DIV/0!</v>
      </c>
    </row>
    <row r="36" spans="1:150" ht="14.25" customHeight="1" x14ac:dyDescent="0.35">
      <c r="A36" s="1"/>
      <c r="B36" s="1"/>
      <c r="C36" s="1"/>
      <c r="E36" s="1"/>
    </row>
    <row r="37" spans="1:150" ht="14.25" customHeight="1" x14ac:dyDescent="0.35">
      <c r="A37" s="1"/>
      <c r="B37" s="1"/>
      <c r="C37" s="1"/>
      <c r="E37" s="1"/>
    </row>
    <row r="38" spans="1:150" ht="14.25" customHeight="1" x14ac:dyDescent="0.35">
      <c r="A38" s="1"/>
      <c r="B38" s="1"/>
      <c r="C38" s="1"/>
      <c r="E38" s="1"/>
    </row>
    <row r="39" spans="1:150" ht="14.25" customHeight="1" x14ac:dyDescent="0.35">
      <c r="A39" s="1"/>
      <c r="B39" s="1"/>
      <c r="C39" s="1"/>
      <c r="E39" s="1"/>
    </row>
    <row r="40" spans="1:150" ht="14.25" customHeight="1" x14ac:dyDescent="0.35">
      <c r="A40" s="1"/>
      <c r="B40" s="1"/>
      <c r="C40" s="1"/>
      <c r="E40" s="1"/>
    </row>
    <row r="41" spans="1:150" ht="14.25" customHeight="1" x14ac:dyDescent="0.35">
      <c r="A41" s="1"/>
      <c r="B41" s="1"/>
      <c r="C41" s="1"/>
      <c r="E41" s="1"/>
    </row>
    <row r="42" spans="1:150" ht="14.25" customHeight="1" x14ac:dyDescent="0.35">
      <c r="A42" s="1"/>
      <c r="B42" s="1"/>
      <c r="C42" s="1"/>
      <c r="E42" s="1"/>
    </row>
    <row r="43" spans="1:150" ht="14.25" customHeight="1" x14ac:dyDescent="0.35">
      <c r="A43" s="1"/>
      <c r="B43" s="1"/>
      <c r="C43" s="1"/>
      <c r="E43" s="1"/>
    </row>
    <row r="44" spans="1:150" ht="14.25" customHeight="1" x14ac:dyDescent="0.35">
      <c r="A44" s="1"/>
      <c r="B44" s="1"/>
      <c r="C44" s="1"/>
      <c r="E44" s="1"/>
    </row>
    <row r="45" spans="1:150" ht="14.25" customHeight="1" x14ac:dyDescent="0.35">
      <c r="A45" s="1"/>
      <c r="B45" s="1"/>
      <c r="C45" s="1"/>
      <c r="E45" s="1"/>
    </row>
    <row r="46" spans="1:150" ht="14.25" customHeight="1" x14ac:dyDescent="0.35">
      <c r="A46" s="1"/>
      <c r="B46" s="1"/>
      <c r="C46" s="1"/>
      <c r="E46" s="1"/>
    </row>
    <row r="47" spans="1:150" ht="14.25" customHeight="1" x14ac:dyDescent="0.35">
      <c r="A47" s="1"/>
      <c r="B47" s="1"/>
      <c r="C47" s="1"/>
      <c r="E47" s="1"/>
    </row>
    <row r="48" spans="1:150" ht="14.25" customHeight="1" x14ac:dyDescent="0.35">
      <c r="A48" s="1"/>
      <c r="B48" s="1"/>
      <c r="C48" s="1"/>
      <c r="E48" s="1"/>
    </row>
    <row r="49" spans="1:5" ht="14.25" customHeight="1" x14ac:dyDescent="0.35">
      <c r="A49" s="1"/>
      <c r="B49" s="1"/>
      <c r="C49" s="1"/>
      <c r="E49" s="1"/>
    </row>
    <row r="50" spans="1:5" ht="14.25" customHeight="1" x14ac:dyDescent="0.35">
      <c r="A50" s="1"/>
      <c r="B50" s="1"/>
      <c r="C50" s="1"/>
      <c r="E50" s="1"/>
    </row>
    <row r="51" spans="1:5" ht="14.25" customHeight="1" x14ac:dyDescent="0.35">
      <c r="A51" s="1"/>
      <c r="B51" s="1"/>
      <c r="C51" s="1"/>
      <c r="E51" s="1"/>
    </row>
    <row r="52" spans="1:5" ht="14.25" customHeight="1" x14ac:dyDescent="0.35">
      <c r="A52" s="1"/>
      <c r="B52" s="1"/>
      <c r="C52" s="1"/>
      <c r="E52" s="1"/>
    </row>
    <row r="53" spans="1:5" ht="14.25" customHeight="1" x14ac:dyDescent="0.35">
      <c r="A53" s="1"/>
      <c r="B53" s="1"/>
      <c r="C53" s="1"/>
      <c r="E53" s="1"/>
    </row>
    <row r="54" spans="1:5" ht="14.25" customHeight="1" x14ac:dyDescent="0.35">
      <c r="A54" s="1"/>
      <c r="B54" s="1"/>
      <c r="C54" s="1"/>
      <c r="E54" s="1"/>
    </row>
    <row r="55" spans="1:5" ht="14.25" customHeight="1" x14ac:dyDescent="0.35">
      <c r="A55" s="1"/>
      <c r="B55" s="1"/>
      <c r="C55" s="1"/>
      <c r="E55" s="1"/>
    </row>
    <row r="56" spans="1:5" ht="14.25" customHeight="1" x14ac:dyDescent="0.35">
      <c r="A56" s="1"/>
      <c r="B56" s="1"/>
      <c r="C56" s="1"/>
      <c r="E56" s="1"/>
    </row>
    <row r="57" spans="1:5" ht="14.25" customHeight="1" x14ac:dyDescent="0.35">
      <c r="A57" s="1"/>
      <c r="B57" s="1"/>
      <c r="C57" s="1"/>
      <c r="E57" s="1"/>
    </row>
    <row r="58" spans="1:5" ht="14.25" customHeight="1" x14ac:dyDescent="0.35">
      <c r="A58" s="1"/>
      <c r="B58" s="1"/>
      <c r="C58" s="1"/>
      <c r="E58" s="1"/>
    </row>
    <row r="59" spans="1:5" ht="14.25" customHeight="1" x14ac:dyDescent="0.35">
      <c r="A59" s="1"/>
      <c r="B59" s="1"/>
      <c r="C59" s="1"/>
      <c r="E59" s="1"/>
    </row>
    <row r="60" spans="1:5" ht="14.25" customHeight="1" x14ac:dyDescent="0.35">
      <c r="A60" s="1"/>
      <c r="B60" s="1"/>
      <c r="C60" s="1"/>
      <c r="E60" s="1"/>
    </row>
    <row r="61" spans="1:5" ht="14.25" customHeight="1" x14ac:dyDescent="0.35">
      <c r="A61" s="1"/>
      <c r="B61" s="1"/>
      <c r="C61" s="1"/>
      <c r="E61" s="1"/>
    </row>
    <row r="62" spans="1:5" ht="14.25" customHeight="1" x14ac:dyDescent="0.35">
      <c r="A62" s="1"/>
      <c r="B62" s="1"/>
      <c r="C62" s="1"/>
      <c r="E62" s="1"/>
    </row>
    <row r="63" spans="1:5" ht="14.25" customHeight="1" x14ac:dyDescent="0.35">
      <c r="A63" s="1"/>
      <c r="B63" s="1"/>
      <c r="C63" s="1"/>
      <c r="E63" s="1"/>
    </row>
    <row r="64" spans="1:5" ht="14.25" customHeight="1" x14ac:dyDescent="0.35">
      <c r="A64" s="1"/>
      <c r="B64" s="1"/>
      <c r="C64" s="1"/>
      <c r="E64" s="1"/>
    </row>
    <row r="65" spans="1:5" ht="14.25" customHeight="1" x14ac:dyDescent="0.35">
      <c r="A65" s="1"/>
      <c r="B65" s="1"/>
      <c r="C65" s="1"/>
      <c r="E65" s="1"/>
    </row>
    <row r="66" spans="1:5" ht="14.25" customHeight="1" x14ac:dyDescent="0.35">
      <c r="A66" s="1"/>
      <c r="B66" s="1"/>
      <c r="C66" s="1"/>
      <c r="E66" s="1"/>
    </row>
    <row r="67" spans="1:5" ht="14.25" customHeight="1" x14ac:dyDescent="0.35">
      <c r="A67" s="1"/>
      <c r="B67" s="1"/>
      <c r="C67" s="1"/>
      <c r="E67" s="1"/>
    </row>
    <row r="68" spans="1:5" ht="14.25" customHeight="1" x14ac:dyDescent="0.35">
      <c r="A68" s="1"/>
      <c r="B68" s="1"/>
      <c r="C68" s="1"/>
      <c r="E68" s="1"/>
    </row>
    <row r="69" spans="1:5" ht="14.25" customHeight="1" x14ac:dyDescent="0.35">
      <c r="A69" s="1"/>
      <c r="B69" s="1"/>
      <c r="C69" s="1"/>
      <c r="E69" s="1"/>
    </row>
    <row r="70" spans="1:5" ht="14.25" customHeight="1" x14ac:dyDescent="0.35">
      <c r="A70" s="1"/>
      <c r="B70" s="1"/>
      <c r="C70" s="1"/>
      <c r="E70" s="1"/>
    </row>
    <row r="71" spans="1:5" ht="14.25" customHeight="1" x14ac:dyDescent="0.35">
      <c r="A71" s="1"/>
      <c r="B71" s="1"/>
      <c r="C71" s="1"/>
      <c r="E71" s="1"/>
    </row>
    <row r="72" spans="1:5" ht="14.25" customHeight="1" x14ac:dyDescent="0.35">
      <c r="A72" s="1"/>
      <c r="B72" s="1"/>
      <c r="C72" s="1"/>
      <c r="E72" s="1"/>
    </row>
    <row r="73" spans="1:5" ht="14.25" customHeight="1" x14ac:dyDescent="0.35">
      <c r="A73" s="1"/>
      <c r="B73" s="1"/>
      <c r="C73" s="1"/>
      <c r="E73" s="1"/>
    </row>
    <row r="74" spans="1:5" ht="14.25" customHeight="1" x14ac:dyDescent="0.35">
      <c r="A74" s="1"/>
      <c r="B74" s="1"/>
      <c r="C74" s="1"/>
      <c r="E74" s="1"/>
    </row>
    <row r="75" spans="1:5" ht="14.25" customHeight="1" x14ac:dyDescent="0.35">
      <c r="A75" s="1"/>
      <c r="B75" s="1"/>
      <c r="C75" s="1"/>
      <c r="E75" s="1"/>
    </row>
    <row r="76" spans="1:5" ht="14.25" customHeight="1" x14ac:dyDescent="0.35">
      <c r="A76" s="1"/>
      <c r="B76" s="1"/>
      <c r="C76" s="1"/>
      <c r="E76" s="1"/>
    </row>
    <row r="77" spans="1:5" ht="14.25" customHeight="1" x14ac:dyDescent="0.35">
      <c r="A77" s="1"/>
      <c r="B77" s="1"/>
      <c r="C77" s="1"/>
      <c r="E77" s="1"/>
    </row>
    <row r="78" spans="1:5" ht="14.25" customHeight="1" x14ac:dyDescent="0.35">
      <c r="A78" s="1"/>
      <c r="B78" s="1"/>
      <c r="C78" s="1"/>
      <c r="E78" s="1"/>
    </row>
    <row r="79" spans="1:5" ht="14.25" customHeight="1" x14ac:dyDescent="0.35">
      <c r="A79" s="1"/>
      <c r="B79" s="1"/>
      <c r="C79" s="1"/>
      <c r="E79" s="1"/>
    </row>
    <row r="80" spans="1:5" ht="14.25" customHeight="1" x14ac:dyDescent="0.35">
      <c r="A80" s="1"/>
      <c r="B80" s="1"/>
      <c r="C80" s="1"/>
      <c r="E80" s="1"/>
    </row>
    <row r="81" spans="1:5" ht="14.25" customHeight="1" x14ac:dyDescent="0.35">
      <c r="A81" s="1"/>
      <c r="B81" s="1"/>
      <c r="C81" s="1"/>
      <c r="E81" s="1"/>
    </row>
    <row r="82" spans="1:5" ht="14.25" customHeight="1" x14ac:dyDescent="0.35">
      <c r="A82" s="1"/>
      <c r="B82" s="1"/>
      <c r="C82" s="1"/>
      <c r="E82" s="1"/>
    </row>
    <row r="83" spans="1:5" ht="14.25" customHeight="1" x14ac:dyDescent="0.35">
      <c r="A83" s="1"/>
      <c r="B83" s="1"/>
      <c r="C83" s="1"/>
      <c r="E83" s="1"/>
    </row>
    <row r="84" spans="1:5" ht="14.25" customHeight="1" x14ac:dyDescent="0.35">
      <c r="A84" s="1"/>
      <c r="B84" s="1"/>
      <c r="C84" s="1"/>
      <c r="E84" s="1"/>
    </row>
    <row r="85" spans="1:5" ht="14.25" customHeight="1" x14ac:dyDescent="0.35">
      <c r="A85" s="1"/>
      <c r="B85" s="1"/>
      <c r="C85" s="1"/>
      <c r="E85" s="1"/>
    </row>
    <row r="86" spans="1:5" ht="14.25" customHeight="1" x14ac:dyDescent="0.35">
      <c r="A86" s="1"/>
      <c r="B86" s="1"/>
      <c r="C86" s="1"/>
      <c r="E86" s="1"/>
    </row>
    <row r="87" spans="1:5" ht="14.25" customHeight="1" x14ac:dyDescent="0.35">
      <c r="A87" s="1"/>
      <c r="B87" s="1"/>
      <c r="C87" s="1"/>
      <c r="E87" s="1"/>
    </row>
    <row r="88" spans="1:5" ht="14.25" customHeight="1" x14ac:dyDescent="0.35">
      <c r="A88" s="1"/>
      <c r="B88" s="1"/>
      <c r="C88" s="1"/>
      <c r="E88" s="1"/>
    </row>
    <row r="89" spans="1:5" ht="14.25" customHeight="1" x14ac:dyDescent="0.35">
      <c r="A89" s="1"/>
      <c r="B89" s="1"/>
      <c r="C89" s="1"/>
      <c r="E89" s="1"/>
    </row>
    <row r="90" spans="1:5" ht="14.25" customHeight="1" x14ac:dyDescent="0.35">
      <c r="A90" s="1"/>
      <c r="B90" s="1"/>
      <c r="C90" s="1"/>
      <c r="E90" s="1"/>
    </row>
    <row r="91" spans="1:5" ht="14.25" customHeight="1" x14ac:dyDescent="0.35">
      <c r="A91" s="1"/>
      <c r="B91" s="1"/>
      <c r="C91" s="1"/>
      <c r="E91" s="1"/>
    </row>
    <row r="92" spans="1:5" ht="14.25" customHeight="1" x14ac:dyDescent="0.35">
      <c r="A92" s="1"/>
      <c r="B92" s="1"/>
      <c r="C92" s="1"/>
      <c r="E92" s="1"/>
    </row>
    <row r="93" spans="1:5" ht="14.25" customHeight="1" x14ac:dyDescent="0.35">
      <c r="A93" s="1"/>
      <c r="B93" s="1"/>
      <c r="C93" s="1"/>
      <c r="E93" s="1"/>
    </row>
    <row r="94" spans="1:5" ht="14.25" customHeight="1" x14ac:dyDescent="0.35">
      <c r="A94" s="1"/>
      <c r="B94" s="1"/>
      <c r="C94" s="1"/>
      <c r="E94" s="1"/>
    </row>
    <row r="95" spans="1:5" ht="14.25" customHeight="1" x14ac:dyDescent="0.35">
      <c r="A95" s="1"/>
      <c r="B95" s="1"/>
      <c r="C95" s="1"/>
      <c r="E95" s="1"/>
    </row>
    <row r="96" spans="1:5" ht="14.25" customHeight="1" x14ac:dyDescent="0.35">
      <c r="A96" s="1"/>
      <c r="B96" s="1"/>
      <c r="C96" s="1"/>
      <c r="E96" s="1"/>
    </row>
    <row r="97" spans="1:5" ht="14.25" customHeight="1" x14ac:dyDescent="0.35">
      <c r="A97" s="1"/>
      <c r="B97" s="1"/>
      <c r="C97" s="1"/>
      <c r="E97" s="1"/>
    </row>
    <row r="98" spans="1:5" ht="14.25" customHeight="1" x14ac:dyDescent="0.35">
      <c r="A98" s="1"/>
      <c r="B98" s="1"/>
      <c r="C98" s="1"/>
      <c r="E98" s="1"/>
    </row>
    <row r="99" spans="1:5" ht="14.25" customHeight="1" x14ac:dyDescent="0.35">
      <c r="A99" s="1"/>
      <c r="B99" s="1"/>
      <c r="C99" s="1"/>
      <c r="E99" s="1"/>
    </row>
    <row r="100" spans="1:5" ht="14.25" customHeight="1" x14ac:dyDescent="0.35">
      <c r="A100" s="1"/>
      <c r="B100" s="1"/>
      <c r="C100" s="1"/>
      <c r="E100" s="1"/>
    </row>
    <row r="101" spans="1:5" ht="14.25" customHeight="1" x14ac:dyDescent="0.35">
      <c r="A101" s="1"/>
      <c r="B101" s="1"/>
      <c r="C101" s="1"/>
      <c r="E101" s="1"/>
    </row>
    <row r="102" spans="1:5" ht="14.25" customHeight="1" x14ac:dyDescent="0.35">
      <c r="A102" s="1"/>
      <c r="B102" s="1"/>
      <c r="C102" s="1"/>
      <c r="E102" s="1"/>
    </row>
    <row r="103" spans="1:5" ht="14.25" customHeight="1" x14ac:dyDescent="0.35">
      <c r="A103" s="1"/>
      <c r="B103" s="1"/>
      <c r="C103" s="1"/>
      <c r="E103" s="1"/>
    </row>
    <row r="104" spans="1:5" ht="14.25" customHeight="1" x14ac:dyDescent="0.35">
      <c r="A104" s="1"/>
      <c r="B104" s="1"/>
      <c r="C104" s="1"/>
      <c r="E104" s="1"/>
    </row>
    <row r="105" spans="1:5" ht="14.25" customHeight="1" x14ac:dyDescent="0.35">
      <c r="A105" s="1"/>
      <c r="B105" s="1"/>
      <c r="C105" s="1"/>
      <c r="E105" s="1"/>
    </row>
    <row r="106" spans="1:5" ht="14.25" customHeight="1" x14ac:dyDescent="0.35">
      <c r="A106" s="1"/>
      <c r="B106" s="1"/>
      <c r="C106" s="1"/>
      <c r="E106" s="1"/>
    </row>
    <row r="107" spans="1:5" ht="14.25" customHeight="1" x14ac:dyDescent="0.35">
      <c r="A107" s="1"/>
      <c r="B107" s="1"/>
      <c r="C107" s="1"/>
      <c r="E107" s="1"/>
    </row>
    <row r="108" spans="1:5" ht="14.25" customHeight="1" x14ac:dyDescent="0.35">
      <c r="A108" s="1"/>
      <c r="B108" s="1"/>
      <c r="C108" s="1"/>
      <c r="E108" s="1"/>
    </row>
    <row r="109" spans="1:5" ht="14.25" customHeight="1" x14ac:dyDescent="0.35">
      <c r="A109" s="1"/>
      <c r="B109" s="1"/>
      <c r="C109" s="1"/>
      <c r="E109" s="1"/>
    </row>
    <row r="110" spans="1:5" ht="14.25" customHeight="1" x14ac:dyDescent="0.35">
      <c r="A110" s="1"/>
      <c r="B110" s="1"/>
      <c r="C110" s="1"/>
      <c r="E110" s="1"/>
    </row>
    <row r="111" spans="1:5" ht="14.25" customHeight="1" x14ac:dyDescent="0.35">
      <c r="A111" s="1"/>
      <c r="B111" s="1"/>
      <c r="C111" s="1"/>
      <c r="E111" s="1"/>
    </row>
    <row r="112" spans="1:5" ht="14.25" customHeight="1" x14ac:dyDescent="0.35">
      <c r="A112" s="1"/>
      <c r="B112" s="1"/>
      <c r="C112" s="1"/>
      <c r="E112" s="1"/>
    </row>
    <row r="113" spans="1:5" ht="14.25" customHeight="1" x14ac:dyDescent="0.35">
      <c r="A113" s="1"/>
      <c r="B113" s="1"/>
      <c r="C113" s="1"/>
      <c r="E113" s="1"/>
    </row>
    <row r="114" spans="1:5" ht="14.25" customHeight="1" x14ac:dyDescent="0.35">
      <c r="A114" s="1"/>
      <c r="B114" s="1"/>
      <c r="C114" s="1"/>
      <c r="E114" s="1"/>
    </row>
    <row r="115" spans="1:5" ht="14.25" customHeight="1" x14ac:dyDescent="0.35">
      <c r="A115" s="1"/>
      <c r="B115" s="1"/>
      <c r="C115" s="1"/>
      <c r="E115" s="1"/>
    </row>
    <row r="116" spans="1:5" ht="14.25" customHeight="1" x14ac:dyDescent="0.35">
      <c r="A116" s="1"/>
      <c r="B116" s="1"/>
      <c r="C116" s="1"/>
      <c r="E116" s="1"/>
    </row>
    <row r="117" spans="1:5" ht="14.25" customHeight="1" x14ac:dyDescent="0.35">
      <c r="A117" s="1"/>
      <c r="B117" s="1"/>
      <c r="C117" s="1"/>
      <c r="E117" s="1"/>
    </row>
    <row r="118" spans="1:5" ht="14.25" customHeight="1" x14ac:dyDescent="0.35">
      <c r="A118" s="1"/>
      <c r="B118" s="1"/>
      <c r="C118" s="1"/>
      <c r="E118" s="1"/>
    </row>
    <row r="119" spans="1:5" ht="14.25" customHeight="1" x14ac:dyDescent="0.35">
      <c r="A119" s="1"/>
      <c r="B119" s="1"/>
      <c r="C119" s="1"/>
      <c r="E119" s="1"/>
    </row>
    <row r="120" spans="1:5" ht="14.25" customHeight="1" x14ac:dyDescent="0.35">
      <c r="A120" s="1"/>
      <c r="B120" s="1"/>
      <c r="C120" s="1"/>
      <c r="E120" s="1"/>
    </row>
    <row r="121" spans="1:5" ht="14.25" customHeight="1" x14ac:dyDescent="0.35">
      <c r="A121" s="1"/>
      <c r="B121" s="1"/>
      <c r="C121" s="1"/>
      <c r="E121" s="1"/>
    </row>
    <row r="122" spans="1:5" ht="14.25" customHeight="1" x14ac:dyDescent="0.35">
      <c r="A122" s="1"/>
      <c r="B122" s="1"/>
      <c r="C122" s="1"/>
      <c r="E122" s="1"/>
    </row>
    <row r="123" spans="1:5" ht="14.25" customHeight="1" x14ac:dyDescent="0.35">
      <c r="A123" s="1"/>
      <c r="B123" s="1"/>
      <c r="C123" s="1"/>
      <c r="E123" s="1"/>
    </row>
    <row r="124" spans="1:5" ht="14.25" customHeight="1" x14ac:dyDescent="0.35">
      <c r="A124" s="1"/>
      <c r="B124" s="1"/>
      <c r="C124" s="1"/>
      <c r="E124" s="1"/>
    </row>
    <row r="125" spans="1:5" ht="14.25" customHeight="1" x14ac:dyDescent="0.35">
      <c r="A125" s="1"/>
      <c r="B125" s="1"/>
      <c r="C125" s="1"/>
      <c r="E125" s="1"/>
    </row>
    <row r="126" spans="1:5" ht="14.25" customHeight="1" x14ac:dyDescent="0.35">
      <c r="A126" s="1"/>
      <c r="B126" s="1"/>
      <c r="C126" s="1"/>
      <c r="E126" s="1"/>
    </row>
    <row r="127" spans="1:5" ht="14.25" customHeight="1" x14ac:dyDescent="0.35">
      <c r="A127" s="1"/>
      <c r="B127" s="1"/>
      <c r="C127" s="1"/>
      <c r="E127" s="1"/>
    </row>
    <row r="128" spans="1:5" ht="14.25" customHeight="1" x14ac:dyDescent="0.35">
      <c r="A128" s="1"/>
      <c r="B128" s="1"/>
      <c r="C128" s="1"/>
      <c r="E128" s="1"/>
    </row>
    <row r="129" spans="1:5" ht="14.25" customHeight="1" x14ac:dyDescent="0.35">
      <c r="A129" s="1"/>
      <c r="B129" s="1"/>
      <c r="C129" s="1"/>
      <c r="E129" s="1"/>
    </row>
    <row r="130" spans="1:5" ht="14.25" customHeight="1" x14ac:dyDescent="0.35">
      <c r="A130" s="1"/>
      <c r="B130" s="1"/>
      <c r="C130" s="1"/>
      <c r="E130" s="1"/>
    </row>
    <row r="131" spans="1:5" ht="14.25" customHeight="1" x14ac:dyDescent="0.35">
      <c r="A131" s="1"/>
      <c r="B131" s="1"/>
      <c r="C131" s="1"/>
      <c r="E131" s="1"/>
    </row>
    <row r="132" spans="1:5" ht="14.25" customHeight="1" x14ac:dyDescent="0.35">
      <c r="A132" s="1"/>
      <c r="B132" s="1"/>
      <c r="C132" s="1"/>
      <c r="E132" s="1"/>
    </row>
    <row r="133" spans="1:5" ht="14.25" customHeight="1" x14ac:dyDescent="0.35">
      <c r="A133" s="1"/>
      <c r="B133" s="1"/>
      <c r="C133" s="1"/>
      <c r="E133" s="1"/>
    </row>
    <row r="134" spans="1:5" ht="14.25" customHeight="1" x14ac:dyDescent="0.35">
      <c r="A134" s="1"/>
      <c r="B134" s="1"/>
      <c r="C134" s="1"/>
      <c r="E134" s="1"/>
    </row>
    <row r="135" spans="1:5" ht="14.25" customHeight="1" x14ac:dyDescent="0.35">
      <c r="A135" s="1"/>
      <c r="B135" s="1"/>
      <c r="C135" s="1"/>
      <c r="E135" s="1"/>
    </row>
    <row r="136" spans="1:5" ht="14.25" customHeight="1" x14ac:dyDescent="0.35">
      <c r="A136" s="1"/>
      <c r="B136" s="1"/>
      <c r="C136" s="1"/>
      <c r="E136" s="1"/>
    </row>
    <row r="137" spans="1:5" ht="14.25" customHeight="1" x14ac:dyDescent="0.35">
      <c r="A137" s="1"/>
      <c r="B137" s="1"/>
      <c r="C137" s="1"/>
      <c r="E137" s="1"/>
    </row>
    <row r="138" spans="1:5" ht="14.25" customHeight="1" x14ac:dyDescent="0.35">
      <c r="A138" s="1"/>
      <c r="B138" s="1"/>
      <c r="C138" s="1"/>
      <c r="E138" s="1"/>
    </row>
    <row r="139" spans="1:5" ht="14.25" customHeight="1" x14ac:dyDescent="0.35">
      <c r="A139" s="1"/>
      <c r="B139" s="1"/>
      <c r="C139" s="1"/>
      <c r="E139" s="1"/>
    </row>
    <row r="140" spans="1:5" ht="14.25" customHeight="1" x14ac:dyDescent="0.35">
      <c r="A140" s="1"/>
      <c r="B140" s="1"/>
      <c r="C140" s="1"/>
      <c r="E140" s="1"/>
    </row>
    <row r="141" spans="1:5" ht="14.25" customHeight="1" x14ac:dyDescent="0.35">
      <c r="A141" s="1"/>
      <c r="B141" s="1"/>
      <c r="C141" s="1"/>
      <c r="E141" s="1"/>
    </row>
    <row r="142" spans="1:5" ht="14.25" customHeight="1" x14ac:dyDescent="0.35">
      <c r="A142" s="1"/>
      <c r="B142" s="1"/>
      <c r="C142" s="1"/>
      <c r="E142" s="1"/>
    </row>
    <row r="143" spans="1:5" ht="14.25" customHeight="1" x14ac:dyDescent="0.35">
      <c r="A143" s="1"/>
      <c r="B143" s="1"/>
      <c r="C143" s="1"/>
      <c r="E143" s="1"/>
    </row>
    <row r="144" spans="1:5" ht="14.25" customHeight="1" x14ac:dyDescent="0.35">
      <c r="A144" s="1"/>
      <c r="B144" s="1"/>
      <c r="C144" s="1"/>
      <c r="E144" s="1"/>
    </row>
    <row r="145" spans="1:5" ht="14.25" customHeight="1" x14ac:dyDescent="0.35">
      <c r="A145" s="1"/>
      <c r="B145" s="1"/>
      <c r="C145" s="1"/>
      <c r="E145" s="1"/>
    </row>
    <row r="146" spans="1:5" ht="14.25" customHeight="1" x14ac:dyDescent="0.35">
      <c r="A146" s="1"/>
      <c r="B146" s="1"/>
      <c r="C146" s="1"/>
      <c r="E146" s="1"/>
    </row>
    <row r="147" spans="1:5" ht="14.25" customHeight="1" x14ac:dyDescent="0.35">
      <c r="A147" s="1"/>
      <c r="B147" s="1"/>
      <c r="C147" s="1"/>
      <c r="E147" s="1"/>
    </row>
    <row r="148" spans="1:5" ht="14.25" customHeight="1" x14ac:dyDescent="0.35">
      <c r="A148" s="1"/>
      <c r="B148" s="1"/>
      <c r="C148" s="1"/>
      <c r="E148" s="1"/>
    </row>
    <row r="149" spans="1:5" ht="14.25" customHeight="1" x14ac:dyDescent="0.35">
      <c r="A149" s="1"/>
      <c r="B149" s="1"/>
      <c r="C149" s="1"/>
      <c r="E149" s="1"/>
    </row>
    <row r="150" spans="1:5" ht="14.25" customHeight="1" x14ac:dyDescent="0.35">
      <c r="A150" s="1"/>
      <c r="B150" s="1"/>
      <c r="C150" s="1"/>
      <c r="E150" s="1"/>
    </row>
    <row r="151" spans="1:5" ht="14.25" customHeight="1" x14ac:dyDescent="0.35">
      <c r="A151" s="1"/>
      <c r="B151" s="1"/>
      <c r="C151" s="1"/>
      <c r="E151" s="1"/>
    </row>
    <row r="152" spans="1:5" ht="14.25" customHeight="1" x14ac:dyDescent="0.35">
      <c r="A152" s="1"/>
      <c r="B152" s="1"/>
      <c r="C152" s="1"/>
      <c r="E152" s="1"/>
    </row>
    <row r="153" spans="1:5" ht="14.25" customHeight="1" x14ac:dyDescent="0.35">
      <c r="A153" s="1"/>
      <c r="B153" s="1"/>
      <c r="C153" s="1"/>
      <c r="E153" s="1"/>
    </row>
    <row r="154" spans="1:5" ht="14.25" customHeight="1" x14ac:dyDescent="0.35">
      <c r="A154" s="1"/>
      <c r="B154" s="1"/>
      <c r="C154" s="1"/>
      <c r="E154" s="1"/>
    </row>
    <row r="155" spans="1:5" ht="14.25" customHeight="1" x14ac:dyDescent="0.35">
      <c r="A155" s="1"/>
      <c r="B155" s="1"/>
      <c r="C155" s="1"/>
      <c r="E155" s="1"/>
    </row>
    <row r="156" spans="1:5" ht="14.25" customHeight="1" x14ac:dyDescent="0.35">
      <c r="A156" s="1"/>
      <c r="B156" s="1"/>
      <c r="C156" s="1"/>
      <c r="E156" s="1"/>
    </row>
    <row r="157" spans="1:5" ht="14.25" customHeight="1" x14ac:dyDescent="0.35">
      <c r="A157" s="1"/>
      <c r="B157" s="1"/>
      <c r="C157" s="1"/>
      <c r="E157" s="1"/>
    </row>
    <row r="158" spans="1:5" ht="14.25" customHeight="1" x14ac:dyDescent="0.35">
      <c r="A158" s="1"/>
      <c r="B158" s="1"/>
      <c r="C158" s="1"/>
      <c r="E158" s="1"/>
    </row>
    <row r="159" spans="1:5" ht="14.25" customHeight="1" x14ac:dyDescent="0.35">
      <c r="A159" s="1"/>
      <c r="B159" s="1"/>
      <c r="C159" s="1"/>
      <c r="E159" s="1"/>
    </row>
    <row r="160" spans="1:5" ht="14.25" customHeight="1" x14ac:dyDescent="0.35">
      <c r="A160" s="1"/>
      <c r="B160" s="1"/>
      <c r="C160" s="1"/>
      <c r="E160" s="1"/>
    </row>
    <row r="161" spans="1:5" ht="14.25" customHeight="1" x14ac:dyDescent="0.35">
      <c r="A161" s="1"/>
      <c r="B161" s="1"/>
      <c r="C161" s="1"/>
      <c r="E161" s="1"/>
    </row>
    <row r="162" spans="1:5" ht="14.25" customHeight="1" x14ac:dyDescent="0.35">
      <c r="A162" s="1"/>
      <c r="B162" s="1"/>
      <c r="C162" s="1"/>
      <c r="E162" s="1"/>
    </row>
    <row r="163" spans="1:5" ht="14.25" customHeight="1" x14ac:dyDescent="0.35">
      <c r="A163" s="1"/>
      <c r="B163" s="1"/>
      <c r="C163" s="1"/>
      <c r="E163" s="1"/>
    </row>
    <row r="164" spans="1:5" ht="14.25" customHeight="1" x14ac:dyDescent="0.35">
      <c r="A164" s="1"/>
      <c r="B164" s="1"/>
      <c r="C164" s="1"/>
      <c r="E164" s="1"/>
    </row>
    <row r="165" spans="1:5" ht="14.25" customHeight="1" x14ac:dyDescent="0.35">
      <c r="A165" s="1"/>
      <c r="B165" s="1"/>
      <c r="C165" s="1"/>
      <c r="E165" s="1"/>
    </row>
    <row r="166" spans="1:5" ht="14.25" customHeight="1" x14ac:dyDescent="0.35">
      <c r="A166" s="1"/>
      <c r="B166" s="1"/>
      <c r="C166" s="1"/>
      <c r="E166" s="1"/>
    </row>
    <row r="167" spans="1:5" ht="14.25" customHeight="1" x14ac:dyDescent="0.35">
      <c r="A167" s="1"/>
      <c r="B167" s="1"/>
      <c r="C167" s="1"/>
      <c r="E167" s="1"/>
    </row>
    <row r="168" spans="1:5" ht="14.25" customHeight="1" x14ac:dyDescent="0.35">
      <c r="A168" s="1"/>
      <c r="B168" s="1"/>
      <c r="C168" s="1"/>
      <c r="E168" s="1"/>
    </row>
    <row r="169" spans="1:5" ht="14.25" customHeight="1" x14ac:dyDescent="0.35">
      <c r="A169" s="1"/>
      <c r="B169" s="1"/>
      <c r="C169" s="1"/>
      <c r="E169" s="1"/>
    </row>
    <row r="170" spans="1:5" ht="14.25" customHeight="1" x14ac:dyDescent="0.35">
      <c r="A170" s="1"/>
      <c r="B170" s="1"/>
      <c r="C170" s="1"/>
      <c r="E170" s="1"/>
    </row>
    <row r="171" spans="1:5" ht="14.25" customHeight="1" x14ac:dyDescent="0.35">
      <c r="A171" s="1"/>
      <c r="B171" s="1"/>
      <c r="C171" s="1"/>
      <c r="E171" s="1"/>
    </row>
    <row r="172" spans="1:5" ht="14.25" customHeight="1" x14ac:dyDescent="0.35">
      <c r="A172" s="1"/>
      <c r="B172" s="1"/>
      <c r="C172" s="1"/>
      <c r="E172" s="1"/>
    </row>
    <row r="173" spans="1:5" ht="14.25" customHeight="1" x14ac:dyDescent="0.35">
      <c r="A173" s="1"/>
      <c r="B173" s="1"/>
      <c r="C173" s="1"/>
      <c r="E173" s="1"/>
    </row>
    <row r="174" spans="1:5" ht="14.25" customHeight="1" x14ac:dyDescent="0.35">
      <c r="A174" s="1"/>
      <c r="B174" s="1"/>
      <c r="C174" s="1"/>
      <c r="E174" s="1"/>
    </row>
    <row r="175" spans="1:5" ht="14.25" customHeight="1" x14ac:dyDescent="0.35">
      <c r="A175" s="1"/>
      <c r="B175" s="1"/>
      <c r="C175" s="1"/>
      <c r="E175" s="1"/>
    </row>
    <row r="176" spans="1:5" ht="14.25" customHeight="1" x14ac:dyDescent="0.35">
      <c r="A176" s="1"/>
      <c r="B176" s="1"/>
      <c r="C176" s="1"/>
      <c r="E176" s="1"/>
    </row>
    <row r="177" spans="1:5" ht="14.25" customHeight="1" x14ac:dyDescent="0.35">
      <c r="A177" s="1"/>
      <c r="B177" s="1"/>
      <c r="C177" s="1"/>
      <c r="E177" s="1"/>
    </row>
    <row r="178" spans="1:5" ht="14.25" customHeight="1" x14ac:dyDescent="0.35">
      <c r="A178" s="1"/>
      <c r="B178" s="1"/>
      <c r="C178" s="1"/>
      <c r="E178" s="1"/>
    </row>
    <row r="179" spans="1:5" ht="14.25" customHeight="1" x14ac:dyDescent="0.35">
      <c r="A179" s="1"/>
      <c r="B179" s="1"/>
      <c r="C179" s="1"/>
      <c r="E179" s="1"/>
    </row>
    <row r="180" spans="1:5" ht="14.25" customHeight="1" x14ac:dyDescent="0.35">
      <c r="A180" s="1"/>
      <c r="B180" s="1"/>
      <c r="C180" s="1"/>
      <c r="E180" s="1"/>
    </row>
    <row r="181" spans="1:5" ht="14.25" customHeight="1" x14ac:dyDescent="0.35">
      <c r="A181" s="1"/>
      <c r="B181" s="1"/>
      <c r="C181" s="1"/>
      <c r="E181" s="1"/>
    </row>
    <row r="182" spans="1:5" ht="14.25" customHeight="1" x14ac:dyDescent="0.35">
      <c r="A182" s="1"/>
      <c r="B182" s="1"/>
      <c r="C182" s="1"/>
      <c r="E182" s="1"/>
    </row>
    <row r="183" spans="1:5" ht="14.25" customHeight="1" x14ac:dyDescent="0.35">
      <c r="A183" s="1"/>
      <c r="B183" s="1"/>
      <c r="C183" s="1"/>
      <c r="E183" s="1"/>
    </row>
    <row r="184" spans="1:5" ht="14.25" customHeight="1" x14ac:dyDescent="0.35">
      <c r="A184" s="1"/>
      <c r="B184" s="1"/>
      <c r="C184" s="1"/>
      <c r="E184" s="1"/>
    </row>
    <row r="185" spans="1:5" ht="14.25" customHeight="1" x14ac:dyDescent="0.35">
      <c r="A185" s="1"/>
      <c r="B185" s="1"/>
      <c r="C185" s="1"/>
      <c r="E185" s="1"/>
    </row>
    <row r="186" spans="1:5" ht="14.25" customHeight="1" x14ac:dyDescent="0.35">
      <c r="A186" s="1"/>
      <c r="B186" s="1"/>
      <c r="C186" s="1"/>
      <c r="E186" s="1"/>
    </row>
    <row r="187" spans="1:5" ht="14.25" customHeight="1" x14ac:dyDescent="0.35">
      <c r="A187" s="1"/>
      <c r="B187" s="1"/>
      <c r="C187" s="1"/>
      <c r="E187" s="1"/>
    </row>
    <row r="188" spans="1:5" ht="14.25" customHeight="1" x14ac:dyDescent="0.35">
      <c r="A188" s="1"/>
      <c r="B188" s="1"/>
      <c r="C188" s="1"/>
      <c r="E188" s="1"/>
    </row>
    <row r="189" spans="1:5" ht="14.25" customHeight="1" x14ac:dyDescent="0.35">
      <c r="A189" s="1"/>
      <c r="B189" s="1"/>
      <c r="C189" s="1"/>
      <c r="E189" s="1"/>
    </row>
    <row r="190" spans="1:5" ht="14.25" customHeight="1" x14ac:dyDescent="0.35">
      <c r="A190" s="1"/>
      <c r="B190" s="1"/>
      <c r="C190" s="1"/>
      <c r="E190" s="1"/>
    </row>
    <row r="191" spans="1:5" ht="14.25" customHeight="1" x14ac:dyDescent="0.35">
      <c r="A191" s="1"/>
      <c r="B191" s="1"/>
      <c r="C191" s="1"/>
      <c r="E191" s="1"/>
    </row>
    <row r="192" spans="1:5" ht="14.25" customHeight="1" x14ac:dyDescent="0.35">
      <c r="A192" s="1"/>
      <c r="B192" s="1"/>
      <c r="C192" s="1"/>
      <c r="E192" s="1"/>
    </row>
    <row r="193" spans="1:5" ht="14.25" customHeight="1" x14ac:dyDescent="0.35">
      <c r="A193" s="1"/>
      <c r="B193" s="1"/>
      <c r="C193" s="1"/>
      <c r="E193" s="1"/>
    </row>
    <row r="194" spans="1:5" ht="14.25" customHeight="1" x14ac:dyDescent="0.35">
      <c r="A194" s="1"/>
      <c r="B194" s="1"/>
      <c r="C194" s="1"/>
      <c r="E194" s="1"/>
    </row>
    <row r="195" spans="1:5" ht="14.25" customHeight="1" x14ac:dyDescent="0.35">
      <c r="A195" s="1"/>
      <c r="B195" s="1"/>
      <c r="C195" s="1"/>
      <c r="E195" s="1"/>
    </row>
    <row r="196" spans="1:5" ht="14.25" customHeight="1" x14ac:dyDescent="0.35">
      <c r="A196" s="1"/>
      <c r="B196" s="1"/>
      <c r="C196" s="1"/>
      <c r="E196" s="1"/>
    </row>
    <row r="197" spans="1:5" ht="14.25" customHeight="1" x14ac:dyDescent="0.35">
      <c r="A197" s="1"/>
      <c r="B197" s="1"/>
      <c r="C197" s="1"/>
      <c r="E197" s="1"/>
    </row>
    <row r="198" spans="1:5" ht="14.25" customHeight="1" x14ac:dyDescent="0.35">
      <c r="A198" s="1"/>
      <c r="B198" s="1"/>
      <c r="C198" s="1"/>
      <c r="E198" s="1"/>
    </row>
    <row r="199" spans="1:5" ht="14.25" customHeight="1" x14ac:dyDescent="0.35">
      <c r="A199" s="1"/>
      <c r="B199" s="1"/>
      <c r="C199" s="1"/>
      <c r="E199" s="1"/>
    </row>
    <row r="200" spans="1:5" ht="14.25" customHeight="1" x14ac:dyDescent="0.35">
      <c r="A200" s="1"/>
      <c r="B200" s="1"/>
      <c r="C200" s="1"/>
      <c r="E200" s="1"/>
    </row>
    <row r="201" spans="1:5" ht="14.25" customHeight="1" x14ac:dyDescent="0.35">
      <c r="A201" s="1"/>
      <c r="B201" s="1"/>
      <c r="C201" s="1"/>
      <c r="E201" s="1"/>
    </row>
    <row r="202" spans="1:5" ht="14.25" customHeight="1" x14ac:dyDescent="0.35">
      <c r="A202" s="1"/>
      <c r="B202" s="1"/>
      <c r="C202" s="1"/>
      <c r="E202" s="1"/>
    </row>
    <row r="203" spans="1:5" ht="14.25" customHeight="1" x14ac:dyDescent="0.35">
      <c r="A203" s="1"/>
      <c r="B203" s="1"/>
      <c r="C203" s="1"/>
      <c r="E203" s="1"/>
    </row>
    <row r="204" spans="1:5" ht="14.25" customHeight="1" x14ac:dyDescent="0.35">
      <c r="A204" s="1"/>
      <c r="B204" s="1"/>
      <c r="C204" s="1"/>
      <c r="E204" s="1"/>
    </row>
    <row r="205" spans="1:5" ht="14.25" customHeight="1" x14ac:dyDescent="0.35">
      <c r="A205" s="1"/>
      <c r="B205" s="1"/>
      <c r="C205" s="1"/>
      <c r="E205" s="1"/>
    </row>
    <row r="206" spans="1:5" ht="14.25" customHeight="1" x14ac:dyDescent="0.35">
      <c r="A206" s="1"/>
      <c r="B206" s="1"/>
      <c r="C206" s="1"/>
      <c r="E206" s="1"/>
    </row>
    <row r="207" spans="1:5" ht="14.25" customHeight="1" x14ac:dyDescent="0.35">
      <c r="A207" s="1"/>
      <c r="B207" s="1"/>
      <c r="C207" s="1"/>
      <c r="E207" s="1"/>
    </row>
    <row r="208" spans="1:5" ht="14.25" customHeight="1" x14ac:dyDescent="0.35">
      <c r="A208" s="1"/>
      <c r="B208" s="1"/>
      <c r="C208" s="1"/>
      <c r="E208" s="1"/>
    </row>
    <row r="209" spans="1:5" ht="14.25" customHeight="1" x14ac:dyDescent="0.35">
      <c r="A209" s="1"/>
      <c r="B209" s="1"/>
      <c r="C209" s="1"/>
      <c r="E209" s="1"/>
    </row>
    <row r="210" spans="1:5" ht="14.25" customHeight="1" x14ac:dyDescent="0.35">
      <c r="A210" s="1"/>
      <c r="B210" s="1"/>
      <c r="C210" s="1"/>
      <c r="E210" s="1"/>
    </row>
    <row r="211" spans="1:5" ht="14.25" customHeight="1" x14ac:dyDescent="0.35">
      <c r="A211" s="1"/>
      <c r="B211" s="1"/>
      <c r="C211" s="1"/>
      <c r="E211" s="1"/>
    </row>
    <row r="212" spans="1:5" ht="14.25" customHeight="1" x14ac:dyDescent="0.35">
      <c r="A212" s="1"/>
      <c r="B212" s="1"/>
      <c r="C212" s="1"/>
      <c r="E212" s="1"/>
    </row>
    <row r="213" spans="1:5" ht="14.25" customHeight="1" x14ac:dyDescent="0.35">
      <c r="A213" s="1"/>
      <c r="B213" s="1"/>
      <c r="C213" s="1"/>
      <c r="E213" s="1"/>
    </row>
    <row r="214" spans="1:5" ht="14.25" customHeight="1" x14ac:dyDescent="0.35">
      <c r="A214" s="1"/>
      <c r="B214" s="1"/>
      <c r="C214" s="1"/>
      <c r="E214" s="1"/>
    </row>
    <row r="215" spans="1:5" ht="14.25" customHeight="1" x14ac:dyDescent="0.35">
      <c r="A215" s="1"/>
      <c r="B215" s="1"/>
      <c r="C215" s="1"/>
      <c r="E215" s="1"/>
    </row>
    <row r="216" spans="1:5" ht="14.25" customHeight="1" x14ac:dyDescent="0.35">
      <c r="A216" s="1"/>
      <c r="B216" s="1"/>
      <c r="C216" s="1"/>
      <c r="E216" s="1"/>
    </row>
    <row r="217" spans="1:5" ht="14.25" customHeight="1" x14ac:dyDescent="0.35">
      <c r="A217" s="1"/>
      <c r="B217" s="1"/>
      <c r="C217" s="1"/>
      <c r="E217" s="1"/>
    </row>
    <row r="218" spans="1:5" ht="14.25" customHeight="1" x14ac:dyDescent="0.35">
      <c r="A218" s="1"/>
      <c r="B218" s="1"/>
      <c r="C218" s="1"/>
      <c r="E218" s="1"/>
    </row>
    <row r="219" spans="1:5" ht="14.25" customHeight="1" x14ac:dyDescent="0.35">
      <c r="A219" s="1"/>
      <c r="B219" s="1"/>
      <c r="C219" s="1"/>
      <c r="E219" s="1"/>
    </row>
    <row r="220" spans="1:5" ht="14.25" customHeight="1" x14ac:dyDescent="0.35">
      <c r="A220" s="1"/>
      <c r="B220" s="1"/>
      <c r="C220" s="1"/>
      <c r="E220" s="1"/>
    </row>
    <row r="221" spans="1:5" ht="14.25" customHeight="1" x14ac:dyDescent="0.35">
      <c r="A221" s="1"/>
      <c r="B221" s="1"/>
      <c r="C221" s="1"/>
      <c r="E221" s="1"/>
    </row>
    <row r="222" spans="1:5" ht="14.25" customHeight="1" x14ac:dyDescent="0.35">
      <c r="A222" s="1"/>
      <c r="B222" s="1"/>
      <c r="C222" s="1"/>
      <c r="E222" s="1"/>
    </row>
    <row r="223" spans="1:5" ht="14.25" customHeight="1" x14ac:dyDescent="0.35">
      <c r="A223" s="1"/>
      <c r="B223" s="1"/>
      <c r="C223" s="1"/>
      <c r="E223" s="1"/>
    </row>
    <row r="224" spans="1:5" ht="14.25" customHeight="1" x14ac:dyDescent="0.35">
      <c r="A224" s="1"/>
      <c r="B224" s="1"/>
      <c r="C224" s="1"/>
      <c r="E224" s="1"/>
    </row>
    <row r="225" spans="1:5" ht="14.25" customHeight="1" x14ac:dyDescent="0.35">
      <c r="A225" s="1"/>
      <c r="B225" s="1"/>
      <c r="C225" s="1"/>
      <c r="E225" s="1"/>
    </row>
    <row r="226" spans="1:5" ht="14.25" customHeight="1" x14ac:dyDescent="0.35">
      <c r="A226" s="1"/>
      <c r="B226" s="1"/>
      <c r="C226" s="1"/>
      <c r="E226" s="1"/>
    </row>
    <row r="227" spans="1:5" ht="14.25" customHeight="1" x14ac:dyDescent="0.35">
      <c r="A227" s="1"/>
      <c r="B227" s="1"/>
      <c r="C227" s="1"/>
      <c r="E227" s="1"/>
    </row>
    <row r="228" spans="1:5" ht="14.25" customHeight="1" x14ac:dyDescent="0.35">
      <c r="A228" s="1"/>
      <c r="B228" s="1"/>
      <c r="C228" s="1"/>
      <c r="E228" s="1"/>
    </row>
    <row r="229" spans="1:5" ht="14.25" customHeight="1" x14ac:dyDescent="0.35">
      <c r="A229" s="1"/>
      <c r="B229" s="1"/>
      <c r="C229" s="1"/>
      <c r="E229" s="1"/>
    </row>
    <row r="230" spans="1:5" ht="14.25" customHeight="1" x14ac:dyDescent="0.35">
      <c r="A230" s="1"/>
      <c r="B230" s="1"/>
      <c r="C230" s="1"/>
      <c r="E230" s="1"/>
    </row>
    <row r="231" spans="1:5" ht="14.25" customHeight="1" x14ac:dyDescent="0.35">
      <c r="A231" s="1"/>
      <c r="B231" s="1"/>
      <c r="C231" s="1"/>
      <c r="E231" s="1"/>
    </row>
    <row r="232" spans="1:5" ht="14.25" customHeight="1" x14ac:dyDescent="0.35">
      <c r="A232" s="1"/>
      <c r="B232" s="1"/>
      <c r="C232" s="1"/>
      <c r="E232" s="1"/>
    </row>
    <row r="233" spans="1:5" ht="14.25" customHeight="1" x14ac:dyDescent="0.35">
      <c r="A233" s="1"/>
      <c r="B233" s="1"/>
      <c r="C233" s="1"/>
      <c r="E233" s="1"/>
    </row>
    <row r="234" spans="1:5" ht="14.25" customHeight="1" x14ac:dyDescent="0.35">
      <c r="A234" s="1"/>
      <c r="B234" s="1"/>
      <c r="C234" s="1"/>
      <c r="E234" s="1"/>
    </row>
    <row r="235" spans="1:5" ht="14.25" customHeight="1" x14ac:dyDescent="0.35">
      <c r="A235" s="1"/>
      <c r="B235" s="1"/>
      <c r="C235" s="1"/>
      <c r="E235" s="1"/>
    </row>
    <row r="236" spans="1:5" ht="14.25" customHeight="1" x14ac:dyDescent="0.35">
      <c r="A236" s="1"/>
      <c r="B236" s="1"/>
      <c r="C236" s="1"/>
      <c r="E236" s="1"/>
    </row>
    <row r="237" spans="1:5" ht="14.25" customHeight="1" x14ac:dyDescent="0.35">
      <c r="A237" s="1"/>
      <c r="B237" s="1"/>
      <c r="C237" s="1"/>
      <c r="E237" s="1"/>
    </row>
    <row r="238" spans="1:5" ht="14.25" customHeight="1" x14ac:dyDescent="0.35">
      <c r="A238" s="1"/>
      <c r="B238" s="1"/>
      <c r="C238" s="1"/>
      <c r="E238" s="1"/>
    </row>
    <row r="239" spans="1:5" ht="14.25" customHeight="1" x14ac:dyDescent="0.35">
      <c r="A239" s="1"/>
      <c r="B239" s="1"/>
      <c r="C239" s="1"/>
      <c r="E239" s="1"/>
    </row>
    <row r="240" spans="1:5" ht="14.25" customHeight="1" x14ac:dyDescent="0.35">
      <c r="A240" s="1"/>
      <c r="B240" s="1"/>
      <c r="C240" s="1"/>
      <c r="E240" s="1"/>
    </row>
    <row r="241" spans="1:5" ht="14.25" customHeight="1" x14ac:dyDescent="0.35">
      <c r="A241" s="1"/>
      <c r="B241" s="1"/>
      <c r="C241" s="1"/>
      <c r="E241" s="1"/>
    </row>
    <row r="242" spans="1:5" ht="14.25" customHeight="1" x14ac:dyDescent="0.35">
      <c r="A242" s="1"/>
      <c r="B242" s="1"/>
      <c r="C242" s="1"/>
      <c r="E242" s="1"/>
    </row>
    <row r="243" spans="1:5" ht="14.25" customHeight="1" x14ac:dyDescent="0.35">
      <c r="A243" s="1"/>
      <c r="B243" s="1"/>
      <c r="C243" s="1"/>
      <c r="E243" s="1"/>
    </row>
    <row r="244" spans="1:5" ht="14.25" customHeight="1" x14ac:dyDescent="0.35">
      <c r="A244" s="1"/>
      <c r="B244" s="1"/>
      <c r="C244" s="1"/>
      <c r="E244" s="1"/>
    </row>
    <row r="245" spans="1:5" ht="14.25" customHeight="1" x14ac:dyDescent="0.35">
      <c r="A245" s="1"/>
      <c r="B245" s="1"/>
      <c r="C245" s="1"/>
      <c r="E245" s="1"/>
    </row>
    <row r="246" spans="1:5" ht="14.25" customHeight="1" x14ac:dyDescent="0.35">
      <c r="A246" s="1"/>
      <c r="B246" s="1"/>
      <c r="C246" s="1"/>
      <c r="E246" s="1"/>
    </row>
    <row r="247" spans="1:5" ht="14.25" customHeight="1" x14ac:dyDescent="0.35">
      <c r="A247" s="1"/>
      <c r="B247" s="1"/>
      <c r="C247" s="1"/>
      <c r="E247" s="1"/>
    </row>
    <row r="248" spans="1:5" ht="14.25" customHeight="1" x14ac:dyDescent="0.35">
      <c r="A248" s="1"/>
      <c r="B248" s="1"/>
      <c r="C248" s="1"/>
      <c r="E248" s="1"/>
    </row>
    <row r="249" spans="1:5" ht="14.25" customHeight="1" x14ac:dyDescent="0.35">
      <c r="A249" s="1"/>
      <c r="B249" s="1"/>
      <c r="C249" s="1"/>
      <c r="E249" s="1"/>
    </row>
    <row r="250" spans="1:5" ht="14.25" customHeight="1" x14ac:dyDescent="0.35">
      <c r="A250" s="1"/>
      <c r="B250" s="1"/>
      <c r="C250" s="1"/>
      <c r="E250" s="1"/>
    </row>
    <row r="251" spans="1:5" ht="14.25" customHeight="1" x14ac:dyDescent="0.35">
      <c r="A251" s="1"/>
      <c r="B251" s="1"/>
      <c r="C251" s="1"/>
      <c r="E251" s="1"/>
    </row>
    <row r="252" spans="1:5" ht="14.25" customHeight="1" x14ac:dyDescent="0.35">
      <c r="A252" s="1"/>
      <c r="B252" s="1"/>
      <c r="C252" s="1"/>
      <c r="E252" s="1"/>
    </row>
    <row r="253" spans="1:5" ht="14.25" customHeight="1" x14ac:dyDescent="0.35">
      <c r="A253" s="1"/>
      <c r="B253" s="1"/>
      <c r="C253" s="1"/>
      <c r="E253" s="1"/>
    </row>
    <row r="254" spans="1:5" ht="14.25" customHeight="1" x14ac:dyDescent="0.35">
      <c r="A254" s="1"/>
      <c r="B254" s="1"/>
      <c r="C254" s="1"/>
      <c r="E254" s="1"/>
    </row>
    <row r="255" spans="1:5" ht="14.25" customHeight="1" x14ac:dyDescent="0.35">
      <c r="A255" s="1"/>
      <c r="B255" s="1"/>
      <c r="C255" s="1"/>
      <c r="E255" s="1"/>
    </row>
    <row r="256" spans="1:5" ht="14.25" customHeight="1" x14ac:dyDescent="0.35">
      <c r="A256" s="1"/>
      <c r="B256" s="1"/>
      <c r="C256" s="1"/>
      <c r="E256" s="1"/>
    </row>
    <row r="257" spans="1:5" ht="14.25" customHeight="1" x14ac:dyDescent="0.35">
      <c r="A257" s="1"/>
      <c r="B257" s="1"/>
      <c r="C257" s="1"/>
      <c r="E257" s="1"/>
    </row>
    <row r="258" spans="1:5" ht="14.25" customHeight="1" x14ac:dyDescent="0.35">
      <c r="A258" s="1"/>
      <c r="B258" s="1"/>
      <c r="C258" s="1"/>
      <c r="E258" s="1"/>
    </row>
    <row r="259" spans="1:5" ht="14.25" customHeight="1" x14ac:dyDescent="0.35">
      <c r="A259" s="1"/>
      <c r="B259" s="1"/>
      <c r="C259" s="1"/>
      <c r="E259" s="1"/>
    </row>
    <row r="260" spans="1:5" ht="14.25" customHeight="1" x14ac:dyDescent="0.35">
      <c r="A260" s="1"/>
      <c r="B260" s="1"/>
      <c r="C260" s="1"/>
      <c r="E260" s="1"/>
    </row>
    <row r="261" spans="1:5" ht="14.25" customHeight="1" x14ac:dyDescent="0.35">
      <c r="A261" s="1"/>
      <c r="B261" s="1"/>
      <c r="C261" s="1"/>
      <c r="E261" s="1"/>
    </row>
    <row r="262" spans="1:5" ht="14.25" customHeight="1" x14ac:dyDescent="0.35">
      <c r="A262" s="1"/>
      <c r="B262" s="1"/>
      <c r="C262" s="1"/>
      <c r="E262" s="1"/>
    </row>
    <row r="263" spans="1:5" ht="14.25" customHeight="1" x14ac:dyDescent="0.35">
      <c r="A263" s="1"/>
      <c r="B263" s="1"/>
      <c r="C263" s="1"/>
      <c r="E263" s="1"/>
    </row>
    <row r="264" spans="1:5" ht="14.25" customHeight="1" x14ac:dyDescent="0.35">
      <c r="A264" s="1"/>
      <c r="B264" s="1"/>
      <c r="C264" s="1"/>
      <c r="E264" s="1"/>
    </row>
    <row r="265" spans="1:5" ht="14.25" customHeight="1" x14ac:dyDescent="0.35">
      <c r="A265" s="1"/>
      <c r="B265" s="1"/>
      <c r="C265" s="1"/>
      <c r="E265" s="1"/>
    </row>
    <row r="266" spans="1:5" ht="14.25" customHeight="1" x14ac:dyDescent="0.35">
      <c r="A266" s="1"/>
      <c r="B266" s="1"/>
      <c r="C266" s="1"/>
      <c r="E266" s="1"/>
    </row>
    <row r="267" spans="1:5" ht="14.25" customHeight="1" x14ac:dyDescent="0.35">
      <c r="A267" s="1"/>
      <c r="B267" s="1"/>
      <c r="C267" s="1"/>
      <c r="E267" s="1"/>
    </row>
    <row r="268" spans="1:5" ht="14.25" customHeight="1" x14ac:dyDescent="0.35">
      <c r="A268" s="1"/>
      <c r="B268" s="1"/>
      <c r="C268" s="1"/>
      <c r="E268" s="1"/>
    </row>
    <row r="269" spans="1:5" ht="14.25" customHeight="1" x14ac:dyDescent="0.35">
      <c r="A269" s="1"/>
      <c r="B269" s="1"/>
      <c r="C269" s="1"/>
      <c r="E269" s="1"/>
    </row>
    <row r="270" spans="1:5" ht="14.25" customHeight="1" x14ac:dyDescent="0.35">
      <c r="A270" s="1"/>
      <c r="B270" s="1"/>
      <c r="C270" s="1"/>
      <c r="E270" s="1"/>
    </row>
    <row r="271" spans="1:5" ht="14.25" customHeight="1" x14ac:dyDescent="0.35">
      <c r="A271" s="1"/>
      <c r="B271" s="1"/>
      <c r="C271" s="1"/>
      <c r="E271" s="1"/>
    </row>
    <row r="272" spans="1:5" ht="14.25" customHeight="1" x14ac:dyDescent="0.35">
      <c r="A272" s="1"/>
      <c r="B272" s="1"/>
      <c r="C272" s="1"/>
      <c r="E272" s="1"/>
    </row>
    <row r="273" spans="1:5" ht="14.25" customHeight="1" x14ac:dyDescent="0.35">
      <c r="A273" s="1"/>
      <c r="B273" s="1"/>
      <c r="C273" s="1"/>
      <c r="E273" s="1"/>
    </row>
    <row r="274" spans="1:5" ht="14.25" customHeight="1" x14ac:dyDescent="0.35">
      <c r="A274" s="1"/>
      <c r="B274" s="1"/>
      <c r="C274" s="1"/>
      <c r="E274" s="1"/>
    </row>
    <row r="275" spans="1:5" ht="14.25" customHeight="1" x14ac:dyDescent="0.35">
      <c r="A275" s="1"/>
      <c r="B275" s="1"/>
      <c r="C275" s="1"/>
      <c r="E275" s="1"/>
    </row>
    <row r="276" spans="1:5" ht="14.25" customHeight="1" x14ac:dyDescent="0.35">
      <c r="A276" s="1"/>
      <c r="B276" s="1"/>
      <c r="C276" s="1"/>
      <c r="E276" s="1"/>
    </row>
    <row r="277" spans="1:5" ht="14.25" customHeight="1" x14ac:dyDescent="0.35">
      <c r="A277" s="1"/>
      <c r="B277" s="1"/>
      <c r="C277" s="1"/>
      <c r="E277" s="1"/>
    </row>
    <row r="278" spans="1:5" ht="14.25" customHeight="1" x14ac:dyDescent="0.35">
      <c r="A278" s="1"/>
      <c r="B278" s="1"/>
      <c r="C278" s="1"/>
      <c r="E278" s="1"/>
    </row>
    <row r="279" spans="1:5" ht="14.25" customHeight="1" x14ac:dyDescent="0.35">
      <c r="A279" s="1"/>
      <c r="B279" s="1"/>
      <c r="C279" s="1"/>
      <c r="E279" s="1"/>
    </row>
    <row r="280" spans="1:5" ht="14.25" customHeight="1" x14ac:dyDescent="0.35">
      <c r="A280" s="1"/>
      <c r="B280" s="1"/>
      <c r="C280" s="1"/>
      <c r="E280" s="1"/>
    </row>
    <row r="281" spans="1:5" ht="14.25" customHeight="1" x14ac:dyDescent="0.35">
      <c r="A281" s="1"/>
      <c r="B281" s="1"/>
      <c r="C281" s="1"/>
      <c r="E281" s="1"/>
    </row>
    <row r="282" spans="1:5" ht="14.25" customHeight="1" x14ac:dyDescent="0.35">
      <c r="A282" s="1"/>
      <c r="B282" s="1"/>
      <c r="C282" s="1"/>
      <c r="E282" s="1"/>
    </row>
    <row r="283" spans="1:5" ht="14.25" customHeight="1" x14ac:dyDescent="0.35">
      <c r="A283" s="1"/>
      <c r="B283" s="1"/>
      <c r="C283" s="1"/>
      <c r="E283" s="1"/>
    </row>
    <row r="284" spans="1:5" ht="14.25" customHeight="1" x14ac:dyDescent="0.35">
      <c r="A284" s="1"/>
      <c r="B284" s="1"/>
      <c r="C284" s="1"/>
      <c r="E284" s="1"/>
    </row>
    <row r="285" spans="1:5" ht="14.25" customHeight="1" x14ac:dyDescent="0.35">
      <c r="A285" s="1"/>
      <c r="B285" s="1"/>
      <c r="C285" s="1"/>
      <c r="E285" s="1"/>
    </row>
    <row r="286" spans="1:5" ht="14.25" customHeight="1" x14ac:dyDescent="0.35">
      <c r="A286" s="1"/>
      <c r="B286" s="1"/>
      <c r="C286" s="1"/>
      <c r="E286" s="1"/>
    </row>
    <row r="287" spans="1:5" ht="14.25" customHeight="1" x14ac:dyDescent="0.35">
      <c r="A287" s="1"/>
      <c r="B287" s="1"/>
      <c r="C287" s="1"/>
      <c r="E287" s="1"/>
    </row>
    <row r="288" spans="1:5" ht="14.25" customHeight="1" x14ac:dyDescent="0.35">
      <c r="A288" s="1"/>
      <c r="B288" s="1"/>
      <c r="C288" s="1"/>
      <c r="E288" s="1"/>
    </row>
    <row r="289" spans="1:5" ht="14.25" customHeight="1" x14ac:dyDescent="0.35">
      <c r="A289" s="1"/>
      <c r="B289" s="1"/>
      <c r="C289" s="1"/>
      <c r="E289" s="1"/>
    </row>
    <row r="290" spans="1:5" ht="14.25" customHeight="1" x14ac:dyDescent="0.35">
      <c r="A290" s="1"/>
      <c r="B290" s="1"/>
      <c r="C290" s="1"/>
      <c r="E290" s="1"/>
    </row>
    <row r="291" spans="1:5" ht="14.25" customHeight="1" x14ac:dyDescent="0.35">
      <c r="A291" s="1"/>
      <c r="B291" s="1"/>
      <c r="C291" s="1"/>
      <c r="E291" s="1"/>
    </row>
    <row r="292" spans="1:5" ht="14.25" customHeight="1" x14ac:dyDescent="0.35">
      <c r="A292" s="1"/>
      <c r="B292" s="1"/>
      <c r="C292" s="1"/>
      <c r="E292" s="1"/>
    </row>
    <row r="293" spans="1:5" ht="14.25" customHeight="1" x14ac:dyDescent="0.35">
      <c r="A293" s="1"/>
      <c r="B293" s="1"/>
      <c r="C293" s="1"/>
      <c r="E293" s="1"/>
    </row>
    <row r="294" spans="1:5" ht="14.25" customHeight="1" x14ac:dyDescent="0.35">
      <c r="A294" s="1"/>
      <c r="B294" s="1"/>
      <c r="C294" s="1"/>
      <c r="E294" s="1"/>
    </row>
    <row r="295" spans="1:5" ht="14.25" customHeight="1" x14ac:dyDescent="0.35">
      <c r="A295" s="1"/>
      <c r="B295" s="1"/>
      <c r="C295" s="1"/>
      <c r="E295" s="1"/>
    </row>
    <row r="296" spans="1:5" ht="14.25" customHeight="1" x14ac:dyDescent="0.35">
      <c r="A296" s="1"/>
      <c r="B296" s="1"/>
      <c r="C296" s="1"/>
      <c r="E296" s="1"/>
    </row>
    <row r="297" spans="1:5" ht="14.25" customHeight="1" x14ac:dyDescent="0.35">
      <c r="A297" s="1"/>
      <c r="B297" s="1"/>
      <c r="C297" s="1"/>
      <c r="E297" s="1"/>
    </row>
    <row r="298" spans="1:5" ht="14.25" customHeight="1" x14ac:dyDescent="0.35">
      <c r="A298" s="1"/>
      <c r="B298" s="1"/>
      <c r="C298" s="1"/>
      <c r="E298" s="1"/>
    </row>
    <row r="299" spans="1:5" ht="14.25" customHeight="1" x14ac:dyDescent="0.35">
      <c r="A299" s="1"/>
      <c r="B299" s="1"/>
      <c r="C299" s="1"/>
      <c r="E299" s="1"/>
    </row>
    <row r="300" spans="1:5" ht="14.25" customHeight="1" x14ac:dyDescent="0.35">
      <c r="A300" s="1"/>
      <c r="B300" s="1"/>
      <c r="C300" s="1"/>
      <c r="E300" s="1"/>
    </row>
    <row r="301" spans="1:5" ht="14.25" customHeight="1" x14ac:dyDescent="0.35">
      <c r="A301" s="1"/>
      <c r="B301" s="1"/>
      <c r="C301" s="1"/>
      <c r="E301" s="1"/>
    </row>
    <row r="302" spans="1:5" ht="14.25" customHeight="1" x14ac:dyDescent="0.35">
      <c r="A302" s="1"/>
      <c r="B302" s="1"/>
      <c r="C302" s="1"/>
      <c r="E302" s="1"/>
    </row>
    <row r="303" spans="1:5" ht="14.25" customHeight="1" x14ac:dyDescent="0.35">
      <c r="A303" s="1"/>
      <c r="B303" s="1"/>
      <c r="C303" s="1"/>
      <c r="E303" s="1"/>
    </row>
    <row r="304" spans="1:5" ht="14.25" customHeight="1" x14ac:dyDescent="0.35">
      <c r="A304" s="1"/>
      <c r="B304" s="1"/>
      <c r="C304" s="1"/>
      <c r="E304" s="1"/>
    </row>
    <row r="305" spans="1:5" ht="14.25" customHeight="1" x14ac:dyDescent="0.35">
      <c r="A305" s="1"/>
      <c r="B305" s="1"/>
      <c r="C305" s="1"/>
      <c r="E305" s="1"/>
    </row>
    <row r="306" spans="1:5" ht="14.25" customHeight="1" x14ac:dyDescent="0.35">
      <c r="A306" s="1"/>
      <c r="B306" s="1"/>
      <c r="C306" s="1"/>
      <c r="E306" s="1"/>
    </row>
    <row r="307" spans="1:5" ht="14.25" customHeight="1" x14ac:dyDescent="0.35">
      <c r="A307" s="1"/>
      <c r="B307" s="1"/>
      <c r="C307" s="1"/>
      <c r="E307" s="1"/>
    </row>
    <row r="308" spans="1:5" ht="14.25" customHeight="1" x14ac:dyDescent="0.35">
      <c r="A308" s="1"/>
      <c r="B308" s="1"/>
      <c r="C308" s="1"/>
      <c r="E308" s="1"/>
    </row>
    <row r="309" spans="1:5" ht="14.25" customHeight="1" x14ac:dyDescent="0.35">
      <c r="A309" s="1"/>
      <c r="B309" s="1"/>
      <c r="C309" s="1"/>
      <c r="E309" s="1"/>
    </row>
    <row r="310" spans="1:5" ht="14.25" customHeight="1" x14ac:dyDescent="0.35">
      <c r="A310" s="1"/>
      <c r="B310" s="1"/>
      <c r="C310" s="1"/>
      <c r="E310" s="1"/>
    </row>
    <row r="311" spans="1:5" ht="14.25" customHeight="1" x14ac:dyDescent="0.35">
      <c r="A311" s="1"/>
      <c r="B311" s="1"/>
      <c r="C311" s="1"/>
      <c r="E311" s="1"/>
    </row>
    <row r="312" spans="1:5" ht="14.25" customHeight="1" x14ac:dyDescent="0.35">
      <c r="A312" s="1"/>
      <c r="B312" s="1"/>
      <c r="C312" s="1"/>
      <c r="E312" s="1"/>
    </row>
    <row r="313" spans="1:5" ht="14.25" customHeight="1" x14ac:dyDescent="0.35">
      <c r="A313" s="1"/>
      <c r="B313" s="1"/>
      <c r="C313" s="1"/>
      <c r="E313" s="1"/>
    </row>
    <row r="314" spans="1:5" ht="14.25" customHeight="1" x14ac:dyDescent="0.35">
      <c r="A314" s="1"/>
      <c r="B314" s="1"/>
      <c r="C314" s="1"/>
      <c r="E314" s="1"/>
    </row>
    <row r="315" spans="1:5" ht="14.25" customHeight="1" x14ac:dyDescent="0.35">
      <c r="A315" s="1"/>
      <c r="B315" s="1"/>
      <c r="C315" s="1"/>
      <c r="E315" s="1"/>
    </row>
    <row r="316" spans="1:5" ht="14.25" customHeight="1" x14ac:dyDescent="0.35">
      <c r="A316" s="1"/>
      <c r="B316" s="1"/>
      <c r="C316" s="1"/>
      <c r="E316" s="1"/>
    </row>
    <row r="317" spans="1:5" ht="14.25" customHeight="1" x14ac:dyDescent="0.35">
      <c r="A317" s="1"/>
      <c r="B317" s="1"/>
      <c r="C317" s="1"/>
      <c r="E317" s="1"/>
    </row>
    <row r="318" spans="1:5" ht="14.25" customHeight="1" x14ac:dyDescent="0.35">
      <c r="A318" s="1"/>
      <c r="B318" s="1"/>
      <c r="C318" s="1"/>
      <c r="E318" s="1"/>
    </row>
    <row r="319" spans="1:5" ht="14.25" customHeight="1" x14ac:dyDescent="0.35">
      <c r="A319" s="1"/>
      <c r="B319" s="1"/>
      <c r="C319" s="1"/>
      <c r="E319" s="1"/>
    </row>
    <row r="320" spans="1:5" ht="14.25" customHeight="1" x14ac:dyDescent="0.35">
      <c r="A320" s="1"/>
      <c r="B320" s="1"/>
      <c r="C320" s="1"/>
      <c r="E320" s="1"/>
    </row>
    <row r="321" spans="1:5" ht="14.25" customHeight="1" x14ac:dyDescent="0.35">
      <c r="A321" s="1"/>
      <c r="B321" s="1"/>
      <c r="C321" s="1"/>
      <c r="E321" s="1"/>
    </row>
    <row r="322" spans="1:5" ht="14.25" customHeight="1" x14ac:dyDescent="0.35">
      <c r="A322" s="1"/>
      <c r="B322" s="1"/>
      <c r="C322" s="1"/>
      <c r="E322" s="1"/>
    </row>
    <row r="323" spans="1:5" ht="14.25" customHeight="1" x14ac:dyDescent="0.35">
      <c r="A323" s="1"/>
      <c r="B323" s="1"/>
      <c r="C323" s="1"/>
      <c r="E323" s="1"/>
    </row>
    <row r="324" spans="1:5" ht="14.25" customHeight="1" x14ac:dyDescent="0.35">
      <c r="A324" s="1"/>
      <c r="B324" s="1"/>
      <c r="C324" s="1"/>
      <c r="E324" s="1"/>
    </row>
    <row r="325" spans="1:5" ht="14.25" customHeight="1" x14ac:dyDescent="0.35">
      <c r="A325" s="1"/>
      <c r="B325" s="1"/>
      <c r="C325" s="1"/>
      <c r="E325" s="1"/>
    </row>
    <row r="326" spans="1:5" ht="14.25" customHeight="1" x14ac:dyDescent="0.35">
      <c r="A326" s="1"/>
      <c r="B326" s="1"/>
      <c r="C326" s="1"/>
      <c r="E326" s="1"/>
    </row>
    <row r="327" spans="1:5" ht="14.25" customHeight="1" x14ac:dyDescent="0.35">
      <c r="A327" s="1"/>
      <c r="B327" s="1"/>
      <c r="C327" s="1"/>
      <c r="E327" s="1"/>
    </row>
    <row r="328" spans="1:5" ht="14.25" customHeight="1" x14ac:dyDescent="0.35">
      <c r="A328" s="1"/>
      <c r="B328" s="1"/>
      <c r="C328" s="1"/>
      <c r="E328" s="1"/>
    </row>
    <row r="329" spans="1:5" ht="14.25" customHeight="1" x14ac:dyDescent="0.35">
      <c r="A329" s="1"/>
      <c r="B329" s="1"/>
      <c r="C329" s="1"/>
      <c r="E329" s="1"/>
    </row>
    <row r="330" spans="1:5" ht="14.25" customHeight="1" x14ac:dyDescent="0.35">
      <c r="A330" s="1"/>
      <c r="B330" s="1"/>
      <c r="C330" s="1"/>
      <c r="E330" s="1"/>
    </row>
    <row r="331" spans="1:5" ht="14.25" customHeight="1" x14ac:dyDescent="0.35">
      <c r="A331" s="1"/>
      <c r="B331" s="1"/>
      <c r="C331" s="1"/>
      <c r="E331" s="1"/>
    </row>
    <row r="332" spans="1:5" ht="14.25" customHeight="1" x14ac:dyDescent="0.35">
      <c r="A332" s="1"/>
      <c r="B332" s="1"/>
      <c r="C332" s="1"/>
      <c r="E332" s="1"/>
    </row>
    <row r="333" spans="1:5" ht="14.25" customHeight="1" x14ac:dyDescent="0.35">
      <c r="A333" s="1"/>
      <c r="B333" s="1"/>
      <c r="C333" s="1"/>
      <c r="E333" s="1"/>
    </row>
    <row r="334" spans="1:5" ht="14.25" customHeight="1" x14ac:dyDescent="0.35">
      <c r="A334" s="1"/>
      <c r="B334" s="1"/>
      <c r="C334" s="1"/>
      <c r="E334" s="1"/>
    </row>
    <row r="335" spans="1:5" ht="14.25" customHeight="1" x14ac:dyDescent="0.35">
      <c r="A335" s="1"/>
      <c r="B335" s="1"/>
      <c r="C335" s="1"/>
      <c r="E335" s="1"/>
    </row>
    <row r="336" spans="1:5" ht="14.25" customHeight="1" x14ac:dyDescent="0.35">
      <c r="A336" s="1"/>
      <c r="B336" s="1"/>
      <c r="C336" s="1"/>
      <c r="E336" s="1"/>
    </row>
    <row r="337" spans="1:5" ht="14.25" customHeight="1" x14ac:dyDescent="0.35">
      <c r="A337" s="1"/>
      <c r="B337" s="1"/>
      <c r="C337" s="1"/>
      <c r="E337" s="1"/>
    </row>
    <row r="338" spans="1:5" ht="14.25" customHeight="1" x14ac:dyDescent="0.35">
      <c r="A338" s="1"/>
      <c r="B338" s="1"/>
      <c r="C338" s="1"/>
      <c r="E338" s="1"/>
    </row>
    <row r="339" spans="1:5" ht="14.25" customHeight="1" x14ac:dyDescent="0.35">
      <c r="A339" s="1"/>
      <c r="B339" s="1"/>
      <c r="C339" s="1"/>
      <c r="E339" s="1"/>
    </row>
    <row r="340" spans="1:5" ht="14.25" customHeight="1" x14ac:dyDescent="0.35">
      <c r="A340" s="1"/>
      <c r="B340" s="1"/>
      <c r="C340" s="1"/>
      <c r="E340" s="1"/>
    </row>
    <row r="341" spans="1:5" ht="14.25" customHeight="1" x14ac:dyDescent="0.35">
      <c r="A341" s="1"/>
      <c r="B341" s="1"/>
      <c r="C341" s="1"/>
      <c r="E341" s="1"/>
    </row>
    <row r="342" spans="1:5" ht="14.25" customHeight="1" x14ac:dyDescent="0.35">
      <c r="A342" s="1"/>
      <c r="B342" s="1"/>
      <c r="C342" s="1"/>
      <c r="E342" s="1"/>
    </row>
    <row r="343" spans="1:5" ht="14.25" customHeight="1" x14ac:dyDescent="0.35">
      <c r="A343" s="1"/>
      <c r="B343" s="1"/>
      <c r="C343" s="1"/>
      <c r="E343" s="1"/>
    </row>
    <row r="344" spans="1:5" ht="14.25" customHeight="1" x14ac:dyDescent="0.35">
      <c r="A344" s="1"/>
      <c r="B344" s="1"/>
      <c r="C344" s="1"/>
      <c r="E344" s="1"/>
    </row>
    <row r="345" spans="1:5" ht="14.25" customHeight="1" x14ac:dyDescent="0.35">
      <c r="A345" s="1"/>
      <c r="B345" s="1"/>
      <c r="C345" s="1"/>
      <c r="E345" s="1"/>
    </row>
    <row r="346" spans="1:5" ht="14.25" customHeight="1" x14ac:dyDescent="0.35">
      <c r="A346" s="1"/>
      <c r="B346" s="1"/>
      <c r="C346" s="1"/>
      <c r="E346" s="1"/>
    </row>
    <row r="347" spans="1:5" ht="14.25" customHeight="1" x14ac:dyDescent="0.35">
      <c r="A347" s="1"/>
      <c r="B347" s="1"/>
      <c r="C347" s="1"/>
      <c r="E347" s="1"/>
    </row>
    <row r="348" spans="1:5" ht="14.25" customHeight="1" x14ac:dyDescent="0.35">
      <c r="A348" s="1"/>
      <c r="B348" s="1"/>
      <c r="C348" s="1"/>
      <c r="E348" s="1"/>
    </row>
    <row r="349" spans="1:5" ht="14.25" customHeight="1" x14ac:dyDescent="0.35">
      <c r="A349" s="1"/>
      <c r="B349" s="1"/>
      <c r="C349" s="1"/>
      <c r="E349" s="1"/>
    </row>
    <row r="350" spans="1:5" ht="14.25" customHeight="1" x14ac:dyDescent="0.35">
      <c r="A350" s="1"/>
      <c r="B350" s="1"/>
      <c r="C350" s="1"/>
      <c r="E350" s="1"/>
    </row>
    <row r="351" spans="1:5" ht="14.25" customHeight="1" x14ac:dyDescent="0.35">
      <c r="A351" s="1"/>
      <c r="B351" s="1"/>
      <c r="C351" s="1"/>
      <c r="E351" s="1"/>
    </row>
    <row r="352" spans="1:5" ht="14.25" customHeight="1" x14ac:dyDescent="0.35">
      <c r="A352" s="1"/>
      <c r="B352" s="1"/>
      <c r="C352" s="1"/>
      <c r="E352" s="1"/>
    </row>
    <row r="353" spans="1:5" ht="14.25" customHeight="1" x14ac:dyDescent="0.35">
      <c r="A353" s="1"/>
      <c r="B353" s="1"/>
      <c r="C353" s="1"/>
      <c r="E353" s="1"/>
    </row>
    <row r="354" spans="1:5" ht="14.25" customHeight="1" x14ac:dyDescent="0.35">
      <c r="A354" s="1"/>
      <c r="B354" s="1"/>
      <c r="C354" s="1"/>
      <c r="E354" s="1"/>
    </row>
    <row r="355" spans="1:5" ht="14.25" customHeight="1" x14ac:dyDescent="0.35">
      <c r="A355" s="1"/>
      <c r="B355" s="1"/>
      <c r="C355" s="1"/>
      <c r="E355" s="1"/>
    </row>
    <row r="356" spans="1:5" ht="14.25" customHeight="1" x14ac:dyDescent="0.35">
      <c r="A356" s="1"/>
      <c r="B356" s="1"/>
      <c r="C356" s="1"/>
      <c r="E356" s="1"/>
    </row>
    <row r="357" spans="1:5" ht="14.25" customHeight="1" x14ac:dyDescent="0.35">
      <c r="A357" s="1"/>
      <c r="B357" s="1"/>
      <c r="C357" s="1"/>
      <c r="E357" s="1"/>
    </row>
    <row r="358" spans="1:5" ht="14.25" customHeight="1" x14ac:dyDescent="0.35">
      <c r="A358" s="1"/>
      <c r="B358" s="1"/>
      <c r="C358" s="1"/>
      <c r="E358" s="1"/>
    </row>
    <row r="359" spans="1:5" ht="14.25" customHeight="1" x14ac:dyDescent="0.35">
      <c r="A359" s="1"/>
      <c r="B359" s="1"/>
      <c r="C359" s="1"/>
      <c r="E359" s="1"/>
    </row>
    <row r="360" spans="1:5" ht="14.25" customHeight="1" x14ac:dyDescent="0.35">
      <c r="A360" s="1"/>
      <c r="B360" s="1"/>
      <c r="C360" s="1"/>
      <c r="E360" s="1"/>
    </row>
    <row r="361" spans="1:5" ht="14.25" customHeight="1" x14ac:dyDescent="0.35">
      <c r="A361" s="1"/>
      <c r="B361" s="1"/>
      <c r="C361" s="1"/>
      <c r="E361" s="1"/>
    </row>
    <row r="362" spans="1:5" ht="14.25" customHeight="1" x14ac:dyDescent="0.35">
      <c r="A362" s="1"/>
      <c r="B362" s="1"/>
      <c r="C362" s="1"/>
      <c r="E362" s="1"/>
    </row>
    <row r="363" spans="1:5" ht="14.25" customHeight="1" x14ac:dyDescent="0.35">
      <c r="A363" s="1"/>
      <c r="B363" s="1"/>
      <c r="C363" s="1"/>
      <c r="E363" s="1"/>
    </row>
    <row r="364" spans="1:5" ht="14.25" customHeight="1" x14ac:dyDescent="0.35">
      <c r="A364" s="1"/>
      <c r="B364" s="1"/>
      <c r="C364" s="1"/>
      <c r="E364" s="1"/>
    </row>
    <row r="365" spans="1:5" ht="14.25" customHeight="1" x14ac:dyDescent="0.35">
      <c r="A365" s="1"/>
      <c r="B365" s="1"/>
      <c r="C365" s="1"/>
      <c r="E365" s="1"/>
    </row>
    <row r="366" spans="1:5" ht="14.25" customHeight="1" x14ac:dyDescent="0.35">
      <c r="A366" s="1"/>
      <c r="B366" s="1"/>
      <c r="C366" s="1"/>
      <c r="E366" s="1"/>
    </row>
    <row r="367" spans="1:5" ht="14.25" customHeight="1" x14ac:dyDescent="0.35">
      <c r="A367" s="1"/>
      <c r="B367" s="1"/>
      <c r="C367" s="1"/>
      <c r="E367" s="1"/>
    </row>
    <row r="368" spans="1:5" ht="14.25" customHeight="1" x14ac:dyDescent="0.35">
      <c r="A368" s="1"/>
      <c r="B368" s="1"/>
      <c r="C368" s="1"/>
      <c r="E368" s="1"/>
    </row>
    <row r="369" spans="1:5" ht="14.25" customHeight="1" x14ac:dyDescent="0.35">
      <c r="A369" s="1"/>
      <c r="B369" s="1"/>
      <c r="C369" s="1"/>
      <c r="E369" s="1"/>
    </row>
    <row r="370" spans="1:5" ht="14.25" customHeight="1" x14ac:dyDescent="0.35">
      <c r="A370" s="1"/>
      <c r="B370" s="1"/>
      <c r="C370" s="1"/>
      <c r="E370" s="1"/>
    </row>
    <row r="371" spans="1:5" ht="14.25" customHeight="1" x14ac:dyDescent="0.35">
      <c r="A371" s="1"/>
      <c r="B371" s="1"/>
      <c r="C371" s="1"/>
      <c r="E371" s="1"/>
    </row>
    <row r="372" spans="1:5" ht="14.25" customHeight="1" x14ac:dyDescent="0.35">
      <c r="A372" s="1"/>
      <c r="B372" s="1"/>
      <c r="C372" s="1"/>
      <c r="E372" s="1"/>
    </row>
    <row r="373" spans="1:5" ht="14.25" customHeight="1" x14ac:dyDescent="0.35">
      <c r="A373" s="1"/>
      <c r="B373" s="1"/>
      <c r="C373" s="1"/>
      <c r="E373" s="1"/>
    </row>
    <row r="374" spans="1:5" ht="14.25" customHeight="1" x14ac:dyDescent="0.35">
      <c r="A374" s="1"/>
      <c r="B374" s="1"/>
      <c r="C374" s="1"/>
      <c r="E374" s="1"/>
    </row>
    <row r="375" spans="1:5" ht="14.25" customHeight="1" x14ac:dyDescent="0.35">
      <c r="A375" s="1"/>
      <c r="B375" s="1"/>
      <c r="C375" s="1"/>
      <c r="E375" s="1"/>
    </row>
    <row r="376" spans="1:5" ht="14.25" customHeight="1" x14ac:dyDescent="0.35">
      <c r="A376" s="1"/>
      <c r="B376" s="1"/>
      <c r="C376" s="1"/>
      <c r="E376" s="1"/>
    </row>
    <row r="377" spans="1:5" ht="14.25" customHeight="1" x14ac:dyDescent="0.35">
      <c r="A377" s="1"/>
      <c r="B377" s="1"/>
      <c r="C377" s="1"/>
      <c r="E377" s="1"/>
    </row>
    <row r="378" spans="1:5" ht="14.25" customHeight="1" x14ac:dyDescent="0.35">
      <c r="A378" s="1"/>
      <c r="B378" s="1"/>
      <c r="C378" s="1"/>
      <c r="E378" s="1"/>
    </row>
    <row r="379" spans="1:5" ht="14.25" customHeight="1" x14ac:dyDescent="0.35">
      <c r="A379" s="1"/>
      <c r="B379" s="1"/>
      <c r="C379" s="1"/>
      <c r="E379" s="1"/>
    </row>
    <row r="380" spans="1:5" ht="14.25" customHeight="1" x14ac:dyDescent="0.35">
      <c r="A380" s="1"/>
      <c r="B380" s="1"/>
      <c r="C380" s="1"/>
      <c r="E380" s="1"/>
    </row>
    <row r="381" spans="1:5" ht="14.25" customHeight="1" x14ac:dyDescent="0.35">
      <c r="A381" s="1"/>
      <c r="B381" s="1"/>
      <c r="C381" s="1"/>
      <c r="E381" s="1"/>
    </row>
    <row r="382" spans="1:5" ht="14.25" customHeight="1" x14ac:dyDescent="0.35">
      <c r="A382" s="1"/>
      <c r="B382" s="1"/>
      <c r="C382" s="1"/>
      <c r="E382" s="1"/>
    </row>
    <row r="383" spans="1:5" ht="14.25" customHeight="1" x14ac:dyDescent="0.35">
      <c r="A383" s="1"/>
      <c r="B383" s="1"/>
      <c r="C383" s="1"/>
      <c r="E383" s="1"/>
    </row>
    <row r="384" spans="1:5" ht="14.25" customHeight="1" x14ac:dyDescent="0.35">
      <c r="A384" s="1"/>
      <c r="B384" s="1"/>
      <c r="C384" s="1"/>
      <c r="E384" s="1"/>
    </row>
    <row r="385" spans="1:5" ht="14.25" customHeight="1" x14ac:dyDescent="0.35">
      <c r="A385" s="1"/>
      <c r="B385" s="1"/>
      <c r="C385" s="1"/>
      <c r="E385" s="1"/>
    </row>
    <row r="386" spans="1:5" ht="14.25" customHeight="1" x14ac:dyDescent="0.35">
      <c r="A386" s="1"/>
      <c r="B386" s="1"/>
      <c r="C386" s="1"/>
      <c r="E386" s="1"/>
    </row>
    <row r="387" spans="1:5" ht="14.25" customHeight="1" x14ac:dyDescent="0.35">
      <c r="A387" s="1"/>
      <c r="B387" s="1"/>
      <c r="C387" s="1"/>
      <c r="E387" s="1"/>
    </row>
    <row r="388" spans="1:5" ht="14.25" customHeight="1" x14ac:dyDescent="0.35">
      <c r="A388" s="1"/>
      <c r="B388" s="1"/>
      <c r="C388" s="1"/>
      <c r="E388" s="1"/>
    </row>
    <row r="389" spans="1:5" ht="14.25" customHeight="1" x14ac:dyDescent="0.35">
      <c r="A389" s="1"/>
      <c r="B389" s="1"/>
      <c r="C389" s="1"/>
      <c r="E389" s="1"/>
    </row>
    <row r="390" spans="1:5" ht="14.25" customHeight="1" x14ac:dyDescent="0.35">
      <c r="A390" s="1"/>
      <c r="B390" s="1"/>
      <c r="C390" s="1"/>
      <c r="E390" s="1"/>
    </row>
    <row r="391" spans="1:5" ht="14.25" customHeight="1" x14ac:dyDescent="0.35">
      <c r="A391" s="1"/>
      <c r="B391" s="1"/>
      <c r="C391" s="1"/>
      <c r="E391" s="1"/>
    </row>
    <row r="392" spans="1:5" ht="14.25" customHeight="1" x14ac:dyDescent="0.35">
      <c r="A392" s="1"/>
      <c r="B392" s="1"/>
      <c r="C392" s="1"/>
      <c r="E392" s="1"/>
    </row>
    <row r="393" spans="1:5" ht="14.25" customHeight="1" x14ac:dyDescent="0.35">
      <c r="A393" s="1"/>
      <c r="B393" s="1"/>
      <c r="C393" s="1"/>
      <c r="E393" s="1"/>
    </row>
    <row r="394" spans="1:5" ht="14.25" customHeight="1" x14ac:dyDescent="0.35">
      <c r="A394" s="1"/>
      <c r="B394" s="1"/>
      <c r="C394" s="1"/>
      <c r="E394" s="1"/>
    </row>
    <row r="395" spans="1:5" ht="14.25" customHeight="1" x14ac:dyDescent="0.35">
      <c r="A395" s="1"/>
      <c r="B395" s="1"/>
      <c r="C395" s="1"/>
      <c r="E395" s="1"/>
    </row>
    <row r="396" spans="1:5" ht="14.25" customHeight="1" x14ac:dyDescent="0.35">
      <c r="A396" s="1"/>
      <c r="B396" s="1"/>
      <c r="C396" s="1"/>
      <c r="E396" s="1"/>
    </row>
    <row r="397" spans="1:5" ht="14.25" customHeight="1" x14ac:dyDescent="0.35">
      <c r="A397" s="1"/>
      <c r="B397" s="1"/>
      <c r="C397" s="1"/>
      <c r="E397" s="1"/>
    </row>
    <row r="398" spans="1:5" ht="14.25" customHeight="1" x14ac:dyDescent="0.35">
      <c r="A398" s="1"/>
      <c r="B398" s="1"/>
      <c r="C398" s="1"/>
      <c r="E398" s="1"/>
    </row>
    <row r="399" spans="1:5" ht="14.25" customHeight="1" x14ac:dyDescent="0.35">
      <c r="A399" s="1"/>
      <c r="B399" s="1"/>
      <c r="C399" s="1"/>
      <c r="E399" s="1"/>
    </row>
    <row r="400" spans="1:5" ht="14.25" customHeight="1" x14ac:dyDescent="0.35">
      <c r="A400" s="1"/>
      <c r="B400" s="1"/>
      <c r="C400" s="1"/>
      <c r="E400" s="1"/>
    </row>
    <row r="401" spans="1:5" ht="14.25" customHeight="1" x14ac:dyDescent="0.35">
      <c r="A401" s="1"/>
      <c r="B401" s="1"/>
      <c r="C401" s="1"/>
      <c r="E401" s="1"/>
    </row>
    <row r="402" spans="1:5" ht="14.25" customHeight="1" x14ac:dyDescent="0.35">
      <c r="A402" s="1"/>
      <c r="B402" s="1"/>
      <c r="C402" s="1"/>
      <c r="E402" s="1"/>
    </row>
    <row r="403" spans="1:5" ht="14.25" customHeight="1" x14ac:dyDescent="0.35">
      <c r="A403" s="1"/>
      <c r="B403" s="1"/>
      <c r="C403" s="1"/>
      <c r="E403" s="1"/>
    </row>
    <row r="404" spans="1:5" ht="14.25" customHeight="1" x14ac:dyDescent="0.35">
      <c r="A404" s="1"/>
      <c r="B404" s="1"/>
      <c r="C404" s="1"/>
      <c r="E404" s="1"/>
    </row>
    <row r="405" spans="1:5" ht="14.25" customHeight="1" x14ac:dyDescent="0.35">
      <c r="A405" s="1"/>
      <c r="B405" s="1"/>
      <c r="C405" s="1"/>
      <c r="E405" s="1"/>
    </row>
    <row r="406" spans="1:5" ht="14.25" customHeight="1" x14ac:dyDescent="0.35">
      <c r="A406" s="1"/>
      <c r="B406" s="1"/>
      <c r="C406" s="1"/>
      <c r="E406" s="1"/>
    </row>
    <row r="407" spans="1:5" ht="14.25" customHeight="1" x14ac:dyDescent="0.35">
      <c r="A407" s="1"/>
      <c r="B407" s="1"/>
      <c r="C407" s="1"/>
      <c r="E407" s="1"/>
    </row>
    <row r="408" spans="1:5" ht="14.25" customHeight="1" x14ac:dyDescent="0.35">
      <c r="A408" s="1"/>
      <c r="B408" s="1"/>
      <c r="C408" s="1"/>
      <c r="E408" s="1"/>
    </row>
    <row r="409" spans="1:5" ht="14.25" customHeight="1" x14ac:dyDescent="0.35">
      <c r="A409" s="1"/>
      <c r="B409" s="1"/>
      <c r="C409" s="1"/>
      <c r="E409" s="1"/>
    </row>
    <row r="410" spans="1:5" ht="14.25" customHeight="1" x14ac:dyDescent="0.35">
      <c r="A410" s="1"/>
      <c r="B410" s="1"/>
      <c r="C410" s="1"/>
      <c r="E410" s="1"/>
    </row>
    <row r="411" spans="1:5" ht="14.25" customHeight="1" x14ac:dyDescent="0.35">
      <c r="A411" s="1"/>
      <c r="B411" s="1"/>
      <c r="C411" s="1"/>
      <c r="E411" s="1"/>
    </row>
    <row r="412" spans="1:5" ht="14.25" customHeight="1" x14ac:dyDescent="0.35">
      <c r="A412" s="1"/>
      <c r="B412" s="1"/>
      <c r="C412" s="1"/>
      <c r="E412" s="1"/>
    </row>
    <row r="413" spans="1:5" ht="14.25" customHeight="1" x14ac:dyDescent="0.35">
      <c r="A413" s="1"/>
      <c r="B413" s="1"/>
      <c r="C413" s="1"/>
      <c r="E413" s="1"/>
    </row>
    <row r="414" spans="1:5" ht="14.25" customHeight="1" x14ac:dyDescent="0.35">
      <c r="A414" s="1"/>
      <c r="B414" s="1"/>
      <c r="C414" s="1"/>
      <c r="E414" s="1"/>
    </row>
    <row r="415" spans="1:5" ht="14.25" customHeight="1" x14ac:dyDescent="0.35">
      <c r="A415" s="1"/>
      <c r="B415" s="1"/>
      <c r="C415" s="1"/>
      <c r="E415" s="1"/>
    </row>
    <row r="416" spans="1:5" ht="14.25" customHeight="1" x14ac:dyDescent="0.35">
      <c r="A416" s="1"/>
      <c r="B416" s="1"/>
      <c r="C416" s="1"/>
      <c r="E416" s="1"/>
    </row>
    <row r="417" spans="1:5" ht="14.25" customHeight="1" x14ac:dyDescent="0.35">
      <c r="A417" s="1"/>
      <c r="B417" s="1"/>
      <c r="C417" s="1"/>
      <c r="E417" s="1"/>
    </row>
    <row r="418" spans="1:5" ht="14.25" customHeight="1" x14ac:dyDescent="0.35">
      <c r="A418" s="1"/>
      <c r="B418" s="1"/>
      <c r="C418" s="1"/>
      <c r="E418" s="1"/>
    </row>
    <row r="419" spans="1:5" ht="14.25" customHeight="1" x14ac:dyDescent="0.35">
      <c r="A419" s="1"/>
      <c r="B419" s="1"/>
      <c r="C419" s="1"/>
      <c r="E419" s="1"/>
    </row>
    <row r="420" spans="1:5" ht="14.25" customHeight="1" x14ac:dyDescent="0.35">
      <c r="A420" s="1"/>
      <c r="B420" s="1"/>
      <c r="C420" s="1"/>
      <c r="E420" s="1"/>
    </row>
    <row r="421" spans="1:5" ht="14.25" customHeight="1" x14ac:dyDescent="0.35">
      <c r="A421" s="1"/>
      <c r="B421" s="1"/>
      <c r="C421" s="1"/>
      <c r="E421" s="1"/>
    </row>
    <row r="422" spans="1:5" ht="14.25" customHeight="1" x14ac:dyDescent="0.35">
      <c r="A422" s="1"/>
      <c r="B422" s="1"/>
      <c r="C422" s="1"/>
      <c r="E422" s="1"/>
    </row>
    <row r="423" spans="1:5" ht="14.25" customHeight="1" x14ac:dyDescent="0.35">
      <c r="A423" s="1"/>
      <c r="B423" s="1"/>
      <c r="C423" s="1"/>
      <c r="E423" s="1"/>
    </row>
    <row r="424" spans="1:5" ht="14.25" customHeight="1" x14ac:dyDescent="0.35">
      <c r="A424" s="1"/>
      <c r="B424" s="1"/>
      <c r="C424" s="1"/>
      <c r="E424" s="1"/>
    </row>
    <row r="425" spans="1:5" ht="14.25" customHeight="1" x14ac:dyDescent="0.35">
      <c r="A425" s="1"/>
      <c r="B425" s="1"/>
      <c r="C425" s="1"/>
      <c r="E425" s="1"/>
    </row>
    <row r="426" spans="1:5" ht="14.25" customHeight="1" x14ac:dyDescent="0.35">
      <c r="A426" s="1"/>
      <c r="B426" s="1"/>
      <c r="C426" s="1"/>
      <c r="E426" s="1"/>
    </row>
    <row r="427" spans="1:5" ht="14.25" customHeight="1" x14ac:dyDescent="0.35">
      <c r="A427" s="1"/>
      <c r="B427" s="1"/>
      <c r="C427" s="1"/>
      <c r="E427" s="1"/>
    </row>
    <row r="428" spans="1:5" ht="14.25" customHeight="1" x14ac:dyDescent="0.35">
      <c r="A428" s="1"/>
      <c r="B428" s="1"/>
      <c r="C428" s="1"/>
      <c r="E428" s="1"/>
    </row>
    <row r="429" spans="1:5" ht="14.25" customHeight="1" x14ac:dyDescent="0.35">
      <c r="A429" s="1"/>
      <c r="B429" s="1"/>
      <c r="C429" s="1"/>
      <c r="E429" s="1"/>
    </row>
    <row r="430" spans="1:5" ht="14.25" customHeight="1" x14ac:dyDescent="0.35">
      <c r="A430" s="1"/>
      <c r="B430" s="1"/>
      <c r="C430" s="1"/>
      <c r="E430" s="1"/>
    </row>
    <row r="431" spans="1:5" ht="14.25" customHeight="1" x14ac:dyDescent="0.35">
      <c r="A431" s="1"/>
      <c r="B431" s="1"/>
      <c r="C431" s="1"/>
      <c r="E431" s="1"/>
    </row>
    <row r="432" spans="1:5" ht="14.25" customHeight="1" x14ac:dyDescent="0.35">
      <c r="A432" s="1"/>
      <c r="B432" s="1"/>
      <c r="C432" s="1"/>
      <c r="E432" s="1"/>
    </row>
    <row r="433" spans="1:5" ht="14.25" customHeight="1" x14ac:dyDescent="0.35">
      <c r="A433" s="1"/>
      <c r="B433" s="1"/>
      <c r="C433" s="1"/>
      <c r="E433" s="1"/>
    </row>
    <row r="434" spans="1:5" ht="14.25" customHeight="1" x14ac:dyDescent="0.35">
      <c r="A434" s="1"/>
      <c r="B434" s="1"/>
      <c r="C434" s="1"/>
      <c r="E434" s="1"/>
    </row>
    <row r="435" spans="1:5" ht="14.25" customHeight="1" x14ac:dyDescent="0.35">
      <c r="A435" s="1"/>
      <c r="B435" s="1"/>
      <c r="C435" s="1"/>
      <c r="E435" s="1"/>
    </row>
    <row r="436" spans="1:5" ht="14.25" customHeight="1" x14ac:dyDescent="0.35">
      <c r="A436" s="1"/>
      <c r="B436" s="1"/>
      <c r="C436" s="1"/>
      <c r="E436" s="1"/>
    </row>
    <row r="437" spans="1:5" ht="14.25" customHeight="1" x14ac:dyDescent="0.35">
      <c r="A437" s="1"/>
      <c r="B437" s="1"/>
      <c r="C437" s="1"/>
      <c r="E437" s="1"/>
    </row>
    <row r="438" spans="1:5" ht="14.25" customHeight="1" x14ac:dyDescent="0.35">
      <c r="A438" s="1"/>
      <c r="B438" s="1"/>
      <c r="C438" s="1"/>
      <c r="E438" s="1"/>
    </row>
    <row r="439" spans="1:5" ht="14.25" customHeight="1" x14ac:dyDescent="0.35">
      <c r="A439" s="1"/>
      <c r="B439" s="1"/>
      <c r="C439" s="1"/>
      <c r="E439" s="1"/>
    </row>
    <row r="440" spans="1:5" ht="14.25" customHeight="1" x14ac:dyDescent="0.35">
      <c r="A440" s="1"/>
      <c r="B440" s="1"/>
      <c r="C440" s="1"/>
      <c r="E440" s="1"/>
    </row>
    <row r="441" spans="1:5" ht="14.25" customHeight="1" x14ac:dyDescent="0.35">
      <c r="A441" s="1"/>
      <c r="B441" s="1"/>
      <c r="C441" s="1"/>
      <c r="E441" s="1"/>
    </row>
    <row r="442" spans="1:5" ht="14.25" customHeight="1" x14ac:dyDescent="0.35">
      <c r="A442" s="1"/>
      <c r="B442" s="1"/>
      <c r="C442" s="1"/>
      <c r="E442" s="1"/>
    </row>
    <row r="443" spans="1:5" ht="14.25" customHeight="1" x14ac:dyDescent="0.35">
      <c r="A443" s="1"/>
      <c r="B443" s="1"/>
      <c r="C443" s="1"/>
      <c r="E443" s="1"/>
    </row>
    <row r="444" spans="1:5" ht="14.25" customHeight="1" x14ac:dyDescent="0.35">
      <c r="A444" s="1"/>
      <c r="B444" s="1"/>
      <c r="C444" s="1"/>
      <c r="E444" s="1"/>
    </row>
    <row r="445" spans="1:5" ht="14.25" customHeight="1" x14ac:dyDescent="0.35">
      <c r="A445" s="1"/>
      <c r="B445" s="1"/>
      <c r="C445" s="1"/>
      <c r="E445" s="1"/>
    </row>
    <row r="446" spans="1:5" ht="14.25" customHeight="1" x14ac:dyDescent="0.35">
      <c r="A446" s="1"/>
      <c r="B446" s="1"/>
      <c r="C446" s="1"/>
      <c r="E446" s="1"/>
    </row>
    <row r="447" spans="1:5" ht="14.25" customHeight="1" x14ac:dyDescent="0.35">
      <c r="A447" s="1"/>
      <c r="B447" s="1"/>
      <c r="C447" s="1"/>
      <c r="E447" s="1"/>
    </row>
    <row r="448" spans="1:5" ht="14.25" customHeight="1" x14ac:dyDescent="0.35">
      <c r="A448" s="1"/>
      <c r="B448" s="1"/>
      <c r="C448" s="1"/>
      <c r="E448" s="1"/>
    </row>
    <row r="449" spans="1:5" ht="14.25" customHeight="1" x14ac:dyDescent="0.35">
      <c r="A449" s="1"/>
      <c r="B449" s="1"/>
      <c r="C449" s="1"/>
      <c r="E449" s="1"/>
    </row>
    <row r="450" spans="1:5" ht="14.25" customHeight="1" x14ac:dyDescent="0.35">
      <c r="A450" s="1"/>
      <c r="B450" s="1"/>
      <c r="C450" s="1"/>
      <c r="E450" s="1"/>
    </row>
    <row r="451" spans="1:5" ht="14.25" customHeight="1" x14ac:dyDescent="0.35">
      <c r="A451" s="1"/>
      <c r="B451" s="1"/>
      <c r="C451" s="1"/>
      <c r="E451" s="1"/>
    </row>
    <row r="452" spans="1:5" ht="14.25" customHeight="1" x14ac:dyDescent="0.35">
      <c r="A452" s="1"/>
      <c r="B452" s="1"/>
      <c r="C452" s="1"/>
      <c r="E452" s="1"/>
    </row>
    <row r="453" spans="1:5" ht="14.25" customHeight="1" x14ac:dyDescent="0.35">
      <c r="A453" s="1"/>
      <c r="B453" s="1"/>
      <c r="C453" s="1"/>
      <c r="E453" s="1"/>
    </row>
    <row r="454" spans="1:5" ht="14.25" customHeight="1" x14ac:dyDescent="0.35">
      <c r="A454" s="1"/>
      <c r="B454" s="1"/>
      <c r="C454" s="1"/>
      <c r="E454" s="1"/>
    </row>
    <row r="455" spans="1:5" ht="14.25" customHeight="1" x14ac:dyDescent="0.35">
      <c r="A455" s="1"/>
      <c r="B455" s="1"/>
      <c r="C455" s="1"/>
      <c r="E455" s="1"/>
    </row>
    <row r="456" spans="1:5" ht="14.25" customHeight="1" x14ac:dyDescent="0.35">
      <c r="A456" s="1"/>
      <c r="B456" s="1"/>
      <c r="C456" s="1"/>
      <c r="E456" s="1"/>
    </row>
    <row r="457" spans="1:5" ht="14.25" customHeight="1" x14ac:dyDescent="0.35">
      <c r="A457" s="1"/>
      <c r="B457" s="1"/>
      <c r="C457" s="1"/>
      <c r="E457" s="1"/>
    </row>
    <row r="458" spans="1:5" ht="14.25" customHeight="1" x14ac:dyDescent="0.35">
      <c r="A458" s="1"/>
      <c r="B458" s="1"/>
      <c r="C458" s="1"/>
      <c r="E458" s="1"/>
    </row>
    <row r="459" spans="1:5" ht="14.25" customHeight="1" x14ac:dyDescent="0.35">
      <c r="A459" s="1"/>
      <c r="B459" s="1"/>
      <c r="C459" s="1"/>
      <c r="E459" s="1"/>
    </row>
    <row r="460" spans="1:5" ht="14.25" customHeight="1" x14ac:dyDescent="0.35">
      <c r="A460" s="1"/>
      <c r="B460" s="1"/>
      <c r="C460" s="1"/>
      <c r="E460" s="1"/>
    </row>
    <row r="461" spans="1:5" ht="14.25" customHeight="1" x14ac:dyDescent="0.35">
      <c r="A461" s="1"/>
      <c r="B461" s="1"/>
      <c r="C461" s="1"/>
      <c r="E461" s="1"/>
    </row>
    <row r="462" spans="1:5" ht="14.25" customHeight="1" x14ac:dyDescent="0.35">
      <c r="A462" s="1"/>
      <c r="B462" s="1"/>
      <c r="C462" s="1"/>
      <c r="E462" s="1"/>
    </row>
    <row r="463" spans="1:5" ht="14.25" customHeight="1" x14ac:dyDescent="0.35">
      <c r="A463" s="1"/>
      <c r="B463" s="1"/>
      <c r="C463" s="1"/>
      <c r="E463" s="1"/>
    </row>
    <row r="464" spans="1:5" ht="14.25" customHeight="1" x14ac:dyDescent="0.35">
      <c r="A464" s="1"/>
      <c r="B464" s="1"/>
      <c r="C464" s="1"/>
      <c r="E464" s="1"/>
    </row>
    <row r="465" spans="1:5" ht="14.25" customHeight="1" x14ac:dyDescent="0.35">
      <c r="A465" s="1"/>
      <c r="B465" s="1"/>
      <c r="C465" s="1"/>
      <c r="E465" s="1"/>
    </row>
    <row r="466" spans="1:5" ht="14.25" customHeight="1" x14ac:dyDescent="0.35">
      <c r="A466" s="1"/>
      <c r="B466" s="1"/>
      <c r="C466" s="1"/>
      <c r="E466" s="1"/>
    </row>
    <row r="467" spans="1:5" ht="14.25" customHeight="1" x14ac:dyDescent="0.35">
      <c r="A467" s="1"/>
      <c r="B467" s="1"/>
      <c r="C467" s="1"/>
      <c r="E467" s="1"/>
    </row>
    <row r="468" spans="1:5" ht="14.25" customHeight="1" x14ac:dyDescent="0.35">
      <c r="A468" s="1"/>
      <c r="B468" s="1"/>
      <c r="C468" s="1"/>
      <c r="E468" s="1"/>
    </row>
    <row r="469" spans="1:5" ht="14.25" customHeight="1" x14ac:dyDescent="0.35">
      <c r="A469" s="1"/>
      <c r="B469" s="1"/>
      <c r="C469" s="1"/>
      <c r="E469" s="1"/>
    </row>
    <row r="470" spans="1:5" ht="14.25" customHeight="1" x14ac:dyDescent="0.35">
      <c r="A470" s="1"/>
      <c r="B470" s="1"/>
      <c r="C470" s="1"/>
      <c r="E470" s="1"/>
    </row>
    <row r="471" spans="1:5" ht="14.25" customHeight="1" x14ac:dyDescent="0.35">
      <c r="A471" s="1"/>
      <c r="B471" s="1"/>
      <c r="C471" s="1"/>
      <c r="E471" s="1"/>
    </row>
    <row r="472" spans="1:5" ht="14.25" customHeight="1" x14ac:dyDescent="0.35">
      <c r="A472" s="1"/>
      <c r="B472" s="1"/>
      <c r="C472" s="1"/>
      <c r="E472" s="1"/>
    </row>
    <row r="473" spans="1:5" ht="14.25" customHeight="1" x14ac:dyDescent="0.35">
      <c r="A473" s="1"/>
      <c r="B473" s="1"/>
      <c r="C473" s="1"/>
      <c r="E473" s="1"/>
    </row>
    <row r="474" spans="1:5" ht="14.25" customHeight="1" x14ac:dyDescent="0.35">
      <c r="A474" s="1"/>
      <c r="B474" s="1"/>
      <c r="C474" s="1"/>
      <c r="E474" s="1"/>
    </row>
    <row r="475" spans="1:5" ht="14.25" customHeight="1" x14ac:dyDescent="0.35">
      <c r="A475" s="1"/>
      <c r="B475" s="1"/>
      <c r="C475" s="1"/>
      <c r="E475" s="1"/>
    </row>
    <row r="476" spans="1:5" ht="14.25" customHeight="1" x14ac:dyDescent="0.35">
      <c r="A476" s="1"/>
      <c r="B476" s="1"/>
      <c r="C476" s="1"/>
      <c r="E476" s="1"/>
    </row>
    <row r="477" spans="1:5" ht="14.25" customHeight="1" x14ac:dyDescent="0.35">
      <c r="A477" s="1"/>
      <c r="B477" s="1"/>
      <c r="C477" s="1"/>
      <c r="E477" s="1"/>
    </row>
    <row r="478" spans="1:5" ht="14.25" customHeight="1" x14ac:dyDescent="0.35">
      <c r="A478" s="1"/>
      <c r="B478" s="1"/>
      <c r="C478" s="1"/>
      <c r="E478" s="1"/>
    </row>
    <row r="479" spans="1:5" ht="14.25" customHeight="1" x14ac:dyDescent="0.35">
      <c r="A479" s="1"/>
      <c r="B479" s="1"/>
      <c r="C479" s="1"/>
      <c r="E479" s="1"/>
    </row>
    <row r="480" spans="1:5" ht="14.25" customHeight="1" x14ac:dyDescent="0.35">
      <c r="A480" s="1"/>
      <c r="B480" s="1"/>
      <c r="C480" s="1"/>
      <c r="E480" s="1"/>
    </row>
    <row r="481" spans="1:5" ht="14.25" customHeight="1" x14ac:dyDescent="0.35">
      <c r="A481" s="1"/>
      <c r="B481" s="1"/>
      <c r="C481" s="1"/>
      <c r="E481" s="1"/>
    </row>
    <row r="482" spans="1:5" ht="14.25" customHeight="1" x14ac:dyDescent="0.35">
      <c r="A482" s="1"/>
      <c r="B482" s="1"/>
      <c r="C482" s="1"/>
      <c r="E482" s="1"/>
    </row>
    <row r="483" spans="1:5" ht="14.25" customHeight="1" x14ac:dyDescent="0.35">
      <c r="A483" s="1"/>
      <c r="B483" s="1"/>
      <c r="C483" s="1"/>
      <c r="E483" s="1"/>
    </row>
    <row r="484" spans="1:5" ht="14.25" customHeight="1" x14ac:dyDescent="0.35">
      <c r="A484" s="1"/>
      <c r="B484" s="1"/>
      <c r="C484" s="1"/>
      <c r="E484" s="1"/>
    </row>
    <row r="485" spans="1:5" ht="14.25" customHeight="1" x14ac:dyDescent="0.35">
      <c r="A485" s="1"/>
      <c r="B485" s="1"/>
      <c r="C485" s="1"/>
      <c r="E485" s="1"/>
    </row>
    <row r="486" spans="1:5" ht="14.25" customHeight="1" x14ac:dyDescent="0.35">
      <c r="A486" s="1"/>
      <c r="B486" s="1"/>
      <c r="C486" s="1"/>
      <c r="E486" s="1"/>
    </row>
    <row r="487" spans="1:5" ht="14.25" customHeight="1" x14ac:dyDescent="0.35">
      <c r="A487" s="1"/>
      <c r="B487" s="1"/>
      <c r="C487" s="1"/>
      <c r="E487" s="1"/>
    </row>
    <row r="488" spans="1:5" ht="14.25" customHeight="1" x14ac:dyDescent="0.35">
      <c r="A488" s="1"/>
      <c r="B488" s="1"/>
      <c r="C488" s="1"/>
      <c r="E488" s="1"/>
    </row>
    <row r="489" spans="1:5" ht="14.25" customHeight="1" x14ac:dyDescent="0.35">
      <c r="A489" s="1"/>
      <c r="B489" s="1"/>
      <c r="C489" s="1"/>
      <c r="E489" s="1"/>
    </row>
    <row r="490" spans="1:5" ht="14.25" customHeight="1" x14ac:dyDescent="0.35">
      <c r="A490" s="1"/>
      <c r="B490" s="1"/>
      <c r="C490" s="1"/>
      <c r="E490" s="1"/>
    </row>
    <row r="491" spans="1:5" ht="14.25" customHeight="1" x14ac:dyDescent="0.35">
      <c r="A491" s="1"/>
      <c r="B491" s="1"/>
      <c r="C491" s="1"/>
      <c r="E491" s="1"/>
    </row>
    <row r="492" spans="1:5" ht="14.25" customHeight="1" x14ac:dyDescent="0.35">
      <c r="A492" s="1"/>
      <c r="B492" s="1"/>
      <c r="C492" s="1"/>
      <c r="E492" s="1"/>
    </row>
    <row r="493" spans="1:5" ht="14.25" customHeight="1" x14ac:dyDescent="0.35">
      <c r="A493" s="1"/>
      <c r="B493" s="1"/>
      <c r="C493" s="1"/>
      <c r="E493" s="1"/>
    </row>
    <row r="494" spans="1:5" ht="14.25" customHeight="1" x14ac:dyDescent="0.35">
      <c r="A494" s="1"/>
      <c r="B494" s="1"/>
      <c r="C494" s="1"/>
      <c r="E494" s="1"/>
    </row>
    <row r="495" spans="1:5" ht="14.25" customHeight="1" x14ac:dyDescent="0.35">
      <c r="A495" s="1"/>
      <c r="B495" s="1"/>
      <c r="C495" s="1"/>
      <c r="E495" s="1"/>
    </row>
    <row r="496" spans="1:5" ht="14.25" customHeight="1" x14ac:dyDescent="0.35">
      <c r="A496" s="1"/>
      <c r="B496" s="1"/>
      <c r="C496" s="1"/>
      <c r="E496" s="1"/>
    </row>
    <row r="497" spans="1:5" ht="14.25" customHeight="1" x14ac:dyDescent="0.35">
      <c r="A497" s="1"/>
      <c r="B497" s="1"/>
      <c r="C497" s="1"/>
      <c r="E497" s="1"/>
    </row>
    <row r="498" spans="1:5" ht="14.25" customHeight="1" x14ac:dyDescent="0.35">
      <c r="A498" s="1"/>
      <c r="B498" s="1"/>
      <c r="C498" s="1"/>
      <c r="E498" s="1"/>
    </row>
    <row r="499" spans="1:5" ht="14.25" customHeight="1" x14ac:dyDescent="0.35">
      <c r="A499" s="1"/>
      <c r="B499" s="1"/>
      <c r="C499" s="1"/>
      <c r="E499" s="1"/>
    </row>
    <row r="500" spans="1:5" ht="14.25" customHeight="1" x14ac:dyDescent="0.35">
      <c r="A500" s="1"/>
      <c r="B500" s="1"/>
      <c r="C500" s="1"/>
      <c r="E500" s="1"/>
    </row>
    <row r="501" spans="1:5" ht="14.25" customHeight="1" x14ac:dyDescent="0.35">
      <c r="A501" s="1"/>
      <c r="B501" s="1"/>
      <c r="C501" s="1"/>
      <c r="E501" s="1"/>
    </row>
    <row r="502" spans="1:5" ht="14.25" customHeight="1" x14ac:dyDescent="0.35">
      <c r="A502" s="1"/>
      <c r="B502" s="1"/>
      <c r="C502" s="1"/>
      <c r="E502" s="1"/>
    </row>
    <row r="503" spans="1:5" ht="14.25" customHeight="1" x14ac:dyDescent="0.35">
      <c r="A503" s="1"/>
      <c r="B503" s="1"/>
      <c r="C503" s="1"/>
      <c r="E503" s="1"/>
    </row>
    <row r="504" spans="1:5" ht="14.25" customHeight="1" x14ac:dyDescent="0.35">
      <c r="A504" s="1"/>
      <c r="B504" s="1"/>
      <c r="C504" s="1"/>
      <c r="E504" s="1"/>
    </row>
    <row r="505" spans="1:5" ht="14.25" customHeight="1" x14ac:dyDescent="0.35">
      <c r="A505" s="1"/>
      <c r="B505" s="1"/>
      <c r="C505" s="1"/>
      <c r="E505" s="1"/>
    </row>
    <row r="506" spans="1:5" ht="14.25" customHeight="1" x14ac:dyDescent="0.35">
      <c r="A506" s="1"/>
      <c r="B506" s="1"/>
      <c r="C506" s="1"/>
      <c r="E506" s="1"/>
    </row>
    <row r="507" spans="1:5" ht="14.25" customHeight="1" x14ac:dyDescent="0.35">
      <c r="A507" s="1"/>
      <c r="B507" s="1"/>
      <c r="C507" s="1"/>
      <c r="E507" s="1"/>
    </row>
    <row r="508" spans="1:5" ht="14.25" customHeight="1" x14ac:dyDescent="0.35">
      <c r="A508" s="1"/>
      <c r="B508" s="1"/>
      <c r="C508" s="1"/>
      <c r="E508" s="1"/>
    </row>
    <row r="509" spans="1:5" ht="14.25" customHeight="1" x14ac:dyDescent="0.35">
      <c r="A509" s="1"/>
      <c r="B509" s="1"/>
      <c r="C509" s="1"/>
      <c r="E509" s="1"/>
    </row>
    <row r="510" spans="1:5" ht="14.25" customHeight="1" x14ac:dyDescent="0.35">
      <c r="A510" s="1"/>
      <c r="B510" s="1"/>
      <c r="C510" s="1"/>
      <c r="E510" s="1"/>
    </row>
    <row r="511" spans="1:5" ht="14.25" customHeight="1" x14ac:dyDescent="0.35">
      <c r="A511" s="1"/>
      <c r="B511" s="1"/>
      <c r="C511" s="1"/>
      <c r="E511" s="1"/>
    </row>
    <row r="512" spans="1:5" ht="14.25" customHeight="1" x14ac:dyDescent="0.35">
      <c r="A512" s="1"/>
      <c r="B512" s="1"/>
      <c r="C512" s="1"/>
      <c r="E512" s="1"/>
    </row>
    <row r="513" spans="1:5" ht="14.25" customHeight="1" x14ac:dyDescent="0.35">
      <c r="A513" s="1"/>
      <c r="B513" s="1"/>
      <c r="C513" s="1"/>
      <c r="E513" s="1"/>
    </row>
    <row r="514" spans="1:5" ht="14.25" customHeight="1" x14ac:dyDescent="0.35">
      <c r="A514" s="1"/>
      <c r="B514" s="1"/>
      <c r="C514" s="1"/>
      <c r="E514" s="1"/>
    </row>
    <row r="515" spans="1:5" ht="14.25" customHeight="1" x14ac:dyDescent="0.35">
      <c r="A515" s="1"/>
      <c r="B515" s="1"/>
      <c r="C515" s="1"/>
      <c r="E515" s="1"/>
    </row>
    <row r="516" spans="1:5" ht="14.25" customHeight="1" x14ac:dyDescent="0.35">
      <c r="A516" s="1"/>
      <c r="B516" s="1"/>
      <c r="C516" s="1"/>
      <c r="E516" s="1"/>
    </row>
    <row r="517" spans="1:5" ht="14.25" customHeight="1" x14ac:dyDescent="0.35">
      <c r="A517" s="1"/>
      <c r="B517" s="1"/>
      <c r="C517" s="1"/>
      <c r="E517" s="1"/>
    </row>
    <row r="518" spans="1:5" ht="14.25" customHeight="1" x14ac:dyDescent="0.35">
      <c r="A518" s="1"/>
      <c r="B518" s="1"/>
      <c r="C518" s="1"/>
      <c r="E518" s="1"/>
    </row>
    <row r="519" spans="1:5" ht="14.25" customHeight="1" x14ac:dyDescent="0.35">
      <c r="A519" s="1"/>
      <c r="B519" s="1"/>
      <c r="C519" s="1"/>
      <c r="E519" s="1"/>
    </row>
    <row r="520" spans="1:5" ht="14.25" customHeight="1" x14ac:dyDescent="0.35">
      <c r="A520" s="1"/>
      <c r="B520" s="1"/>
      <c r="C520" s="1"/>
      <c r="E520" s="1"/>
    </row>
    <row r="521" spans="1:5" ht="14.25" customHeight="1" x14ac:dyDescent="0.35">
      <c r="A521" s="1"/>
      <c r="B521" s="1"/>
      <c r="C521" s="1"/>
      <c r="E521" s="1"/>
    </row>
    <row r="522" spans="1:5" ht="14.25" customHeight="1" x14ac:dyDescent="0.35">
      <c r="A522" s="1"/>
      <c r="B522" s="1"/>
      <c r="C522" s="1"/>
      <c r="E522" s="1"/>
    </row>
    <row r="523" spans="1:5" ht="14.25" customHeight="1" x14ac:dyDescent="0.35">
      <c r="A523" s="1"/>
      <c r="B523" s="1"/>
      <c r="C523" s="1"/>
      <c r="E523" s="1"/>
    </row>
    <row r="524" spans="1:5" ht="14.25" customHeight="1" x14ac:dyDescent="0.35">
      <c r="A524" s="1"/>
      <c r="B524" s="1"/>
      <c r="C524" s="1"/>
      <c r="E524" s="1"/>
    </row>
    <row r="525" spans="1:5" ht="14.25" customHeight="1" x14ac:dyDescent="0.35">
      <c r="A525" s="1"/>
      <c r="B525" s="1"/>
      <c r="C525" s="1"/>
      <c r="E525" s="1"/>
    </row>
    <row r="526" spans="1:5" ht="14.25" customHeight="1" x14ac:dyDescent="0.35">
      <c r="A526" s="1"/>
      <c r="B526" s="1"/>
      <c r="C526" s="1"/>
      <c r="E526" s="1"/>
    </row>
    <row r="527" spans="1:5" ht="14.25" customHeight="1" x14ac:dyDescent="0.35">
      <c r="A527" s="1"/>
      <c r="B527" s="1"/>
      <c r="C527" s="1"/>
      <c r="E527" s="1"/>
    </row>
    <row r="528" spans="1:5" ht="14.25" customHeight="1" x14ac:dyDescent="0.35">
      <c r="A528" s="1"/>
      <c r="B528" s="1"/>
      <c r="C528" s="1"/>
      <c r="E528" s="1"/>
    </row>
    <row r="529" spans="1:5" ht="14.25" customHeight="1" x14ac:dyDescent="0.35">
      <c r="A529" s="1"/>
      <c r="B529" s="1"/>
      <c r="C529" s="1"/>
      <c r="E529" s="1"/>
    </row>
    <row r="530" spans="1:5" ht="14.25" customHeight="1" x14ac:dyDescent="0.35">
      <c r="A530" s="1"/>
      <c r="B530" s="1"/>
      <c r="C530" s="1"/>
      <c r="E530" s="1"/>
    </row>
    <row r="531" spans="1:5" ht="14.25" customHeight="1" x14ac:dyDescent="0.35">
      <c r="A531" s="1"/>
      <c r="B531" s="1"/>
      <c r="C531" s="1"/>
      <c r="E531" s="1"/>
    </row>
    <row r="532" spans="1:5" ht="14.25" customHeight="1" x14ac:dyDescent="0.35">
      <c r="A532" s="1"/>
      <c r="B532" s="1"/>
      <c r="C532" s="1"/>
      <c r="E532" s="1"/>
    </row>
    <row r="533" spans="1:5" ht="14.25" customHeight="1" x14ac:dyDescent="0.35">
      <c r="A533" s="1"/>
      <c r="B533" s="1"/>
      <c r="C533" s="1"/>
      <c r="E533" s="1"/>
    </row>
    <row r="534" spans="1:5" ht="14.25" customHeight="1" x14ac:dyDescent="0.35">
      <c r="A534" s="1"/>
      <c r="B534" s="1"/>
      <c r="C534" s="1"/>
      <c r="E534" s="1"/>
    </row>
    <row r="535" spans="1:5" ht="14.25" customHeight="1" x14ac:dyDescent="0.35">
      <c r="A535" s="1"/>
      <c r="B535" s="1"/>
      <c r="C535" s="1"/>
      <c r="E535" s="1"/>
    </row>
    <row r="536" spans="1:5" ht="14.25" customHeight="1" x14ac:dyDescent="0.35">
      <c r="A536" s="1"/>
      <c r="B536" s="1"/>
      <c r="C536" s="1"/>
      <c r="E536" s="1"/>
    </row>
    <row r="537" spans="1:5" ht="14.25" customHeight="1" x14ac:dyDescent="0.35">
      <c r="A537" s="1"/>
      <c r="B537" s="1"/>
      <c r="C537" s="1"/>
      <c r="E537" s="1"/>
    </row>
    <row r="538" spans="1:5" ht="14.25" customHeight="1" x14ac:dyDescent="0.35">
      <c r="A538" s="1"/>
      <c r="B538" s="1"/>
      <c r="C538" s="1"/>
      <c r="E538" s="1"/>
    </row>
    <row r="539" spans="1:5" ht="14.25" customHeight="1" x14ac:dyDescent="0.35">
      <c r="A539" s="1"/>
      <c r="B539" s="1"/>
      <c r="C539" s="1"/>
      <c r="E539" s="1"/>
    </row>
    <row r="540" spans="1:5" ht="14.25" customHeight="1" x14ac:dyDescent="0.35">
      <c r="A540" s="1"/>
      <c r="B540" s="1"/>
      <c r="C540" s="1"/>
      <c r="E540" s="1"/>
    </row>
    <row r="541" spans="1:5" ht="14.25" customHeight="1" x14ac:dyDescent="0.35">
      <c r="A541" s="1"/>
      <c r="B541" s="1"/>
      <c r="C541" s="1"/>
      <c r="E541" s="1"/>
    </row>
    <row r="542" spans="1:5" ht="14.25" customHeight="1" x14ac:dyDescent="0.35">
      <c r="A542" s="1"/>
      <c r="B542" s="1"/>
      <c r="C542" s="1"/>
      <c r="E542" s="1"/>
    </row>
    <row r="543" spans="1:5" ht="14.25" customHeight="1" x14ac:dyDescent="0.35">
      <c r="A543" s="1"/>
      <c r="B543" s="1"/>
      <c r="C543" s="1"/>
      <c r="E543" s="1"/>
    </row>
    <row r="544" spans="1:5" ht="14.25" customHeight="1" x14ac:dyDescent="0.35">
      <c r="A544" s="1"/>
      <c r="B544" s="1"/>
      <c r="C544" s="1"/>
      <c r="E544" s="1"/>
    </row>
    <row r="545" spans="1:5" ht="14.25" customHeight="1" x14ac:dyDescent="0.35">
      <c r="A545" s="1"/>
      <c r="B545" s="1"/>
      <c r="C545" s="1"/>
      <c r="E545" s="1"/>
    </row>
    <row r="546" spans="1:5" ht="14.25" customHeight="1" x14ac:dyDescent="0.35">
      <c r="A546" s="1"/>
      <c r="B546" s="1"/>
      <c r="C546" s="1"/>
      <c r="E546" s="1"/>
    </row>
    <row r="547" spans="1:5" ht="14.25" customHeight="1" x14ac:dyDescent="0.35">
      <c r="A547" s="1"/>
      <c r="B547" s="1"/>
      <c r="C547" s="1"/>
      <c r="E547" s="1"/>
    </row>
    <row r="548" spans="1:5" ht="14.25" customHeight="1" x14ac:dyDescent="0.35">
      <c r="A548" s="1"/>
      <c r="B548" s="1"/>
      <c r="C548" s="1"/>
      <c r="E548" s="1"/>
    </row>
    <row r="549" spans="1:5" ht="14.25" customHeight="1" x14ac:dyDescent="0.35">
      <c r="A549" s="1"/>
      <c r="B549" s="1"/>
      <c r="C549" s="1"/>
      <c r="E549" s="1"/>
    </row>
    <row r="550" spans="1:5" ht="14.25" customHeight="1" x14ac:dyDescent="0.35">
      <c r="A550" s="1"/>
      <c r="B550" s="1"/>
      <c r="C550" s="1"/>
      <c r="E550" s="1"/>
    </row>
    <row r="551" spans="1:5" ht="14.25" customHeight="1" x14ac:dyDescent="0.35">
      <c r="A551" s="1"/>
      <c r="B551" s="1"/>
      <c r="C551" s="1"/>
      <c r="E551" s="1"/>
    </row>
    <row r="552" spans="1:5" ht="14.25" customHeight="1" x14ac:dyDescent="0.35">
      <c r="A552" s="1"/>
      <c r="B552" s="1"/>
      <c r="C552" s="1"/>
      <c r="E552" s="1"/>
    </row>
    <row r="553" spans="1:5" ht="14.25" customHeight="1" x14ac:dyDescent="0.35">
      <c r="A553" s="1"/>
      <c r="B553" s="1"/>
      <c r="C553" s="1"/>
      <c r="E553" s="1"/>
    </row>
    <row r="554" spans="1:5" ht="14.25" customHeight="1" x14ac:dyDescent="0.35">
      <c r="A554" s="1"/>
      <c r="B554" s="1"/>
      <c r="C554" s="1"/>
      <c r="E554" s="1"/>
    </row>
    <row r="555" spans="1:5" ht="14.25" customHeight="1" x14ac:dyDescent="0.35">
      <c r="A555" s="1"/>
      <c r="B555" s="1"/>
      <c r="C555" s="1"/>
      <c r="E555" s="1"/>
    </row>
    <row r="556" spans="1:5" ht="14.25" customHeight="1" x14ac:dyDescent="0.35">
      <c r="A556" s="1"/>
      <c r="B556" s="1"/>
      <c r="C556" s="1"/>
      <c r="E556" s="1"/>
    </row>
    <row r="557" spans="1:5" ht="14.25" customHeight="1" x14ac:dyDescent="0.35">
      <c r="A557" s="1"/>
      <c r="B557" s="1"/>
      <c r="C557" s="1"/>
      <c r="E557" s="1"/>
    </row>
    <row r="558" spans="1:5" ht="14.25" customHeight="1" x14ac:dyDescent="0.35">
      <c r="A558" s="1"/>
      <c r="B558" s="1"/>
      <c r="C558" s="1"/>
      <c r="E558" s="1"/>
    </row>
    <row r="559" spans="1:5" ht="14.25" customHeight="1" x14ac:dyDescent="0.35">
      <c r="A559" s="1"/>
      <c r="B559" s="1"/>
      <c r="C559" s="1"/>
      <c r="E559" s="1"/>
    </row>
    <row r="560" spans="1:5" ht="14.25" customHeight="1" x14ac:dyDescent="0.35">
      <c r="A560" s="1"/>
      <c r="B560" s="1"/>
      <c r="C560" s="1"/>
      <c r="E560" s="1"/>
    </row>
    <row r="561" spans="1:5" ht="14.25" customHeight="1" x14ac:dyDescent="0.35">
      <c r="A561" s="1"/>
      <c r="B561" s="1"/>
      <c r="C561" s="1"/>
      <c r="E561" s="1"/>
    </row>
    <row r="562" spans="1:5" ht="14.25" customHeight="1" x14ac:dyDescent="0.35">
      <c r="A562" s="1"/>
      <c r="B562" s="1"/>
      <c r="C562" s="1"/>
      <c r="E562" s="1"/>
    </row>
    <row r="563" spans="1:5" ht="14.25" customHeight="1" x14ac:dyDescent="0.35">
      <c r="A563" s="1"/>
      <c r="B563" s="1"/>
      <c r="C563" s="1"/>
      <c r="E563" s="1"/>
    </row>
    <row r="564" spans="1:5" ht="14.25" customHeight="1" x14ac:dyDescent="0.35">
      <c r="A564" s="1"/>
      <c r="B564" s="1"/>
      <c r="C564" s="1"/>
      <c r="E564" s="1"/>
    </row>
    <row r="565" spans="1:5" ht="14.25" customHeight="1" x14ac:dyDescent="0.35">
      <c r="A565" s="1"/>
      <c r="B565" s="1"/>
      <c r="C565" s="1"/>
      <c r="E565" s="1"/>
    </row>
    <row r="566" spans="1:5" ht="14.25" customHeight="1" x14ac:dyDescent="0.35">
      <c r="A566" s="1"/>
      <c r="B566" s="1"/>
      <c r="C566" s="1"/>
      <c r="E566" s="1"/>
    </row>
    <row r="567" spans="1:5" ht="14.25" customHeight="1" x14ac:dyDescent="0.35">
      <c r="A567" s="1"/>
      <c r="B567" s="1"/>
      <c r="C567" s="1"/>
      <c r="E567" s="1"/>
    </row>
    <row r="568" spans="1:5" ht="14.25" customHeight="1" x14ac:dyDescent="0.35">
      <c r="A568" s="1"/>
      <c r="B568" s="1"/>
      <c r="C568" s="1"/>
      <c r="E568" s="1"/>
    </row>
    <row r="569" spans="1:5" ht="14.25" customHeight="1" x14ac:dyDescent="0.35">
      <c r="A569" s="1"/>
      <c r="B569" s="1"/>
      <c r="C569" s="1"/>
      <c r="E569" s="1"/>
    </row>
    <row r="570" spans="1:5" ht="14.25" customHeight="1" x14ac:dyDescent="0.35">
      <c r="A570" s="1"/>
      <c r="B570" s="1"/>
      <c r="C570" s="1"/>
      <c r="E570" s="1"/>
    </row>
    <row r="571" spans="1:5" ht="14.25" customHeight="1" x14ac:dyDescent="0.35">
      <c r="A571" s="1"/>
      <c r="B571" s="1"/>
      <c r="C571" s="1"/>
      <c r="E571" s="1"/>
    </row>
    <row r="572" spans="1:5" ht="14.25" customHeight="1" x14ac:dyDescent="0.35">
      <c r="A572" s="1"/>
      <c r="B572" s="1"/>
      <c r="C572" s="1"/>
      <c r="E572" s="1"/>
    </row>
    <row r="573" spans="1:5" ht="14.25" customHeight="1" x14ac:dyDescent="0.35">
      <c r="A573" s="1"/>
      <c r="B573" s="1"/>
      <c r="C573" s="1"/>
      <c r="E573" s="1"/>
    </row>
    <row r="574" spans="1:5" ht="14.25" customHeight="1" x14ac:dyDescent="0.35">
      <c r="A574" s="1"/>
      <c r="B574" s="1"/>
      <c r="C574" s="1"/>
      <c r="E574" s="1"/>
    </row>
    <row r="575" spans="1:5" ht="14.25" customHeight="1" x14ac:dyDescent="0.35">
      <c r="A575" s="1"/>
      <c r="B575" s="1"/>
      <c r="C575" s="1"/>
      <c r="E575" s="1"/>
    </row>
    <row r="576" spans="1:5" ht="14.25" customHeight="1" x14ac:dyDescent="0.35">
      <c r="A576" s="1"/>
      <c r="B576" s="1"/>
      <c r="C576" s="1"/>
      <c r="E576" s="1"/>
    </row>
    <row r="577" spans="1:5" ht="14.25" customHeight="1" x14ac:dyDescent="0.35">
      <c r="A577" s="1"/>
      <c r="B577" s="1"/>
      <c r="C577" s="1"/>
      <c r="E577" s="1"/>
    </row>
    <row r="578" spans="1:5" ht="14.25" customHeight="1" x14ac:dyDescent="0.35">
      <c r="A578" s="1"/>
      <c r="B578" s="1"/>
      <c r="C578" s="1"/>
      <c r="E578" s="1"/>
    </row>
    <row r="579" spans="1:5" ht="14.25" customHeight="1" x14ac:dyDescent="0.35">
      <c r="A579" s="1"/>
      <c r="B579" s="1"/>
      <c r="C579" s="1"/>
      <c r="E579" s="1"/>
    </row>
    <row r="580" spans="1:5" ht="14.25" customHeight="1" x14ac:dyDescent="0.35">
      <c r="A580" s="1"/>
      <c r="B580" s="1"/>
      <c r="C580" s="1"/>
      <c r="E580" s="1"/>
    </row>
    <row r="581" spans="1:5" ht="14.25" customHeight="1" x14ac:dyDescent="0.35">
      <c r="A581" s="1"/>
      <c r="B581" s="1"/>
      <c r="C581" s="1"/>
      <c r="E581" s="1"/>
    </row>
    <row r="582" spans="1:5" ht="14.25" customHeight="1" x14ac:dyDescent="0.35">
      <c r="A582" s="1"/>
      <c r="B582" s="1"/>
      <c r="C582" s="1"/>
      <c r="E582" s="1"/>
    </row>
    <row r="583" spans="1:5" ht="14.25" customHeight="1" x14ac:dyDescent="0.35">
      <c r="A583" s="1"/>
      <c r="B583" s="1"/>
      <c r="C583" s="1"/>
      <c r="E583" s="1"/>
    </row>
    <row r="584" spans="1:5" ht="14.25" customHeight="1" x14ac:dyDescent="0.35">
      <c r="A584" s="1"/>
      <c r="B584" s="1"/>
      <c r="C584" s="1"/>
      <c r="E584" s="1"/>
    </row>
    <row r="585" spans="1:5" ht="14.25" customHeight="1" x14ac:dyDescent="0.35">
      <c r="A585" s="1"/>
      <c r="B585" s="1"/>
      <c r="C585" s="1"/>
      <c r="E585" s="1"/>
    </row>
    <row r="586" spans="1:5" ht="14.25" customHeight="1" x14ac:dyDescent="0.35">
      <c r="A586" s="1"/>
      <c r="B586" s="1"/>
      <c r="C586" s="1"/>
      <c r="E586" s="1"/>
    </row>
    <row r="587" spans="1:5" ht="14.25" customHeight="1" x14ac:dyDescent="0.35">
      <c r="A587" s="1"/>
      <c r="B587" s="1"/>
      <c r="C587" s="1"/>
      <c r="E587" s="1"/>
    </row>
    <row r="588" spans="1:5" ht="14.25" customHeight="1" x14ac:dyDescent="0.35">
      <c r="A588" s="1"/>
      <c r="B588" s="1"/>
      <c r="C588" s="1"/>
      <c r="E588" s="1"/>
    </row>
    <row r="589" spans="1:5" ht="14.25" customHeight="1" x14ac:dyDescent="0.35">
      <c r="A589" s="1"/>
      <c r="B589" s="1"/>
      <c r="C589" s="1"/>
      <c r="E589" s="1"/>
    </row>
    <row r="590" spans="1:5" ht="14.25" customHeight="1" x14ac:dyDescent="0.35">
      <c r="A590" s="1"/>
      <c r="B590" s="1"/>
      <c r="C590" s="1"/>
      <c r="E590" s="1"/>
    </row>
    <row r="591" spans="1:5" ht="14.25" customHeight="1" x14ac:dyDescent="0.35">
      <c r="A591" s="1"/>
      <c r="B591" s="1"/>
      <c r="C591" s="1"/>
      <c r="E591" s="1"/>
    </row>
    <row r="592" spans="1:5" ht="14.25" customHeight="1" x14ac:dyDescent="0.35">
      <c r="A592" s="1"/>
      <c r="B592" s="1"/>
      <c r="C592" s="1"/>
      <c r="E592" s="1"/>
    </row>
    <row r="593" spans="1:5" ht="14.25" customHeight="1" x14ac:dyDescent="0.35">
      <c r="A593" s="1"/>
      <c r="B593" s="1"/>
      <c r="C593" s="1"/>
      <c r="E593" s="1"/>
    </row>
    <row r="594" spans="1:5" ht="14.25" customHeight="1" x14ac:dyDescent="0.35">
      <c r="A594" s="1"/>
      <c r="B594" s="1"/>
      <c r="C594" s="1"/>
      <c r="E594" s="1"/>
    </row>
    <row r="595" spans="1:5" ht="14.25" customHeight="1" x14ac:dyDescent="0.35">
      <c r="A595" s="1"/>
      <c r="B595" s="1"/>
      <c r="C595" s="1"/>
      <c r="E595" s="1"/>
    </row>
    <row r="596" spans="1:5" ht="14.25" customHeight="1" x14ac:dyDescent="0.35">
      <c r="A596" s="1"/>
      <c r="B596" s="1"/>
      <c r="C596" s="1"/>
      <c r="E596" s="1"/>
    </row>
    <row r="597" spans="1:5" ht="14.25" customHeight="1" x14ac:dyDescent="0.35">
      <c r="A597" s="1"/>
      <c r="B597" s="1"/>
      <c r="C597" s="1"/>
      <c r="E597" s="1"/>
    </row>
    <row r="598" spans="1:5" ht="14.25" customHeight="1" x14ac:dyDescent="0.35">
      <c r="A598" s="1"/>
      <c r="B598" s="1"/>
      <c r="C598" s="1"/>
      <c r="E598" s="1"/>
    </row>
    <row r="599" spans="1:5" ht="14.25" customHeight="1" x14ac:dyDescent="0.35">
      <c r="A599" s="1"/>
      <c r="B599" s="1"/>
      <c r="C599" s="1"/>
      <c r="E599" s="1"/>
    </row>
    <row r="600" spans="1:5" ht="14.25" customHeight="1" x14ac:dyDescent="0.35">
      <c r="A600" s="1"/>
      <c r="B600" s="1"/>
      <c r="C600" s="1"/>
      <c r="E600" s="1"/>
    </row>
    <row r="601" spans="1:5" ht="14.25" customHeight="1" x14ac:dyDescent="0.35">
      <c r="A601" s="1"/>
      <c r="B601" s="1"/>
      <c r="C601" s="1"/>
      <c r="E601" s="1"/>
    </row>
    <row r="602" spans="1:5" ht="14.25" customHeight="1" x14ac:dyDescent="0.35">
      <c r="A602" s="1"/>
      <c r="B602" s="1"/>
      <c r="C602" s="1"/>
      <c r="E602" s="1"/>
    </row>
    <row r="603" spans="1:5" ht="14.25" customHeight="1" x14ac:dyDescent="0.35">
      <c r="A603" s="1"/>
      <c r="B603" s="1"/>
      <c r="C603" s="1"/>
      <c r="E603" s="1"/>
    </row>
    <row r="604" spans="1:5" ht="14.25" customHeight="1" x14ac:dyDescent="0.35">
      <c r="A604" s="1"/>
      <c r="B604" s="1"/>
      <c r="C604" s="1"/>
      <c r="E604" s="1"/>
    </row>
    <row r="605" spans="1:5" ht="14.25" customHeight="1" x14ac:dyDescent="0.35">
      <c r="A605" s="1"/>
      <c r="B605" s="1"/>
      <c r="C605" s="1"/>
      <c r="E605" s="1"/>
    </row>
    <row r="606" spans="1:5" ht="14.25" customHeight="1" x14ac:dyDescent="0.35">
      <c r="A606" s="1"/>
      <c r="B606" s="1"/>
      <c r="C606" s="1"/>
      <c r="E606" s="1"/>
    </row>
    <row r="607" spans="1:5" ht="14.25" customHeight="1" x14ac:dyDescent="0.35">
      <c r="A607" s="1"/>
      <c r="B607" s="1"/>
      <c r="C607" s="1"/>
      <c r="E607" s="1"/>
    </row>
    <row r="608" spans="1:5" ht="14.25" customHeight="1" x14ac:dyDescent="0.35">
      <c r="A608" s="1"/>
      <c r="B608" s="1"/>
      <c r="C608" s="1"/>
      <c r="E608" s="1"/>
    </row>
    <row r="609" spans="1:5" ht="14.25" customHeight="1" x14ac:dyDescent="0.35">
      <c r="A609" s="1"/>
      <c r="B609" s="1"/>
      <c r="C609" s="1"/>
      <c r="E609" s="1"/>
    </row>
    <row r="610" spans="1:5" ht="14.25" customHeight="1" x14ac:dyDescent="0.35">
      <c r="A610" s="1"/>
      <c r="B610" s="1"/>
      <c r="C610" s="1"/>
      <c r="E610" s="1"/>
    </row>
    <row r="611" spans="1:5" ht="14.25" customHeight="1" x14ac:dyDescent="0.35">
      <c r="A611" s="1"/>
      <c r="B611" s="1"/>
      <c r="C611" s="1"/>
      <c r="E611" s="1"/>
    </row>
    <row r="612" spans="1:5" ht="14.25" customHeight="1" x14ac:dyDescent="0.35">
      <c r="A612" s="1"/>
      <c r="B612" s="1"/>
      <c r="C612" s="1"/>
      <c r="E612" s="1"/>
    </row>
    <row r="613" spans="1:5" ht="14.25" customHeight="1" x14ac:dyDescent="0.35">
      <c r="A613" s="1"/>
      <c r="B613" s="1"/>
      <c r="C613" s="1"/>
      <c r="E613" s="1"/>
    </row>
    <row r="614" spans="1:5" ht="14.25" customHeight="1" x14ac:dyDescent="0.35">
      <c r="A614" s="1"/>
      <c r="B614" s="1"/>
      <c r="C614" s="1"/>
      <c r="E614" s="1"/>
    </row>
    <row r="615" spans="1:5" ht="14.25" customHeight="1" x14ac:dyDescent="0.35">
      <c r="A615" s="1"/>
      <c r="B615" s="1"/>
      <c r="C615" s="1"/>
      <c r="E615" s="1"/>
    </row>
    <row r="616" spans="1:5" ht="14.25" customHeight="1" x14ac:dyDescent="0.35">
      <c r="A616" s="1"/>
      <c r="B616" s="1"/>
      <c r="C616" s="1"/>
      <c r="E616" s="1"/>
    </row>
    <row r="617" spans="1:5" ht="14.25" customHeight="1" x14ac:dyDescent="0.35">
      <c r="A617" s="1"/>
      <c r="B617" s="1"/>
      <c r="C617" s="1"/>
      <c r="E617" s="1"/>
    </row>
    <row r="618" spans="1:5" ht="14.25" customHeight="1" x14ac:dyDescent="0.35">
      <c r="A618" s="1"/>
      <c r="B618" s="1"/>
      <c r="C618" s="1"/>
      <c r="E618" s="1"/>
    </row>
    <row r="619" spans="1:5" ht="14.25" customHeight="1" x14ac:dyDescent="0.35">
      <c r="A619" s="1"/>
      <c r="B619" s="1"/>
      <c r="C619" s="1"/>
      <c r="E619" s="1"/>
    </row>
    <row r="620" spans="1:5" ht="14.25" customHeight="1" x14ac:dyDescent="0.35">
      <c r="A620" s="1"/>
      <c r="B620" s="1"/>
      <c r="C620" s="1"/>
      <c r="E620" s="1"/>
    </row>
    <row r="621" spans="1:5" ht="14.25" customHeight="1" x14ac:dyDescent="0.35">
      <c r="A621" s="1"/>
      <c r="B621" s="1"/>
      <c r="C621" s="1"/>
      <c r="E621" s="1"/>
    </row>
    <row r="622" spans="1:5" ht="14.25" customHeight="1" x14ac:dyDescent="0.35">
      <c r="A622" s="1"/>
      <c r="B622" s="1"/>
      <c r="C622" s="1"/>
      <c r="E622" s="1"/>
    </row>
    <row r="623" spans="1:5" ht="14.25" customHeight="1" x14ac:dyDescent="0.35">
      <c r="A623" s="1"/>
      <c r="B623" s="1"/>
      <c r="C623" s="1"/>
      <c r="E623" s="1"/>
    </row>
    <row r="624" spans="1:5" ht="14.25" customHeight="1" x14ac:dyDescent="0.35">
      <c r="A624" s="1"/>
      <c r="B624" s="1"/>
      <c r="C624" s="1"/>
      <c r="E624" s="1"/>
    </row>
    <row r="625" spans="1:5" ht="14.25" customHeight="1" x14ac:dyDescent="0.35">
      <c r="A625" s="1"/>
      <c r="B625" s="1"/>
      <c r="C625" s="1"/>
      <c r="E625" s="1"/>
    </row>
    <row r="626" spans="1:5" ht="14.25" customHeight="1" x14ac:dyDescent="0.35">
      <c r="A626" s="1"/>
      <c r="B626" s="1"/>
      <c r="C626" s="1"/>
      <c r="E626" s="1"/>
    </row>
    <row r="627" spans="1:5" ht="14.25" customHeight="1" x14ac:dyDescent="0.35">
      <c r="A627" s="1"/>
      <c r="B627" s="1"/>
      <c r="C627" s="1"/>
      <c r="E627" s="1"/>
    </row>
    <row r="628" spans="1:5" ht="14.25" customHeight="1" x14ac:dyDescent="0.35">
      <c r="A628" s="1"/>
      <c r="B628" s="1"/>
      <c r="C628" s="1"/>
      <c r="E628" s="1"/>
    </row>
    <row r="629" spans="1:5" ht="14.25" customHeight="1" x14ac:dyDescent="0.35">
      <c r="A629" s="1"/>
      <c r="B629" s="1"/>
      <c r="C629" s="1"/>
      <c r="E629" s="1"/>
    </row>
    <row r="630" spans="1:5" ht="14.25" customHeight="1" x14ac:dyDescent="0.35">
      <c r="A630" s="1"/>
      <c r="B630" s="1"/>
      <c r="C630" s="1"/>
      <c r="E630" s="1"/>
    </row>
    <row r="631" spans="1:5" ht="14.25" customHeight="1" x14ac:dyDescent="0.35">
      <c r="A631" s="1"/>
      <c r="B631" s="1"/>
      <c r="C631" s="1"/>
      <c r="E631" s="1"/>
    </row>
    <row r="632" spans="1:5" ht="14.25" customHeight="1" x14ac:dyDescent="0.35">
      <c r="A632" s="1"/>
      <c r="B632" s="1"/>
      <c r="C632" s="1"/>
      <c r="E632" s="1"/>
    </row>
    <row r="633" spans="1:5" ht="14.25" customHeight="1" x14ac:dyDescent="0.35">
      <c r="A633" s="1"/>
      <c r="B633" s="1"/>
      <c r="C633" s="1"/>
      <c r="E633" s="1"/>
    </row>
    <row r="634" spans="1:5" ht="14.25" customHeight="1" x14ac:dyDescent="0.35">
      <c r="A634" s="1"/>
      <c r="B634" s="1"/>
      <c r="C634" s="1"/>
      <c r="E634" s="1"/>
    </row>
    <row r="635" spans="1:5" ht="14.25" customHeight="1" x14ac:dyDescent="0.35">
      <c r="A635" s="1"/>
      <c r="B635" s="1"/>
      <c r="C635" s="1"/>
      <c r="E635" s="1"/>
    </row>
    <row r="636" spans="1:5" ht="14.25" customHeight="1" x14ac:dyDescent="0.35">
      <c r="A636" s="1"/>
      <c r="B636" s="1"/>
      <c r="C636" s="1"/>
      <c r="E636" s="1"/>
    </row>
    <row r="637" spans="1:5" ht="14.25" customHeight="1" x14ac:dyDescent="0.35">
      <c r="A637" s="1"/>
      <c r="B637" s="1"/>
      <c r="C637" s="1"/>
      <c r="E637" s="1"/>
    </row>
    <row r="638" spans="1:5" ht="14.25" customHeight="1" x14ac:dyDescent="0.35">
      <c r="A638" s="1"/>
      <c r="B638" s="1"/>
      <c r="C638" s="1"/>
      <c r="E638" s="1"/>
    </row>
    <row r="639" spans="1:5" ht="14.25" customHeight="1" x14ac:dyDescent="0.35">
      <c r="A639" s="1"/>
      <c r="B639" s="1"/>
      <c r="C639" s="1"/>
      <c r="E639" s="1"/>
    </row>
    <row r="640" spans="1:5" ht="14.25" customHeight="1" x14ac:dyDescent="0.35">
      <c r="A640" s="1"/>
      <c r="B640" s="1"/>
      <c r="C640" s="1"/>
      <c r="E640" s="1"/>
    </row>
    <row r="641" spans="1:5" ht="14.25" customHeight="1" x14ac:dyDescent="0.35">
      <c r="A641" s="1"/>
      <c r="B641" s="1"/>
      <c r="C641" s="1"/>
      <c r="E641" s="1"/>
    </row>
    <row r="642" spans="1:5" ht="14.25" customHeight="1" x14ac:dyDescent="0.35">
      <c r="A642" s="1"/>
      <c r="B642" s="1"/>
      <c r="C642" s="1"/>
      <c r="E642" s="1"/>
    </row>
    <row r="643" spans="1:5" ht="14.25" customHeight="1" x14ac:dyDescent="0.35">
      <c r="A643" s="1"/>
      <c r="B643" s="1"/>
      <c r="C643" s="1"/>
      <c r="E643" s="1"/>
    </row>
    <row r="644" spans="1:5" ht="14.25" customHeight="1" x14ac:dyDescent="0.35">
      <c r="A644" s="1"/>
      <c r="B644" s="1"/>
      <c r="C644" s="1"/>
      <c r="E644" s="1"/>
    </row>
    <row r="645" spans="1:5" ht="14.25" customHeight="1" x14ac:dyDescent="0.35">
      <c r="A645" s="1"/>
      <c r="B645" s="1"/>
      <c r="C645" s="1"/>
      <c r="E645" s="1"/>
    </row>
    <row r="646" spans="1:5" ht="14.25" customHeight="1" x14ac:dyDescent="0.35">
      <c r="A646" s="1"/>
      <c r="B646" s="1"/>
      <c r="C646" s="1"/>
      <c r="E646" s="1"/>
    </row>
    <row r="647" spans="1:5" ht="14.25" customHeight="1" x14ac:dyDescent="0.35">
      <c r="A647" s="1"/>
      <c r="B647" s="1"/>
      <c r="C647" s="1"/>
      <c r="E647" s="1"/>
    </row>
    <row r="648" spans="1:5" ht="14.25" customHeight="1" x14ac:dyDescent="0.35">
      <c r="A648" s="1"/>
      <c r="B648" s="1"/>
      <c r="C648" s="1"/>
      <c r="E648" s="1"/>
    </row>
    <row r="649" spans="1:5" ht="14.25" customHeight="1" x14ac:dyDescent="0.35">
      <c r="A649" s="1"/>
      <c r="B649" s="1"/>
      <c r="C649" s="1"/>
      <c r="E649" s="1"/>
    </row>
    <row r="650" spans="1:5" ht="14.25" customHeight="1" x14ac:dyDescent="0.35">
      <c r="A650" s="1"/>
      <c r="B650" s="1"/>
      <c r="C650" s="1"/>
      <c r="E650" s="1"/>
    </row>
    <row r="651" spans="1:5" ht="14.25" customHeight="1" x14ac:dyDescent="0.35">
      <c r="A651" s="1"/>
      <c r="B651" s="1"/>
      <c r="C651" s="1"/>
      <c r="E651" s="1"/>
    </row>
    <row r="652" spans="1:5" ht="14.25" customHeight="1" x14ac:dyDescent="0.35">
      <c r="A652" s="1"/>
      <c r="B652" s="1"/>
      <c r="C652" s="1"/>
      <c r="E652" s="1"/>
    </row>
    <row r="653" spans="1:5" ht="14.25" customHeight="1" x14ac:dyDescent="0.35">
      <c r="A653" s="1"/>
      <c r="B653" s="1"/>
      <c r="C653" s="1"/>
      <c r="E653" s="1"/>
    </row>
    <row r="654" spans="1:5" ht="14.25" customHeight="1" x14ac:dyDescent="0.35">
      <c r="A654" s="1"/>
      <c r="B654" s="1"/>
      <c r="C654" s="1"/>
      <c r="E654" s="1"/>
    </row>
    <row r="655" spans="1:5" ht="14.25" customHeight="1" x14ac:dyDescent="0.35">
      <c r="A655" s="1"/>
      <c r="B655" s="1"/>
      <c r="C655" s="1"/>
      <c r="E655" s="1"/>
    </row>
    <row r="656" spans="1:5" ht="14.25" customHeight="1" x14ac:dyDescent="0.35">
      <c r="A656" s="1"/>
      <c r="B656" s="1"/>
      <c r="C656" s="1"/>
      <c r="E656" s="1"/>
    </row>
    <row r="657" spans="1:5" ht="14.25" customHeight="1" x14ac:dyDescent="0.35">
      <c r="A657" s="1"/>
      <c r="B657" s="1"/>
      <c r="C657" s="1"/>
      <c r="E657" s="1"/>
    </row>
    <row r="658" spans="1:5" ht="14.25" customHeight="1" x14ac:dyDescent="0.35">
      <c r="A658" s="1"/>
      <c r="B658" s="1"/>
      <c r="C658" s="1"/>
      <c r="E658" s="1"/>
    </row>
    <row r="659" spans="1:5" ht="14.25" customHeight="1" x14ac:dyDescent="0.35">
      <c r="A659" s="1"/>
      <c r="B659" s="1"/>
      <c r="C659" s="1"/>
      <c r="E659" s="1"/>
    </row>
    <row r="660" spans="1:5" ht="14.25" customHeight="1" x14ac:dyDescent="0.35">
      <c r="A660" s="1"/>
      <c r="B660" s="1"/>
      <c r="C660" s="1"/>
      <c r="E660" s="1"/>
    </row>
    <row r="661" spans="1:5" ht="14.25" customHeight="1" x14ac:dyDescent="0.35">
      <c r="A661" s="1"/>
      <c r="B661" s="1"/>
      <c r="C661" s="1"/>
      <c r="E661" s="1"/>
    </row>
    <row r="662" spans="1:5" ht="14.25" customHeight="1" x14ac:dyDescent="0.35">
      <c r="A662" s="1"/>
      <c r="B662" s="1"/>
      <c r="C662" s="1"/>
      <c r="E662" s="1"/>
    </row>
    <row r="663" spans="1:5" ht="14.25" customHeight="1" x14ac:dyDescent="0.35">
      <c r="A663" s="1"/>
      <c r="B663" s="1"/>
      <c r="C663" s="1"/>
      <c r="E663" s="1"/>
    </row>
    <row r="664" spans="1:5" ht="14.25" customHeight="1" x14ac:dyDescent="0.35">
      <c r="A664" s="1"/>
      <c r="B664" s="1"/>
      <c r="C664" s="1"/>
      <c r="E664" s="1"/>
    </row>
    <row r="665" spans="1:5" ht="14.25" customHeight="1" x14ac:dyDescent="0.35">
      <c r="A665" s="1"/>
      <c r="B665" s="1"/>
      <c r="C665" s="1"/>
      <c r="E665" s="1"/>
    </row>
    <row r="666" spans="1:5" ht="14.25" customHeight="1" x14ac:dyDescent="0.35">
      <c r="A666" s="1"/>
      <c r="B666" s="1"/>
      <c r="C666" s="1"/>
      <c r="E666" s="1"/>
    </row>
    <row r="667" spans="1:5" ht="14.25" customHeight="1" x14ac:dyDescent="0.35">
      <c r="A667" s="1"/>
      <c r="B667" s="1"/>
      <c r="C667" s="1"/>
      <c r="E667" s="1"/>
    </row>
    <row r="668" spans="1:5" ht="14.25" customHeight="1" x14ac:dyDescent="0.35">
      <c r="A668" s="1"/>
      <c r="B668" s="1"/>
      <c r="C668" s="1"/>
      <c r="E668" s="1"/>
    </row>
    <row r="669" spans="1:5" ht="14.25" customHeight="1" x14ac:dyDescent="0.35">
      <c r="A669" s="1"/>
      <c r="B669" s="1"/>
      <c r="C669" s="1"/>
      <c r="E669" s="1"/>
    </row>
    <row r="670" spans="1:5" ht="14.25" customHeight="1" x14ac:dyDescent="0.35">
      <c r="A670" s="1"/>
      <c r="B670" s="1"/>
      <c r="C670" s="1"/>
      <c r="E670" s="1"/>
    </row>
    <row r="671" spans="1:5" ht="14.25" customHeight="1" x14ac:dyDescent="0.35">
      <c r="A671" s="1"/>
      <c r="B671" s="1"/>
      <c r="C671" s="1"/>
      <c r="E671" s="1"/>
    </row>
    <row r="672" spans="1:5" ht="14.25" customHeight="1" x14ac:dyDescent="0.35">
      <c r="A672" s="1"/>
      <c r="B672" s="1"/>
      <c r="C672" s="1"/>
      <c r="E672" s="1"/>
    </row>
    <row r="673" spans="1:5" ht="14.25" customHeight="1" x14ac:dyDescent="0.35">
      <c r="A673" s="1"/>
      <c r="B673" s="1"/>
      <c r="C673" s="1"/>
      <c r="E673" s="1"/>
    </row>
    <row r="674" spans="1:5" ht="14.25" customHeight="1" x14ac:dyDescent="0.35">
      <c r="A674" s="1"/>
      <c r="B674" s="1"/>
      <c r="C674" s="1"/>
      <c r="E674" s="1"/>
    </row>
    <row r="675" spans="1:5" ht="14.25" customHeight="1" x14ac:dyDescent="0.35">
      <c r="A675" s="1"/>
      <c r="B675" s="1"/>
      <c r="C675" s="1"/>
      <c r="E675" s="1"/>
    </row>
    <row r="676" spans="1:5" ht="14.25" customHeight="1" x14ac:dyDescent="0.35">
      <c r="A676" s="1"/>
      <c r="B676" s="1"/>
      <c r="C676" s="1"/>
      <c r="E676" s="1"/>
    </row>
    <row r="677" spans="1:5" ht="14.25" customHeight="1" x14ac:dyDescent="0.35">
      <c r="A677" s="1"/>
      <c r="B677" s="1"/>
      <c r="C677" s="1"/>
      <c r="E677" s="1"/>
    </row>
    <row r="678" spans="1:5" ht="14.25" customHeight="1" x14ac:dyDescent="0.35">
      <c r="A678" s="1"/>
      <c r="B678" s="1"/>
      <c r="C678" s="1"/>
      <c r="E678" s="1"/>
    </row>
    <row r="679" spans="1:5" ht="14.25" customHeight="1" x14ac:dyDescent="0.35">
      <c r="A679" s="1"/>
      <c r="B679" s="1"/>
      <c r="C679" s="1"/>
      <c r="E679" s="1"/>
    </row>
    <row r="680" spans="1:5" ht="14.25" customHeight="1" x14ac:dyDescent="0.35">
      <c r="A680" s="1"/>
      <c r="B680" s="1"/>
      <c r="C680" s="1"/>
      <c r="E680" s="1"/>
    </row>
    <row r="681" spans="1:5" ht="14.25" customHeight="1" x14ac:dyDescent="0.35">
      <c r="A681" s="1"/>
      <c r="B681" s="1"/>
      <c r="C681" s="1"/>
      <c r="E681" s="1"/>
    </row>
    <row r="682" spans="1:5" ht="14.25" customHeight="1" x14ac:dyDescent="0.35">
      <c r="A682" s="1"/>
      <c r="B682" s="1"/>
      <c r="C682" s="1"/>
      <c r="E682" s="1"/>
    </row>
    <row r="683" spans="1:5" ht="14.25" customHeight="1" x14ac:dyDescent="0.35">
      <c r="A683" s="1"/>
      <c r="B683" s="1"/>
      <c r="C683" s="1"/>
      <c r="E683" s="1"/>
    </row>
    <row r="684" spans="1:5" ht="14.25" customHeight="1" x14ac:dyDescent="0.35">
      <c r="A684" s="1"/>
      <c r="B684" s="1"/>
      <c r="C684" s="1"/>
      <c r="E684" s="1"/>
    </row>
    <row r="685" spans="1:5" ht="14.25" customHeight="1" x14ac:dyDescent="0.35">
      <c r="A685" s="1"/>
      <c r="B685" s="1"/>
      <c r="C685" s="1"/>
      <c r="E685" s="1"/>
    </row>
    <row r="686" spans="1:5" ht="14.25" customHeight="1" x14ac:dyDescent="0.35">
      <c r="A686" s="1"/>
      <c r="B686" s="1"/>
      <c r="C686" s="1"/>
      <c r="E686" s="1"/>
    </row>
    <row r="687" spans="1:5" ht="14.25" customHeight="1" x14ac:dyDescent="0.35">
      <c r="A687" s="1"/>
      <c r="B687" s="1"/>
      <c r="C687" s="1"/>
      <c r="E687" s="1"/>
    </row>
    <row r="688" spans="1:5" ht="14.25" customHeight="1" x14ac:dyDescent="0.35">
      <c r="A688" s="1"/>
      <c r="B688" s="1"/>
      <c r="C688" s="1"/>
      <c r="E688" s="1"/>
    </row>
    <row r="689" spans="1:5" ht="14.25" customHeight="1" x14ac:dyDescent="0.35">
      <c r="A689" s="1"/>
      <c r="B689" s="1"/>
      <c r="C689" s="1"/>
      <c r="E689" s="1"/>
    </row>
    <row r="690" spans="1:5" ht="14.25" customHeight="1" x14ac:dyDescent="0.35">
      <c r="A690" s="1"/>
      <c r="B690" s="1"/>
      <c r="C690" s="1"/>
      <c r="E690" s="1"/>
    </row>
    <row r="691" spans="1:5" ht="14.25" customHeight="1" x14ac:dyDescent="0.35">
      <c r="A691" s="1"/>
      <c r="B691" s="1"/>
      <c r="C691" s="1"/>
      <c r="E691" s="1"/>
    </row>
    <row r="692" spans="1:5" ht="14.25" customHeight="1" x14ac:dyDescent="0.35">
      <c r="A692" s="1"/>
      <c r="B692" s="1"/>
      <c r="C692" s="1"/>
      <c r="E692" s="1"/>
    </row>
    <row r="693" spans="1:5" ht="14.25" customHeight="1" x14ac:dyDescent="0.35">
      <c r="A693" s="1"/>
      <c r="B693" s="1"/>
      <c r="C693" s="1"/>
      <c r="E693" s="1"/>
    </row>
    <row r="694" spans="1:5" ht="14.25" customHeight="1" x14ac:dyDescent="0.35">
      <c r="A694" s="1"/>
      <c r="B694" s="1"/>
      <c r="C694" s="1"/>
      <c r="E694" s="1"/>
    </row>
    <row r="695" spans="1:5" ht="14.25" customHeight="1" x14ac:dyDescent="0.35">
      <c r="A695" s="1"/>
      <c r="B695" s="1"/>
      <c r="C695" s="1"/>
      <c r="E695" s="1"/>
    </row>
    <row r="696" spans="1:5" ht="14.25" customHeight="1" x14ac:dyDescent="0.35">
      <c r="A696" s="1"/>
      <c r="B696" s="1"/>
      <c r="C696" s="1"/>
      <c r="E696" s="1"/>
    </row>
    <row r="697" spans="1:5" ht="14.25" customHeight="1" x14ac:dyDescent="0.35">
      <c r="A697" s="1"/>
      <c r="B697" s="1"/>
      <c r="C697" s="1"/>
      <c r="E697" s="1"/>
    </row>
    <row r="698" spans="1:5" ht="14.25" customHeight="1" x14ac:dyDescent="0.35">
      <c r="A698" s="1"/>
      <c r="B698" s="1"/>
      <c r="C698" s="1"/>
      <c r="E698" s="1"/>
    </row>
    <row r="699" spans="1:5" ht="14.25" customHeight="1" x14ac:dyDescent="0.35">
      <c r="A699" s="1"/>
      <c r="B699" s="1"/>
      <c r="C699" s="1"/>
      <c r="E699" s="1"/>
    </row>
    <row r="700" spans="1:5" ht="14.25" customHeight="1" x14ac:dyDescent="0.35">
      <c r="A700" s="1"/>
      <c r="B700" s="1"/>
      <c r="C700" s="1"/>
      <c r="E700" s="1"/>
    </row>
    <row r="701" spans="1:5" ht="14.25" customHeight="1" x14ac:dyDescent="0.35">
      <c r="A701" s="1"/>
      <c r="B701" s="1"/>
      <c r="C701" s="1"/>
      <c r="E701" s="1"/>
    </row>
    <row r="702" spans="1:5" ht="14.25" customHeight="1" x14ac:dyDescent="0.35">
      <c r="A702" s="1"/>
      <c r="B702" s="1"/>
      <c r="C702" s="1"/>
      <c r="E702" s="1"/>
    </row>
    <row r="703" spans="1:5" ht="14.25" customHeight="1" x14ac:dyDescent="0.35">
      <c r="A703" s="1"/>
      <c r="B703" s="1"/>
      <c r="C703" s="1"/>
      <c r="E703" s="1"/>
    </row>
    <row r="704" spans="1:5" ht="14.25" customHeight="1" x14ac:dyDescent="0.35">
      <c r="A704" s="1"/>
      <c r="B704" s="1"/>
      <c r="C704" s="1"/>
      <c r="E704" s="1"/>
    </row>
    <row r="705" spans="1:5" ht="14.25" customHeight="1" x14ac:dyDescent="0.35">
      <c r="A705" s="1"/>
      <c r="B705" s="1"/>
      <c r="C705" s="1"/>
      <c r="E705" s="1"/>
    </row>
    <row r="706" spans="1:5" ht="14.25" customHeight="1" x14ac:dyDescent="0.35">
      <c r="A706" s="1"/>
      <c r="B706" s="1"/>
      <c r="C706" s="1"/>
      <c r="E706" s="1"/>
    </row>
    <row r="707" spans="1:5" ht="14.25" customHeight="1" x14ac:dyDescent="0.35">
      <c r="A707" s="1"/>
      <c r="B707" s="1"/>
      <c r="C707" s="1"/>
      <c r="E707" s="1"/>
    </row>
    <row r="708" spans="1:5" ht="14.25" customHeight="1" x14ac:dyDescent="0.35">
      <c r="A708" s="1"/>
      <c r="B708" s="1"/>
      <c r="C708" s="1"/>
      <c r="E708" s="1"/>
    </row>
    <row r="709" spans="1:5" ht="14.25" customHeight="1" x14ac:dyDescent="0.35">
      <c r="A709" s="1"/>
      <c r="B709" s="1"/>
      <c r="C709" s="1"/>
      <c r="E709" s="1"/>
    </row>
    <row r="710" spans="1:5" ht="14.25" customHeight="1" x14ac:dyDescent="0.35">
      <c r="A710" s="1"/>
      <c r="B710" s="1"/>
      <c r="C710" s="1"/>
      <c r="E710" s="1"/>
    </row>
    <row r="711" spans="1:5" ht="14.25" customHeight="1" x14ac:dyDescent="0.35">
      <c r="A711" s="1"/>
      <c r="B711" s="1"/>
      <c r="C711" s="1"/>
      <c r="E711" s="1"/>
    </row>
    <row r="712" spans="1:5" ht="14.25" customHeight="1" x14ac:dyDescent="0.35">
      <c r="A712" s="1"/>
      <c r="B712" s="1"/>
      <c r="C712" s="1"/>
      <c r="E712" s="1"/>
    </row>
    <row r="713" spans="1:5" ht="14.25" customHeight="1" x14ac:dyDescent="0.35">
      <c r="A713" s="1"/>
      <c r="B713" s="1"/>
      <c r="C713" s="1"/>
      <c r="E713" s="1"/>
    </row>
    <row r="714" spans="1:5" ht="14.25" customHeight="1" x14ac:dyDescent="0.35">
      <c r="A714" s="1"/>
      <c r="B714" s="1"/>
      <c r="C714" s="1"/>
      <c r="E714" s="1"/>
    </row>
    <row r="715" spans="1:5" ht="14.25" customHeight="1" x14ac:dyDescent="0.35">
      <c r="A715" s="1"/>
      <c r="B715" s="1"/>
      <c r="C715" s="1"/>
      <c r="E715" s="1"/>
    </row>
    <row r="716" spans="1:5" ht="14.25" customHeight="1" x14ac:dyDescent="0.35">
      <c r="A716" s="1"/>
      <c r="B716" s="1"/>
      <c r="C716" s="1"/>
      <c r="E716" s="1"/>
    </row>
    <row r="717" spans="1:5" ht="14.25" customHeight="1" x14ac:dyDescent="0.35">
      <c r="A717" s="1"/>
      <c r="B717" s="1"/>
      <c r="C717" s="1"/>
      <c r="E717" s="1"/>
    </row>
    <row r="718" spans="1:5" ht="14.25" customHeight="1" x14ac:dyDescent="0.35">
      <c r="A718" s="1"/>
      <c r="B718" s="1"/>
      <c r="C718" s="1"/>
      <c r="E718" s="1"/>
    </row>
    <row r="719" spans="1:5" ht="14.25" customHeight="1" x14ac:dyDescent="0.35">
      <c r="A719" s="1"/>
      <c r="B719" s="1"/>
      <c r="C719" s="1"/>
      <c r="E719" s="1"/>
    </row>
    <row r="720" spans="1:5" ht="14.25" customHeight="1" x14ac:dyDescent="0.35">
      <c r="A720" s="1"/>
      <c r="B720" s="1"/>
      <c r="C720" s="1"/>
      <c r="E720" s="1"/>
    </row>
    <row r="721" spans="1:5" ht="14.25" customHeight="1" x14ac:dyDescent="0.35">
      <c r="A721" s="1"/>
      <c r="B721" s="1"/>
      <c r="C721" s="1"/>
      <c r="E721" s="1"/>
    </row>
    <row r="722" spans="1:5" ht="14.25" customHeight="1" x14ac:dyDescent="0.35">
      <c r="A722" s="1"/>
      <c r="B722" s="1"/>
      <c r="C722" s="1"/>
      <c r="E722" s="1"/>
    </row>
    <row r="723" spans="1:5" ht="14.25" customHeight="1" x14ac:dyDescent="0.35">
      <c r="A723" s="1"/>
      <c r="B723" s="1"/>
      <c r="C723" s="1"/>
      <c r="E723" s="1"/>
    </row>
    <row r="724" spans="1:5" ht="14.25" customHeight="1" x14ac:dyDescent="0.35">
      <c r="A724" s="1"/>
      <c r="B724" s="1"/>
      <c r="C724" s="1"/>
      <c r="E724" s="1"/>
    </row>
    <row r="725" spans="1:5" ht="14.25" customHeight="1" x14ac:dyDescent="0.35">
      <c r="A725" s="1"/>
      <c r="B725" s="1"/>
      <c r="C725" s="1"/>
      <c r="E725" s="1"/>
    </row>
    <row r="726" spans="1:5" ht="14.25" customHeight="1" x14ac:dyDescent="0.35">
      <c r="A726" s="1"/>
      <c r="B726" s="1"/>
      <c r="C726" s="1"/>
      <c r="E726" s="1"/>
    </row>
    <row r="727" spans="1:5" ht="14.25" customHeight="1" x14ac:dyDescent="0.35">
      <c r="A727" s="1"/>
      <c r="B727" s="1"/>
      <c r="C727" s="1"/>
      <c r="E727" s="1"/>
    </row>
    <row r="728" spans="1:5" ht="14.25" customHeight="1" x14ac:dyDescent="0.35">
      <c r="A728" s="1"/>
      <c r="B728" s="1"/>
      <c r="C728" s="1"/>
      <c r="E728" s="1"/>
    </row>
    <row r="729" spans="1:5" ht="14.25" customHeight="1" x14ac:dyDescent="0.35">
      <c r="A729" s="1"/>
      <c r="B729" s="1"/>
      <c r="C729" s="1"/>
      <c r="E729" s="1"/>
    </row>
    <row r="730" spans="1:5" ht="14.25" customHeight="1" x14ac:dyDescent="0.35">
      <c r="A730" s="1"/>
      <c r="B730" s="1"/>
      <c r="C730" s="1"/>
      <c r="E730" s="1"/>
    </row>
    <row r="731" spans="1:5" ht="14.25" customHeight="1" x14ac:dyDescent="0.35">
      <c r="A731" s="1"/>
      <c r="B731" s="1"/>
      <c r="C731" s="1"/>
      <c r="E731" s="1"/>
    </row>
    <row r="732" spans="1:5" ht="14.25" customHeight="1" x14ac:dyDescent="0.35">
      <c r="A732" s="1"/>
      <c r="B732" s="1"/>
      <c r="C732" s="1"/>
      <c r="E732" s="1"/>
    </row>
    <row r="733" spans="1:5" ht="14.25" customHeight="1" x14ac:dyDescent="0.35">
      <c r="A733" s="1"/>
      <c r="B733" s="1"/>
      <c r="C733" s="1"/>
      <c r="E733" s="1"/>
    </row>
    <row r="734" spans="1:5" ht="14.25" customHeight="1" x14ac:dyDescent="0.35">
      <c r="A734" s="1"/>
      <c r="B734" s="1"/>
      <c r="C734" s="1"/>
      <c r="E734" s="1"/>
    </row>
    <row r="735" spans="1:5" ht="14.25" customHeight="1" x14ac:dyDescent="0.35">
      <c r="A735" s="1"/>
      <c r="B735" s="1"/>
      <c r="C735" s="1"/>
      <c r="E735" s="1"/>
    </row>
    <row r="736" spans="1:5" ht="14.25" customHeight="1" x14ac:dyDescent="0.35">
      <c r="A736" s="1"/>
      <c r="B736" s="1"/>
      <c r="C736" s="1"/>
      <c r="E736" s="1"/>
    </row>
    <row r="737" spans="1:5" ht="14.25" customHeight="1" x14ac:dyDescent="0.35">
      <c r="A737" s="1"/>
      <c r="B737" s="1"/>
      <c r="C737" s="1"/>
      <c r="E737" s="1"/>
    </row>
    <row r="738" spans="1:5" ht="14.25" customHeight="1" x14ac:dyDescent="0.35">
      <c r="A738" s="1"/>
      <c r="B738" s="1"/>
      <c r="C738" s="1"/>
      <c r="E738" s="1"/>
    </row>
    <row r="739" spans="1:5" ht="14.25" customHeight="1" x14ac:dyDescent="0.35">
      <c r="A739" s="1"/>
      <c r="B739" s="1"/>
      <c r="C739" s="1"/>
      <c r="E739" s="1"/>
    </row>
    <row r="740" spans="1:5" ht="14.25" customHeight="1" x14ac:dyDescent="0.35">
      <c r="A740" s="1"/>
      <c r="B740" s="1"/>
      <c r="C740" s="1"/>
      <c r="E740" s="1"/>
    </row>
    <row r="741" spans="1:5" ht="14.25" customHeight="1" x14ac:dyDescent="0.35">
      <c r="A741" s="1"/>
      <c r="B741" s="1"/>
      <c r="C741" s="1"/>
      <c r="E741" s="1"/>
    </row>
    <row r="742" spans="1:5" ht="14.25" customHeight="1" x14ac:dyDescent="0.35">
      <c r="A742" s="1"/>
      <c r="B742" s="1"/>
      <c r="C742" s="1"/>
      <c r="E742" s="1"/>
    </row>
    <row r="743" spans="1:5" ht="14.25" customHeight="1" x14ac:dyDescent="0.35">
      <c r="A743" s="1"/>
      <c r="B743" s="1"/>
      <c r="C743" s="1"/>
      <c r="E743" s="1"/>
    </row>
    <row r="744" spans="1:5" ht="14.25" customHeight="1" x14ac:dyDescent="0.35">
      <c r="A744" s="1"/>
      <c r="B744" s="1"/>
      <c r="C744" s="1"/>
      <c r="E744" s="1"/>
    </row>
    <row r="745" spans="1:5" ht="14.25" customHeight="1" x14ac:dyDescent="0.35">
      <c r="A745" s="1"/>
      <c r="B745" s="1"/>
      <c r="C745" s="1"/>
      <c r="E745" s="1"/>
    </row>
    <row r="746" spans="1:5" ht="14.25" customHeight="1" x14ac:dyDescent="0.35">
      <c r="A746" s="1"/>
      <c r="B746" s="1"/>
      <c r="C746" s="1"/>
      <c r="E746" s="1"/>
    </row>
    <row r="747" spans="1:5" ht="14.25" customHeight="1" x14ac:dyDescent="0.35">
      <c r="A747" s="1"/>
      <c r="B747" s="1"/>
      <c r="C747" s="1"/>
      <c r="E747" s="1"/>
    </row>
    <row r="748" spans="1:5" ht="14.25" customHeight="1" x14ac:dyDescent="0.35">
      <c r="A748" s="1"/>
      <c r="B748" s="1"/>
      <c r="C748" s="1"/>
      <c r="E748" s="1"/>
    </row>
    <row r="749" spans="1:5" ht="14.25" customHeight="1" x14ac:dyDescent="0.35">
      <c r="A749" s="1"/>
      <c r="B749" s="1"/>
      <c r="C749" s="1"/>
      <c r="E749" s="1"/>
    </row>
    <row r="750" spans="1:5" ht="14.25" customHeight="1" x14ac:dyDescent="0.35">
      <c r="A750" s="1"/>
      <c r="B750" s="1"/>
      <c r="C750" s="1"/>
      <c r="E750" s="1"/>
    </row>
    <row r="751" spans="1:5" ht="14.25" customHeight="1" x14ac:dyDescent="0.35">
      <c r="A751" s="1"/>
      <c r="B751" s="1"/>
      <c r="C751" s="1"/>
      <c r="E751" s="1"/>
    </row>
    <row r="752" spans="1:5" ht="14.25" customHeight="1" x14ac:dyDescent="0.35">
      <c r="A752" s="1"/>
      <c r="B752" s="1"/>
      <c r="C752" s="1"/>
      <c r="E752" s="1"/>
    </row>
    <row r="753" spans="1:5" ht="14.25" customHeight="1" x14ac:dyDescent="0.35">
      <c r="A753" s="1"/>
      <c r="B753" s="1"/>
      <c r="C753" s="1"/>
      <c r="E753" s="1"/>
    </row>
    <row r="754" spans="1:5" ht="14.25" customHeight="1" x14ac:dyDescent="0.35">
      <c r="A754" s="1"/>
      <c r="B754" s="1"/>
      <c r="C754" s="1"/>
      <c r="E754" s="1"/>
    </row>
    <row r="755" spans="1:5" ht="14.25" customHeight="1" x14ac:dyDescent="0.35">
      <c r="A755" s="1"/>
      <c r="B755" s="1"/>
      <c r="C755" s="1"/>
      <c r="E755" s="1"/>
    </row>
    <row r="756" spans="1:5" ht="14.25" customHeight="1" x14ac:dyDescent="0.35">
      <c r="A756" s="1"/>
      <c r="B756" s="1"/>
      <c r="C756" s="1"/>
      <c r="E756" s="1"/>
    </row>
    <row r="757" spans="1:5" ht="14.25" customHeight="1" x14ac:dyDescent="0.35">
      <c r="A757" s="1"/>
      <c r="B757" s="1"/>
      <c r="C757" s="1"/>
      <c r="E757" s="1"/>
    </row>
    <row r="758" spans="1:5" ht="14.25" customHeight="1" x14ac:dyDescent="0.35">
      <c r="A758" s="1"/>
      <c r="B758" s="1"/>
      <c r="C758" s="1"/>
      <c r="E758" s="1"/>
    </row>
    <row r="759" spans="1:5" ht="14.25" customHeight="1" x14ac:dyDescent="0.35">
      <c r="A759" s="1"/>
      <c r="B759" s="1"/>
      <c r="C759" s="1"/>
      <c r="E759" s="1"/>
    </row>
    <row r="760" spans="1:5" ht="14.25" customHeight="1" x14ac:dyDescent="0.35">
      <c r="A760" s="1"/>
      <c r="B760" s="1"/>
      <c r="C760" s="1"/>
      <c r="E760" s="1"/>
    </row>
    <row r="761" spans="1:5" ht="14.25" customHeight="1" x14ac:dyDescent="0.35">
      <c r="A761" s="1"/>
      <c r="B761" s="1"/>
      <c r="C761" s="1"/>
      <c r="E761" s="1"/>
    </row>
    <row r="762" spans="1:5" ht="14.25" customHeight="1" x14ac:dyDescent="0.35">
      <c r="A762" s="1"/>
      <c r="B762" s="1"/>
      <c r="C762" s="1"/>
      <c r="E762" s="1"/>
    </row>
    <row r="763" spans="1:5" ht="14.25" customHeight="1" x14ac:dyDescent="0.35">
      <c r="A763" s="1"/>
      <c r="B763" s="1"/>
      <c r="C763" s="1"/>
      <c r="E763" s="1"/>
    </row>
    <row r="764" spans="1:5" ht="14.25" customHeight="1" x14ac:dyDescent="0.35">
      <c r="A764" s="1"/>
      <c r="B764" s="1"/>
      <c r="C764" s="1"/>
      <c r="E764" s="1"/>
    </row>
    <row r="765" spans="1:5" ht="14.25" customHeight="1" x14ac:dyDescent="0.35">
      <c r="A765" s="1"/>
      <c r="B765" s="1"/>
      <c r="C765" s="1"/>
      <c r="E765" s="1"/>
    </row>
    <row r="766" spans="1:5" ht="14.25" customHeight="1" x14ac:dyDescent="0.35">
      <c r="A766" s="1"/>
      <c r="B766" s="1"/>
      <c r="C766" s="1"/>
      <c r="E766" s="1"/>
    </row>
    <row r="767" spans="1:5" ht="14.25" customHeight="1" x14ac:dyDescent="0.35">
      <c r="A767" s="1"/>
      <c r="B767" s="1"/>
      <c r="C767" s="1"/>
      <c r="E767" s="1"/>
    </row>
    <row r="768" spans="1:5" ht="14.25" customHeight="1" x14ac:dyDescent="0.35">
      <c r="A768" s="1"/>
      <c r="B768" s="1"/>
      <c r="C768" s="1"/>
      <c r="E768" s="1"/>
    </row>
    <row r="769" spans="1:5" ht="14.25" customHeight="1" x14ac:dyDescent="0.35">
      <c r="A769" s="1"/>
      <c r="B769" s="1"/>
      <c r="C769" s="1"/>
      <c r="E769" s="1"/>
    </row>
    <row r="770" spans="1:5" ht="14.25" customHeight="1" x14ac:dyDescent="0.35">
      <c r="A770" s="1"/>
      <c r="B770" s="1"/>
      <c r="C770" s="1"/>
      <c r="E770" s="1"/>
    </row>
    <row r="771" spans="1:5" ht="14.25" customHeight="1" x14ac:dyDescent="0.35">
      <c r="A771" s="1"/>
      <c r="B771" s="1"/>
      <c r="C771" s="1"/>
      <c r="E771" s="1"/>
    </row>
    <row r="772" spans="1:5" ht="14.25" customHeight="1" x14ac:dyDescent="0.35">
      <c r="A772" s="1"/>
      <c r="B772" s="1"/>
      <c r="C772" s="1"/>
      <c r="E772" s="1"/>
    </row>
    <row r="773" spans="1:5" ht="14.25" customHeight="1" x14ac:dyDescent="0.35">
      <c r="A773" s="1"/>
      <c r="B773" s="1"/>
      <c r="C773" s="1"/>
      <c r="E773" s="1"/>
    </row>
    <row r="774" spans="1:5" ht="14.25" customHeight="1" x14ac:dyDescent="0.35">
      <c r="A774" s="1"/>
      <c r="B774" s="1"/>
      <c r="C774" s="1"/>
      <c r="E774" s="1"/>
    </row>
    <row r="775" spans="1:5" ht="14.25" customHeight="1" x14ac:dyDescent="0.35">
      <c r="A775" s="1"/>
      <c r="B775" s="1"/>
      <c r="C775" s="1"/>
      <c r="E775" s="1"/>
    </row>
    <row r="776" spans="1:5" ht="14.25" customHeight="1" x14ac:dyDescent="0.35">
      <c r="A776" s="1"/>
      <c r="B776" s="1"/>
      <c r="C776" s="1"/>
      <c r="E776" s="1"/>
    </row>
    <row r="777" spans="1:5" ht="14.25" customHeight="1" x14ac:dyDescent="0.35">
      <c r="A777" s="1"/>
      <c r="B777" s="1"/>
      <c r="C777" s="1"/>
      <c r="E777" s="1"/>
    </row>
    <row r="778" spans="1:5" ht="14.25" customHeight="1" x14ac:dyDescent="0.35">
      <c r="A778" s="1"/>
      <c r="B778" s="1"/>
      <c r="C778" s="1"/>
      <c r="E778" s="1"/>
    </row>
    <row r="779" spans="1:5" ht="14.25" customHeight="1" x14ac:dyDescent="0.35">
      <c r="A779" s="1"/>
      <c r="B779" s="1"/>
      <c r="C779" s="1"/>
      <c r="E779" s="1"/>
    </row>
    <row r="780" spans="1:5" ht="14.25" customHeight="1" x14ac:dyDescent="0.35">
      <c r="A780" s="1"/>
      <c r="B780" s="1"/>
      <c r="C780" s="1"/>
      <c r="E780" s="1"/>
    </row>
    <row r="781" spans="1:5" ht="14.25" customHeight="1" x14ac:dyDescent="0.35">
      <c r="A781" s="1"/>
      <c r="B781" s="1"/>
      <c r="C781" s="1"/>
      <c r="E781" s="1"/>
    </row>
    <row r="782" spans="1:5" ht="14.25" customHeight="1" x14ac:dyDescent="0.35">
      <c r="A782" s="1"/>
      <c r="B782" s="1"/>
      <c r="C782" s="1"/>
      <c r="E782" s="1"/>
    </row>
    <row r="783" spans="1:5" ht="14.25" customHeight="1" x14ac:dyDescent="0.35">
      <c r="A783" s="1"/>
      <c r="B783" s="1"/>
      <c r="C783" s="1"/>
      <c r="E783" s="1"/>
    </row>
    <row r="784" spans="1:5" ht="14.25" customHeight="1" x14ac:dyDescent="0.35">
      <c r="A784" s="1"/>
      <c r="B784" s="1"/>
      <c r="C784" s="1"/>
      <c r="E784" s="1"/>
    </row>
    <row r="785" spans="1:5" ht="14.25" customHeight="1" x14ac:dyDescent="0.35">
      <c r="A785" s="1"/>
      <c r="B785" s="1"/>
      <c r="C785" s="1"/>
      <c r="E785" s="1"/>
    </row>
    <row r="786" spans="1:5" ht="14.25" customHeight="1" x14ac:dyDescent="0.35">
      <c r="A786" s="1"/>
      <c r="B786" s="1"/>
      <c r="C786" s="1"/>
      <c r="E786" s="1"/>
    </row>
    <row r="787" spans="1:5" ht="14.25" customHeight="1" x14ac:dyDescent="0.35">
      <c r="A787" s="1"/>
      <c r="B787" s="1"/>
      <c r="C787" s="1"/>
      <c r="E787" s="1"/>
    </row>
    <row r="788" spans="1:5" ht="14.25" customHeight="1" x14ac:dyDescent="0.35">
      <c r="A788" s="1"/>
      <c r="B788" s="1"/>
      <c r="C788" s="1"/>
      <c r="E788" s="1"/>
    </row>
    <row r="789" spans="1:5" ht="14.25" customHeight="1" x14ac:dyDescent="0.35">
      <c r="A789" s="1"/>
      <c r="B789" s="1"/>
      <c r="C789" s="1"/>
      <c r="E789" s="1"/>
    </row>
    <row r="790" spans="1:5" ht="14.25" customHeight="1" x14ac:dyDescent="0.35">
      <c r="A790" s="1"/>
      <c r="B790" s="1"/>
      <c r="C790" s="1"/>
      <c r="E790" s="1"/>
    </row>
    <row r="791" spans="1:5" ht="14.25" customHeight="1" x14ac:dyDescent="0.35">
      <c r="A791" s="1"/>
      <c r="B791" s="1"/>
      <c r="C791" s="1"/>
      <c r="E791" s="1"/>
    </row>
    <row r="792" spans="1:5" ht="14.25" customHeight="1" x14ac:dyDescent="0.35">
      <c r="A792" s="1"/>
      <c r="B792" s="1"/>
      <c r="C792" s="1"/>
      <c r="E792" s="1"/>
    </row>
    <row r="793" spans="1:5" ht="14.25" customHeight="1" x14ac:dyDescent="0.35">
      <c r="A793" s="1"/>
      <c r="B793" s="1"/>
      <c r="C793" s="1"/>
      <c r="E793" s="1"/>
    </row>
    <row r="794" spans="1:5" ht="14.25" customHeight="1" x14ac:dyDescent="0.35">
      <c r="A794" s="1"/>
      <c r="B794" s="1"/>
      <c r="C794" s="1"/>
      <c r="E794" s="1"/>
    </row>
    <row r="795" spans="1:5" ht="14.25" customHeight="1" x14ac:dyDescent="0.35">
      <c r="A795" s="1"/>
      <c r="B795" s="1"/>
      <c r="C795" s="1"/>
      <c r="E795" s="1"/>
    </row>
    <row r="796" spans="1:5" ht="14.25" customHeight="1" x14ac:dyDescent="0.35">
      <c r="A796" s="1"/>
      <c r="B796" s="1"/>
      <c r="C796" s="1"/>
      <c r="E796" s="1"/>
    </row>
    <row r="797" spans="1:5" ht="14.25" customHeight="1" x14ac:dyDescent="0.35">
      <c r="A797" s="1"/>
      <c r="B797" s="1"/>
      <c r="C797" s="1"/>
      <c r="E797" s="1"/>
    </row>
    <row r="798" spans="1:5" ht="14.25" customHeight="1" x14ac:dyDescent="0.35">
      <c r="A798" s="1"/>
      <c r="B798" s="1"/>
      <c r="C798" s="1"/>
      <c r="E798" s="1"/>
    </row>
    <row r="799" spans="1:5" ht="14.25" customHeight="1" x14ac:dyDescent="0.35">
      <c r="A799" s="1"/>
      <c r="B799" s="1"/>
      <c r="C799" s="1"/>
      <c r="E799" s="1"/>
    </row>
    <row r="800" spans="1:5" ht="14.25" customHeight="1" x14ac:dyDescent="0.35">
      <c r="A800" s="1"/>
      <c r="B800" s="1"/>
      <c r="C800" s="1"/>
      <c r="E800" s="1"/>
    </row>
    <row r="801" spans="1:5" ht="14.25" customHeight="1" x14ac:dyDescent="0.35">
      <c r="A801" s="1"/>
      <c r="B801" s="1"/>
      <c r="C801" s="1"/>
      <c r="E801" s="1"/>
    </row>
    <row r="802" spans="1:5" ht="14.25" customHeight="1" x14ac:dyDescent="0.35">
      <c r="A802" s="1"/>
      <c r="B802" s="1"/>
      <c r="C802" s="1"/>
      <c r="E802" s="1"/>
    </row>
    <row r="803" spans="1:5" ht="14.25" customHeight="1" x14ac:dyDescent="0.35">
      <c r="A803" s="1"/>
      <c r="B803" s="1"/>
      <c r="C803" s="1"/>
      <c r="E803" s="1"/>
    </row>
    <row r="804" spans="1:5" ht="14.25" customHeight="1" x14ac:dyDescent="0.35">
      <c r="A804" s="1"/>
      <c r="B804" s="1"/>
      <c r="C804" s="1"/>
      <c r="E804" s="1"/>
    </row>
    <row r="805" spans="1:5" ht="14.25" customHeight="1" x14ac:dyDescent="0.35">
      <c r="A805" s="1"/>
      <c r="B805" s="1"/>
      <c r="C805" s="1"/>
      <c r="E805" s="1"/>
    </row>
    <row r="806" spans="1:5" ht="14.25" customHeight="1" x14ac:dyDescent="0.35">
      <c r="A806" s="1"/>
      <c r="B806" s="1"/>
      <c r="C806" s="1"/>
      <c r="E806" s="1"/>
    </row>
    <row r="807" spans="1:5" ht="14.25" customHeight="1" x14ac:dyDescent="0.35">
      <c r="A807" s="1"/>
      <c r="B807" s="1"/>
      <c r="C807" s="1"/>
      <c r="E807" s="1"/>
    </row>
    <row r="808" spans="1:5" ht="14.25" customHeight="1" x14ac:dyDescent="0.35">
      <c r="A808" s="1"/>
      <c r="B808" s="1"/>
      <c r="C808" s="1"/>
      <c r="E808" s="1"/>
    </row>
    <row r="809" spans="1:5" ht="14.25" customHeight="1" x14ac:dyDescent="0.35">
      <c r="A809" s="1"/>
      <c r="B809" s="1"/>
      <c r="C809" s="1"/>
      <c r="E809" s="1"/>
    </row>
    <row r="810" spans="1:5" ht="14.25" customHeight="1" x14ac:dyDescent="0.35">
      <c r="A810" s="1"/>
      <c r="B810" s="1"/>
      <c r="C810" s="1"/>
      <c r="E810" s="1"/>
    </row>
    <row r="811" spans="1:5" ht="14.25" customHeight="1" x14ac:dyDescent="0.35">
      <c r="A811" s="1"/>
      <c r="B811" s="1"/>
      <c r="C811" s="1"/>
      <c r="E811" s="1"/>
    </row>
    <row r="812" spans="1:5" ht="14.25" customHeight="1" x14ac:dyDescent="0.35">
      <c r="A812" s="1"/>
      <c r="B812" s="1"/>
      <c r="C812" s="1"/>
      <c r="E812" s="1"/>
    </row>
    <row r="813" spans="1:5" ht="14.25" customHeight="1" x14ac:dyDescent="0.35">
      <c r="A813" s="1"/>
      <c r="B813" s="1"/>
      <c r="C813" s="1"/>
      <c r="E813" s="1"/>
    </row>
    <row r="814" spans="1:5" ht="14.25" customHeight="1" x14ac:dyDescent="0.35">
      <c r="A814" s="1"/>
      <c r="B814" s="1"/>
      <c r="C814" s="1"/>
      <c r="E814" s="1"/>
    </row>
    <row r="815" spans="1:5" ht="14.25" customHeight="1" x14ac:dyDescent="0.35">
      <c r="A815" s="1"/>
      <c r="B815" s="1"/>
      <c r="C815" s="1"/>
      <c r="E815" s="1"/>
    </row>
    <row r="816" spans="1:5" ht="14.25" customHeight="1" x14ac:dyDescent="0.35">
      <c r="A816" s="1"/>
      <c r="B816" s="1"/>
      <c r="C816" s="1"/>
      <c r="E816" s="1"/>
    </row>
    <row r="817" spans="1:5" ht="14.25" customHeight="1" x14ac:dyDescent="0.35">
      <c r="A817" s="1"/>
      <c r="B817" s="1"/>
      <c r="C817" s="1"/>
      <c r="E817" s="1"/>
    </row>
    <row r="818" spans="1:5" ht="14.25" customHeight="1" x14ac:dyDescent="0.35">
      <c r="A818" s="1"/>
      <c r="B818" s="1"/>
      <c r="C818" s="1"/>
      <c r="E818" s="1"/>
    </row>
    <row r="819" spans="1:5" ht="14.25" customHeight="1" x14ac:dyDescent="0.35">
      <c r="A819" s="1"/>
      <c r="B819" s="1"/>
      <c r="C819" s="1"/>
      <c r="E819" s="1"/>
    </row>
    <row r="820" spans="1:5" ht="14.25" customHeight="1" x14ac:dyDescent="0.35">
      <c r="A820" s="1"/>
      <c r="B820" s="1"/>
      <c r="C820" s="1"/>
      <c r="E820" s="1"/>
    </row>
    <row r="821" spans="1:5" ht="14.25" customHeight="1" x14ac:dyDescent="0.35">
      <c r="A821" s="1"/>
      <c r="B821" s="1"/>
      <c r="C821" s="1"/>
      <c r="E821" s="1"/>
    </row>
    <row r="822" spans="1:5" ht="14.25" customHeight="1" x14ac:dyDescent="0.35">
      <c r="A822" s="1"/>
      <c r="B822" s="1"/>
      <c r="C822" s="1"/>
      <c r="E822" s="1"/>
    </row>
    <row r="823" spans="1:5" ht="14.25" customHeight="1" x14ac:dyDescent="0.35">
      <c r="A823" s="1"/>
      <c r="B823" s="1"/>
      <c r="C823" s="1"/>
      <c r="E823" s="1"/>
    </row>
    <row r="824" spans="1:5" ht="14.25" customHeight="1" x14ac:dyDescent="0.35">
      <c r="A824" s="1"/>
      <c r="B824" s="1"/>
      <c r="C824" s="1"/>
      <c r="E824" s="1"/>
    </row>
    <row r="825" spans="1:5" ht="14.25" customHeight="1" x14ac:dyDescent="0.35">
      <c r="A825" s="1"/>
      <c r="B825" s="1"/>
      <c r="C825" s="1"/>
      <c r="E825" s="1"/>
    </row>
    <row r="826" spans="1:5" ht="14.25" customHeight="1" x14ac:dyDescent="0.35">
      <c r="A826" s="1"/>
      <c r="B826" s="1"/>
      <c r="C826" s="1"/>
      <c r="E826" s="1"/>
    </row>
    <row r="827" spans="1:5" ht="14.25" customHeight="1" x14ac:dyDescent="0.35">
      <c r="A827" s="1"/>
      <c r="B827" s="1"/>
      <c r="C827" s="1"/>
      <c r="E827" s="1"/>
    </row>
    <row r="828" spans="1:5" ht="14.25" customHeight="1" x14ac:dyDescent="0.35">
      <c r="A828" s="1"/>
      <c r="B828" s="1"/>
      <c r="C828" s="1"/>
      <c r="E828" s="1"/>
    </row>
    <row r="829" spans="1:5" ht="14.25" customHeight="1" x14ac:dyDescent="0.35">
      <c r="A829" s="1"/>
      <c r="B829" s="1"/>
      <c r="C829" s="1"/>
      <c r="E829" s="1"/>
    </row>
    <row r="830" spans="1:5" ht="14.25" customHeight="1" x14ac:dyDescent="0.35">
      <c r="A830" s="1"/>
      <c r="B830" s="1"/>
      <c r="C830" s="1"/>
      <c r="E830" s="1"/>
    </row>
    <row r="831" spans="1:5" ht="14.25" customHeight="1" x14ac:dyDescent="0.35">
      <c r="A831" s="1"/>
      <c r="B831" s="1"/>
      <c r="C831" s="1"/>
      <c r="E831" s="1"/>
    </row>
    <row r="832" spans="1:5" ht="14.25" customHeight="1" x14ac:dyDescent="0.35">
      <c r="A832" s="1"/>
      <c r="B832" s="1"/>
      <c r="C832" s="1"/>
      <c r="E832" s="1"/>
    </row>
    <row r="833" spans="1:5" ht="14.25" customHeight="1" x14ac:dyDescent="0.35">
      <c r="A833" s="1"/>
      <c r="B833" s="1"/>
      <c r="C833" s="1"/>
      <c r="E833" s="1"/>
    </row>
    <row r="834" spans="1:5" ht="14.25" customHeight="1" x14ac:dyDescent="0.35">
      <c r="A834" s="1"/>
      <c r="B834" s="1"/>
      <c r="C834" s="1"/>
      <c r="E834" s="1"/>
    </row>
    <row r="835" spans="1:5" ht="14.25" customHeight="1" x14ac:dyDescent="0.35">
      <c r="A835" s="1"/>
      <c r="B835" s="1"/>
      <c r="C835" s="1"/>
      <c r="E835" s="1"/>
    </row>
    <row r="836" spans="1:5" ht="14.25" customHeight="1" x14ac:dyDescent="0.35">
      <c r="A836" s="1"/>
      <c r="B836" s="1"/>
      <c r="C836" s="1"/>
      <c r="E836" s="1"/>
    </row>
    <row r="837" spans="1:5" ht="14.25" customHeight="1" x14ac:dyDescent="0.35">
      <c r="A837" s="1"/>
      <c r="B837" s="1"/>
      <c r="C837" s="1"/>
      <c r="E837" s="1"/>
    </row>
    <row r="838" spans="1:5" ht="14.25" customHeight="1" x14ac:dyDescent="0.35">
      <c r="A838" s="1"/>
      <c r="B838" s="1"/>
      <c r="C838" s="1"/>
      <c r="E838" s="1"/>
    </row>
    <row r="839" spans="1:5" ht="14.25" customHeight="1" x14ac:dyDescent="0.35">
      <c r="A839" s="1"/>
      <c r="B839" s="1"/>
      <c r="C839" s="1"/>
      <c r="E839" s="1"/>
    </row>
    <row r="840" spans="1:5" ht="14.25" customHeight="1" x14ac:dyDescent="0.35">
      <c r="A840" s="1"/>
      <c r="B840" s="1"/>
      <c r="C840" s="1"/>
      <c r="E840" s="1"/>
    </row>
    <row r="841" spans="1:5" ht="14.25" customHeight="1" x14ac:dyDescent="0.35">
      <c r="A841" s="1"/>
      <c r="B841" s="1"/>
      <c r="C841" s="1"/>
      <c r="E841" s="1"/>
    </row>
    <row r="842" spans="1:5" ht="14.25" customHeight="1" x14ac:dyDescent="0.35">
      <c r="A842" s="1"/>
      <c r="B842" s="1"/>
      <c r="C842" s="1"/>
      <c r="E842" s="1"/>
    </row>
    <row r="843" spans="1:5" ht="14.25" customHeight="1" x14ac:dyDescent="0.35">
      <c r="A843" s="1"/>
      <c r="B843" s="1"/>
      <c r="C843" s="1"/>
      <c r="E843" s="1"/>
    </row>
    <row r="844" spans="1:5" ht="14.25" customHeight="1" x14ac:dyDescent="0.35">
      <c r="A844" s="1"/>
      <c r="B844" s="1"/>
      <c r="C844" s="1"/>
      <c r="E844" s="1"/>
    </row>
    <row r="845" spans="1:5" ht="14.25" customHeight="1" x14ac:dyDescent="0.35">
      <c r="A845" s="1"/>
      <c r="B845" s="1"/>
      <c r="C845" s="1"/>
      <c r="E845" s="1"/>
    </row>
    <row r="846" spans="1:5" ht="14.25" customHeight="1" x14ac:dyDescent="0.35">
      <c r="A846" s="1"/>
      <c r="B846" s="1"/>
      <c r="C846" s="1"/>
      <c r="E846" s="1"/>
    </row>
    <row r="847" spans="1:5" ht="14.25" customHeight="1" x14ac:dyDescent="0.35">
      <c r="A847" s="1"/>
      <c r="B847" s="1"/>
      <c r="C847" s="1"/>
      <c r="E847" s="1"/>
    </row>
    <row r="848" spans="1:5" ht="14.25" customHeight="1" x14ac:dyDescent="0.35">
      <c r="A848" s="1"/>
      <c r="B848" s="1"/>
      <c r="C848" s="1"/>
      <c r="E848" s="1"/>
    </row>
    <row r="849" spans="1:5" ht="14.25" customHeight="1" x14ac:dyDescent="0.35">
      <c r="A849" s="1"/>
      <c r="B849" s="1"/>
      <c r="C849" s="1"/>
      <c r="E849" s="1"/>
    </row>
    <row r="850" spans="1:5" ht="14.25" customHeight="1" x14ac:dyDescent="0.35">
      <c r="A850" s="1"/>
      <c r="B850" s="1"/>
      <c r="C850" s="1"/>
      <c r="E850" s="1"/>
    </row>
    <row r="851" spans="1:5" ht="14.25" customHeight="1" x14ac:dyDescent="0.35">
      <c r="A851" s="1"/>
      <c r="B851" s="1"/>
      <c r="C851" s="1"/>
      <c r="E851" s="1"/>
    </row>
    <row r="852" spans="1:5" ht="14.25" customHeight="1" x14ac:dyDescent="0.35">
      <c r="A852" s="1"/>
      <c r="B852" s="1"/>
      <c r="C852" s="1"/>
      <c r="E852" s="1"/>
    </row>
    <row r="853" spans="1:5" ht="14.25" customHeight="1" x14ac:dyDescent="0.35">
      <c r="A853" s="1"/>
      <c r="B853" s="1"/>
      <c r="C853" s="1"/>
      <c r="E853" s="1"/>
    </row>
    <row r="854" spans="1:5" ht="14.25" customHeight="1" x14ac:dyDescent="0.35">
      <c r="A854" s="1"/>
      <c r="B854" s="1"/>
      <c r="C854" s="1"/>
      <c r="E854" s="1"/>
    </row>
    <row r="855" spans="1:5" ht="14.25" customHeight="1" x14ac:dyDescent="0.35">
      <c r="A855" s="1"/>
      <c r="B855" s="1"/>
      <c r="C855" s="1"/>
      <c r="E855" s="1"/>
    </row>
    <row r="856" spans="1:5" ht="14.25" customHeight="1" x14ac:dyDescent="0.35">
      <c r="A856" s="1"/>
      <c r="B856" s="1"/>
      <c r="C856" s="1"/>
      <c r="E856" s="1"/>
    </row>
    <row r="857" spans="1:5" ht="14.25" customHeight="1" x14ac:dyDescent="0.35">
      <c r="A857" s="1"/>
      <c r="B857" s="1"/>
      <c r="C857" s="1"/>
      <c r="E857" s="1"/>
    </row>
    <row r="858" spans="1:5" ht="14.25" customHeight="1" x14ac:dyDescent="0.35">
      <c r="A858" s="1"/>
      <c r="B858" s="1"/>
      <c r="C858" s="1"/>
      <c r="E858" s="1"/>
    </row>
    <row r="859" spans="1:5" ht="14.25" customHeight="1" x14ac:dyDescent="0.35">
      <c r="A859" s="1"/>
      <c r="B859" s="1"/>
      <c r="C859" s="1"/>
      <c r="E859" s="1"/>
    </row>
    <row r="860" spans="1:5" ht="14.25" customHeight="1" x14ac:dyDescent="0.35">
      <c r="A860" s="1"/>
      <c r="B860" s="1"/>
      <c r="C860" s="1"/>
      <c r="E860" s="1"/>
    </row>
    <row r="861" spans="1:5" ht="14.25" customHeight="1" x14ac:dyDescent="0.35">
      <c r="A861" s="1"/>
      <c r="B861" s="1"/>
      <c r="C861" s="1"/>
      <c r="E861" s="1"/>
    </row>
    <row r="862" spans="1:5" ht="14.25" customHeight="1" x14ac:dyDescent="0.35">
      <c r="A862" s="1"/>
      <c r="B862" s="1"/>
      <c r="C862" s="1"/>
      <c r="E862" s="1"/>
    </row>
    <row r="863" spans="1:5" ht="14.25" customHeight="1" x14ac:dyDescent="0.35">
      <c r="A863" s="1"/>
      <c r="B863" s="1"/>
      <c r="C863" s="1"/>
      <c r="E863" s="1"/>
    </row>
    <row r="864" spans="1:5" ht="14.25" customHeight="1" x14ac:dyDescent="0.35">
      <c r="A864" s="1"/>
      <c r="B864" s="1"/>
      <c r="C864" s="1"/>
      <c r="E864" s="1"/>
    </row>
    <row r="865" spans="1:5" ht="14.25" customHeight="1" x14ac:dyDescent="0.35">
      <c r="A865" s="1"/>
      <c r="B865" s="1"/>
      <c r="C865" s="1"/>
      <c r="E865" s="1"/>
    </row>
    <row r="866" spans="1:5" ht="14.25" customHeight="1" x14ac:dyDescent="0.35">
      <c r="A866" s="1"/>
      <c r="B866" s="1"/>
      <c r="C866" s="1"/>
      <c r="E866" s="1"/>
    </row>
    <row r="867" spans="1:5" ht="14.25" customHeight="1" x14ac:dyDescent="0.35">
      <c r="A867" s="1"/>
      <c r="B867" s="1"/>
      <c r="C867" s="1"/>
      <c r="E867" s="1"/>
    </row>
    <row r="868" spans="1:5" ht="14.25" customHeight="1" x14ac:dyDescent="0.35">
      <c r="A868" s="1"/>
      <c r="B868" s="1"/>
      <c r="C868" s="1"/>
      <c r="E868" s="1"/>
    </row>
    <row r="869" spans="1:5" ht="14.25" customHeight="1" x14ac:dyDescent="0.35">
      <c r="A869" s="1"/>
      <c r="B869" s="1"/>
      <c r="C869" s="1"/>
      <c r="E869" s="1"/>
    </row>
    <row r="870" spans="1:5" ht="14.25" customHeight="1" x14ac:dyDescent="0.35">
      <c r="A870" s="1"/>
      <c r="B870" s="1"/>
      <c r="C870" s="1"/>
      <c r="E870" s="1"/>
    </row>
    <row r="871" spans="1:5" ht="14.25" customHeight="1" x14ac:dyDescent="0.35">
      <c r="A871" s="1"/>
      <c r="B871" s="1"/>
      <c r="C871" s="1"/>
      <c r="E871" s="1"/>
    </row>
    <row r="872" spans="1:5" ht="14.25" customHeight="1" x14ac:dyDescent="0.35">
      <c r="A872" s="1"/>
      <c r="B872" s="1"/>
      <c r="C872" s="1"/>
      <c r="E872" s="1"/>
    </row>
    <row r="873" spans="1:5" ht="14.25" customHeight="1" x14ac:dyDescent="0.35">
      <c r="A873" s="1"/>
      <c r="B873" s="1"/>
      <c r="C873" s="1"/>
      <c r="E873" s="1"/>
    </row>
    <row r="874" spans="1:5" ht="14.25" customHeight="1" x14ac:dyDescent="0.35">
      <c r="A874" s="1"/>
      <c r="B874" s="1"/>
      <c r="C874" s="1"/>
      <c r="E874" s="1"/>
    </row>
    <row r="875" spans="1:5" ht="14.25" customHeight="1" x14ac:dyDescent="0.35">
      <c r="A875" s="1"/>
      <c r="B875" s="1"/>
      <c r="C875" s="1"/>
      <c r="E875" s="1"/>
    </row>
    <row r="876" spans="1:5" ht="14.25" customHeight="1" x14ac:dyDescent="0.35">
      <c r="A876" s="1"/>
      <c r="B876" s="1"/>
      <c r="C876" s="1"/>
      <c r="E876" s="1"/>
    </row>
    <row r="877" spans="1:5" ht="14.25" customHeight="1" x14ac:dyDescent="0.35">
      <c r="A877" s="1"/>
      <c r="B877" s="1"/>
      <c r="C877" s="1"/>
      <c r="E877" s="1"/>
    </row>
    <row r="878" spans="1:5" ht="14.25" customHeight="1" x14ac:dyDescent="0.35">
      <c r="A878" s="1"/>
      <c r="B878" s="1"/>
      <c r="C878" s="1"/>
      <c r="E878" s="1"/>
    </row>
    <row r="879" spans="1:5" ht="14.25" customHeight="1" x14ac:dyDescent="0.35">
      <c r="A879" s="1"/>
      <c r="B879" s="1"/>
      <c r="C879" s="1"/>
      <c r="E879" s="1"/>
    </row>
    <row r="880" spans="1:5" ht="14.25" customHeight="1" x14ac:dyDescent="0.35">
      <c r="A880" s="1"/>
      <c r="B880" s="1"/>
      <c r="C880" s="1"/>
      <c r="E880" s="1"/>
    </row>
    <row r="881" spans="1:5" ht="14.25" customHeight="1" x14ac:dyDescent="0.35">
      <c r="A881" s="1"/>
      <c r="B881" s="1"/>
      <c r="C881" s="1"/>
      <c r="E881" s="1"/>
    </row>
    <row r="882" spans="1:5" ht="14.25" customHeight="1" x14ac:dyDescent="0.35">
      <c r="A882" s="1"/>
      <c r="B882" s="1"/>
      <c r="C882" s="1"/>
      <c r="E882" s="1"/>
    </row>
    <row r="883" spans="1:5" ht="14.25" customHeight="1" x14ac:dyDescent="0.35">
      <c r="A883" s="1"/>
      <c r="B883" s="1"/>
      <c r="C883" s="1"/>
      <c r="E883" s="1"/>
    </row>
    <row r="884" spans="1:5" ht="14.25" customHeight="1" x14ac:dyDescent="0.35">
      <c r="A884" s="1"/>
      <c r="B884" s="1"/>
      <c r="C884" s="1"/>
      <c r="E884" s="1"/>
    </row>
    <row r="885" spans="1:5" ht="14.25" customHeight="1" x14ac:dyDescent="0.35">
      <c r="A885" s="1"/>
      <c r="B885" s="1"/>
      <c r="C885" s="1"/>
      <c r="E885" s="1"/>
    </row>
    <row r="886" spans="1:5" ht="14.25" customHeight="1" x14ac:dyDescent="0.35">
      <c r="A886" s="1"/>
      <c r="B886" s="1"/>
      <c r="C886" s="1"/>
      <c r="E886" s="1"/>
    </row>
    <row r="887" spans="1:5" ht="14.25" customHeight="1" x14ac:dyDescent="0.35">
      <c r="A887" s="1"/>
      <c r="B887" s="1"/>
      <c r="C887" s="1"/>
      <c r="E887" s="1"/>
    </row>
    <row r="888" spans="1:5" ht="14.25" customHeight="1" x14ac:dyDescent="0.35">
      <c r="A888" s="1"/>
      <c r="B888" s="1"/>
      <c r="C888" s="1"/>
      <c r="E888" s="1"/>
    </row>
    <row r="889" spans="1:5" ht="14.25" customHeight="1" x14ac:dyDescent="0.35">
      <c r="A889" s="1"/>
      <c r="B889" s="1"/>
      <c r="C889" s="1"/>
      <c r="E889" s="1"/>
    </row>
    <row r="890" spans="1:5" ht="14.25" customHeight="1" x14ac:dyDescent="0.35">
      <c r="A890" s="1"/>
      <c r="B890" s="1"/>
      <c r="C890" s="1"/>
      <c r="E890" s="1"/>
    </row>
    <row r="891" spans="1:5" ht="14.25" customHeight="1" x14ac:dyDescent="0.35">
      <c r="A891" s="1"/>
      <c r="B891" s="1"/>
      <c r="C891" s="1"/>
      <c r="E891" s="1"/>
    </row>
    <row r="892" spans="1:5" ht="14.25" customHeight="1" x14ac:dyDescent="0.35">
      <c r="A892" s="1"/>
      <c r="B892" s="1"/>
      <c r="C892" s="1"/>
      <c r="E892" s="1"/>
    </row>
    <row r="893" spans="1:5" ht="14.25" customHeight="1" x14ac:dyDescent="0.35">
      <c r="A893" s="1"/>
      <c r="B893" s="1"/>
      <c r="C893" s="1"/>
      <c r="E893" s="1"/>
    </row>
    <row r="894" spans="1:5" ht="14.25" customHeight="1" x14ac:dyDescent="0.35">
      <c r="A894" s="1"/>
      <c r="B894" s="1"/>
      <c r="C894" s="1"/>
      <c r="E894" s="1"/>
    </row>
    <row r="895" spans="1:5" ht="14.25" customHeight="1" x14ac:dyDescent="0.35">
      <c r="A895" s="1"/>
      <c r="B895" s="1"/>
      <c r="C895" s="1"/>
      <c r="E895" s="1"/>
    </row>
    <row r="896" spans="1:5" ht="14.25" customHeight="1" x14ac:dyDescent="0.35">
      <c r="A896" s="1"/>
      <c r="B896" s="1"/>
      <c r="C896" s="1"/>
      <c r="E896" s="1"/>
    </row>
    <row r="897" spans="1:5" ht="14.25" customHeight="1" x14ac:dyDescent="0.35">
      <c r="A897" s="1"/>
      <c r="B897" s="1"/>
      <c r="C897" s="1"/>
      <c r="E897" s="1"/>
    </row>
    <row r="898" spans="1:5" ht="14.25" customHeight="1" x14ac:dyDescent="0.35">
      <c r="A898" s="1"/>
      <c r="B898" s="1"/>
      <c r="C898" s="1"/>
      <c r="E898" s="1"/>
    </row>
    <row r="899" spans="1:5" ht="14.25" customHeight="1" x14ac:dyDescent="0.35">
      <c r="A899" s="1"/>
      <c r="B899" s="1"/>
      <c r="C899" s="1"/>
      <c r="E899" s="1"/>
    </row>
    <row r="900" spans="1:5" ht="14.25" customHeight="1" x14ac:dyDescent="0.35">
      <c r="A900" s="1"/>
      <c r="B900" s="1"/>
      <c r="C900" s="1"/>
      <c r="E900" s="1"/>
    </row>
    <row r="901" spans="1:5" ht="14.25" customHeight="1" x14ac:dyDescent="0.35">
      <c r="A901" s="1"/>
      <c r="B901" s="1"/>
      <c r="C901" s="1"/>
      <c r="E901" s="1"/>
    </row>
    <row r="902" spans="1:5" ht="14.25" customHeight="1" x14ac:dyDescent="0.35">
      <c r="A902" s="1"/>
      <c r="B902" s="1"/>
      <c r="C902" s="1"/>
      <c r="E902" s="1"/>
    </row>
    <row r="903" spans="1:5" ht="14.25" customHeight="1" x14ac:dyDescent="0.35">
      <c r="A903" s="1"/>
      <c r="B903" s="1"/>
      <c r="C903" s="1"/>
      <c r="E903" s="1"/>
    </row>
    <row r="904" spans="1:5" ht="14.25" customHeight="1" x14ac:dyDescent="0.35">
      <c r="A904" s="1"/>
      <c r="B904" s="1"/>
      <c r="C904" s="1"/>
      <c r="E904" s="1"/>
    </row>
    <row r="905" spans="1:5" ht="14.25" customHeight="1" x14ac:dyDescent="0.35">
      <c r="A905" s="1"/>
      <c r="B905" s="1"/>
      <c r="C905" s="1"/>
      <c r="E905" s="1"/>
    </row>
    <row r="906" spans="1:5" ht="14.25" customHeight="1" x14ac:dyDescent="0.35">
      <c r="A906" s="1"/>
      <c r="B906" s="1"/>
      <c r="C906" s="1"/>
      <c r="E906" s="1"/>
    </row>
    <row r="907" spans="1:5" ht="14.25" customHeight="1" x14ac:dyDescent="0.35">
      <c r="A907" s="1"/>
      <c r="B907" s="1"/>
      <c r="C907" s="1"/>
      <c r="E907" s="1"/>
    </row>
    <row r="908" spans="1:5" ht="14.25" customHeight="1" x14ac:dyDescent="0.35">
      <c r="A908" s="1"/>
      <c r="B908" s="1"/>
      <c r="C908" s="1"/>
      <c r="E908" s="1"/>
    </row>
    <row r="909" spans="1:5" ht="14.25" customHeight="1" x14ac:dyDescent="0.35">
      <c r="A909" s="1"/>
      <c r="B909" s="1"/>
      <c r="C909" s="1"/>
      <c r="E909" s="1"/>
    </row>
    <row r="910" spans="1:5" ht="14.25" customHeight="1" x14ac:dyDescent="0.35">
      <c r="A910" s="1"/>
      <c r="B910" s="1"/>
      <c r="C910" s="1"/>
      <c r="E910" s="1"/>
    </row>
    <row r="911" spans="1:5" ht="14.25" customHeight="1" x14ac:dyDescent="0.35">
      <c r="A911" s="1"/>
      <c r="B911" s="1"/>
      <c r="C911" s="1"/>
      <c r="E911" s="1"/>
    </row>
    <row r="912" spans="1:5" ht="14.25" customHeight="1" x14ac:dyDescent="0.35">
      <c r="A912" s="1"/>
      <c r="B912" s="1"/>
      <c r="C912" s="1"/>
      <c r="E912" s="1"/>
    </row>
    <row r="913" spans="1:5" ht="14.25" customHeight="1" x14ac:dyDescent="0.35">
      <c r="A913" s="1"/>
      <c r="B913" s="1"/>
      <c r="C913" s="1"/>
      <c r="E913" s="1"/>
    </row>
    <row r="914" spans="1:5" ht="14.25" customHeight="1" x14ac:dyDescent="0.35">
      <c r="A914" s="1"/>
      <c r="B914" s="1"/>
      <c r="C914" s="1"/>
      <c r="E914" s="1"/>
    </row>
    <row r="915" spans="1:5" ht="14.25" customHeight="1" x14ac:dyDescent="0.35">
      <c r="A915" s="1"/>
      <c r="B915" s="1"/>
      <c r="C915" s="1"/>
      <c r="E915" s="1"/>
    </row>
    <row r="916" spans="1:5" ht="14.25" customHeight="1" x14ac:dyDescent="0.35">
      <c r="A916" s="1"/>
      <c r="B916" s="1"/>
      <c r="C916" s="1"/>
      <c r="E916" s="1"/>
    </row>
    <row r="917" spans="1:5" ht="14.25" customHeight="1" x14ac:dyDescent="0.35">
      <c r="A917" s="1"/>
      <c r="B917" s="1"/>
      <c r="C917" s="1"/>
      <c r="E917" s="1"/>
    </row>
    <row r="918" spans="1:5" ht="14.25" customHeight="1" x14ac:dyDescent="0.35">
      <c r="A918" s="1"/>
      <c r="B918" s="1"/>
      <c r="C918" s="1"/>
      <c r="E918" s="1"/>
    </row>
    <row r="919" spans="1:5" ht="14.25" customHeight="1" x14ac:dyDescent="0.35">
      <c r="A919" s="1"/>
      <c r="B919" s="1"/>
      <c r="C919" s="1"/>
      <c r="E919" s="1"/>
    </row>
    <row r="920" spans="1:5" ht="14.25" customHeight="1" x14ac:dyDescent="0.35">
      <c r="A920" s="1"/>
      <c r="B920" s="1"/>
      <c r="C920" s="1"/>
      <c r="E920" s="1"/>
    </row>
    <row r="921" spans="1:5" ht="14.25" customHeight="1" x14ac:dyDescent="0.35">
      <c r="A921" s="1"/>
      <c r="B921" s="1"/>
      <c r="C921" s="1"/>
      <c r="E921" s="1"/>
    </row>
    <row r="922" spans="1:5" ht="14.25" customHeight="1" x14ac:dyDescent="0.35">
      <c r="A922" s="1"/>
      <c r="B922" s="1"/>
      <c r="C922" s="1"/>
      <c r="E922" s="1"/>
    </row>
    <row r="923" spans="1:5" ht="14.25" customHeight="1" x14ac:dyDescent="0.35">
      <c r="A923" s="1"/>
      <c r="B923" s="1"/>
      <c r="C923" s="1"/>
      <c r="E923" s="1"/>
    </row>
    <row r="924" spans="1:5" ht="14.25" customHeight="1" x14ac:dyDescent="0.35">
      <c r="A924" s="1"/>
      <c r="B924" s="1"/>
      <c r="C924" s="1"/>
      <c r="E924" s="1"/>
    </row>
    <row r="925" spans="1:5" ht="14.25" customHeight="1" x14ac:dyDescent="0.35">
      <c r="A925" s="1"/>
      <c r="B925" s="1"/>
      <c r="C925" s="1"/>
      <c r="E925" s="1"/>
    </row>
    <row r="926" spans="1:5" ht="14.25" customHeight="1" x14ac:dyDescent="0.35">
      <c r="A926" s="1"/>
      <c r="B926" s="1"/>
      <c r="C926" s="1"/>
      <c r="E926" s="1"/>
    </row>
    <row r="927" spans="1:5" ht="14.25" customHeight="1" x14ac:dyDescent="0.35">
      <c r="A927" s="1"/>
      <c r="B927" s="1"/>
      <c r="C927" s="1"/>
      <c r="E927" s="1"/>
    </row>
    <row r="928" spans="1:5" ht="14.25" customHeight="1" x14ac:dyDescent="0.35">
      <c r="A928" s="1"/>
      <c r="B928" s="1"/>
      <c r="C928" s="1"/>
      <c r="E928" s="1"/>
    </row>
    <row r="929" spans="1:5" ht="14.25" customHeight="1" x14ac:dyDescent="0.35">
      <c r="A929" s="1"/>
      <c r="B929" s="1"/>
      <c r="C929" s="1"/>
      <c r="E929" s="1"/>
    </row>
    <row r="930" spans="1:5" ht="14.25" customHeight="1" x14ac:dyDescent="0.35">
      <c r="A930" s="1"/>
      <c r="B930" s="1"/>
      <c r="C930" s="1"/>
      <c r="E930" s="1"/>
    </row>
    <row r="931" spans="1:5" ht="14.25" customHeight="1" x14ac:dyDescent="0.35">
      <c r="A931" s="1"/>
      <c r="B931" s="1"/>
      <c r="C931" s="1"/>
      <c r="E931" s="1"/>
    </row>
    <row r="932" spans="1:5" ht="14.25" customHeight="1" x14ac:dyDescent="0.35">
      <c r="A932" s="1"/>
      <c r="B932" s="1"/>
      <c r="C932" s="1"/>
      <c r="E932" s="1"/>
    </row>
    <row r="933" spans="1:5" ht="14.25" customHeight="1" x14ac:dyDescent="0.35">
      <c r="A933" s="1"/>
      <c r="B933" s="1"/>
      <c r="C933" s="1"/>
      <c r="E933" s="1"/>
    </row>
    <row r="934" spans="1:5" ht="14.25" customHeight="1" x14ac:dyDescent="0.35">
      <c r="A934" s="1"/>
      <c r="B934" s="1"/>
      <c r="C934" s="1"/>
      <c r="E934" s="1"/>
    </row>
    <row r="935" spans="1:5" ht="14.25" customHeight="1" x14ac:dyDescent="0.35">
      <c r="A935" s="1"/>
      <c r="B935" s="1"/>
      <c r="C935" s="1"/>
      <c r="E935" s="1"/>
    </row>
    <row r="936" spans="1:5" ht="14.25" customHeight="1" x14ac:dyDescent="0.35">
      <c r="A936" s="1"/>
      <c r="B936" s="1"/>
      <c r="C936" s="1"/>
      <c r="E936" s="1"/>
    </row>
    <row r="937" spans="1:5" ht="14.25" customHeight="1" x14ac:dyDescent="0.35">
      <c r="A937" s="1"/>
      <c r="B937" s="1"/>
      <c r="C937" s="1"/>
      <c r="E937" s="1"/>
    </row>
    <row r="938" spans="1:5" ht="14.25" customHeight="1" x14ac:dyDescent="0.35">
      <c r="A938" s="1"/>
      <c r="B938" s="1"/>
      <c r="C938" s="1"/>
      <c r="E938" s="1"/>
    </row>
    <row r="939" spans="1:5" ht="14.25" customHeight="1" x14ac:dyDescent="0.35">
      <c r="A939" s="1"/>
      <c r="B939" s="1"/>
      <c r="C939" s="1"/>
      <c r="E939" s="1"/>
    </row>
    <row r="940" spans="1:5" ht="14.25" customHeight="1" x14ac:dyDescent="0.35">
      <c r="A940" s="1"/>
      <c r="B940" s="1"/>
      <c r="C940" s="1"/>
      <c r="E940" s="1"/>
    </row>
    <row r="941" spans="1:5" ht="14.25" customHeight="1" x14ac:dyDescent="0.35">
      <c r="A941" s="1"/>
      <c r="B941" s="1"/>
      <c r="C941" s="1"/>
      <c r="E941" s="1"/>
    </row>
    <row r="942" spans="1:5" ht="14.25" customHeight="1" x14ac:dyDescent="0.35">
      <c r="A942" s="1"/>
      <c r="B942" s="1"/>
      <c r="C942" s="1"/>
      <c r="E942" s="1"/>
    </row>
    <row r="943" spans="1:5" ht="14.25" customHeight="1" x14ac:dyDescent="0.35">
      <c r="A943" s="1"/>
      <c r="B943" s="1"/>
      <c r="C943" s="1"/>
      <c r="E943" s="1"/>
    </row>
    <row r="944" spans="1:5" ht="14.25" customHeight="1" x14ac:dyDescent="0.35">
      <c r="A944" s="1"/>
      <c r="B944" s="1"/>
      <c r="C944" s="1"/>
      <c r="E944" s="1"/>
    </row>
    <row r="945" spans="1:5" ht="14.25" customHeight="1" x14ac:dyDescent="0.35">
      <c r="A945" s="1"/>
      <c r="B945" s="1"/>
      <c r="C945" s="1"/>
      <c r="E945" s="1"/>
    </row>
    <row r="946" spans="1:5" ht="14.25" customHeight="1" x14ac:dyDescent="0.35">
      <c r="A946" s="1"/>
      <c r="B946" s="1"/>
      <c r="C946" s="1"/>
      <c r="E946" s="1"/>
    </row>
    <row r="947" spans="1:5" ht="14.25" customHeight="1" x14ac:dyDescent="0.35">
      <c r="A947" s="1"/>
      <c r="B947" s="1"/>
      <c r="C947" s="1"/>
      <c r="E947" s="1"/>
    </row>
    <row r="948" spans="1:5" ht="14.25" customHeight="1" x14ac:dyDescent="0.35">
      <c r="A948" s="1"/>
      <c r="B948" s="1"/>
      <c r="C948" s="1"/>
      <c r="E948" s="1"/>
    </row>
    <row r="949" spans="1:5" ht="14.25" customHeight="1" x14ac:dyDescent="0.35">
      <c r="A949" s="1"/>
      <c r="B949" s="1"/>
      <c r="C949" s="1"/>
      <c r="E949" s="1"/>
    </row>
    <row r="950" spans="1:5" ht="14.25" customHeight="1" x14ac:dyDescent="0.35">
      <c r="A950" s="1"/>
      <c r="B950" s="1"/>
      <c r="C950" s="1"/>
      <c r="E950" s="1"/>
    </row>
    <row r="951" spans="1:5" ht="14.25" customHeight="1" x14ac:dyDescent="0.35">
      <c r="A951" s="1"/>
      <c r="B951" s="1"/>
      <c r="C951" s="1"/>
      <c r="E951" s="1"/>
    </row>
    <row r="952" spans="1:5" ht="14.25" customHeight="1" x14ac:dyDescent="0.35">
      <c r="A952" s="1"/>
      <c r="B952" s="1"/>
      <c r="C952" s="1"/>
      <c r="E952" s="1"/>
    </row>
    <row r="953" spans="1:5" ht="14.25" customHeight="1" x14ac:dyDescent="0.35">
      <c r="A953" s="1"/>
      <c r="B953" s="1"/>
      <c r="C953" s="1"/>
      <c r="E953" s="1"/>
    </row>
    <row r="954" spans="1:5" ht="14.25" customHeight="1" x14ac:dyDescent="0.35">
      <c r="A954" s="1"/>
      <c r="B954" s="1"/>
      <c r="C954" s="1"/>
      <c r="E954" s="1"/>
    </row>
    <row r="955" spans="1:5" ht="14.25" customHeight="1" x14ac:dyDescent="0.35">
      <c r="A955" s="1"/>
      <c r="B955" s="1"/>
      <c r="C955" s="1"/>
      <c r="E955" s="1"/>
    </row>
    <row r="956" spans="1:5" ht="14.25" customHeight="1" x14ac:dyDescent="0.35">
      <c r="A956" s="1"/>
      <c r="B956" s="1"/>
      <c r="C956" s="1"/>
      <c r="E956" s="1"/>
    </row>
    <row r="957" spans="1:5" ht="14.25" customHeight="1" x14ac:dyDescent="0.35">
      <c r="A957" s="1"/>
      <c r="B957" s="1"/>
      <c r="C957" s="1"/>
      <c r="E957" s="1"/>
    </row>
    <row r="958" spans="1:5" ht="14.25" customHeight="1" x14ac:dyDescent="0.35">
      <c r="A958" s="1"/>
      <c r="B958" s="1"/>
      <c r="C958" s="1"/>
      <c r="E958" s="1"/>
    </row>
    <row r="959" spans="1:5" ht="14.25" customHeight="1" x14ac:dyDescent="0.35">
      <c r="A959" s="1"/>
      <c r="B959" s="1"/>
      <c r="C959" s="1"/>
      <c r="E959" s="1"/>
    </row>
    <row r="960" spans="1:5" ht="14.25" customHeight="1" x14ac:dyDescent="0.35">
      <c r="A960" s="1"/>
      <c r="B960" s="1"/>
      <c r="C960" s="1"/>
      <c r="E960" s="1"/>
    </row>
    <row r="961" spans="1:5" ht="14.25" customHeight="1" x14ac:dyDescent="0.35">
      <c r="A961" s="1"/>
      <c r="B961" s="1"/>
      <c r="C961" s="1"/>
      <c r="E961" s="1"/>
    </row>
    <row r="962" spans="1:5" ht="14.25" customHeight="1" x14ac:dyDescent="0.35">
      <c r="A962" s="1"/>
      <c r="B962" s="1"/>
      <c r="C962" s="1"/>
      <c r="E962" s="1"/>
    </row>
    <row r="963" spans="1:5" ht="14.25" customHeight="1" x14ac:dyDescent="0.35">
      <c r="A963" s="1"/>
      <c r="B963" s="1"/>
      <c r="C963" s="1"/>
      <c r="E963" s="1"/>
    </row>
    <row r="964" spans="1:5" ht="14.25" customHeight="1" x14ac:dyDescent="0.35">
      <c r="A964" s="1"/>
      <c r="B964" s="1"/>
      <c r="C964" s="1"/>
      <c r="E964" s="1"/>
    </row>
    <row r="965" spans="1:5" ht="14.25" customHeight="1" x14ac:dyDescent="0.35">
      <c r="A965" s="1"/>
      <c r="B965" s="1"/>
      <c r="C965" s="1"/>
      <c r="E965" s="1"/>
    </row>
    <row r="966" spans="1:5" ht="14.25" customHeight="1" x14ac:dyDescent="0.35">
      <c r="A966" s="1"/>
      <c r="B966" s="1"/>
      <c r="C966" s="1"/>
      <c r="E966" s="1"/>
    </row>
    <row r="967" spans="1:5" ht="14.25" customHeight="1" x14ac:dyDescent="0.35">
      <c r="A967" s="1"/>
      <c r="B967" s="1"/>
      <c r="C967" s="1"/>
      <c r="E967" s="1"/>
    </row>
    <row r="968" spans="1:5" ht="14.25" customHeight="1" x14ac:dyDescent="0.35">
      <c r="A968" s="1"/>
      <c r="B968" s="1"/>
      <c r="C968" s="1"/>
      <c r="E968" s="1"/>
    </row>
    <row r="969" spans="1:5" ht="14.25" customHeight="1" x14ac:dyDescent="0.35">
      <c r="A969" s="1"/>
      <c r="B969" s="1"/>
      <c r="C969" s="1"/>
      <c r="E969" s="1"/>
    </row>
    <row r="970" spans="1:5" ht="14.25" customHeight="1" x14ac:dyDescent="0.35">
      <c r="A970" s="1"/>
      <c r="B970" s="1"/>
      <c r="C970" s="1"/>
      <c r="E970" s="1"/>
    </row>
    <row r="971" spans="1:5" ht="14.25" customHeight="1" x14ac:dyDescent="0.35">
      <c r="A971" s="1"/>
      <c r="B971" s="1"/>
      <c r="C971" s="1"/>
      <c r="E971" s="1"/>
    </row>
    <row r="972" spans="1:5" ht="14.25" customHeight="1" x14ac:dyDescent="0.35">
      <c r="A972" s="1"/>
      <c r="B972" s="1"/>
      <c r="C972" s="1"/>
      <c r="E972" s="1"/>
    </row>
    <row r="973" spans="1:5" ht="14.25" customHeight="1" x14ac:dyDescent="0.35">
      <c r="A973" s="1"/>
      <c r="B973" s="1"/>
      <c r="C973" s="1"/>
      <c r="E973" s="1"/>
    </row>
    <row r="974" spans="1:5" ht="14.25" customHeight="1" x14ac:dyDescent="0.35">
      <c r="A974" s="1"/>
      <c r="B974" s="1"/>
      <c r="C974" s="1"/>
      <c r="E974" s="1"/>
    </row>
    <row r="975" spans="1:5" ht="14.25" customHeight="1" x14ac:dyDescent="0.35">
      <c r="A975" s="1"/>
      <c r="B975" s="1"/>
      <c r="C975" s="1"/>
      <c r="E975" s="1"/>
    </row>
    <row r="976" spans="1:5" ht="14.25" customHeight="1" x14ac:dyDescent="0.35">
      <c r="A976" s="1"/>
      <c r="B976" s="1"/>
      <c r="C976" s="1"/>
      <c r="E976" s="1"/>
    </row>
    <row r="977" spans="1:5" ht="14.25" customHeight="1" x14ac:dyDescent="0.35">
      <c r="A977" s="1"/>
      <c r="B977" s="1"/>
      <c r="C977" s="1"/>
      <c r="E977" s="1"/>
    </row>
    <row r="978" spans="1:5" ht="14.25" customHeight="1" x14ac:dyDescent="0.35">
      <c r="A978" s="1"/>
      <c r="B978" s="1"/>
      <c r="C978" s="1"/>
      <c r="E978" s="1"/>
    </row>
    <row r="979" spans="1:5" ht="14.25" customHeight="1" x14ac:dyDescent="0.35">
      <c r="A979" s="1"/>
      <c r="B979" s="1"/>
      <c r="C979" s="1"/>
      <c r="E979" s="1"/>
    </row>
    <row r="980" spans="1:5" ht="14.25" customHeight="1" x14ac:dyDescent="0.35">
      <c r="A980" s="1"/>
      <c r="B980" s="1"/>
      <c r="C980" s="1"/>
      <c r="E980" s="1"/>
    </row>
    <row r="981" spans="1:5" ht="14.25" customHeight="1" x14ac:dyDescent="0.35">
      <c r="A981" s="1"/>
      <c r="B981" s="1"/>
      <c r="C981" s="1"/>
      <c r="E981" s="1"/>
    </row>
    <row r="982" spans="1:5" ht="14.25" customHeight="1" x14ac:dyDescent="0.35">
      <c r="A982" s="1"/>
      <c r="B982" s="1"/>
      <c r="C982" s="1"/>
      <c r="E982" s="1"/>
    </row>
    <row r="983" spans="1:5" ht="14.25" customHeight="1" x14ac:dyDescent="0.35">
      <c r="A983" s="1"/>
      <c r="B983" s="1"/>
      <c r="C983" s="1"/>
      <c r="E983" s="1"/>
    </row>
    <row r="984" spans="1:5" ht="14.25" customHeight="1" x14ac:dyDescent="0.35">
      <c r="A984" s="1"/>
      <c r="B984" s="1"/>
      <c r="C984" s="1"/>
      <c r="E984" s="1"/>
    </row>
    <row r="985" spans="1:5" ht="14.25" customHeight="1" x14ac:dyDescent="0.35">
      <c r="A985" s="1"/>
      <c r="B985" s="1"/>
      <c r="C985" s="1"/>
      <c r="E985" s="1"/>
    </row>
    <row r="986" spans="1:5" ht="14.25" customHeight="1" x14ac:dyDescent="0.35">
      <c r="A986" s="1"/>
      <c r="B986" s="1"/>
      <c r="C986" s="1"/>
      <c r="E986" s="1"/>
    </row>
    <row r="987" spans="1:5" ht="14.25" customHeight="1" x14ac:dyDescent="0.35">
      <c r="A987" s="1"/>
      <c r="B987" s="1"/>
      <c r="C987" s="1"/>
      <c r="E987" s="1"/>
    </row>
    <row r="988" spans="1:5" ht="14.25" customHeight="1" x14ac:dyDescent="0.35">
      <c r="A988" s="1"/>
      <c r="B988" s="1"/>
      <c r="C988" s="1"/>
      <c r="E988" s="1"/>
    </row>
    <row r="989" spans="1:5" ht="14.25" customHeight="1" x14ac:dyDescent="0.35">
      <c r="A989" s="1"/>
      <c r="B989" s="1"/>
      <c r="C989" s="1"/>
      <c r="E989" s="1"/>
    </row>
    <row r="990" spans="1:5" ht="14.25" customHeight="1" x14ac:dyDescent="0.35">
      <c r="A990" s="1"/>
      <c r="B990" s="1"/>
      <c r="C990" s="1"/>
      <c r="E99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150"/>
  <sheetViews>
    <sheetView workbookViewId="0"/>
  </sheetViews>
  <sheetFormatPr defaultRowHeight="14.5" x14ac:dyDescent="0.35"/>
  <sheetData>
    <row r="1" spans="1:35" x14ac:dyDescent="0.35">
      <c r="A1" s="1" t="s">
        <v>0</v>
      </c>
      <c r="B1" s="2" t="s">
        <v>2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8</v>
      </c>
      <c r="H1" s="1" t="s">
        <v>9</v>
      </c>
      <c r="I1" s="1" t="s">
        <v>6</v>
      </c>
      <c r="J1" s="2" t="s">
        <v>15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16</v>
      </c>
      <c r="Q1" s="1" t="s">
        <v>17</v>
      </c>
      <c r="R1" s="1"/>
      <c r="S1" s="1"/>
      <c r="T1" s="1" t="str">
        <f t="shared" ref="T1:AI1" si="0">B1</f>
        <v>a</v>
      </c>
      <c r="U1" s="1" t="str">
        <f t="shared" si="0"/>
        <v>b</v>
      </c>
      <c r="V1" s="1" t="str">
        <f t="shared" si="0"/>
        <v>c</v>
      </c>
      <c r="W1" s="1" t="str">
        <f t="shared" si="0"/>
        <v>alfa</v>
      </c>
      <c r="X1" s="1" t="str">
        <f t="shared" si="0"/>
        <v>beta</v>
      </c>
      <c r="Y1" s="1" t="str">
        <f t="shared" si="0"/>
        <v>gamma</v>
      </c>
      <c r="Z1" s="1" t="str">
        <f t="shared" si="0"/>
        <v>terület</v>
      </c>
      <c r="AA1" s="1" t="str">
        <f t="shared" si="0"/>
        <v>r</v>
      </c>
      <c r="AB1" s="1" t="str">
        <f t="shared" si="0"/>
        <v>R</v>
      </c>
      <c r="AC1" s="1" t="str">
        <f t="shared" si="0"/>
        <v>kerület</v>
      </c>
      <c r="AD1" s="1" t="str">
        <f t="shared" si="0"/>
        <v>magasság a</v>
      </c>
      <c r="AE1" s="1" t="str">
        <f t="shared" si="0"/>
        <v>magasság b</v>
      </c>
      <c r="AF1" s="1" t="str">
        <f t="shared" si="0"/>
        <v>magsság c</v>
      </c>
      <c r="AG1" s="1" t="str">
        <f t="shared" si="0"/>
        <v>s K/2</v>
      </c>
      <c r="AH1" s="1" t="str">
        <f t="shared" si="0"/>
        <v>r^2*pi</v>
      </c>
      <c r="AI1" s="1" t="str">
        <f t="shared" si="0"/>
        <v>R^2*pi</v>
      </c>
    </row>
    <row r="2" spans="1:35" hidden="1" x14ac:dyDescent="0.35">
      <c r="A2" s="1" t="s">
        <v>1</v>
      </c>
      <c r="B2" s="8">
        <v>2</v>
      </c>
      <c r="C2" s="8">
        <v>17</v>
      </c>
      <c r="D2" s="8">
        <v>24</v>
      </c>
      <c r="E2" s="5" t="e">
        <v>#NUM!</v>
      </c>
      <c r="F2" s="5" t="e">
        <v>#NUM!</v>
      </c>
      <c r="G2" s="5" t="e">
        <v>#NUM!</v>
      </c>
      <c r="H2" s="5" t="e">
        <v>#NUM!</v>
      </c>
      <c r="I2" s="5" t="e">
        <v>#NUM!</v>
      </c>
      <c r="J2" s="5" t="e">
        <v>#NUM!</v>
      </c>
      <c r="K2" s="5">
        <v>43</v>
      </c>
      <c r="L2" s="5" t="e">
        <v>#NUM!</v>
      </c>
      <c r="M2" s="5" t="e">
        <v>#NUM!</v>
      </c>
      <c r="N2" s="5" t="e">
        <v>#NUM!</v>
      </c>
      <c r="O2" s="5">
        <v>21.5</v>
      </c>
      <c r="P2" s="7" t="e">
        <v>#NUM!</v>
      </c>
      <c r="Q2" s="7" t="e">
        <v>#NUM!</v>
      </c>
      <c r="R2" s="1"/>
      <c r="S2" s="1"/>
      <c r="T2" s="1">
        <f t="shared" ref="T2:T33" si="1">RANK(B2,B$2:B$150,0)</f>
        <v>141</v>
      </c>
      <c r="U2" s="1">
        <f t="shared" ref="U2:U33" si="2">RANK(C2,C$2:C$150,0)</f>
        <v>94</v>
      </c>
      <c r="V2" s="1">
        <f t="shared" ref="V2:V33" si="3">RANK(D2,D$2:D$150,0)</f>
        <v>78</v>
      </c>
      <c r="W2" s="1" t="e">
        <f t="shared" ref="W2:W33" si="4">RANK(E2,E$2:E$150,0)</f>
        <v>#NUM!</v>
      </c>
      <c r="X2" s="1" t="e">
        <f t="shared" ref="X2:X33" si="5">RANK(F2,F$2:F$150,0)</f>
        <v>#NUM!</v>
      </c>
      <c r="Y2" s="1" t="e">
        <f t="shared" ref="Y2:Y33" si="6">RANK(G2,G$2:G$150,0)</f>
        <v>#NUM!</v>
      </c>
      <c r="Z2" s="1" t="e">
        <f t="shared" ref="Z2:Z33" si="7">RANK(H2,H$2:H$150,0)</f>
        <v>#NUM!</v>
      </c>
      <c r="AA2" s="1" t="e">
        <f t="shared" ref="AA2:AA33" si="8">RANK(I2,I$2:I$150,0)</f>
        <v>#NUM!</v>
      </c>
      <c r="AB2" s="1" t="e">
        <f t="shared" ref="AB2:AB33" si="9">RANK(J2,J$2:J$150,0)</f>
        <v>#NUM!</v>
      </c>
      <c r="AC2" s="1">
        <f t="shared" ref="AC2:AC33" si="10">RANK(K2,K$2:K$150,0)</f>
        <v>125</v>
      </c>
      <c r="AD2" s="1" t="e">
        <f t="shared" ref="AD2:AD33" si="11">RANK(L2,L$2:L$150,0)</f>
        <v>#NUM!</v>
      </c>
      <c r="AE2" s="1" t="e">
        <f t="shared" ref="AE2:AE33" si="12">RANK(M2,M$2:M$150,0)</f>
        <v>#NUM!</v>
      </c>
      <c r="AF2" s="1" t="e">
        <f t="shared" ref="AF2:AF33" si="13">RANK(N2,N$2:N$150,0)</f>
        <v>#NUM!</v>
      </c>
      <c r="AG2" s="1">
        <f t="shared" ref="AG2:AG33" si="14">RANK(O2,O$2:O$150,0)</f>
        <v>125</v>
      </c>
      <c r="AH2" s="1" t="e">
        <f t="shared" ref="AH2:AH33" si="15">RANK(P2,P$2:P$150,0)</f>
        <v>#NUM!</v>
      </c>
      <c r="AI2" s="1" t="e">
        <f t="shared" ref="AI2:AI33" si="16">RANK(Q2,Q$2:Q$150,0)</f>
        <v>#NUM!</v>
      </c>
    </row>
    <row r="3" spans="1:35" hidden="1" x14ac:dyDescent="0.35">
      <c r="A3" s="1"/>
      <c r="B3" s="8">
        <v>23</v>
      </c>
      <c r="C3" s="8">
        <v>5</v>
      </c>
      <c r="D3" s="8">
        <v>3</v>
      </c>
      <c r="E3" s="5" t="e">
        <v>#NUM!</v>
      </c>
      <c r="F3" s="5" t="e">
        <v>#NUM!</v>
      </c>
      <c r="G3" s="5" t="e">
        <v>#NUM!</v>
      </c>
      <c r="H3" s="5" t="e">
        <v>#NUM!</v>
      </c>
      <c r="I3" s="5" t="e">
        <v>#NUM!</v>
      </c>
      <c r="J3" s="5" t="e">
        <v>#NUM!</v>
      </c>
      <c r="K3" s="5">
        <v>31</v>
      </c>
      <c r="L3" s="5" t="e">
        <v>#NUM!</v>
      </c>
      <c r="M3" s="5" t="e">
        <v>#NUM!</v>
      </c>
      <c r="N3" s="5" t="e">
        <v>#NUM!</v>
      </c>
      <c r="O3" s="5">
        <v>15.5</v>
      </c>
      <c r="P3" s="7" t="e">
        <v>#NUM!</v>
      </c>
      <c r="Q3" s="7" t="e">
        <v>#NUM!</v>
      </c>
      <c r="R3" s="1"/>
      <c r="S3" s="1"/>
      <c r="T3" s="1">
        <f t="shared" si="1"/>
        <v>68</v>
      </c>
      <c r="U3" s="1">
        <f t="shared" si="2"/>
        <v>133</v>
      </c>
      <c r="V3" s="1">
        <f t="shared" si="3"/>
        <v>138</v>
      </c>
      <c r="W3" s="1" t="e">
        <f t="shared" si="4"/>
        <v>#NUM!</v>
      </c>
      <c r="X3" s="1" t="e">
        <f t="shared" si="5"/>
        <v>#NUM!</v>
      </c>
      <c r="Y3" s="1" t="e">
        <f t="shared" si="6"/>
        <v>#NUM!</v>
      </c>
      <c r="Z3" s="1" t="e">
        <f t="shared" si="7"/>
        <v>#NUM!</v>
      </c>
      <c r="AA3" s="1" t="e">
        <f t="shared" si="8"/>
        <v>#NUM!</v>
      </c>
      <c r="AB3" s="1" t="e">
        <f t="shared" si="9"/>
        <v>#NUM!</v>
      </c>
      <c r="AC3" s="1">
        <f t="shared" si="10"/>
        <v>142</v>
      </c>
      <c r="AD3" s="1" t="e">
        <f t="shared" si="11"/>
        <v>#NUM!</v>
      </c>
      <c r="AE3" s="1" t="e">
        <f t="shared" si="12"/>
        <v>#NUM!</v>
      </c>
      <c r="AF3" s="1" t="e">
        <f t="shared" si="13"/>
        <v>#NUM!</v>
      </c>
      <c r="AG3" s="1">
        <f t="shared" si="14"/>
        <v>142</v>
      </c>
      <c r="AH3" s="1" t="e">
        <f t="shared" si="15"/>
        <v>#NUM!</v>
      </c>
      <c r="AI3" s="1" t="e">
        <f t="shared" si="16"/>
        <v>#NUM!</v>
      </c>
    </row>
    <row r="4" spans="1:35" x14ac:dyDescent="0.35">
      <c r="A4" s="1"/>
      <c r="B4" s="8">
        <v>30</v>
      </c>
      <c r="C4" s="8">
        <v>15</v>
      </c>
      <c r="D4" s="8">
        <v>32</v>
      </c>
      <c r="E4" s="5">
        <v>1.1987294470754353</v>
      </c>
      <c r="F4" s="5">
        <v>0.48452599816802477</v>
      </c>
      <c r="G4" s="5">
        <v>1.4583372083463331</v>
      </c>
      <c r="H4" s="5">
        <v>223.5787053813489</v>
      </c>
      <c r="I4" s="5">
        <v>5.8072391008142574</v>
      </c>
      <c r="J4" s="5">
        <v>16.101712342683218</v>
      </c>
      <c r="K4" s="5">
        <v>77</v>
      </c>
      <c r="L4" s="5">
        <v>14.905247025423259</v>
      </c>
      <c r="M4" s="5">
        <v>29.810494050846515</v>
      </c>
      <c r="N4" s="5">
        <v>13.973669086334304</v>
      </c>
      <c r="O4" s="5">
        <v>38.5</v>
      </c>
      <c r="P4" s="7">
        <v>105.89344155844159</v>
      </c>
      <c r="Q4" s="3">
        <v>814.09254075086369</v>
      </c>
      <c r="T4" s="1">
        <f t="shared" si="1"/>
        <v>44</v>
      </c>
      <c r="U4" s="1">
        <f t="shared" si="2"/>
        <v>102</v>
      </c>
      <c r="V4" s="1">
        <f t="shared" si="3"/>
        <v>56</v>
      </c>
      <c r="W4" s="1" t="e">
        <f t="shared" si="4"/>
        <v>#NUM!</v>
      </c>
      <c r="X4" s="1" t="e">
        <f t="shared" si="5"/>
        <v>#NUM!</v>
      </c>
      <c r="Y4" s="1" t="e">
        <f t="shared" si="6"/>
        <v>#NUM!</v>
      </c>
      <c r="Z4" s="1" t="e">
        <f t="shared" si="7"/>
        <v>#NUM!</v>
      </c>
      <c r="AA4" s="1" t="e">
        <f t="shared" si="8"/>
        <v>#NUM!</v>
      </c>
      <c r="AB4" s="1" t="e">
        <f t="shared" si="9"/>
        <v>#NUM!</v>
      </c>
      <c r="AC4" s="1">
        <f t="shared" si="10"/>
        <v>63</v>
      </c>
      <c r="AD4" s="1" t="e">
        <f t="shared" si="11"/>
        <v>#NUM!</v>
      </c>
      <c r="AE4" s="1" t="e">
        <f t="shared" si="12"/>
        <v>#NUM!</v>
      </c>
      <c r="AF4" s="1" t="e">
        <f t="shared" si="13"/>
        <v>#NUM!</v>
      </c>
      <c r="AG4" s="1">
        <f t="shared" si="14"/>
        <v>63</v>
      </c>
      <c r="AH4" s="1" t="e">
        <f t="shared" si="15"/>
        <v>#NUM!</v>
      </c>
      <c r="AI4" s="1" t="e">
        <f t="shared" si="16"/>
        <v>#NUM!</v>
      </c>
    </row>
    <row r="5" spans="1:35" hidden="1" x14ac:dyDescent="0.35">
      <c r="A5" s="1"/>
      <c r="B5" s="8">
        <v>19</v>
      </c>
      <c r="C5" s="8">
        <v>37</v>
      </c>
      <c r="D5" s="8">
        <v>18</v>
      </c>
      <c r="E5" s="5">
        <v>0</v>
      </c>
      <c r="F5" s="5">
        <v>3.1415926535897931</v>
      </c>
      <c r="G5" s="5">
        <v>0</v>
      </c>
      <c r="H5" s="5">
        <v>0</v>
      </c>
      <c r="I5" s="5">
        <v>0</v>
      </c>
      <c r="J5" s="5" t="e">
        <v>#DIV/0!</v>
      </c>
      <c r="K5" s="5">
        <v>74</v>
      </c>
      <c r="L5" s="5">
        <v>0</v>
      </c>
      <c r="M5" s="5">
        <v>0</v>
      </c>
      <c r="N5" s="5">
        <v>0</v>
      </c>
      <c r="O5" s="5">
        <v>37</v>
      </c>
      <c r="P5" s="7">
        <v>0</v>
      </c>
      <c r="Q5" s="7" t="e">
        <v>#DIV/0!</v>
      </c>
      <c r="R5" s="1"/>
      <c r="S5" s="1"/>
      <c r="T5" s="1">
        <f t="shared" si="1"/>
        <v>76</v>
      </c>
      <c r="U5" s="1">
        <f t="shared" si="2"/>
        <v>37</v>
      </c>
      <c r="V5" s="1">
        <f t="shared" si="3"/>
        <v>94</v>
      </c>
      <c r="W5" s="1" t="e">
        <f t="shared" si="4"/>
        <v>#NUM!</v>
      </c>
      <c r="X5" s="1" t="e">
        <f t="shared" si="5"/>
        <v>#NUM!</v>
      </c>
      <c r="Y5" s="1" t="e">
        <f t="shared" si="6"/>
        <v>#NUM!</v>
      </c>
      <c r="Z5" s="1" t="e">
        <f t="shared" si="7"/>
        <v>#NUM!</v>
      </c>
      <c r="AA5" s="1" t="e">
        <f t="shared" si="8"/>
        <v>#NUM!</v>
      </c>
      <c r="AB5" s="1" t="e">
        <f t="shared" si="9"/>
        <v>#DIV/0!</v>
      </c>
      <c r="AC5" s="1">
        <f t="shared" si="10"/>
        <v>69</v>
      </c>
      <c r="AD5" s="1" t="e">
        <f t="shared" si="11"/>
        <v>#NUM!</v>
      </c>
      <c r="AE5" s="1" t="e">
        <f t="shared" si="12"/>
        <v>#NUM!</v>
      </c>
      <c r="AF5" s="1" t="e">
        <f t="shared" si="13"/>
        <v>#NUM!</v>
      </c>
      <c r="AG5" s="1">
        <f t="shared" si="14"/>
        <v>69</v>
      </c>
      <c r="AH5" s="1" t="e">
        <f t="shared" si="15"/>
        <v>#NUM!</v>
      </c>
      <c r="AI5" s="1" t="e">
        <f t="shared" si="16"/>
        <v>#DIV/0!</v>
      </c>
    </row>
    <row r="6" spans="1:35" hidden="1" x14ac:dyDescent="0.35">
      <c r="B6" s="8">
        <v>28</v>
      </c>
      <c r="C6" s="8">
        <v>37</v>
      </c>
      <c r="D6" s="8">
        <v>0</v>
      </c>
      <c r="E6" s="5" t="e">
        <v>#DIV/0!</v>
      </c>
      <c r="F6" s="5" t="e">
        <v>#DIV/0!</v>
      </c>
      <c r="G6" s="5" t="e">
        <v>#NUM!</v>
      </c>
      <c r="H6" s="5" t="e">
        <v>#NUM!</v>
      </c>
      <c r="I6" s="5" t="e">
        <v>#NUM!</v>
      </c>
      <c r="J6" s="5" t="e">
        <v>#NUM!</v>
      </c>
      <c r="K6" s="5">
        <v>65</v>
      </c>
      <c r="L6" s="5" t="e">
        <v>#NUM!</v>
      </c>
      <c r="M6" s="5" t="e">
        <v>#DIV/0!</v>
      </c>
      <c r="N6" s="5" t="e">
        <v>#DIV/0!</v>
      </c>
      <c r="O6" s="5">
        <v>32.5</v>
      </c>
      <c r="P6" s="7" t="e">
        <v>#NUM!</v>
      </c>
      <c r="Q6" s="7" t="e">
        <v>#NUM!</v>
      </c>
      <c r="T6" s="1">
        <f t="shared" si="1"/>
        <v>49</v>
      </c>
      <c r="U6" s="1">
        <f t="shared" si="2"/>
        <v>37</v>
      </c>
      <c r="V6" s="1">
        <f t="shared" si="3"/>
        <v>147</v>
      </c>
      <c r="W6" s="1" t="e">
        <f t="shared" si="4"/>
        <v>#DIV/0!</v>
      </c>
      <c r="X6" s="1" t="e">
        <f t="shared" si="5"/>
        <v>#DIV/0!</v>
      </c>
      <c r="Y6" s="1" t="e">
        <f t="shared" si="6"/>
        <v>#NUM!</v>
      </c>
      <c r="Z6" s="1" t="e">
        <f t="shared" si="7"/>
        <v>#NUM!</v>
      </c>
      <c r="AA6" s="1" t="e">
        <f t="shared" si="8"/>
        <v>#NUM!</v>
      </c>
      <c r="AB6" s="1" t="e">
        <f t="shared" si="9"/>
        <v>#NUM!</v>
      </c>
      <c r="AC6" s="1">
        <f t="shared" si="10"/>
        <v>87</v>
      </c>
      <c r="AD6" s="1" t="e">
        <f t="shared" si="11"/>
        <v>#NUM!</v>
      </c>
      <c r="AE6" s="1" t="e">
        <f t="shared" si="12"/>
        <v>#DIV/0!</v>
      </c>
      <c r="AF6" s="1" t="e">
        <f t="shared" si="13"/>
        <v>#DIV/0!</v>
      </c>
      <c r="AG6" s="1">
        <f t="shared" si="14"/>
        <v>87</v>
      </c>
      <c r="AH6" s="1" t="e">
        <f t="shared" si="15"/>
        <v>#NUM!</v>
      </c>
      <c r="AI6" s="1" t="e">
        <f t="shared" si="16"/>
        <v>#NUM!</v>
      </c>
    </row>
    <row r="7" spans="1:35" x14ac:dyDescent="0.35">
      <c r="B7" s="8">
        <v>25</v>
      </c>
      <c r="C7" s="8">
        <v>25</v>
      </c>
      <c r="D7" s="8">
        <v>42</v>
      </c>
      <c r="E7" s="5">
        <v>0.57351310442309666</v>
      </c>
      <c r="F7" s="5">
        <v>0.57351310442309666</v>
      </c>
      <c r="G7" s="5">
        <v>1.9945664447435996</v>
      </c>
      <c r="H7" s="5">
        <v>284.85785929126132</v>
      </c>
      <c r="I7" s="5">
        <v>6.1925621585056811</v>
      </c>
      <c r="J7" s="5">
        <v>23.037805649202674</v>
      </c>
      <c r="K7" s="5">
        <v>92</v>
      </c>
      <c r="L7" s="5">
        <v>22.788628743300904</v>
      </c>
      <c r="M7" s="5">
        <v>22.788628743300897</v>
      </c>
      <c r="N7" s="5">
        <v>13.564659966250533</v>
      </c>
      <c r="O7" s="5">
        <v>46</v>
      </c>
      <c r="P7" s="7">
        <v>120.41217391304353</v>
      </c>
      <c r="Q7" s="7">
        <v>1666.5251358695648</v>
      </c>
      <c r="T7" s="1">
        <f t="shared" si="1"/>
        <v>61</v>
      </c>
      <c r="U7" s="1">
        <f t="shared" si="2"/>
        <v>76</v>
      </c>
      <c r="V7" s="1">
        <f t="shared" si="3"/>
        <v>22</v>
      </c>
      <c r="W7" s="1" t="e">
        <f t="shared" si="4"/>
        <v>#NUM!</v>
      </c>
      <c r="X7" s="1" t="e">
        <f t="shared" si="5"/>
        <v>#NUM!</v>
      </c>
      <c r="Y7" s="1" t="e">
        <f t="shared" si="6"/>
        <v>#NUM!</v>
      </c>
      <c r="Z7" s="1" t="e">
        <f t="shared" si="7"/>
        <v>#NUM!</v>
      </c>
      <c r="AA7" s="1" t="e">
        <f t="shared" si="8"/>
        <v>#NUM!</v>
      </c>
      <c r="AB7" s="1" t="e">
        <f t="shared" si="9"/>
        <v>#NUM!</v>
      </c>
      <c r="AC7" s="1">
        <f t="shared" si="10"/>
        <v>34</v>
      </c>
      <c r="AD7" s="1" t="e">
        <f t="shared" si="11"/>
        <v>#NUM!</v>
      </c>
      <c r="AE7" s="1" t="e">
        <f t="shared" si="12"/>
        <v>#NUM!</v>
      </c>
      <c r="AF7" s="1" t="e">
        <f t="shared" si="13"/>
        <v>#NUM!</v>
      </c>
      <c r="AG7" s="1">
        <f t="shared" si="14"/>
        <v>34</v>
      </c>
      <c r="AH7" s="1" t="e">
        <f t="shared" si="15"/>
        <v>#NUM!</v>
      </c>
      <c r="AI7" s="1" t="e">
        <f t="shared" si="16"/>
        <v>#NUM!</v>
      </c>
    </row>
    <row r="8" spans="1:35" x14ac:dyDescent="0.35">
      <c r="B8" s="8">
        <v>49</v>
      </c>
      <c r="C8" s="8">
        <v>36</v>
      </c>
      <c r="D8" s="8">
        <v>45</v>
      </c>
      <c r="E8" s="5">
        <v>1.2828845069332224</v>
      </c>
      <c r="F8" s="5">
        <v>0.78165226115088315</v>
      </c>
      <c r="G8" s="5">
        <v>1.0770558855056875</v>
      </c>
      <c r="H8" s="5">
        <v>776.65951355790401</v>
      </c>
      <c r="I8" s="5">
        <v>11.948607900890831</v>
      </c>
      <c r="J8" s="5">
        <v>25.551737477713203</v>
      </c>
      <c r="K8" s="5">
        <v>130</v>
      </c>
      <c r="L8" s="5">
        <v>31.700388308485877</v>
      </c>
      <c r="M8" s="5">
        <v>43.147750753216883</v>
      </c>
      <c r="N8" s="5">
        <v>34.518200602573508</v>
      </c>
      <c r="O8" s="5">
        <v>65</v>
      </c>
      <c r="P8" s="7">
        <v>448.29538461538476</v>
      </c>
      <c r="Q8" s="7">
        <v>2050.0786447281171</v>
      </c>
      <c r="T8" s="1">
        <f t="shared" si="1"/>
        <v>1</v>
      </c>
      <c r="U8" s="1">
        <f t="shared" si="2"/>
        <v>41</v>
      </c>
      <c r="V8" s="1">
        <f t="shared" si="3"/>
        <v>12</v>
      </c>
      <c r="W8" s="1" t="e">
        <f t="shared" si="4"/>
        <v>#NUM!</v>
      </c>
      <c r="X8" s="1" t="e">
        <f t="shared" si="5"/>
        <v>#NUM!</v>
      </c>
      <c r="Y8" s="1" t="e">
        <f t="shared" si="6"/>
        <v>#NUM!</v>
      </c>
      <c r="Z8" s="1" t="e">
        <f t="shared" si="7"/>
        <v>#NUM!</v>
      </c>
      <c r="AA8" s="1" t="e">
        <f t="shared" si="8"/>
        <v>#NUM!</v>
      </c>
      <c r="AB8" s="1" t="e">
        <f t="shared" si="9"/>
        <v>#NUM!</v>
      </c>
      <c r="AC8" s="1">
        <f t="shared" si="10"/>
        <v>2</v>
      </c>
      <c r="AD8" s="1" t="e">
        <f t="shared" si="11"/>
        <v>#NUM!</v>
      </c>
      <c r="AE8" s="1" t="e">
        <f t="shared" si="12"/>
        <v>#NUM!</v>
      </c>
      <c r="AF8" s="1" t="e">
        <f t="shared" si="13"/>
        <v>#NUM!</v>
      </c>
      <c r="AG8" s="1">
        <f t="shared" si="14"/>
        <v>2</v>
      </c>
      <c r="AH8" s="1" t="e">
        <f t="shared" si="15"/>
        <v>#NUM!</v>
      </c>
      <c r="AI8" s="1" t="e">
        <f t="shared" si="16"/>
        <v>#NUM!</v>
      </c>
    </row>
    <row r="9" spans="1:35" x14ac:dyDescent="0.35">
      <c r="A9" s="1"/>
      <c r="B9" s="8">
        <v>46</v>
      </c>
      <c r="C9" s="8">
        <v>36</v>
      </c>
      <c r="D9" s="8">
        <v>40</v>
      </c>
      <c r="E9" s="5">
        <v>1.2965377133062665</v>
      </c>
      <c r="F9" s="5">
        <v>0.85315616776321024</v>
      </c>
      <c r="G9" s="5">
        <v>0.99189877252031622</v>
      </c>
      <c r="H9" s="5">
        <v>693.09090312887531</v>
      </c>
      <c r="I9" s="5">
        <v>11.362145952932382</v>
      </c>
      <c r="J9" s="5">
        <v>23.89296977530924</v>
      </c>
      <c r="K9" s="5">
        <v>122</v>
      </c>
      <c r="L9" s="5">
        <v>30.134387092559795</v>
      </c>
      <c r="M9" s="5">
        <v>38.505050173826405</v>
      </c>
      <c r="N9" s="5">
        <v>34.654545156443767</v>
      </c>
      <c r="O9" s="5">
        <v>61</v>
      </c>
      <c r="P9" s="7">
        <v>405.36885245901641</v>
      </c>
      <c r="Q9" s="7">
        <v>1792.5443747072604</v>
      </c>
      <c r="T9" s="1">
        <f t="shared" si="1"/>
        <v>7</v>
      </c>
      <c r="U9" s="1">
        <f t="shared" si="2"/>
        <v>41</v>
      </c>
      <c r="V9" s="1">
        <f t="shared" si="3"/>
        <v>28</v>
      </c>
      <c r="W9" s="1" t="e">
        <f t="shared" si="4"/>
        <v>#NUM!</v>
      </c>
      <c r="X9" s="1" t="e">
        <f t="shared" si="5"/>
        <v>#NUM!</v>
      </c>
      <c r="Y9" s="1" t="e">
        <f t="shared" si="6"/>
        <v>#NUM!</v>
      </c>
      <c r="Z9" s="1" t="e">
        <f t="shared" si="7"/>
        <v>#NUM!</v>
      </c>
      <c r="AA9" s="1" t="e">
        <f t="shared" si="8"/>
        <v>#NUM!</v>
      </c>
      <c r="AB9" s="1" t="e">
        <f t="shared" si="9"/>
        <v>#NUM!</v>
      </c>
      <c r="AC9" s="1">
        <f t="shared" si="10"/>
        <v>5</v>
      </c>
      <c r="AD9" s="1" t="e">
        <f t="shared" si="11"/>
        <v>#NUM!</v>
      </c>
      <c r="AE9" s="1" t="e">
        <f t="shared" si="12"/>
        <v>#NUM!</v>
      </c>
      <c r="AF9" s="1" t="e">
        <f t="shared" si="13"/>
        <v>#NUM!</v>
      </c>
      <c r="AG9" s="1">
        <f t="shared" si="14"/>
        <v>5</v>
      </c>
      <c r="AH9" s="1" t="e">
        <f t="shared" si="15"/>
        <v>#NUM!</v>
      </c>
      <c r="AI9" s="1" t="e">
        <f t="shared" si="16"/>
        <v>#NUM!</v>
      </c>
    </row>
    <row r="10" spans="1:35" hidden="1" x14ac:dyDescent="0.35">
      <c r="B10" s="8">
        <v>46</v>
      </c>
      <c r="C10" s="8">
        <v>14</v>
      </c>
      <c r="D10" s="8">
        <v>29</v>
      </c>
      <c r="E10" s="5" t="e">
        <v>#NUM!</v>
      </c>
      <c r="F10" s="5" t="e">
        <v>#NUM!</v>
      </c>
      <c r="G10" s="5" t="e">
        <v>#NUM!</v>
      </c>
      <c r="H10" s="5" t="e">
        <v>#NUM!</v>
      </c>
      <c r="I10" s="5" t="e">
        <v>#NUM!</v>
      </c>
      <c r="J10" s="5" t="e">
        <v>#NUM!</v>
      </c>
      <c r="K10" s="5">
        <v>89</v>
      </c>
      <c r="L10" s="5" t="e">
        <v>#NUM!</v>
      </c>
      <c r="M10" s="5" t="e">
        <v>#NUM!</v>
      </c>
      <c r="N10" s="5" t="e">
        <v>#NUM!</v>
      </c>
      <c r="O10" s="5">
        <v>44.5</v>
      </c>
      <c r="P10" s="7" t="e">
        <v>#NUM!</v>
      </c>
      <c r="Q10" s="7" t="e">
        <v>#NUM!</v>
      </c>
      <c r="T10" s="1">
        <f t="shared" si="1"/>
        <v>7</v>
      </c>
      <c r="U10" s="1">
        <f t="shared" si="2"/>
        <v>109</v>
      </c>
      <c r="V10" s="1">
        <f t="shared" si="3"/>
        <v>65</v>
      </c>
      <c r="W10" s="1" t="e">
        <f t="shared" si="4"/>
        <v>#NUM!</v>
      </c>
      <c r="X10" s="1" t="e">
        <f t="shared" si="5"/>
        <v>#NUM!</v>
      </c>
      <c r="Y10" s="1" t="e">
        <f t="shared" si="6"/>
        <v>#NUM!</v>
      </c>
      <c r="Z10" s="1" t="e">
        <f t="shared" si="7"/>
        <v>#NUM!</v>
      </c>
      <c r="AA10" s="1" t="e">
        <f t="shared" si="8"/>
        <v>#NUM!</v>
      </c>
      <c r="AB10" s="1" t="e">
        <f t="shared" si="9"/>
        <v>#NUM!</v>
      </c>
      <c r="AC10" s="1">
        <f t="shared" si="10"/>
        <v>38</v>
      </c>
      <c r="AD10" s="1" t="e">
        <f t="shared" si="11"/>
        <v>#NUM!</v>
      </c>
      <c r="AE10" s="1" t="e">
        <f t="shared" si="12"/>
        <v>#NUM!</v>
      </c>
      <c r="AF10" s="1" t="e">
        <f t="shared" si="13"/>
        <v>#NUM!</v>
      </c>
      <c r="AG10" s="1">
        <f t="shared" si="14"/>
        <v>38</v>
      </c>
      <c r="AH10" s="1" t="e">
        <f t="shared" si="15"/>
        <v>#NUM!</v>
      </c>
      <c r="AI10" s="1" t="e">
        <f t="shared" si="16"/>
        <v>#NUM!</v>
      </c>
    </row>
    <row r="11" spans="1:35" x14ac:dyDescent="0.35">
      <c r="B11" s="8">
        <v>46</v>
      </c>
      <c r="C11" s="8">
        <v>35</v>
      </c>
      <c r="D11" s="8">
        <v>34</v>
      </c>
      <c r="E11" s="5">
        <v>1.4592204282775705</v>
      </c>
      <c r="F11" s="5">
        <v>0.85739191508526824</v>
      </c>
      <c r="G11" s="5">
        <v>0.82498031022695439</v>
      </c>
      <c r="H11" s="5">
        <v>591.30020928458998</v>
      </c>
      <c r="I11" s="5">
        <v>10.283481900601565</v>
      </c>
      <c r="J11" s="5">
        <v>23.143911984332604</v>
      </c>
      <c r="K11" s="5">
        <v>115</v>
      </c>
      <c r="L11" s="5">
        <v>25.708704751503912</v>
      </c>
      <c r="M11" s="5">
        <v>33.788583387690863</v>
      </c>
      <c r="N11" s="5">
        <v>34.782365252034708</v>
      </c>
      <c r="O11" s="5">
        <v>57.5</v>
      </c>
      <c r="P11" s="7">
        <v>332.05499999999995</v>
      </c>
      <c r="Q11" s="7">
        <v>1681.9116784869977</v>
      </c>
      <c r="T11" s="1">
        <f t="shared" si="1"/>
        <v>7</v>
      </c>
      <c r="U11" s="1">
        <f t="shared" si="2"/>
        <v>46</v>
      </c>
      <c r="V11" s="1">
        <f t="shared" si="3"/>
        <v>46</v>
      </c>
      <c r="W11" s="1" t="e">
        <f t="shared" si="4"/>
        <v>#NUM!</v>
      </c>
      <c r="X11" s="1" t="e">
        <f t="shared" si="5"/>
        <v>#NUM!</v>
      </c>
      <c r="Y11" s="1" t="e">
        <f t="shared" si="6"/>
        <v>#NUM!</v>
      </c>
      <c r="Z11" s="1" t="e">
        <f t="shared" si="7"/>
        <v>#NUM!</v>
      </c>
      <c r="AA11" s="1" t="e">
        <f t="shared" si="8"/>
        <v>#NUM!</v>
      </c>
      <c r="AB11" s="1" t="e">
        <f t="shared" si="9"/>
        <v>#NUM!</v>
      </c>
      <c r="AC11" s="1">
        <f t="shared" si="10"/>
        <v>12</v>
      </c>
      <c r="AD11" s="1" t="e">
        <f t="shared" si="11"/>
        <v>#NUM!</v>
      </c>
      <c r="AE11" s="1" t="e">
        <f t="shared" si="12"/>
        <v>#NUM!</v>
      </c>
      <c r="AF11" s="1" t="e">
        <f t="shared" si="13"/>
        <v>#NUM!</v>
      </c>
      <c r="AG11" s="1">
        <f t="shared" si="14"/>
        <v>12</v>
      </c>
      <c r="AH11" s="1" t="e">
        <f t="shared" si="15"/>
        <v>#NUM!</v>
      </c>
      <c r="AI11" s="1" t="e">
        <f t="shared" si="16"/>
        <v>#NUM!</v>
      </c>
    </row>
    <row r="12" spans="1:35" hidden="1" x14ac:dyDescent="0.35">
      <c r="B12" s="8">
        <v>27</v>
      </c>
      <c r="C12" s="8">
        <v>16</v>
      </c>
      <c r="D12" s="8">
        <v>46</v>
      </c>
      <c r="E12" s="5" t="e">
        <v>#NUM!</v>
      </c>
      <c r="F12" s="5" t="e">
        <v>#NUM!</v>
      </c>
      <c r="G12" s="5" t="e">
        <v>#NUM!</v>
      </c>
      <c r="H12" s="5" t="e">
        <v>#NUM!</v>
      </c>
      <c r="I12" s="5" t="e">
        <v>#NUM!</v>
      </c>
      <c r="J12" s="5" t="e">
        <v>#NUM!</v>
      </c>
      <c r="K12" s="5">
        <v>89</v>
      </c>
      <c r="L12" s="5" t="e">
        <v>#NUM!</v>
      </c>
      <c r="M12" s="5" t="e">
        <v>#NUM!</v>
      </c>
      <c r="N12" s="5" t="e">
        <v>#NUM!</v>
      </c>
      <c r="O12" s="5">
        <v>44.5</v>
      </c>
      <c r="P12" s="7" t="e">
        <v>#NUM!</v>
      </c>
      <c r="Q12" s="7" t="e">
        <v>#NUM!</v>
      </c>
      <c r="T12" s="1">
        <f t="shared" si="1"/>
        <v>56</v>
      </c>
      <c r="U12" s="1">
        <f t="shared" si="2"/>
        <v>96</v>
      </c>
      <c r="V12" s="1">
        <f t="shared" si="3"/>
        <v>7</v>
      </c>
      <c r="W12" s="1" t="e">
        <f t="shared" si="4"/>
        <v>#NUM!</v>
      </c>
      <c r="X12" s="1" t="e">
        <f t="shared" si="5"/>
        <v>#NUM!</v>
      </c>
      <c r="Y12" s="1" t="e">
        <f t="shared" si="6"/>
        <v>#NUM!</v>
      </c>
      <c r="Z12" s="1" t="e">
        <f t="shared" si="7"/>
        <v>#NUM!</v>
      </c>
      <c r="AA12" s="1" t="e">
        <f t="shared" si="8"/>
        <v>#NUM!</v>
      </c>
      <c r="AB12" s="1" t="e">
        <f t="shared" si="9"/>
        <v>#NUM!</v>
      </c>
      <c r="AC12" s="1">
        <f t="shared" si="10"/>
        <v>38</v>
      </c>
      <c r="AD12" s="1" t="e">
        <f t="shared" si="11"/>
        <v>#NUM!</v>
      </c>
      <c r="AE12" s="1" t="e">
        <f t="shared" si="12"/>
        <v>#NUM!</v>
      </c>
      <c r="AF12" s="1" t="e">
        <f t="shared" si="13"/>
        <v>#NUM!</v>
      </c>
      <c r="AG12" s="1">
        <f t="shared" si="14"/>
        <v>38</v>
      </c>
      <c r="AH12" s="1" t="e">
        <f t="shared" si="15"/>
        <v>#NUM!</v>
      </c>
      <c r="AI12" s="1" t="e">
        <f t="shared" si="16"/>
        <v>#NUM!</v>
      </c>
    </row>
    <row r="13" spans="1:35" hidden="1" x14ac:dyDescent="0.35">
      <c r="B13" s="8">
        <v>8</v>
      </c>
      <c r="C13" s="8">
        <v>18</v>
      </c>
      <c r="D13" s="8">
        <v>27</v>
      </c>
      <c r="E13" s="5" t="e">
        <v>#NUM!</v>
      </c>
      <c r="F13" s="5" t="e">
        <v>#NUM!</v>
      </c>
      <c r="G13" s="5" t="e">
        <v>#NUM!</v>
      </c>
      <c r="H13" s="5" t="e">
        <v>#NUM!</v>
      </c>
      <c r="I13" s="5" t="e">
        <v>#NUM!</v>
      </c>
      <c r="J13" s="5" t="e">
        <v>#NUM!</v>
      </c>
      <c r="K13" s="5">
        <v>53</v>
      </c>
      <c r="L13" s="5" t="e">
        <v>#NUM!</v>
      </c>
      <c r="M13" s="5" t="e">
        <v>#NUM!</v>
      </c>
      <c r="N13" s="5" t="e">
        <v>#NUM!</v>
      </c>
      <c r="O13" s="5">
        <v>26.5</v>
      </c>
      <c r="P13" s="7" t="e">
        <v>#NUM!</v>
      </c>
      <c r="Q13" s="7" t="e">
        <v>#NUM!</v>
      </c>
      <c r="T13" s="1">
        <f t="shared" si="1"/>
        <v>115</v>
      </c>
      <c r="U13" s="1">
        <f t="shared" si="2"/>
        <v>91</v>
      </c>
      <c r="V13" s="1">
        <f t="shared" si="3"/>
        <v>74</v>
      </c>
      <c r="W13" s="1" t="e">
        <f t="shared" si="4"/>
        <v>#NUM!</v>
      </c>
      <c r="X13" s="1" t="e">
        <f t="shared" si="5"/>
        <v>#NUM!</v>
      </c>
      <c r="Y13" s="1" t="e">
        <f t="shared" si="6"/>
        <v>#NUM!</v>
      </c>
      <c r="Z13" s="1" t="e">
        <f t="shared" si="7"/>
        <v>#NUM!</v>
      </c>
      <c r="AA13" s="1" t="e">
        <f t="shared" si="8"/>
        <v>#NUM!</v>
      </c>
      <c r="AB13" s="1" t="e">
        <f t="shared" si="9"/>
        <v>#NUM!</v>
      </c>
      <c r="AC13" s="1">
        <f t="shared" si="10"/>
        <v>112</v>
      </c>
      <c r="AD13" s="1" t="e">
        <f t="shared" si="11"/>
        <v>#NUM!</v>
      </c>
      <c r="AE13" s="1" t="e">
        <f t="shared" si="12"/>
        <v>#NUM!</v>
      </c>
      <c r="AF13" s="1" t="e">
        <f t="shared" si="13"/>
        <v>#NUM!</v>
      </c>
      <c r="AG13" s="1">
        <f t="shared" si="14"/>
        <v>112</v>
      </c>
      <c r="AH13" s="1" t="e">
        <f t="shared" si="15"/>
        <v>#NUM!</v>
      </c>
      <c r="AI13" s="1" t="e">
        <f t="shared" si="16"/>
        <v>#NUM!</v>
      </c>
    </row>
    <row r="14" spans="1:35" x14ac:dyDescent="0.35">
      <c r="B14" s="8">
        <v>5</v>
      </c>
      <c r="C14" s="8">
        <v>11</v>
      </c>
      <c r="D14" s="8">
        <v>13</v>
      </c>
      <c r="E14" s="5">
        <v>0.38559868074101278</v>
      </c>
      <c r="F14" s="5">
        <v>0.97455241830904837</v>
      </c>
      <c r="G14" s="5">
        <v>1.781441554539732</v>
      </c>
      <c r="H14" s="5">
        <v>26.892145693491994</v>
      </c>
      <c r="I14" s="5">
        <v>1.8546307374822064</v>
      </c>
      <c r="J14" s="5">
        <v>6.6469221919788355</v>
      </c>
      <c r="K14" s="5">
        <v>29</v>
      </c>
      <c r="L14" s="5">
        <v>10.756858277396798</v>
      </c>
      <c r="M14" s="5">
        <v>4.8894810351803617</v>
      </c>
      <c r="N14" s="5">
        <v>4.1372531836141526</v>
      </c>
      <c r="O14" s="5">
        <v>14.5</v>
      </c>
      <c r="P14" s="7">
        <v>10.800517241379309</v>
      </c>
      <c r="Q14" s="7">
        <v>138.73014432633309</v>
      </c>
      <c r="T14" s="1">
        <f t="shared" si="1"/>
        <v>129</v>
      </c>
      <c r="U14" s="1">
        <f t="shared" si="2"/>
        <v>120</v>
      </c>
      <c r="V14" s="1">
        <f t="shared" si="3"/>
        <v>114</v>
      </c>
      <c r="W14" s="1" t="e">
        <f t="shared" si="4"/>
        <v>#NUM!</v>
      </c>
      <c r="X14" s="1" t="e">
        <f t="shared" si="5"/>
        <v>#NUM!</v>
      </c>
      <c r="Y14" s="1" t="e">
        <f t="shared" si="6"/>
        <v>#NUM!</v>
      </c>
      <c r="Z14" s="1" t="e">
        <f t="shared" si="7"/>
        <v>#NUM!</v>
      </c>
      <c r="AA14" s="1" t="e">
        <f t="shared" si="8"/>
        <v>#NUM!</v>
      </c>
      <c r="AB14" s="1" t="e">
        <f t="shared" si="9"/>
        <v>#NUM!</v>
      </c>
      <c r="AC14" s="1">
        <f t="shared" si="10"/>
        <v>144</v>
      </c>
      <c r="AD14" s="1" t="e">
        <f t="shared" si="11"/>
        <v>#NUM!</v>
      </c>
      <c r="AE14" s="1" t="e">
        <f t="shared" si="12"/>
        <v>#NUM!</v>
      </c>
      <c r="AF14" s="1" t="e">
        <f t="shared" si="13"/>
        <v>#NUM!</v>
      </c>
      <c r="AG14" s="1">
        <f t="shared" si="14"/>
        <v>144</v>
      </c>
      <c r="AH14" s="1" t="e">
        <f t="shared" si="15"/>
        <v>#NUM!</v>
      </c>
      <c r="AI14" s="1" t="e">
        <f t="shared" si="16"/>
        <v>#NUM!</v>
      </c>
    </row>
    <row r="15" spans="1:35" hidden="1" x14ac:dyDescent="0.35">
      <c r="A15" s="1"/>
      <c r="B15" s="8">
        <v>3</v>
      </c>
      <c r="C15" s="8">
        <v>7</v>
      </c>
      <c r="D15" s="8">
        <v>48</v>
      </c>
      <c r="E15" s="5" t="e">
        <v>#NUM!</v>
      </c>
      <c r="F15" s="5" t="e">
        <v>#NUM!</v>
      </c>
      <c r="G15" s="5" t="e">
        <v>#NUM!</v>
      </c>
      <c r="H15" s="5" t="e">
        <v>#NUM!</v>
      </c>
      <c r="I15" s="5" t="e">
        <v>#NUM!</v>
      </c>
      <c r="J15" s="5" t="e">
        <v>#NUM!</v>
      </c>
      <c r="K15" s="5">
        <v>58</v>
      </c>
      <c r="L15" s="5" t="e">
        <v>#NUM!</v>
      </c>
      <c r="M15" s="5" t="e">
        <v>#NUM!</v>
      </c>
      <c r="N15" s="5" t="e">
        <v>#NUM!</v>
      </c>
      <c r="O15" s="5">
        <v>29</v>
      </c>
      <c r="P15" s="7" t="e">
        <v>#NUM!</v>
      </c>
      <c r="Q15" s="7" t="e">
        <v>#NUM!</v>
      </c>
      <c r="T15" s="1">
        <f t="shared" si="1"/>
        <v>136</v>
      </c>
      <c r="U15" s="1">
        <f t="shared" si="2"/>
        <v>127</v>
      </c>
      <c r="V15" s="1">
        <f t="shared" si="3"/>
        <v>2</v>
      </c>
      <c r="W15" s="1" t="e">
        <f t="shared" si="4"/>
        <v>#NUM!</v>
      </c>
      <c r="X15" s="1" t="e">
        <f t="shared" si="5"/>
        <v>#NUM!</v>
      </c>
      <c r="Y15" s="1" t="e">
        <f t="shared" si="6"/>
        <v>#NUM!</v>
      </c>
      <c r="Z15" s="1" t="e">
        <f t="shared" si="7"/>
        <v>#NUM!</v>
      </c>
      <c r="AA15" s="1" t="e">
        <f t="shared" si="8"/>
        <v>#NUM!</v>
      </c>
      <c r="AB15" s="1" t="e">
        <f t="shared" si="9"/>
        <v>#NUM!</v>
      </c>
      <c r="AC15" s="1">
        <f t="shared" si="10"/>
        <v>100</v>
      </c>
      <c r="AD15" s="1" t="e">
        <f t="shared" si="11"/>
        <v>#NUM!</v>
      </c>
      <c r="AE15" s="1" t="e">
        <f t="shared" si="12"/>
        <v>#NUM!</v>
      </c>
      <c r="AF15" s="1" t="e">
        <f t="shared" si="13"/>
        <v>#NUM!</v>
      </c>
      <c r="AG15" s="1">
        <f t="shared" si="14"/>
        <v>100</v>
      </c>
      <c r="AH15" s="1" t="e">
        <f t="shared" si="15"/>
        <v>#NUM!</v>
      </c>
      <c r="AI15" s="1" t="e">
        <f t="shared" si="16"/>
        <v>#NUM!</v>
      </c>
    </row>
    <row r="16" spans="1:35" hidden="1" x14ac:dyDescent="0.35">
      <c r="B16" s="8">
        <v>8</v>
      </c>
      <c r="C16" s="8">
        <v>35</v>
      </c>
      <c r="D16" s="8">
        <v>13</v>
      </c>
      <c r="E16" s="5" t="e">
        <v>#NUM!</v>
      </c>
      <c r="F16" s="5" t="e">
        <v>#NUM!</v>
      </c>
      <c r="G16" s="5" t="e">
        <v>#NUM!</v>
      </c>
      <c r="H16" s="5" t="e">
        <v>#NUM!</v>
      </c>
      <c r="I16" s="5" t="e">
        <v>#NUM!</v>
      </c>
      <c r="J16" s="5" t="e">
        <v>#NUM!</v>
      </c>
      <c r="K16" s="5">
        <v>56</v>
      </c>
      <c r="L16" s="5" t="e">
        <v>#NUM!</v>
      </c>
      <c r="M16" s="5" t="e">
        <v>#NUM!</v>
      </c>
      <c r="N16" s="5" t="e">
        <v>#NUM!</v>
      </c>
      <c r="O16" s="5">
        <v>28</v>
      </c>
      <c r="P16" s="7" t="e">
        <v>#NUM!</v>
      </c>
      <c r="Q16" s="7" t="e">
        <v>#NUM!</v>
      </c>
      <c r="T16" s="1">
        <f t="shared" si="1"/>
        <v>115</v>
      </c>
      <c r="U16" s="1">
        <f t="shared" si="2"/>
        <v>46</v>
      </c>
      <c r="V16" s="1">
        <f t="shared" si="3"/>
        <v>114</v>
      </c>
      <c r="W16" s="1" t="e">
        <f t="shared" si="4"/>
        <v>#NUM!</v>
      </c>
      <c r="X16" s="1" t="e">
        <f t="shared" si="5"/>
        <v>#NUM!</v>
      </c>
      <c r="Y16" s="1" t="e">
        <f t="shared" si="6"/>
        <v>#NUM!</v>
      </c>
      <c r="Z16" s="1" t="e">
        <f t="shared" si="7"/>
        <v>#NUM!</v>
      </c>
      <c r="AA16" s="1" t="e">
        <f t="shared" si="8"/>
        <v>#NUM!</v>
      </c>
      <c r="AB16" s="1" t="e">
        <f t="shared" si="9"/>
        <v>#NUM!</v>
      </c>
      <c r="AC16" s="1">
        <f t="shared" si="10"/>
        <v>106</v>
      </c>
      <c r="AD16" s="1" t="e">
        <f t="shared" si="11"/>
        <v>#NUM!</v>
      </c>
      <c r="AE16" s="1" t="e">
        <f t="shared" si="12"/>
        <v>#NUM!</v>
      </c>
      <c r="AF16" s="1" t="e">
        <f t="shared" si="13"/>
        <v>#NUM!</v>
      </c>
      <c r="AG16" s="1">
        <f t="shared" si="14"/>
        <v>106</v>
      </c>
      <c r="AH16" s="1" t="e">
        <f t="shared" si="15"/>
        <v>#NUM!</v>
      </c>
      <c r="AI16" s="1" t="e">
        <f t="shared" si="16"/>
        <v>#NUM!</v>
      </c>
    </row>
    <row r="17" spans="1:35" x14ac:dyDescent="0.35">
      <c r="A17" s="1"/>
      <c r="B17" s="8">
        <v>41</v>
      </c>
      <c r="C17" s="8">
        <v>14</v>
      </c>
      <c r="D17" s="8">
        <v>45</v>
      </c>
      <c r="E17" s="5">
        <v>1.1278852827212578</v>
      </c>
      <c r="F17" s="5">
        <v>0.31363137068880165</v>
      </c>
      <c r="G17" s="5">
        <v>1.7000760001797339</v>
      </c>
      <c r="H17" s="5">
        <v>284.60498941515414</v>
      </c>
      <c r="I17" s="5">
        <v>5.6920997883030831</v>
      </c>
      <c r="J17" s="5">
        <v>22.689342211708123</v>
      </c>
      <c r="K17" s="5">
        <v>100</v>
      </c>
      <c r="L17" s="5">
        <v>13.883170215373372</v>
      </c>
      <c r="M17" s="5">
        <v>40.657855630736307</v>
      </c>
      <c r="N17" s="5">
        <v>12.649110640673518</v>
      </c>
      <c r="O17" s="5">
        <v>50</v>
      </c>
      <c r="P17" s="7">
        <v>101.73600000000002</v>
      </c>
      <c r="Q17" s="7">
        <v>1616.4916250000003</v>
      </c>
      <c r="T17" s="1">
        <f t="shared" si="1"/>
        <v>22</v>
      </c>
      <c r="U17" s="1">
        <f t="shared" si="2"/>
        <v>109</v>
      </c>
      <c r="V17" s="1">
        <f t="shared" si="3"/>
        <v>12</v>
      </c>
      <c r="W17" s="1" t="e">
        <f t="shared" si="4"/>
        <v>#NUM!</v>
      </c>
      <c r="X17" s="1" t="e">
        <f t="shared" si="5"/>
        <v>#NUM!</v>
      </c>
      <c r="Y17" s="1" t="e">
        <f t="shared" si="6"/>
        <v>#NUM!</v>
      </c>
      <c r="Z17" s="1" t="e">
        <f t="shared" si="7"/>
        <v>#NUM!</v>
      </c>
      <c r="AA17" s="1" t="e">
        <f t="shared" si="8"/>
        <v>#NUM!</v>
      </c>
      <c r="AB17" s="1" t="e">
        <f t="shared" si="9"/>
        <v>#NUM!</v>
      </c>
      <c r="AC17" s="1">
        <f t="shared" si="10"/>
        <v>25</v>
      </c>
      <c r="AD17" s="1" t="e">
        <f t="shared" si="11"/>
        <v>#NUM!</v>
      </c>
      <c r="AE17" s="1" t="e">
        <f t="shared" si="12"/>
        <v>#NUM!</v>
      </c>
      <c r="AF17" s="1" t="e">
        <f t="shared" si="13"/>
        <v>#NUM!</v>
      </c>
      <c r="AG17" s="1">
        <f t="shared" si="14"/>
        <v>25</v>
      </c>
      <c r="AH17" s="1" t="e">
        <f t="shared" si="15"/>
        <v>#NUM!</v>
      </c>
      <c r="AI17" s="1" t="e">
        <f t="shared" si="16"/>
        <v>#NUM!</v>
      </c>
    </row>
    <row r="18" spans="1:35" x14ac:dyDescent="0.35">
      <c r="B18" s="8">
        <v>42</v>
      </c>
      <c r="C18" s="8">
        <v>48</v>
      </c>
      <c r="D18" s="8">
        <v>39</v>
      </c>
      <c r="E18" s="5">
        <v>0.98785632171731097</v>
      </c>
      <c r="F18" s="5">
        <v>1.2666796013344352</v>
      </c>
      <c r="G18" s="5">
        <v>0.88705673053804679</v>
      </c>
      <c r="H18" s="5">
        <v>781.41758202640915</v>
      </c>
      <c r="I18" s="5">
        <v>12.115001271727273</v>
      </c>
      <c r="J18" s="5">
        <v>25.154284280406294</v>
      </c>
      <c r="K18" s="5">
        <v>129</v>
      </c>
      <c r="L18" s="5">
        <v>37.210361048876628</v>
      </c>
      <c r="M18" s="5">
        <v>32.55906591776705</v>
      </c>
      <c r="N18" s="5">
        <v>40.072696514174829</v>
      </c>
      <c r="O18" s="5">
        <v>64.5</v>
      </c>
      <c r="P18" s="7">
        <v>460.86802325581385</v>
      </c>
      <c r="Q18" s="7">
        <v>1986.797375450815</v>
      </c>
      <c r="T18" s="1">
        <f t="shared" si="1"/>
        <v>19</v>
      </c>
      <c r="U18" s="1">
        <f t="shared" si="2"/>
        <v>5</v>
      </c>
      <c r="V18" s="1">
        <f t="shared" si="3"/>
        <v>30</v>
      </c>
      <c r="W18" s="1" t="e">
        <f t="shared" si="4"/>
        <v>#NUM!</v>
      </c>
      <c r="X18" s="1" t="e">
        <f t="shared" si="5"/>
        <v>#NUM!</v>
      </c>
      <c r="Y18" s="1" t="e">
        <f t="shared" si="6"/>
        <v>#NUM!</v>
      </c>
      <c r="Z18" s="1" t="e">
        <f t="shared" si="7"/>
        <v>#NUM!</v>
      </c>
      <c r="AA18" s="1" t="e">
        <f t="shared" si="8"/>
        <v>#NUM!</v>
      </c>
      <c r="AB18" s="1" t="e">
        <f t="shared" si="9"/>
        <v>#NUM!</v>
      </c>
      <c r="AC18" s="1">
        <f t="shared" si="10"/>
        <v>3</v>
      </c>
      <c r="AD18" s="1" t="e">
        <f t="shared" si="11"/>
        <v>#NUM!</v>
      </c>
      <c r="AE18" s="1" t="e">
        <f t="shared" si="12"/>
        <v>#NUM!</v>
      </c>
      <c r="AF18" s="1" t="e">
        <f t="shared" si="13"/>
        <v>#NUM!</v>
      </c>
      <c r="AG18" s="1">
        <f t="shared" si="14"/>
        <v>3</v>
      </c>
      <c r="AH18" s="1" t="e">
        <f t="shared" si="15"/>
        <v>#NUM!</v>
      </c>
      <c r="AI18" s="1" t="e">
        <f t="shared" si="16"/>
        <v>#NUM!</v>
      </c>
    </row>
    <row r="19" spans="1:35" x14ac:dyDescent="0.35">
      <c r="B19" s="8">
        <v>18</v>
      </c>
      <c r="C19" s="8">
        <v>33</v>
      </c>
      <c r="D19" s="8">
        <v>37</v>
      </c>
      <c r="E19" s="5">
        <v>0.50768175920247294</v>
      </c>
      <c r="F19" s="5">
        <v>1.1001600774045155</v>
      </c>
      <c r="G19" s="5">
        <v>1.5337508169828045</v>
      </c>
      <c r="H19" s="5">
        <v>296.79622639110494</v>
      </c>
      <c r="I19" s="5">
        <v>6.7453687816160217</v>
      </c>
      <c r="J19" s="5">
        <v>18.512701683611002</v>
      </c>
      <c r="K19" s="5">
        <v>88</v>
      </c>
      <c r="L19" s="5">
        <v>32.977358487900545</v>
      </c>
      <c r="M19" s="5">
        <v>17.987650084309387</v>
      </c>
      <c r="N19" s="5">
        <v>16.043039264384049</v>
      </c>
      <c r="O19" s="5">
        <v>44</v>
      </c>
      <c r="P19" s="7">
        <v>142.87000000000006</v>
      </c>
      <c r="Q19" s="7">
        <v>1076.1411881868135</v>
      </c>
      <c r="T19" s="1">
        <f t="shared" si="1"/>
        <v>79</v>
      </c>
      <c r="U19" s="1">
        <f t="shared" si="2"/>
        <v>54</v>
      </c>
      <c r="V19" s="1">
        <f t="shared" si="3"/>
        <v>39</v>
      </c>
      <c r="W19" s="1" t="e">
        <f t="shared" si="4"/>
        <v>#NUM!</v>
      </c>
      <c r="X19" s="1" t="e">
        <f t="shared" si="5"/>
        <v>#NUM!</v>
      </c>
      <c r="Y19" s="1" t="e">
        <f t="shared" si="6"/>
        <v>#NUM!</v>
      </c>
      <c r="Z19" s="1" t="e">
        <f t="shared" si="7"/>
        <v>#NUM!</v>
      </c>
      <c r="AA19" s="1" t="e">
        <f t="shared" si="8"/>
        <v>#NUM!</v>
      </c>
      <c r="AB19" s="1" t="e">
        <f t="shared" si="9"/>
        <v>#NUM!</v>
      </c>
      <c r="AC19" s="1">
        <f t="shared" si="10"/>
        <v>42</v>
      </c>
      <c r="AD19" s="1" t="e">
        <f t="shared" si="11"/>
        <v>#NUM!</v>
      </c>
      <c r="AE19" s="1" t="e">
        <f t="shared" si="12"/>
        <v>#NUM!</v>
      </c>
      <c r="AF19" s="1" t="e">
        <f t="shared" si="13"/>
        <v>#NUM!</v>
      </c>
      <c r="AG19" s="1">
        <f t="shared" si="14"/>
        <v>42</v>
      </c>
      <c r="AH19" s="1" t="e">
        <f t="shared" si="15"/>
        <v>#NUM!</v>
      </c>
      <c r="AI19" s="1" t="e">
        <f t="shared" si="16"/>
        <v>#NUM!</v>
      </c>
    </row>
    <row r="20" spans="1:35" hidden="1" x14ac:dyDescent="0.35">
      <c r="B20" s="8">
        <v>49</v>
      </c>
      <c r="C20" s="8">
        <v>16</v>
      </c>
      <c r="D20" s="8">
        <v>17</v>
      </c>
      <c r="E20" s="5" t="e">
        <v>#NUM!</v>
      </c>
      <c r="F20" s="5" t="e">
        <v>#NUM!</v>
      </c>
      <c r="G20" s="5" t="e">
        <v>#NUM!</v>
      </c>
      <c r="H20" s="5" t="e">
        <v>#NUM!</v>
      </c>
      <c r="I20" s="5" t="e">
        <v>#NUM!</v>
      </c>
      <c r="J20" s="5" t="e">
        <v>#NUM!</v>
      </c>
      <c r="K20" s="5">
        <v>82</v>
      </c>
      <c r="L20" s="5" t="e">
        <v>#NUM!</v>
      </c>
      <c r="M20" s="5" t="e">
        <v>#NUM!</v>
      </c>
      <c r="N20" s="5" t="e">
        <v>#NUM!</v>
      </c>
      <c r="O20" s="5">
        <v>41</v>
      </c>
      <c r="P20" s="7" t="e">
        <v>#NUM!</v>
      </c>
      <c r="Q20" s="7" t="e">
        <v>#NUM!</v>
      </c>
      <c r="T20" s="1">
        <f t="shared" si="1"/>
        <v>1</v>
      </c>
      <c r="U20" s="1">
        <f t="shared" si="2"/>
        <v>96</v>
      </c>
      <c r="V20" s="1">
        <f t="shared" si="3"/>
        <v>101</v>
      </c>
      <c r="W20" s="1" t="e">
        <f t="shared" si="4"/>
        <v>#NUM!</v>
      </c>
      <c r="X20" s="1" t="e">
        <f t="shared" si="5"/>
        <v>#NUM!</v>
      </c>
      <c r="Y20" s="1" t="e">
        <f t="shared" si="6"/>
        <v>#NUM!</v>
      </c>
      <c r="Z20" s="1" t="e">
        <f t="shared" si="7"/>
        <v>#NUM!</v>
      </c>
      <c r="AA20" s="1" t="e">
        <f t="shared" si="8"/>
        <v>#NUM!</v>
      </c>
      <c r="AB20" s="1" t="e">
        <f t="shared" si="9"/>
        <v>#NUM!</v>
      </c>
      <c r="AC20" s="1">
        <f t="shared" si="10"/>
        <v>52</v>
      </c>
      <c r="AD20" s="1" t="e">
        <f t="shared" si="11"/>
        <v>#NUM!</v>
      </c>
      <c r="AE20" s="1" t="e">
        <f t="shared" si="12"/>
        <v>#NUM!</v>
      </c>
      <c r="AF20" s="1" t="e">
        <f t="shared" si="13"/>
        <v>#NUM!</v>
      </c>
      <c r="AG20" s="1">
        <f t="shared" si="14"/>
        <v>52</v>
      </c>
      <c r="AH20" s="1" t="e">
        <f t="shared" si="15"/>
        <v>#NUM!</v>
      </c>
      <c r="AI20" s="1" t="e">
        <f t="shared" si="16"/>
        <v>#NUM!</v>
      </c>
    </row>
    <row r="21" spans="1:35" x14ac:dyDescent="0.35">
      <c r="B21" s="8">
        <v>30</v>
      </c>
      <c r="C21" s="8">
        <v>25</v>
      </c>
      <c r="D21" s="8">
        <v>28</v>
      </c>
      <c r="E21" s="5">
        <v>1.198697499034324</v>
      </c>
      <c r="F21" s="5">
        <v>0.88878314645308343</v>
      </c>
      <c r="G21" s="5">
        <v>1.0541120081023856</v>
      </c>
      <c r="H21" s="5">
        <v>326.04821345929804</v>
      </c>
      <c r="I21" s="5">
        <v>7.8565834568505553</v>
      </c>
      <c r="J21" s="5">
        <v>16.101913101435777</v>
      </c>
      <c r="K21" s="5">
        <v>83</v>
      </c>
      <c r="L21" s="5">
        <v>21.736547563953206</v>
      </c>
      <c r="M21" s="5">
        <v>26.083857076743843</v>
      </c>
      <c r="N21" s="5">
        <v>23.289158104235575</v>
      </c>
      <c r="O21" s="5">
        <v>41.5</v>
      </c>
      <c r="P21" s="7">
        <v>193.81933734939756</v>
      </c>
      <c r="Q21" s="7">
        <v>814.11284135223377</v>
      </c>
      <c r="T21" s="1">
        <f t="shared" si="1"/>
        <v>44</v>
      </c>
      <c r="U21" s="1">
        <f t="shared" si="2"/>
        <v>76</v>
      </c>
      <c r="V21" s="1">
        <f t="shared" si="3"/>
        <v>69</v>
      </c>
      <c r="W21" s="1" t="e">
        <f t="shared" si="4"/>
        <v>#NUM!</v>
      </c>
      <c r="X21" s="1" t="e">
        <f t="shared" si="5"/>
        <v>#NUM!</v>
      </c>
      <c r="Y21" s="1" t="e">
        <f t="shared" si="6"/>
        <v>#NUM!</v>
      </c>
      <c r="Z21" s="1" t="e">
        <f t="shared" si="7"/>
        <v>#NUM!</v>
      </c>
      <c r="AA21" s="1" t="e">
        <f t="shared" si="8"/>
        <v>#NUM!</v>
      </c>
      <c r="AB21" s="1" t="e">
        <f t="shared" si="9"/>
        <v>#NUM!</v>
      </c>
      <c r="AC21" s="1">
        <f t="shared" si="10"/>
        <v>50</v>
      </c>
      <c r="AD21" s="1" t="e">
        <f t="shared" si="11"/>
        <v>#NUM!</v>
      </c>
      <c r="AE21" s="1" t="e">
        <f t="shared" si="12"/>
        <v>#NUM!</v>
      </c>
      <c r="AF21" s="1" t="e">
        <f t="shared" si="13"/>
        <v>#NUM!</v>
      </c>
      <c r="AG21" s="1">
        <f t="shared" si="14"/>
        <v>50</v>
      </c>
      <c r="AH21" s="1" t="e">
        <f t="shared" si="15"/>
        <v>#NUM!</v>
      </c>
      <c r="AI21" s="1" t="e">
        <f t="shared" si="16"/>
        <v>#NUM!</v>
      </c>
    </row>
    <row r="22" spans="1:35" x14ac:dyDescent="0.35">
      <c r="B22" s="8">
        <v>28</v>
      </c>
      <c r="C22" s="8">
        <v>19</v>
      </c>
      <c r="D22" s="8">
        <v>17</v>
      </c>
      <c r="E22" s="5">
        <v>1.7797437588370395</v>
      </c>
      <c r="F22" s="5">
        <v>0.7259047262611823</v>
      </c>
      <c r="G22" s="5">
        <v>0.63594416849157132</v>
      </c>
      <c r="H22" s="5">
        <v>157.98734126505201</v>
      </c>
      <c r="I22" s="5">
        <v>4.9371044145328753</v>
      </c>
      <c r="J22" s="5">
        <v>14.311273181101063</v>
      </c>
      <c r="K22" s="5">
        <v>64</v>
      </c>
      <c r="L22" s="5">
        <v>11.284810090360857</v>
      </c>
      <c r="M22" s="5">
        <v>16.630246448952843</v>
      </c>
      <c r="N22" s="5">
        <v>18.586746031182589</v>
      </c>
      <c r="O22" s="5">
        <v>32</v>
      </c>
      <c r="P22" s="7">
        <v>76.537500000000023</v>
      </c>
      <c r="Q22" s="7">
        <v>643.11137580128195</v>
      </c>
      <c r="T22" s="1">
        <f t="shared" si="1"/>
        <v>49</v>
      </c>
      <c r="U22" s="1">
        <f t="shared" si="2"/>
        <v>89</v>
      </c>
      <c r="V22" s="1">
        <f t="shared" si="3"/>
        <v>101</v>
      </c>
      <c r="W22" s="1" t="e">
        <f t="shared" si="4"/>
        <v>#NUM!</v>
      </c>
      <c r="X22" s="1" t="e">
        <f t="shared" si="5"/>
        <v>#NUM!</v>
      </c>
      <c r="Y22" s="1" t="e">
        <f t="shared" si="6"/>
        <v>#NUM!</v>
      </c>
      <c r="Z22" s="1" t="e">
        <f t="shared" si="7"/>
        <v>#NUM!</v>
      </c>
      <c r="AA22" s="1" t="e">
        <f t="shared" si="8"/>
        <v>#NUM!</v>
      </c>
      <c r="AB22" s="1" t="e">
        <f t="shared" si="9"/>
        <v>#NUM!</v>
      </c>
      <c r="AC22" s="1">
        <f t="shared" si="10"/>
        <v>91</v>
      </c>
      <c r="AD22" s="1" t="e">
        <f t="shared" si="11"/>
        <v>#NUM!</v>
      </c>
      <c r="AE22" s="1" t="e">
        <f t="shared" si="12"/>
        <v>#NUM!</v>
      </c>
      <c r="AF22" s="1" t="e">
        <f t="shared" si="13"/>
        <v>#NUM!</v>
      </c>
      <c r="AG22" s="1">
        <f t="shared" si="14"/>
        <v>91</v>
      </c>
      <c r="AH22" s="1" t="e">
        <f t="shared" si="15"/>
        <v>#NUM!</v>
      </c>
      <c r="AI22" s="1" t="e">
        <f t="shared" si="16"/>
        <v>#NUM!</v>
      </c>
    </row>
    <row r="23" spans="1:35" x14ac:dyDescent="0.35">
      <c r="B23" s="8">
        <v>40</v>
      </c>
      <c r="C23" s="8">
        <v>14</v>
      </c>
      <c r="D23" s="8">
        <v>43</v>
      </c>
      <c r="E23" s="5">
        <v>1.1922163948197344</v>
      </c>
      <c r="F23" s="5">
        <v>0.33124082429816482</v>
      </c>
      <c r="G23" s="5">
        <v>1.6181354344718941</v>
      </c>
      <c r="H23" s="5">
        <v>279.68631982991229</v>
      </c>
      <c r="I23" s="5">
        <v>5.7667282439157175</v>
      </c>
      <c r="J23" s="5">
        <v>21.524113169571493</v>
      </c>
      <c r="K23" s="5">
        <v>97</v>
      </c>
      <c r="L23" s="5">
        <v>13.984315991495615</v>
      </c>
      <c r="M23" s="5">
        <v>39.955188547130334</v>
      </c>
      <c r="N23" s="5">
        <v>13.008666038600573</v>
      </c>
      <c r="O23" s="5">
        <v>48.5</v>
      </c>
      <c r="P23" s="7">
        <v>104.4211855670103</v>
      </c>
      <c r="Q23" s="7">
        <v>1454.7225858926759</v>
      </c>
      <c r="T23" s="1">
        <f t="shared" si="1"/>
        <v>25</v>
      </c>
      <c r="U23" s="1">
        <f t="shared" si="2"/>
        <v>109</v>
      </c>
      <c r="V23" s="1">
        <f t="shared" si="3"/>
        <v>20</v>
      </c>
      <c r="W23" s="1" t="e">
        <f t="shared" si="4"/>
        <v>#NUM!</v>
      </c>
      <c r="X23" s="1" t="e">
        <f t="shared" si="5"/>
        <v>#NUM!</v>
      </c>
      <c r="Y23" s="1" t="e">
        <f t="shared" si="6"/>
        <v>#NUM!</v>
      </c>
      <c r="Z23" s="1" t="e">
        <f t="shared" si="7"/>
        <v>#NUM!</v>
      </c>
      <c r="AA23" s="1" t="e">
        <f t="shared" si="8"/>
        <v>#NUM!</v>
      </c>
      <c r="AB23" s="1" t="e">
        <f t="shared" si="9"/>
        <v>#NUM!</v>
      </c>
      <c r="AC23" s="1">
        <f t="shared" si="10"/>
        <v>26</v>
      </c>
      <c r="AD23" s="1" t="e">
        <f t="shared" si="11"/>
        <v>#NUM!</v>
      </c>
      <c r="AE23" s="1" t="e">
        <f t="shared" si="12"/>
        <v>#NUM!</v>
      </c>
      <c r="AF23" s="1" t="e">
        <f t="shared" si="13"/>
        <v>#NUM!</v>
      </c>
      <c r="AG23" s="1">
        <f t="shared" si="14"/>
        <v>26</v>
      </c>
      <c r="AH23" s="1" t="e">
        <f t="shared" si="15"/>
        <v>#NUM!</v>
      </c>
      <c r="AI23" s="1" t="e">
        <f t="shared" si="16"/>
        <v>#NUM!</v>
      </c>
    </row>
    <row r="24" spans="1:35" hidden="1" x14ac:dyDescent="0.35">
      <c r="B24" s="8">
        <v>5</v>
      </c>
      <c r="C24" s="8">
        <v>25</v>
      </c>
      <c r="D24" s="8">
        <v>45</v>
      </c>
      <c r="E24" s="5" t="e">
        <v>#NUM!</v>
      </c>
      <c r="F24" s="5" t="e">
        <v>#NUM!</v>
      </c>
      <c r="G24" s="5" t="e">
        <v>#NUM!</v>
      </c>
      <c r="H24" s="5" t="e">
        <v>#NUM!</v>
      </c>
      <c r="I24" s="5" t="e">
        <v>#NUM!</v>
      </c>
      <c r="J24" s="5" t="e">
        <v>#NUM!</v>
      </c>
      <c r="K24" s="5">
        <v>75</v>
      </c>
      <c r="L24" s="5" t="e">
        <v>#NUM!</v>
      </c>
      <c r="M24" s="5" t="e">
        <v>#NUM!</v>
      </c>
      <c r="N24" s="5" t="e">
        <v>#NUM!</v>
      </c>
      <c r="O24" s="5">
        <v>37.5</v>
      </c>
      <c r="P24" s="7" t="e">
        <v>#NUM!</v>
      </c>
      <c r="Q24" s="7" t="e">
        <v>#NUM!</v>
      </c>
      <c r="T24" s="1">
        <f t="shared" si="1"/>
        <v>129</v>
      </c>
      <c r="U24" s="1">
        <f t="shared" si="2"/>
        <v>76</v>
      </c>
      <c r="V24" s="1">
        <f t="shared" si="3"/>
        <v>12</v>
      </c>
      <c r="W24" s="1" t="e">
        <f t="shared" si="4"/>
        <v>#NUM!</v>
      </c>
      <c r="X24" s="1" t="e">
        <f t="shared" si="5"/>
        <v>#NUM!</v>
      </c>
      <c r="Y24" s="1" t="e">
        <f t="shared" si="6"/>
        <v>#NUM!</v>
      </c>
      <c r="Z24" s="1" t="e">
        <f t="shared" si="7"/>
        <v>#NUM!</v>
      </c>
      <c r="AA24" s="1" t="e">
        <f t="shared" si="8"/>
        <v>#NUM!</v>
      </c>
      <c r="AB24" s="1" t="e">
        <f t="shared" si="9"/>
        <v>#NUM!</v>
      </c>
      <c r="AC24" s="1">
        <f t="shared" si="10"/>
        <v>67</v>
      </c>
      <c r="AD24" s="1" t="e">
        <f t="shared" si="11"/>
        <v>#NUM!</v>
      </c>
      <c r="AE24" s="1" t="e">
        <f t="shared" si="12"/>
        <v>#NUM!</v>
      </c>
      <c r="AF24" s="1" t="e">
        <f t="shared" si="13"/>
        <v>#NUM!</v>
      </c>
      <c r="AG24" s="1">
        <f t="shared" si="14"/>
        <v>67</v>
      </c>
      <c r="AH24" s="1" t="e">
        <f t="shared" si="15"/>
        <v>#NUM!</v>
      </c>
      <c r="AI24" s="1" t="e">
        <f t="shared" si="16"/>
        <v>#NUM!</v>
      </c>
    </row>
    <row r="25" spans="1:35" x14ac:dyDescent="0.35">
      <c r="B25" s="8">
        <v>25</v>
      </c>
      <c r="C25" s="8">
        <v>16</v>
      </c>
      <c r="D25" s="8">
        <v>23</v>
      </c>
      <c r="E25" s="5">
        <v>1.3516552677973643</v>
      </c>
      <c r="F25" s="5">
        <v>0.67473973239335572</v>
      </c>
      <c r="G25" s="5">
        <v>1.1151976533990733</v>
      </c>
      <c r="H25" s="5">
        <v>179.59955456514919</v>
      </c>
      <c r="I25" s="5">
        <v>5.6124860801609122</v>
      </c>
      <c r="J25" s="5">
        <v>12.806267841637</v>
      </c>
      <c r="K25" s="5">
        <v>64</v>
      </c>
      <c r="L25" s="5">
        <v>14.367964365211936</v>
      </c>
      <c r="M25" s="5">
        <v>22.449944320643649</v>
      </c>
      <c r="N25" s="5">
        <v>15.617352570882538</v>
      </c>
      <c r="O25" s="5">
        <v>32</v>
      </c>
      <c r="P25" s="7">
        <v>98.910000000000011</v>
      </c>
      <c r="Q25" s="7">
        <v>514.96155753968242</v>
      </c>
      <c r="T25" s="1">
        <f t="shared" si="1"/>
        <v>61</v>
      </c>
      <c r="U25" s="1">
        <f t="shared" si="2"/>
        <v>96</v>
      </c>
      <c r="V25" s="1">
        <f t="shared" si="3"/>
        <v>83</v>
      </c>
      <c r="W25" s="1" t="e">
        <f t="shared" si="4"/>
        <v>#NUM!</v>
      </c>
      <c r="X25" s="1" t="e">
        <f t="shared" si="5"/>
        <v>#NUM!</v>
      </c>
      <c r="Y25" s="1" t="e">
        <f t="shared" si="6"/>
        <v>#NUM!</v>
      </c>
      <c r="Z25" s="1" t="e">
        <f t="shared" si="7"/>
        <v>#NUM!</v>
      </c>
      <c r="AA25" s="1" t="e">
        <f t="shared" si="8"/>
        <v>#NUM!</v>
      </c>
      <c r="AB25" s="1" t="e">
        <f t="shared" si="9"/>
        <v>#NUM!</v>
      </c>
      <c r="AC25" s="1">
        <f t="shared" si="10"/>
        <v>91</v>
      </c>
      <c r="AD25" s="1" t="e">
        <f t="shared" si="11"/>
        <v>#NUM!</v>
      </c>
      <c r="AE25" s="1" t="e">
        <f t="shared" si="12"/>
        <v>#NUM!</v>
      </c>
      <c r="AF25" s="1" t="e">
        <f t="shared" si="13"/>
        <v>#NUM!</v>
      </c>
      <c r="AG25" s="1">
        <f t="shared" si="14"/>
        <v>91</v>
      </c>
      <c r="AH25" s="1" t="e">
        <f t="shared" si="15"/>
        <v>#NUM!</v>
      </c>
      <c r="AI25" s="1" t="e">
        <f t="shared" si="16"/>
        <v>#NUM!</v>
      </c>
    </row>
    <row r="26" spans="1:35" hidden="1" x14ac:dyDescent="0.35">
      <c r="B26" s="8">
        <v>7</v>
      </c>
      <c r="C26" s="8">
        <v>8</v>
      </c>
      <c r="D26" s="8">
        <v>25</v>
      </c>
      <c r="E26" s="5" t="e">
        <v>#NUM!</v>
      </c>
      <c r="F26" s="5" t="e">
        <v>#NUM!</v>
      </c>
      <c r="G26" s="5" t="e">
        <v>#NUM!</v>
      </c>
      <c r="H26" s="5" t="e">
        <v>#NUM!</v>
      </c>
      <c r="I26" s="5" t="e">
        <v>#NUM!</v>
      </c>
      <c r="J26" s="5" t="e">
        <v>#NUM!</v>
      </c>
      <c r="K26" s="5">
        <v>40</v>
      </c>
      <c r="L26" s="5" t="e">
        <v>#NUM!</v>
      </c>
      <c r="M26" s="5" t="e">
        <v>#NUM!</v>
      </c>
      <c r="N26" s="5" t="e">
        <v>#NUM!</v>
      </c>
      <c r="O26" s="5">
        <v>20</v>
      </c>
      <c r="P26" s="7" t="e">
        <v>#NUM!</v>
      </c>
      <c r="Q26" s="7" t="e">
        <v>#NUM!</v>
      </c>
      <c r="T26" s="1">
        <f t="shared" si="1"/>
        <v>120</v>
      </c>
      <c r="U26" s="1">
        <f t="shared" si="2"/>
        <v>125</v>
      </c>
      <c r="V26" s="1">
        <f t="shared" si="3"/>
        <v>76</v>
      </c>
      <c r="W26" s="1" t="e">
        <f t="shared" si="4"/>
        <v>#NUM!</v>
      </c>
      <c r="X26" s="1" t="e">
        <f t="shared" si="5"/>
        <v>#NUM!</v>
      </c>
      <c r="Y26" s="1" t="e">
        <f t="shared" si="6"/>
        <v>#NUM!</v>
      </c>
      <c r="Z26" s="1" t="e">
        <f t="shared" si="7"/>
        <v>#NUM!</v>
      </c>
      <c r="AA26" s="1" t="e">
        <f t="shared" si="8"/>
        <v>#NUM!</v>
      </c>
      <c r="AB26" s="1" t="e">
        <f t="shared" si="9"/>
        <v>#NUM!</v>
      </c>
      <c r="AC26" s="1">
        <f t="shared" si="10"/>
        <v>130</v>
      </c>
      <c r="AD26" s="1" t="e">
        <f t="shared" si="11"/>
        <v>#NUM!</v>
      </c>
      <c r="AE26" s="1" t="e">
        <f t="shared" si="12"/>
        <v>#NUM!</v>
      </c>
      <c r="AF26" s="1" t="e">
        <f t="shared" si="13"/>
        <v>#NUM!</v>
      </c>
      <c r="AG26" s="1">
        <f t="shared" si="14"/>
        <v>130</v>
      </c>
      <c r="AH26" s="1" t="e">
        <f t="shared" si="15"/>
        <v>#NUM!</v>
      </c>
      <c r="AI26" s="1" t="e">
        <f t="shared" si="16"/>
        <v>#NUM!</v>
      </c>
    </row>
    <row r="27" spans="1:35" x14ac:dyDescent="0.35">
      <c r="B27" s="8">
        <v>42</v>
      </c>
      <c r="C27" s="8">
        <v>45</v>
      </c>
      <c r="D27" s="8">
        <v>33</v>
      </c>
      <c r="E27" s="5">
        <v>1.0989344895152546</v>
      </c>
      <c r="F27" s="5">
        <v>1.2674647907641772</v>
      </c>
      <c r="G27" s="5">
        <v>0.7751933733103612</v>
      </c>
      <c r="H27" s="5">
        <v>661.36223055145797</v>
      </c>
      <c r="I27" s="5">
        <v>11.022703842524299</v>
      </c>
      <c r="J27" s="5">
        <v>23.576338774288093</v>
      </c>
      <c r="K27" s="5">
        <v>120</v>
      </c>
      <c r="L27" s="5">
        <v>31.493439550069429</v>
      </c>
      <c r="M27" s="5">
        <v>29.393876913398138</v>
      </c>
      <c r="N27" s="5">
        <v>40.082559427361097</v>
      </c>
      <c r="O27" s="5">
        <v>60</v>
      </c>
      <c r="P27" s="7">
        <v>381.50999999999982</v>
      </c>
      <c r="Q27" s="7">
        <v>1745.3493750000007</v>
      </c>
      <c r="T27" s="1">
        <f t="shared" si="1"/>
        <v>19</v>
      </c>
      <c r="U27" s="1">
        <f t="shared" si="2"/>
        <v>12</v>
      </c>
      <c r="V27" s="1">
        <f t="shared" si="3"/>
        <v>51</v>
      </c>
      <c r="W27" s="1" t="e">
        <f t="shared" si="4"/>
        <v>#NUM!</v>
      </c>
      <c r="X27" s="1" t="e">
        <f t="shared" si="5"/>
        <v>#NUM!</v>
      </c>
      <c r="Y27" s="1" t="e">
        <f t="shared" si="6"/>
        <v>#NUM!</v>
      </c>
      <c r="Z27" s="1" t="e">
        <f t="shared" si="7"/>
        <v>#NUM!</v>
      </c>
      <c r="AA27" s="1" t="e">
        <f t="shared" si="8"/>
        <v>#NUM!</v>
      </c>
      <c r="AB27" s="1" t="e">
        <f t="shared" si="9"/>
        <v>#NUM!</v>
      </c>
      <c r="AC27" s="1">
        <f t="shared" si="10"/>
        <v>6</v>
      </c>
      <c r="AD27" s="1" t="e">
        <f t="shared" si="11"/>
        <v>#NUM!</v>
      </c>
      <c r="AE27" s="1" t="e">
        <f t="shared" si="12"/>
        <v>#NUM!</v>
      </c>
      <c r="AF27" s="1" t="e">
        <f t="shared" si="13"/>
        <v>#NUM!</v>
      </c>
      <c r="AG27" s="1">
        <f t="shared" si="14"/>
        <v>6</v>
      </c>
      <c r="AH27" s="1" t="e">
        <f t="shared" si="15"/>
        <v>#NUM!</v>
      </c>
      <c r="AI27" s="1" t="e">
        <f t="shared" si="16"/>
        <v>#NUM!</v>
      </c>
    </row>
    <row r="28" spans="1:35" x14ac:dyDescent="0.35">
      <c r="B28" s="8">
        <v>9</v>
      </c>
      <c r="C28" s="8">
        <v>41</v>
      </c>
      <c r="D28" s="8">
        <v>36</v>
      </c>
      <c r="E28" s="5">
        <v>0.19509214742056957</v>
      </c>
      <c r="F28" s="5">
        <v>2.0591082837018244</v>
      </c>
      <c r="G28" s="5">
        <v>0.88739222246739924</v>
      </c>
      <c r="H28" s="5">
        <v>143.06641814206435</v>
      </c>
      <c r="I28" s="5">
        <v>3.3271260033038219</v>
      </c>
      <c r="J28" s="5">
        <v>23.21299465750419</v>
      </c>
      <c r="K28" s="5">
        <v>86</v>
      </c>
      <c r="L28" s="5">
        <v>31.79253736490319</v>
      </c>
      <c r="M28" s="5">
        <v>6.9788496654665533</v>
      </c>
      <c r="N28" s="5">
        <v>7.9481343412257974</v>
      </c>
      <c r="O28" s="5">
        <v>43</v>
      </c>
      <c r="P28" s="7">
        <v>34.759069767441858</v>
      </c>
      <c r="Q28" s="7">
        <v>1691.9673998436588</v>
      </c>
      <c r="T28" s="1">
        <f t="shared" si="1"/>
        <v>107</v>
      </c>
      <c r="U28" s="1">
        <f t="shared" si="2"/>
        <v>23</v>
      </c>
      <c r="V28" s="1">
        <f t="shared" si="3"/>
        <v>41</v>
      </c>
      <c r="W28" s="1" t="e">
        <f t="shared" si="4"/>
        <v>#NUM!</v>
      </c>
      <c r="X28" s="1" t="e">
        <f t="shared" si="5"/>
        <v>#NUM!</v>
      </c>
      <c r="Y28" s="1" t="e">
        <f t="shared" si="6"/>
        <v>#NUM!</v>
      </c>
      <c r="Z28" s="1" t="e">
        <f t="shared" si="7"/>
        <v>#NUM!</v>
      </c>
      <c r="AA28" s="1" t="e">
        <f t="shared" si="8"/>
        <v>#NUM!</v>
      </c>
      <c r="AB28" s="1" t="e">
        <f t="shared" si="9"/>
        <v>#NUM!</v>
      </c>
      <c r="AC28" s="1">
        <f t="shared" si="10"/>
        <v>45</v>
      </c>
      <c r="AD28" s="1" t="e">
        <f t="shared" si="11"/>
        <v>#NUM!</v>
      </c>
      <c r="AE28" s="1" t="e">
        <f t="shared" si="12"/>
        <v>#NUM!</v>
      </c>
      <c r="AF28" s="1" t="e">
        <f t="shared" si="13"/>
        <v>#NUM!</v>
      </c>
      <c r="AG28" s="1">
        <f t="shared" si="14"/>
        <v>45</v>
      </c>
      <c r="AH28" s="1" t="e">
        <f t="shared" si="15"/>
        <v>#NUM!</v>
      </c>
      <c r="AI28" s="1" t="e">
        <f t="shared" si="16"/>
        <v>#NUM!</v>
      </c>
    </row>
    <row r="29" spans="1:35" hidden="1" x14ac:dyDescent="0.35">
      <c r="B29" s="8">
        <v>6</v>
      </c>
      <c r="C29" s="8">
        <v>15</v>
      </c>
      <c r="D29" s="8">
        <v>6</v>
      </c>
      <c r="E29" s="5" t="e">
        <v>#NUM!</v>
      </c>
      <c r="F29" s="5" t="e">
        <v>#NUM!</v>
      </c>
      <c r="G29" s="5" t="e">
        <v>#NUM!</v>
      </c>
      <c r="H29" s="5" t="e">
        <v>#NUM!</v>
      </c>
      <c r="I29" s="5" t="e">
        <v>#NUM!</v>
      </c>
      <c r="J29" s="5" t="e">
        <v>#NUM!</v>
      </c>
      <c r="K29" s="5">
        <v>27</v>
      </c>
      <c r="L29" s="5" t="e">
        <v>#NUM!</v>
      </c>
      <c r="M29" s="5" t="e">
        <v>#NUM!</v>
      </c>
      <c r="N29" s="5" t="e">
        <v>#NUM!</v>
      </c>
      <c r="O29" s="5">
        <v>13.5</v>
      </c>
      <c r="P29" s="7" t="e">
        <v>#NUM!</v>
      </c>
      <c r="Q29" s="7" t="e">
        <v>#NUM!</v>
      </c>
      <c r="T29" s="1">
        <f t="shared" si="1"/>
        <v>125</v>
      </c>
      <c r="U29" s="1">
        <f t="shared" si="2"/>
        <v>102</v>
      </c>
      <c r="V29" s="1">
        <f t="shared" si="3"/>
        <v>133</v>
      </c>
      <c r="W29" s="1" t="e">
        <f t="shared" si="4"/>
        <v>#NUM!</v>
      </c>
      <c r="X29" s="1" t="e">
        <f t="shared" si="5"/>
        <v>#NUM!</v>
      </c>
      <c r="Y29" s="1" t="e">
        <f t="shared" si="6"/>
        <v>#NUM!</v>
      </c>
      <c r="Z29" s="1" t="e">
        <f t="shared" si="7"/>
        <v>#NUM!</v>
      </c>
      <c r="AA29" s="1" t="e">
        <f t="shared" si="8"/>
        <v>#NUM!</v>
      </c>
      <c r="AB29" s="1" t="e">
        <f t="shared" si="9"/>
        <v>#NUM!</v>
      </c>
      <c r="AC29" s="1">
        <f t="shared" si="10"/>
        <v>146</v>
      </c>
      <c r="AD29" s="1" t="e">
        <f t="shared" si="11"/>
        <v>#NUM!</v>
      </c>
      <c r="AE29" s="1" t="e">
        <f t="shared" si="12"/>
        <v>#NUM!</v>
      </c>
      <c r="AF29" s="1" t="e">
        <f t="shared" si="13"/>
        <v>#NUM!</v>
      </c>
      <c r="AG29" s="1">
        <f t="shared" si="14"/>
        <v>146</v>
      </c>
      <c r="AH29" s="1" t="e">
        <f t="shared" si="15"/>
        <v>#NUM!</v>
      </c>
      <c r="AI29" s="1" t="e">
        <f t="shared" si="16"/>
        <v>#NUM!</v>
      </c>
    </row>
    <row r="30" spans="1:35" x14ac:dyDescent="0.35">
      <c r="B30" s="8">
        <v>49</v>
      </c>
      <c r="C30" s="8">
        <v>32</v>
      </c>
      <c r="D30" s="8">
        <v>36</v>
      </c>
      <c r="E30" s="5">
        <v>1.6059598227900589</v>
      </c>
      <c r="F30" s="5">
        <v>0.7110867296715131</v>
      </c>
      <c r="G30" s="5">
        <v>0.82454610112822091</v>
      </c>
      <c r="H30" s="5">
        <v>575.64393291339388</v>
      </c>
      <c r="I30" s="5">
        <v>9.8400672292887847</v>
      </c>
      <c r="J30" s="5">
        <v>24.515154582760385</v>
      </c>
      <c r="K30" s="5">
        <v>117</v>
      </c>
      <c r="L30" s="5">
        <v>23.495670731158935</v>
      </c>
      <c r="M30" s="5">
        <v>35.977745807087118</v>
      </c>
      <c r="N30" s="5">
        <v>31.980218495188552</v>
      </c>
      <c r="O30" s="5">
        <v>58.5</v>
      </c>
      <c r="P30" s="7">
        <v>304.03653846153844</v>
      </c>
      <c r="Q30" s="7">
        <v>1887.1174052402419</v>
      </c>
      <c r="T30" s="1">
        <f t="shared" si="1"/>
        <v>1</v>
      </c>
      <c r="U30" s="1">
        <f t="shared" si="2"/>
        <v>57</v>
      </c>
      <c r="V30" s="1">
        <f t="shared" si="3"/>
        <v>41</v>
      </c>
      <c r="W30" s="1" t="e">
        <f t="shared" si="4"/>
        <v>#NUM!</v>
      </c>
      <c r="X30" s="1" t="e">
        <f t="shared" si="5"/>
        <v>#NUM!</v>
      </c>
      <c r="Y30" s="1" t="e">
        <f t="shared" si="6"/>
        <v>#NUM!</v>
      </c>
      <c r="Z30" s="1" t="e">
        <f t="shared" si="7"/>
        <v>#NUM!</v>
      </c>
      <c r="AA30" s="1" t="e">
        <f t="shared" si="8"/>
        <v>#NUM!</v>
      </c>
      <c r="AB30" s="1" t="e">
        <f t="shared" si="9"/>
        <v>#NUM!</v>
      </c>
      <c r="AC30" s="1">
        <f t="shared" si="10"/>
        <v>10</v>
      </c>
      <c r="AD30" s="1" t="e">
        <f t="shared" si="11"/>
        <v>#NUM!</v>
      </c>
      <c r="AE30" s="1" t="e">
        <f t="shared" si="12"/>
        <v>#NUM!</v>
      </c>
      <c r="AF30" s="1" t="e">
        <f t="shared" si="13"/>
        <v>#NUM!</v>
      </c>
      <c r="AG30" s="1">
        <f t="shared" si="14"/>
        <v>10</v>
      </c>
      <c r="AH30" s="1" t="e">
        <f t="shared" si="15"/>
        <v>#NUM!</v>
      </c>
      <c r="AI30" s="1" t="e">
        <f t="shared" si="16"/>
        <v>#NUM!</v>
      </c>
    </row>
    <row r="31" spans="1:35" x14ac:dyDescent="0.35">
      <c r="B31" s="8">
        <v>36</v>
      </c>
      <c r="C31" s="8">
        <v>36</v>
      </c>
      <c r="D31" s="8">
        <v>45</v>
      </c>
      <c r="E31" s="5">
        <v>0.8956647938578649</v>
      </c>
      <c r="F31" s="5">
        <v>0.8956647938578649</v>
      </c>
      <c r="G31" s="5">
        <v>1.3502630658740633</v>
      </c>
      <c r="H31" s="5">
        <v>632.30604733783775</v>
      </c>
      <c r="I31" s="5">
        <v>10.80865038184338</v>
      </c>
      <c r="J31" s="5">
        <v>23.058454147932547</v>
      </c>
      <c r="K31" s="5">
        <v>117</v>
      </c>
      <c r="L31" s="5">
        <v>35.12811374099099</v>
      </c>
      <c r="M31" s="5">
        <v>35.12811374099099</v>
      </c>
      <c r="N31" s="5">
        <v>28.102490992792792</v>
      </c>
      <c r="O31" s="5">
        <v>58.5</v>
      </c>
      <c r="P31" s="7">
        <v>366.8365384615384</v>
      </c>
      <c r="Q31" s="7">
        <v>1669.5138461538463</v>
      </c>
      <c r="T31" s="1">
        <f t="shared" si="1"/>
        <v>35</v>
      </c>
      <c r="U31" s="1">
        <f t="shared" si="2"/>
        <v>41</v>
      </c>
      <c r="V31" s="1">
        <f t="shared" si="3"/>
        <v>12</v>
      </c>
      <c r="W31" s="1" t="e">
        <f t="shared" si="4"/>
        <v>#NUM!</v>
      </c>
      <c r="X31" s="1" t="e">
        <f t="shared" si="5"/>
        <v>#NUM!</v>
      </c>
      <c r="Y31" s="1" t="e">
        <f t="shared" si="6"/>
        <v>#NUM!</v>
      </c>
      <c r="Z31" s="1" t="e">
        <f t="shared" si="7"/>
        <v>#NUM!</v>
      </c>
      <c r="AA31" s="1" t="e">
        <f t="shared" si="8"/>
        <v>#NUM!</v>
      </c>
      <c r="AB31" s="1" t="e">
        <f t="shared" si="9"/>
        <v>#NUM!</v>
      </c>
      <c r="AC31" s="1">
        <f t="shared" si="10"/>
        <v>10</v>
      </c>
      <c r="AD31" s="1" t="e">
        <f t="shared" si="11"/>
        <v>#NUM!</v>
      </c>
      <c r="AE31" s="1" t="e">
        <f t="shared" si="12"/>
        <v>#NUM!</v>
      </c>
      <c r="AF31" s="1" t="e">
        <f t="shared" si="13"/>
        <v>#NUM!</v>
      </c>
      <c r="AG31" s="1">
        <f t="shared" si="14"/>
        <v>10</v>
      </c>
      <c r="AH31" s="1" t="e">
        <f t="shared" si="15"/>
        <v>#NUM!</v>
      </c>
      <c r="AI31" s="1" t="e">
        <f t="shared" si="16"/>
        <v>#NUM!</v>
      </c>
    </row>
    <row r="32" spans="1:35" hidden="1" x14ac:dyDescent="0.35">
      <c r="B32" s="8">
        <v>1</v>
      </c>
      <c r="C32" s="8">
        <v>18</v>
      </c>
      <c r="D32" s="8">
        <v>10</v>
      </c>
      <c r="E32" s="5" t="e">
        <v>#NUM!</v>
      </c>
      <c r="F32" s="5" t="e">
        <v>#NUM!</v>
      </c>
      <c r="G32" s="5" t="e">
        <v>#NUM!</v>
      </c>
      <c r="H32" s="5" t="e">
        <v>#NUM!</v>
      </c>
      <c r="I32" s="5" t="e">
        <v>#NUM!</v>
      </c>
      <c r="J32" s="5" t="e">
        <v>#NUM!</v>
      </c>
      <c r="K32" s="5">
        <v>29</v>
      </c>
      <c r="L32" s="5" t="e">
        <v>#NUM!</v>
      </c>
      <c r="M32" s="5" t="e">
        <v>#NUM!</v>
      </c>
      <c r="N32" s="5" t="e">
        <v>#NUM!</v>
      </c>
      <c r="O32" s="5">
        <v>14.5</v>
      </c>
      <c r="P32" s="7" t="e">
        <v>#NUM!</v>
      </c>
      <c r="Q32" s="7" t="e">
        <v>#NUM!</v>
      </c>
      <c r="T32" s="1">
        <f t="shared" si="1"/>
        <v>144</v>
      </c>
      <c r="U32" s="1">
        <f t="shared" si="2"/>
        <v>91</v>
      </c>
      <c r="V32" s="1">
        <f t="shared" si="3"/>
        <v>123</v>
      </c>
      <c r="W32" s="1" t="e">
        <f t="shared" si="4"/>
        <v>#NUM!</v>
      </c>
      <c r="X32" s="1" t="e">
        <f t="shared" si="5"/>
        <v>#NUM!</v>
      </c>
      <c r="Y32" s="1" t="e">
        <f t="shared" si="6"/>
        <v>#NUM!</v>
      </c>
      <c r="Z32" s="1" t="e">
        <f t="shared" si="7"/>
        <v>#NUM!</v>
      </c>
      <c r="AA32" s="1" t="e">
        <f t="shared" si="8"/>
        <v>#NUM!</v>
      </c>
      <c r="AB32" s="1" t="e">
        <f t="shared" si="9"/>
        <v>#NUM!</v>
      </c>
      <c r="AC32" s="1">
        <f t="shared" si="10"/>
        <v>144</v>
      </c>
      <c r="AD32" s="1" t="e">
        <f t="shared" si="11"/>
        <v>#NUM!</v>
      </c>
      <c r="AE32" s="1" t="e">
        <f t="shared" si="12"/>
        <v>#NUM!</v>
      </c>
      <c r="AF32" s="1" t="e">
        <f t="shared" si="13"/>
        <v>#NUM!</v>
      </c>
      <c r="AG32" s="1">
        <f t="shared" si="14"/>
        <v>144</v>
      </c>
      <c r="AH32" s="1" t="e">
        <f t="shared" si="15"/>
        <v>#NUM!</v>
      </c>
      <c r="AI32" s="1" t="e">
        <f t="shared" si="16"/>
        <v>#NUM!</v>
      </c>
    </row>
    <row r="33" spans="2:35" x14ac:dyDescent="0.35">
      <c r="B33" s="8">
        <v>4</v>
      </c>
      <c r="C33" s="8">
        <v>15</v>
      </c>
      <c r="D33" s="8">
        <v>15</v>
      </c>
      <c r="E33" s="5">
        <v>0.26746317881988291</v>
      </c>
      <c r="F33" s="5">
        <v>1.437064737384955</v>
      </c>
      <c r="G33" s="5">
        <v>1.437064737384955</v>
      </c>
      <c r="H33" s="5">
        <v>29.732137494637012</v>
      </c>
      <c r="I33" s="5">
        <v>1.7489492643904125</v>
      </c>
      <c r="J33" s="5">
        <v>7.5675689324585154</v>
      </c>
      <c r="K33" s="5">
        <v>34</v>
      </c>
      <c r="L33" s="5">
        <v>14.866068747318506</v>
      </c>
      <c r="M33" s="5">
        <v>3.9642849992849323</v>
      </c>
      <c r="N33" s="5">
        <v>3.9642849992849323</v>
      </c>
      <c r="O33" s="5">
        <v>17</v>
      </c>
      <c r="P33" s="7">
        <v>9.6047058823529419</v>
      </c>
      <c r="Q33" s="7">
        <v>179.82183257918552</v>
      </c>
      <c r="T33" s="1">
        <f t="shared" si="1"/>
        <v>134</v>
      </c>
      <c r="U33" s="1">
        <f t="shared" si="2"/>
        <v>102</v>
      </c>
      <c r="V33" s="1">
        <f t="shared" si="3"/>
        <v>109</v>
      </c>
      <c r="W33" s="1" t="e">
        <f t="shared" si="4"/>
        <v>#NUM!</v>
      </c>
      <c r="X33" s="1" t="e">
        <f t="shared" si="5"/>
        <v>#NUM!</v>
      </c>
      <c r="Y33" s="1" t="e">
        <f t="shared" si="6"/>
        <v>#NUM!</v>
      </c>
      <c r="Z33" s="1" t="e">
        <f t="shared" si="7"/>
        <v>#NUM!</v>
      </c>
      <c r="AA33" s="1" t="e">
        <f t="shared" si="8"/>
        <v>#NUM!</v>
      </c>
      <c r="AB33" s="1" t="e">
        <f t="shared" si="9"/>
        <v>#NUM!</v>
      </c>
      <c r="AC33" s="1">
        <f t="shared" si="10"/>
        <v>138</v>
      </c>
      <c r="AD33" s="1" t="e">
        <f t="shared" si="11"/>
        <v>#NUM!</v>
      </c>
      <c r="AE33" s="1" t="e">
        <f t="shared" si="12"/>
        <v>#NUM!</v>
      </c>
      <c r="AF33" s="1" t="e">
        <f t="shared" si="13"/>
        <v>#NUM!</v>
      </c>
      <c r="AG33" s="1">
        <f t="shared" si="14"/>
        <v>138</v>
      </c>
      <c r="AH33" s="1" t="e">
        <f t="shared" si="15"/>
        <v>#NUM!</v>
      </c>
      <c r="AI33" s="1" t="e">
        <f t="shared" si="16"/>
        <v>#NUM!</v>
      </c>
    </row>
    <row r="34" spans="2:35" x14ac:dyDescent="0.35">
      <c r="B34" s="8">
        <v>37</v>
      </c>
      <c r="C34" s="8">
        <v>40</v>
      </c>
      <c r="D34" s="8">
        <v>12</v>
      </c>
      <c r="E34" s="5">
        <v>1.1694858898010561</v>
      </c>
      <c r="F34" s="5">
        <v>1.6689267162530217</v>
      </c>
      <c r="G34" s="5">
        <v>0.30318004753571537</v>
      </c>
      <c r="H34" s="5">
        <v>220.93197482483154</v>
      </c>
      <c r="I34" s="5">
        <v>4.9647634792096973</v>
      </c>
      <c r="J34" s="5">
        <v>20.096683621826607</v>
      </c>
      <c r="K34" s="5">
        <v>89</v>
      </c>
      <c r="L34" s="5">
        <v>11.942268909450354</v>
      </c>
      <c r="M34" s="5">
        <v>11.046598741241578</v>
      </c>
      <c r="N34" s="5">
        <v>36.821995804138588</v>
      </c>
      <c r="O34" s="5">
        <v>44.5</v>
      </c>
      <c r="P34" s="7">
        <v>77.397471910112344</v>
      </c>
      <c r="Q34" s="7">
        <v>1268.1728147507924</v>
      </c>
      <c r="T34" s="1">
        <f t="shared" ref="T34:T65" si="17">RANK(B34,B$2:B$150,0)</f>
        <v>31</v>
      </c>
      <c r="U34" s="1">
        <f t="shared" ref="U34:U65" si="18">RANK(C34,C$2:C$150,0)</f>
        <v>26</v>
      </c>
      <c r="V34" s="1">
        <f t="shared" ref="V34:V65" si="19">RANK(D34,D$2:D$150,0)</f>
        <v>118</v>
      </c>
      <c r="W34" s="1" t="e">
        <f t="shared" ref="W34:W65" si="20">RANK(E34,E$2:E$150,0)</f>
        <v>#NUM!</v>
      </c>
      <c r="X34" s="1" t="e">
        <f t="shared" ref="X34:X65" si="21">RANK(F34,F$2:F$150,0)</f>
        <v>#NUM!</v>
      </c>
      <c r="Y34" s="1" t="e">
        <f t="shared" ref="Y34:Y65" si="22">RANK(G34,G$2:G$150,0)</f>
        <v>#NUM!</v>
      </c>
      <c r="Z34" s="1" t="e">
        <f t="shared" ref="Z34:Z65" si="23">RANK(H34,H$2:H$150,0)</f>
        <v>#NUM!</v>
      </c>
      <c r="AA34" s="1" t="e">
        <f t="shared" ref="AA34:AA65" si="24">RANK(I34,I$2:I$150,0)</f>
        <v>#NUM!</v>
      </c>
      <c r="AB34" s="1" t="e">
        <f t="shared" ref="AB34:AB65" si="25">RANK(J34,J$2:J$150,0)</f>
        <v>#NUM!</v>
      </c>
      <c r="AC34" s="1">
        <f t="shared" ref="AC34:AC65" si="26">RANK(K34,K$2:K$150,0)</f>
        <v>38</v>
      </c>
      <c r="AD34" s="1" t="e">
        <f t="shared" ref="AD34:AD65" si="27">RANK(L34,L$2:L$150,0)</f>
        <v>#NUM!</v>
      </c>
      <c r="AE34" s="1" t="e">
        <f t="shared" ref="AE34:AE65" si="28">RANK(M34,M$2:M$150,0)</f>
        <v>#NUM!</v>
      </c>
      <c r="AF34" s="1" t="e">
        <f t="shared" ref="AF34:AF65" si="29">RANK(N34,N$2:N$150,0)</f>
        <v>#NUM!</v>
      </c>
      <c r="AG34" s="1">
        <f t="shared" ref="AG34:AG65" si="30">RANK(O34,O$2:O$150,0)</f>
        <v>38</v>
      </c>
      <c r="AH34" s="1" t="e">
        <f t="shared" ref="AH34:AH65" si="31">RANK(P34,P$2:P$150,0)</f>
        <v>#NUM!</v>
      </c>
      <c r="AI34" s="1" t="e">
        <f t="shared" ref="AI34:AI65" si="32">RANK(Q34,Q$2:Q$150,0)</f>
        <v>#NUM!</v>
      </c>
    </row>
    <row r="35" spans="2:35" hidden="1" x14ac:dyDescent="0.35">
      <c r="B35" s="8">
        <v>30</v>
      </c>
      <c r="C35" s="8">
        <v>34</v>
      </c>
      <c r="D35" s="8">
        <v>1</v>
      </c>
      <c r="E35" s="5" t="e">
        <v>#NUM!</v>
      </c>
      <c r="F35" s="5" t="e">
        <v>#NUM!</v>
      </c>
      <c r="G35" s="5" t="e">
        <v>#NUM!</v>
      </c>
      <c r="H35" s="5" t="e">
        <v>#NUM!</v>
      </c>
      <c r="I35" s="5" t="e">
        <v>#NUM!</v>
      </c>
      <c r="J35" s="5" t="e">
        <v>#NUM!</v>
      </c>
      <c r="K35" s="5">
        <v>65</v>
      </c>
      <c r="L35" s="5" t="e">
        <v>#NUM!</v>
      </c>
      <c r="M35" s="5" t="e">
        <v>#NUM!</v>
      </c>
      <c r="N35" s="5" t="e">
        <v>#NUM!</v>
      </c>
      <c r="O35" s="5">
        <v>32.5</v>
      </c>
      <c r="P35" s="7" t="e">
        <v>#NUM!</v>
      </c>
      <c r="Q35" s="7" t="e">
        <v>#NUM!</v>
      </c>
      <c r="T35" s="1">
        <f t="shared" si="17"/>
        <v>44</v>
      </c>
      <c r="U35" s="1">
        <f t="shared" si="18"/>
        <v>50</v>
      </c>
      <c r="V35" s="1">
        <f t="shared" si="19"/>
        <v>145</v>
      </c>
      <c r="W35" s="1" t="e">
        <f t="shared" si="20"/>
        <v>#NUM!</v>
      </c>
      <c r="X35" s="1" t="e">
        <f t="shared" si="21"/>
        <v>#NUM!</v>
      </c>
      <c r="Y35" s="1" t="e">
        <f t="shared" si="22"/>
        <v>#NUM!</v>
      </c>
      <c r="Z35" s="1" t="e">
        <f t="shared" si="23"/>
        <v>#NUM!</v>
      </c>
      <c r="AA35" s="1" t="e">
        <f t="shared" si="24"/>
        <v>#NUM!</v>
      </c>
      <c r="AB35" s="1" t="e">
        <f t="shared" si="25"/>
        <v>#NUM!</v>
      </c>
      <c r="AC35" s="1">
        <f t="shared" si="26"/>
        <v>87</v>
      </c>
      <c r="AD35" s="1" t="e">
        <f t="shared" si="27"/>
        <v>#NUM!</v>
      </c>
      <c r="AE35" s="1" t="e">
        <f t="shared" si="28"/>
        <v>#NUM!</v>
      </c>
      <c r="AF35" s="1" t="e">
        <f t="shared" si="29"/>
        <v>#NUM!</v>
      </c>
      <c r="AG35" s="1">
        <f t="shared" si="30"/>
        <v>87</v>
      </c>
      <c r="AH35" s="1" t="e">
        <f t="shared" si="31"/>
        <v>#NUM!</v>
      </c>
      <c r="AI35" s="1" t="e">
        <f t="shared" si="32"/>
        <v>#NUM!</v>
      </c>
    </row>
    <row r="36" spans="2:35" x14ac:dyDescent="0.35">
      <c r="B36" s="8">
        <v>25</v>
      </c>
      <c r="C36" s="8">
        <v>16</v>
      </c>
      <c r="D36" s="8">
        <v>18</v>
      </c>
      <c r="E36" s="5">
        <v>1.6490010187296509</v>
      </c>
      <c r="F36" s="5">
        <v>0.69195517512631677</v>
      </c>
      <c r="G36" s="5">
        <v>0.80063645973382536</v>
      </c>
      <c r="H36" s="5">
        <v>143.55987426854341</v>
      </c>
      <c r="I36" s="5">
        <v>4.866436415882827</v>
      </c>
      <c r="J36" s="5">
        <v>12.538322488586999</v>
      </c>
      <c r="K36" s="5">
        <v>59</v>
      </c>
      <c r="L36" s="5">
        <v>11.484789941483474</v>
      </c>
      <c r="M36" s="5">
        <v>17.94498428356793</v>
      </c>
      <c r="N36" s="5">
        <v>15.951097140949271</v>
      </c>
      <c r="O36" s="5">
        <v>29.5</v>
      </c>
      <c r="P36" s="7">
        <v>74.362118644067749</v>
      </c>
      <c r="Q36" s="7">
        <v>493.63792679931237</v>
      </c>
      <c r="T36" s="1">
        <f t="shared" si="17"/>
        <v>61</v>
      </c>
      <c r="U36" s="1">
        <f t="shared" si="18"/>
        <v>96</v>
      </c>
      <c r="V36" s="1">
        <f t="shared" si="19"/>
        <v>94</v>
      </c>
      <c r="W36" s="1" t="e">
        <f t="shared" si="20"/>
        <v>#NUM!</v>
      </c>
      <c r="X36" s="1" t="e">
        <f t="shared" si="21"/>
        <v>#NUM!</v>
      </c>
      <c r="Y36" s="1" t="e">
        <f t="shared" si="22"/>
        <v>#NUM!</v>
      </c>
      <c r="Z36" s="1" t="e">
        <f t="shared" si="23"/>
        <v>#NUM!</v>
      </c>
      <c r="AA36" s="1" t="e">
        <f t="shared" si="24"/>
        <v>#NUM!</v>
      </c>
      <c r="AB36" s="1" t="e">
        <f t="shared" si="25"/>
        <v>#NUM!</v>
      </c>
      <c r="AC36" s="1">
        <f t="shared" si="26"/>
        <v>99</v>
      </c>
      <c r="AD36" s="1" t="e">
        <f t="shared" si="27"/>
        <v>#NUM!</v>
      </c>
      <c r="AE36" s="1" t="e">
        <f t="shared" si="28"/>
        <v>#NUM!</v>
      </c>
      <c r="AF36" s="1" t="e">
        <f t="shared" si="29"/>
        <v>#NUM!</v>
      </c>
      <c r="AG36" s="1">
        <f t="shared" si="30"/>
        <v>99</v>
      </c>
      <c r="AH36" s="1" t="e">
        <f t="shared" si="31"/>
        <v>#NUM!</v>
      </c>
      <c r="AI36" s="1" t="e">
        <f t="shared" si="32"/>
        <v>#NUM!</v>
      </c>
    </row>
    <row r="37" spans="2:35" x14ac:dyDescent="0.35">
      <c r="B37" s="8">
        <v>28</v>
      </c>
      <c r="C37" s="8">
        <v>27</v>
      </c>
      <c r="D37" s="8">
        <v>38</v>
      </c>
      <c r="E37" s="5">
        <v>0.82725262489574147</v>
      </c>
      <c r="F37" s="5">
        <v>0.78919447686648991</v>
      </c>
      <c r="G37" s="5">
        <v>1.5251455518275616</v>
      </c>
      <c r="H37" s="5">
        <v>377.60619367272034</v>
      </c>
      <c r="I37" s="5">
        <v>8.1205633047896839</v>
      </c>
      <c r="J37" s="5">
        <v>19.01981514165734</v>
      </c>
      <c r="K37" s="5">
        <v>93</v>
      </c>
      <c r="L37" s="5">
        <v>26.971870976622881</v>
      </c>
      <c r="M37" s="5">
        <v>27.970829160942245</v>
      </c>
      <c r="N37" s="5">
        <v>19.874010193301068</v>
      </c>
      <c r="O37" s="5">
        <v>46.5</v>
      </c>
      <c r="P37" s="7">
        <v>207.06274193548381</v>
      </c>
      <c r="Q37" s="7">
        <v>1135.9055755916479</v>
      </c>
      <c r="T37" s="1">
        <f t="shared" si="17"/>
        <v>49</v>
      </c>
      <c r="U37" s="1">
        <f t="shared" si="18"/>
        <v>66</v>
      </c>
      <c r="V37" s="1">
        <f t="shared" si="19"/>
        <v>36</v>
      </c>
      <c r="W37" s="1" t="e">
        <f t="shared" si="20"/>
        <v>#NUM!</v>
      </c>
      <c r="X37" s="1" t="e">
        <f t="shared" si="21"/>
        <v>#NUM!</v>
      </c>
      <c r="Y37" s="1" t="e">
        <f t="shared" si="22"/>
        <v>#NUM!</v>
      </c>
      <c r="Z37" s="1" t="e">
        <f t="shared" si="23"/>
        <v>#NUM!</v>
      </c>
      <c r="AA37" s="1" t="e">
        <f t="shared" si="24"/>
        <v>#NUM!</v>
      </c>
      <c r="AB37" s="1" t="e">
        <f t="shared" si="25"/>
        <v>#NUM!</v>
      </c>
      <c r="AC37" s="1">
        <f t="shared" si="26"/>
        <v>31</v>
      </c>
      <c r="AD37" s="1" t="e">
        <f t="shared" si="27"/>
        <v>#NUM!</v>
      </c>
      <c r="AE37" s="1" t="e">
        <f t="shared" si="28"/>
        <v>#NUM!</v>
      </c>
      <c r="AF37" s="1" t="e">
        <f t="shared" si="29"/>
        <v>#NUM!</v>
      </c>
      <c r="AG37" s="1">
        <f t="shared" si="30"/>
        <v>31</v>
      </c>
      <c r="AH37" s="1" t="e">
        <f t="shared" si="31"/>
        <v>#NUM!</v>
      </c>
      <c r="AI37" s="1" t="e">
        <f t="shared" si="32"/>
        <v>#NUM!</v>
      </c>
    </row>
    <row r="38" spans="2:35" hidden="1" x14ac:dyDescent="0.35">
      <c r="B38" s="8">
        <v>20</v>
      </c>
      <c r="C38" s="8">
        <v>14</v>
      </c>
      <c r="D38" s="8">
        <v>2</v>
      </c>
      <c r="E38" s="5" t="e">
        <v>#NUM!</v>
      </c>
      <c r="F38" s="5" t="e">
        <v>#NUM!</v>
      </c>
      <c r="G38" s="5" t="e">
        <v>#NUM!</v>
      </c>
      <c r="H38" s="5" t="e">
        <v>#NUM!</v>
      </c>
      <c r="I38" s="5" t="e">
        <v>#NUM!</v>
      </c>
      <c r="J38" s="5" t="e">
        <v>#NUM!</v>
      </c>
      <c r="K38" s="5">
        <v>36</v>
      </c>
      <c r="L38" s="5" t="e">
        <v>#NUM!</v>
      </c>
      <c r="M38" s="5" t="e">
        <v>#NUM!</v>
      </c>
      <c r="N38" s="5" t="e">
        <v>#NUM!</v>
      </c>
      <c r="O38" s="5">
        <v>18</v>
      </c>
      <c r="P38" s="7" t="e">
        <v>#NUM!</v>
      </c>
      <c r="Q38" s="7" t="e">
        <v>#NUM!</v>
      </c>
      <c r="T38" s="1">
        <f t="shared" si="17"/>
        <v>74</v>
      </c>
      <c r="U38" s="1">
        <f t="shared" si="18"/>
        <v>109</v>
      </c>
      <c r="V38" s="1">
        <f t="shared" si="19"/>
        <v>141</v>
      </c>
      <c r="W38" s="1" t="e">
        <f t="shared" si="20"/>
        <v>#NUM!</v>
      </c>
      <c r="X38" s="1" t="e">
        <f t="shared" si="21"/>
        <v>#NUM!</v>
      </c>
      <c r="Y38" s="1" t="e">
        <f t="shared" si="22"/>
        <v>#NUM!</v>
      </c>
      <c r="Z38" s="1" t="e">
        <f t="shared" si="23"/>
        <v>#NUM!</v>
      </c>
      <c r="AA38" s="1" t="e">
        <f t="shared" si="24"/>
        <v>#NUM!</v>
      </c>
      <c r="AB38" s="1" t="e">
        <f t="shared" si="25"/>
        <v>#NUM!</v>
      </c>
      <c r="AC38" s="1">
        <f t="shared" si="26"/>
        <v>137</v>
      </c>
      <c r="AD38" s="1" t="e">
        <f t="shared" si="27"/>
        <v>#NUM!</v>
      </c>
      <c r="AE38" s="1" t="e">
        <f t="shared" si="28"/>
        <v>#NUM!</v>
      </c>
      <c r="AF38" s="1" t="e">
        <f t="shared" si="29"/>
        <v>#NUM!</v>
      </c>
      <c r="AG38" s="1">
        <f t="shared" si="30"/>
        <v>137</v>
      </c>
      <c r="AH38" s="1" t="e">
        <f t="shared" si="31"/>
        <v>#NUM!</v>
      </c>
      <c r="AI38" s="1" t="e">
        <f t="shared" si="32"/>
        <v>#NUM!</v>
      </c>
    </row>
    <row r="39" spans="2:35" hidden="1" x14ac:dyDescent="0.35">
      <c r="B39" s="8">
        <v>14</v>
      </c>
      <c r="C39" s="8">
        <v>6</v>
      </c>
      <c r="D39" s="8">
        <v>21</v>
      </c>
      <c r="E39" s="5" t="e">
        <v>#NUM!</v>
      </c>
      <c r="F39" s="5" t="e">
        <v>#NUM!</v>
      </c>
      <c r="G39" s="5" t="e">
        <v>#NUM!</v>
      </c>
      <c r="H39" s="5" t="e">
        <v>#NUM!</v>
      </c>
      <c r="I39" s="5" t="e">
        <v>#NUM!</v>
      </c>
      <c r="J39" s="5" t="e">
        <v>#NUM!</v>
      </c>
      <c r="K39" s="5">
        <v>41</v>
      </c>
      <c r="L39" s="5" t="e">
        <v>#NUM!</v>
      </c>
      <c r="M39" s="5" t="e">
        <v>#NUM!</v>
      </c>
      <c r="N39" s="5" t="e">
        <v>#NUM!</v>
      </c>
      <c r="O39" s="5">
        <v>20.5</v>
      </c>
      <c r="P39" s="7" t="e">
        <v>#NUM!</v>
      </c>
      <c r="Q39" s="7" t="e">
        <v>#NUM!</v>
      </c>
      <c r="T39" s="1">
        <f t="shared" si="17"/>
        <v>91</v>
      </c>
      <c r="U39" s="1">
        <f t="shared" si="18"/>
        <v>129</v>
      </c>
      <c r="V39" s="1">
        <f t="shared" si="19"/>
        <v>89</v>
      </c>
      <c r="W39" s="1" t="e">
        <f t="shared" si="20"/>
        <v>#NUM!</v>
      </c>
      <c r="X39" s="1" t="e">
        <f t="shared" si="21"/>
        <v>#NUM!</v>
      </c>
      <c r="Y39" s="1" t="e">
        <f t="shared" si="22"/>
        <v>#NUM!</v>
      </c>
      <c r="Z39" s="1" t="e">
        <f t="shared" si="23"/>
        <v>#NUM!</v>
      </c>
      <c r="AA39" s="1" t="e">
        <f t="shared" si="24"/>
        <v>#NUM!</v>
      </c>
      <c r="AB39" s="1" t="e">
        <f t="shared" si="25"/>
        <v>#NUM!</v>
      </c>
      <c r="AC39" s="1">
        <f t="shared" si="26"/>
        <v>127</v>
      </c>
      <c r="AD39" s="1" t="e">
        <f t="shared" si="27"/>
        <v>#NUM!</v>
      </c>
      <c r="AE39" s="1" t="e">
        <f t="shared" si="28"/>
        <v>#NUM!</v>
      </c>
      <c r="AF39" s="1" t="e">
        <f t="shared" si="29"/>
        <v>#NUM!</v>
      </c>
      <c r="AG39" s="1">
        <f t="shared" si="30"/>
        <v>127</v>
      </c>
      <c r="AH39" s="1" t="e">
        <f t="shared" si="31"/>
        <v>#NUM!</v>
      </c>
      <c r="AI39" s="1" t="e">
        <f t="shared" si="32"/>
        <v>#NUM!</v>
      </c>
    </row>
    <row r="40" spans="2:35" x14ac:dyDescent="0.35">
      <c r="B40" s="8">
        <v>12</v>
      </c>
      <c r="C40" s="8">
        <v>1</v>
      </c>
      <c r="D40" s="8">
        <v>12</v>
      </c>
      <c r="E40" s="5">
        <v>1.5291175943723188</v>
      </c>
      <c r="F40" s="5">
        <v>8.3357464845155604E-2</v>
      </c>
      <c r="G40" s="5">
        <v>1.5291175943723188</v>
      </c>
      <c r="H40" s="5">
        <v>5.9947894041408993</v>
      </c>
      <c r="I40" s="5">
        <v>0.47958315233127197</v>
      </c>
      <c r="J40" s="5">
        <v>6.0052151248437537</v>
      </c>
      <c r="K40" s="5">
        <v>25</v>
      </c>
      <c r="L40" s="5">
        <v>0.99913156735681652</v>
      </c>
      <c r="M40" s="5">
        <v>11.989578808281799</v>
      </c>
      <c r="N40" s="5">
        <v>0.99913156735681652</v>
      </c>
      <c r="O40" s="5">
        <v>12.5</v>
      </c>
      <c r="P40" s="7">
        <v>0.72220000000000006</v>
      </c>
      <c r="Q40" s="7">
        <v>113.23659130434785</v>
      </c>
      <c r="T40" s="1">
        <f t="shared" si="17"/>
        <v>97</v>
      </c>
      <c r="U40" s="1">
        <f t="shared" si="18"/>
        <v>143</v>
      </c>
      <c r="V40" s="1">
        <f t="shared" si="19"/>
        <v>118</v>
      </c>
      <c r="W40" s="1" t="e">
        <f t="shared" si="20"/>
        <v>#NUM!</v>
      </c>
      <c r="X40" s="1" t="e">
        <f t="shared" si="21"/>
        <v>#NUM!</v>
      </c>
      <c r="Y40" s="1" t="e">
        <f t="shared" si="22"/>
        <v>#NUM!</v>
      </c>
      <c r="Z40" s="1" t="e">
        <f t="shared" si="23"/>
        <v>#NUM!</v>
      </c>
      <c r="AA40" s="1" t="e">
        <f t="shared" si="24"/>
        <v>#NUM!</v>
      </c>
      <c r="AB40" s="1" t="e">
        <f t="shared" si="25"/>
        <v>#NUM!</v>
      </c>
      <c r="AC40" s="1">
        <f t="shared" si="26"/>
        <v>148</v>
      </c>
      <c r="AD40" s="1" t="e">
        <f t="shared" si="27"/>
        <v>#NUM!</v>
      </c>
      <c r="AE40" s="1" t="e">
        <f t="shared" si="28"/>
        <v>#NUM!</v>
      </c>
      <c r="AF40" s="1" t="e">
        <f t="shared" si="29"/>
        <v>#NUM!</v>
      </c>
      <c r="AG40" s="1">
        <f t="shared" si="30"/>
        <v>148</v>
      </c>
      <c r="AH40" s="1" t="e">
        <f t="shared" si="31"/>
        <v>#NUM!</v>
      </c>
      <c r="AI40" s="1" t="e">
        <f t="shared" si="32"/>
        <v>#NUM!</v>
      </c>
    </row>
    <row r="41" spans="2:35" hidden="1" x14ac:dyDescent="0.35">
      <c r="B41" s="8">
        <v>0</v>
      </c>
      <c r="C41" s="8">
        <v>8</v>
      </c>
      <c r="D41" s="8">
        <v>30</v>
      </c>
      <c r="E41" s="5" t="e">
        <v>#NUM!</v>
      </c>
      <c r="F41" s="5" t="e">
        <v>#DIV/0!</v>
      </c>
      <c r="G41" s="5" t="e">
        <v>#DIV/0!</v>
      </c>
      <c r="H41" s="5" t="e">
        <v>#DIV/0!</v>
      </c>
      <c r="I41" s="5" t="e">
        <v>#DIV/0!</v>
      </c>
      <c r="J41" s="5" t="e">
        <v>#DIV/0!</v>
      </c>
      <c r="K41" s="5">
        <v>38</v>
      </c>
      <c r="L41" s="5" t="e">
        <v>#DIV/0!</v>
      </c>
      <c r="M41" s="5" t="e">
        <v>#NUM!</v>
      </c>
      <c r="N41" s="5" t="e">
        <v>#NUM!</v>
      </c>
      <c r="O41" s="5">
        <v>19</v>
      </c>
      <c r="P41" s="7" t="e">
        <v>#DIV/0!</v>
      </c>
      <c r="Q41" s="7" t="e">
        <v>#DIV/0!</v>
      </c>
      <c r="T41" s="1">
        <f t="shared" si="17"/>
        <v>146</v>
      </c>
      <c r="U41" s="1">
        <f t="shared" si="18"/>
        <v>125</v>
      </c>
      <c r="V41" s="1">
        <f t="shared" si="19"/>
        <v>62</v>
      </c>
      <c r="W41" s="1" t="e">
        <f t="shared" si="20"/>
        <v>#NUM!</v>
      </c>
      <c r="X41" s="1" t="e">
        <f t="shared" si="21"/>
        <v>#DIV/0!</v>
      </c>
      <c r="Y41" s="1" t="e">
        <f t="shared" si="22"/>
        <v>#DIV/0!</v>
      </c>
      <c r="Z41" s="1" t="e">
        <f t="shared" si="23"/>
        <v>#DIV/0!</v>
      </c>
      <c r="AA41" s="1" t="e">
        <f t="shared" si="24"/>
        <v>#DIV/0!</v>
      </c>
      <c r="AB41" s="1" t="e">
        <f t="shared" si="25"/>
        <v>#DIV/0!</v>
      </c>
      <c r="AC41" s="1">
        <f t="shared" si="26"/>
        <v>133</v>
      </c>
      <c r="AD41" s="1" t="e">
        <f t="shared" si="27"/>
        <v>#DIV/0!</v>
      </c>
      <c r="AE41" s="1" t="e">
        <f t="shared" si="28"/>
        <v>#NUM!</v>
      </c>
      <c r="AF41" s="1" t="e">
        <f t="shared" si="29"/>
        <v>#NUM!</v>
      </c>
      <c r="AG41" s="1">
        <f t="shared" si="30"/>
        <v>133</v>
      </c>
      <c r="AH41" s="1" t="e">
        <f t="shared" si="31"/>
        <v>#DIV/0!</v>
      </c>
      <c r="AI41" s="1" t="e">
        <f t="shared" si="32"/>
        <v>#DIV/0!</v>
      </c>
    </row>
    <row r="42" spans="2:35" hidden="1" x14ac:dyDescent="0.35">
      <c r="B42" s="8">
        <v>9</v>
      </c>
      <c r="C42" s="8">
        <v>6</v>
      </c>
      <c r="D42" s="8">
        <v>16</v>
      </c>
      <c r="E42" s="5" t="e">
        <v>#NUM!</v>
      </c>
      <c r="F42" s="5" t="e">
        <v>#NUM!</v>
      </c>
      <c r="G42" s="5" t="e">
        <v>#NUM!</v>
      </c>
      <c r="H42" s="5" t="e">
        <v>#NUM!</v>
      </c>
      <c r="I42" s="5" t="e">
        <v>#NUM!</v>
      </c>
      <c r="J42" s="5" t="e">
        <v>#NUM!</v>
      </c>
      <c r="K42" s="5">
        <v>31</v>
      </c>
      <c r="L42" s="5" t="e">
        <v>#NUM!</v>
      </c>
      <c r="M42" s="5" t="e">
        <v>#NUM!</v>
      </c>
      <c r="N42" s="5" t="e">
        <v>#NUM!</v>
      </c>
      <c r="O42" s="5">
        <v>15.5</v>
      </c>
      <c r="P42" s="7" t="e">
        <v>#NUM!</v>
      </c>
      <c r="Q42" s="7" t="e">
        <v>#NUM!</v>
      </c>
      <c r="T42" s="1">
        <f t="shared" si="17"/>
        <v>107</v>
      </c>
      <c r="U42" s="1">
        <f t="shared" si="18"/>
        <v>129</v>
      </c>
      <c r="V42" s="1">
        <f t="shared" si="19"/>
        <v>106</v>
      </c>
      <c r="W42" s="1" t="e">
        <f t="shared" si="20"/>
        <v>#NUM!</v>
      </c>
      <c r="X42" s="1" t="e">
        <f t="shared" si="21"/>
        <v>#NUM!</v>
      </c>
      <c r="Y42" s="1" t="e">
        <f t="shared" si="22"/>
        <v>#NUM!</v>
      </c>
      <c r="Z42" s="1" t="e">
        <f t="shared" si="23"/>
        <v>#NUM!</v>
      </c>
      <c r="AA42" s="1" t="e">
        <f t="shared" si="24"/>
        <v>#NUM!</v>
      </c>
      <c r="AB42" s="1" t="e">
        <f t="shared" si="25"/>
        <v>#NUM!</v>
      </c>
      <c r="AC42" s="1">
        <f t="shared" si="26"/>
        <v>142</v>
      </c>
      <c r="AD42" s="1" t="e">
        <f t="shared" si="27"/>
        <v>#NUM!</v>
      </c>
      <c r="AE42" s="1" t="e">
        <f t="shared" si="28"/>
        <v>#NUM!</v>
      </c>
      <c r="AF42" s="1" t="e">
        <f t="shared" si="29"/>
        <v>#NUM!</v>
      </c>
      <c r="AG42" s="1">
        <f t="shared" si="30"/>
        <v>142</v>
      </c>
      <c r="AH42" s="1" t="e">
        <f t="shared" si="31"/>
        <v>#NUM!</v>
      </c>
      <c r="AI42" s="1" t="e">
        <f t="shared" si="32"/>
        <v>#NUM!</v>
      </c>
    </row>
    <row r="43" spans="2:35" hidden="1" x14ac:dyDescent="0.35">
      <c r="B43" s="8">
        <v>12</v>
      </c>
      <c r="C43" s="8">
        <v>14</v>
      </c>
      <c r="D43" s="8">
        <v>30</v>
      </c>
      <c r="E43" s="5" t="e">
        <v>#NUM!</v>
      </c>
      <c r="F43" s="5" t="e">
        <v>#NUM!</v>
      </c>
      <c r="G43" s="5" t="e">
        <v>#NUM!</v>
      </c>
      <c r="H43" s="5" t="e">
        <v>#NUM!</v>
      </c>
      <c r="I43" s="5" t="e">
        <v>#NUM!</v>
      </c>
      <c r="J43" s="5" t="e">
        <v>#NUM!</v>
      </c>
      <c r="K43" s="5">
        <v>56</v>
      </c>
      <c r="L43" s="5" t="e">
        <v>#NUM!</v>
      </c>
      <c r="M43" s="5" t="e">
        <v>#NUM!</v>
      </c>
      <c r="N43" s="5" t="e">
        <v>#NUM!</v>
      </c>
      <c r="O43" s="5">
        <v>28</v>
      </c>
      <c r="P43" s="7" t="e">
        <v>#NUM!</v>
      </c>
      <c r="Q43" s="7" t="e">
        <v>#NUM!</v>
      </c>
      <c r="T43" s="1">
        <f t="shared" si="17"/>
        <v>97</v>
      </c>
      <c r="U43" s="1">
        <f t="shared" si="18"/>
        <v>109</v>
      </c>
      <c r="V43" s="1">
        <f t="shared" si="19"/>
        <v>62</v>
      </c>
      <c r="W43" s="1" t="e">
        <f t="shared" si="20"/>
        <v>#NUM!</v>
      </c>
      <c r="X43" s="1" t="e">
        <f t="shared" si="21"/>
        <v>#NUM!</v>
      </c>
      <c r="Y43" s="1" t="e">
        <f t="shared" si="22"/>
        <v>#NUM!</v>
      </c>
      <c r="Z43" s="1" t="e">
        <f t="shared" si="23"/>
        <v>#NUM!</v>
      </c>
      <c r="AA43" s="1" t="e">
        <f t="shared" si="24"/>
        <v>#NUM!</v>
      </c>
      <c r="AB43" s="1" t="e">
        <f t="shared" si="25"/>
        <v>#NUM!</v>
      </c>
      <c r="AC43" s="1">
        <f t="shared" si="26"/>
        <v>106</v>
      </c>
      <c r="AD43" s="1" t="e">
        <f t="shared" si="27"/>
        <v>#NUM!</v>
      </c>
      <c r="AE43" s="1" t="e">
        <f t="shared" si="28"/>
        <v>#NUM!</v>
      </c>
      <c r="AF43" s="1" t="e">
        <f t="shared" si="29"/>
        <v>#NUM!</v>
      </c>
      <c r="AG43" s="1">
        <f t="shared" si="30"/>
        <v>106</v>
      </c>
      <c r="AH43" s="1" t="e">
        <f t="shared" si="31"/>
        <v>#NUM!</v>
      </c>
      <c r="AI43" s="1" t="e">
        <f t="shared" si="32"/>
        <v>#NUM!</v>
      </c>
    </row>
    <row r="44" spans="2:35" x14ac:dyDescent="0.35">
      <c r="B44" s="8">
        <v>21</v>
      </c>
      <c r="C44" s="8">
        <v>25</v>
      </c>
      <c r="D44" s="8">
        <v>37</v>
      </c>
      <c r="E44" s="5">
        <v>0.57450856695947194</v>
      </c>
      <c r="F44" s="5">
        <v>0.70355330374710878</v>
      </c>
      <c r="G44" s="5">
        <v>1.8635307828832124</v>
      </c>
      <c r="H44" s="5">
        <v>251.33282217012564</v>
      </c>
      <c r="I44" s="5">
        <v>6.056212582412666</v>
      </c>
      <c r="J44" s="5">
        <v>19.321988899296386</v>
      </c>
      <c r="K44" s="5">
        <v>83</v>
      </c>
      <c r="L44" s="5">
        <v>23.936459254297677</v>
      </c>
      <c r="M44" s="5">
        <v>20.106625773610052</v>
      </c>
      <c r="N44" s="5">
        <v>13.585557955141928</v>
      </c>
      <c r="O44" s="5">
        <v>41.5</v>
      </c>
      <c r="P44" s="7">
        <v>115.16801204819276</v>
      </c>
      <c r="Q44" s="7">
        <v>1172.2852607770328</v>
      </c>
      <c r="T44" s="1">
        <f t="shared" si="17"/>
        <v>71</v>
      </c>
      <c r="U44" s="1">
        <f t="shared" si="18"/>
        <v>76</v>
      </c>
      <c r="V44" s="1">
        <f t="shared" si="19"/>
        <v>39</v>
      </c>
      <c r="W44" s="1" t="e">
        <f t="shared" si="20"/>
        <v>#NUM!</v>
      </c>
      <c r="X44" s="1" t="e">
        <f t="shared" si="21"/>
        <v>#NUM!</v>
      </c>
      <c r="Y44" s="1" t="e">
        <f t="shared" si="22"/>
        <v>#NUM!</v>
      </c>
      <c r="Z44" s="1" t="e">
        <f t="shared" si="23"/>
        <v>#NUM!</v>
      </c>
      <c r="AA44" s="1" t="e">
        <f t="shared" si="24"/>
        <v>#NUM!</v>
      </c>
      <c r="AB44" s="1" t="e">
        <f t="shared" si="25"/>
        <v>#NUM!</v>
      </c>
      <c r="AC44" s="1">
        <f t="shared" si="26"/>
        <v>50</v>
      </c>
      <c r="AD44" s="1" t="e">
        <f t="shared" si="27"/>
        <v>#NUM!</v>
      </c>
      <c r="AE44" s="1" t="e">
        <f t="shared" si="28"/>
        <v>#NUM!</v>
      </c>
      <c r="AF44" s="1" t="e">
        <f t="shared" si="29"/>
        <v>#NUM!</v>
      </c>
      <c r="AG44" s="1">
        <f t="shared" si="30"/>
        <v>50</v>
      </c>
      <c r="AH44" s="1" t="e">
        <f t="shared" si="31"/>
        <v>#NUM!</v>
      </c>
      <c r="AI44" s="1" t="e">
        <f t="shared" si="32"/>
        <v>#NUM!</v>
      </c>
    </row>
    <row r="45" spans="2:35" x14ac:dyDescent="0.35">
      <c r="B45" s="8">
        <v>45</v>
      </c>
      <c r="C45" s="8">
        <v>19</v>
      </c>
      <c r="D45" s="8">
        <v>43</v>
      </c>
      <c r="E45" s="5">
        <v>1.4573339421789155</v>
      </c>
      <c r="F45" s="5">
        <v>0.43290254074804158</v>
      </c>
      <c r="G45" s="5">
        <v>1.251356170662836</v>
      </c>
      <c r="H45" s="5">
        <v>405.87336387104784</v>
      </c>
      <c r="I45" s="5">
        <v>7.586418016281268</v>
      </c>
      <c r="J45" s="5">
        <v>22.645610227628048</v>
      </c>
      <c r="K45" s="5">
        <v>107</v>
      </c>
      <c r="L45" s="5">
        <v>18.03881617204657</v>
      </c>
      <c r="M45" s="5">
        <v>42.723511986426089</v>
      </c>
      <c r="N45" s="5">
        <v>18.877830877723156</v>
      </c>
      <c r="O45" s="5">
        <v>53.5</v>
      </c>
      <c r="P45" s="7">
        <v>180.71873831775702</v>
      </c>
      <c r="Q45" s="7">
        <v>1610.2663005063873</v>
      </c>
      <c r="T45" s="1">
        <f t="shared" si="17"/>
        <v>13</v>
      </c>
      <c r="U45" s="1">
        <f t="shared" si="18"/>
        <v>89</v>
      </c>
      <c r="V45" s="1">
        <f t="shared" si="19"/>
        <v>20</v>
      </c>
      <c r="W45" s="1" t="e">
        <f t="shared" si="20"/>
        <v>#NUM!</v>
      </c>
      <c r="X45" s="1" t="e">
        <f t="shared" si="21"/>
        <v>#NUM!</v>
      </c>
      <c r="Y45" s="1" t="e">
        <f t="shared" si="22"/>
        <v>#NUM!</v>
      </c>
      <c r="Z45" s="1" t="e">
        <f t="shared" si="23"/>
        <v>#NUM!</v>
      </c>
      <c r="AA45" s="1" t="e">
        <f t="shared" si="24"/>
        <v>#NUM!</v>
      </c>
      <c r="AB45" s="1" t="e">
        <f t="shared" si="25"/>
        <v>#NUM!</v>
      </c>
      <c r="AC45" s="1">
        <f t="shared" si="26"/>
        <v>17</v>
      </c>
      <c r="AD45" s="1" t="e">
        <f t="shared" si="27"/>
        <v>#NUM!</v>
      </c>
      <c r="AE45" s="1" t="e">
        <f t="shared" si="28"/>
        <v>#NUM!</v>
      </c>
      <c r="AF45" s="1" t="e">
        <f t="shared" si="29"/>
        <v>#NUM!</v>
      </c>
      <c r="AG45" s="1">
        <f t="shared" si="30"/>
        <v>17</v>
      </c>
      <c r="AH45" s="1" t="e">
        <f t="shared" si="31"/>
        <v>#NUM!</v>
      </c>
      <c r="AI45" s="1" t="e">
        <f t="shared" si="32"/>
        <v>#NUM!</v>
      </c>
    </row>
    <row r="46" spans="2:35" x14ac:dyDescent="0.35">
      <c r="B46" s="8">
        <v>9</v>
      </c>
      <c r="C46" s="8">
        <v>37</v>
      </c>
      <c r="D46" s="8">
        <v>33</v>
      </c>
      <c r="E46" s="5">
        <v>0.23124209878496216</v>
      </c>
      <c r="F46" s="5">
        <v>1.9124194243838777</v>
      </c>
      <c r="G46" s="5">
        <v>0.99793113042095283</v>
      </c>
      <c r="H46" s="5">
        <v>139.91850306517719</v>
      </c>
      <c r="I46" s="5">
        <v>3.5422405839285367</v>
      </c>
      <c r="J46" s="5">
        <v>19.634644023601862</v>
      </c>
      <c r="K46" s="5">
        <v>79</v>
      </c>
      <c r="L46" s="5">
        <v>31.093000681150485</v>
      </c>
      <c r="M46" s="5">
        <v>7.5631623278474063</v>
      </c>
      <c r="N46" s="5">
        <v>8.4799092766773949</v>
      </c>
      <c r="O46" s="5">
        <v>39.5</v>
      </c>
      <c r="P46" s="7">
        <v>39.399050632911397</v>
      </c>
      <c r="Q46" s="7">
        <v>1210.5304322313921</v>
      </c>
      <c r="T46" s="1">
        <f t="shared" si="17"/>
        <v>107</v>
      </c>
      <c r="U46" s="1">
        <f t="shared" si="18"/>
        <v>37</v>
      </c>
      <c r="V46" s="1">
        <f t="shared" si="19"/>
        <v>51</v>
      </c>
      <c r="W46" s="1" t="e">
        <f t="shared" si="20"/>
        <v>#NUM!</v>
      </c>
      <c r="X46" s="1" t="e">
        <f t="shared" si="21"/>
        <v>#NUM!</v>
      </c>
      <c r="Y46" s="1" t="e">
        <f t="shared" si="22"/>
        <v>#NUM!</v>
      </c>
      <c r="Z46" s="1" t="e">
        <f t="shared" si="23"/>
        <v>#NUM!</v>
      </c>
      <c r="AA46" s="1" t="e">
        <f t="shared" si="24"/>
        <v>#NUM!</v>
      </c>
      <c r="AB46" s="1" t="e">
        <f t="shared" si="25"/>
        <v>#NUM!</v>
      </c>
      <c r="AC46" s="1">
        <f t="shared" si="26"/>
        <v>58</v>
      </c>
      <c r="AD46" s="1" t="e">
        <f t="shared" si="27"/>
        <v>#NUM!</v>
      </c>
      <c r="AE46" s="1" t="e">
        <f t="shared" si="28"/>
        <v>#NUM!</v>
      </c>
      <c r="AF46" s="1" t="e">
        <f t="shared" si="29"/>
        <v>#NUM!</v>
      </c>
      <c r="AG46" s="1">
        <f t="shared" si="30"/>
        <v>58</v>
      </c>
      <c r="AH46" s="1" t="e">
        <f t="shared" si="31"/>
        <v>#NUM!</v>
      </c>
      <c r="AI46" s="1" t="e">
        <f t="shared" si="32"/>
        <v>#NUM!</v>
      </c>
    </row>
    <row r="47" spans="2:35" hidden="1" x14ac:dyDescent="0.35">
      <c r="B47" s="8">
        <v>35</v>
      </c>
      <c r="C47" s="8">
        <v>1</v>
      </c>
      <c r="D47" s="8">
        <v>49</v>
      </c>
      <c r="E47" s="5" t="e">
        <v>#NUM!</v>
      </c>
      <c r="F47" s="5" t="e">
        <v>#NUM!</v>
      </c>
      <c r="G47" s="5" t="e">
        <v>#NUM!</v>
      </c>
      <c r="H47" s="5" t="e">
        <v>#NUM!</v>
      </c>
      <c r="I47" s="5" t="e">
        <v>#NUM!</v>
      </c>
      <c r="J47" s="5" t="e">
        <v>#NUM!</v>
      </c>
      <c r="K47" s="5">
        <v>85</v>
      </c>
      <c r="L47" s="5" t="e">
        <v>#NUM!</v>
      </c>
      <c r="M47" s="5" t="e">
        <v>#NUM!</v>
      </c>
      <c r="N47" s="5" t="e">
        <v>#NUM!</v>
      </c>
      <c r="O47" s="5">
        <v>42.5</v>
      </c>
      <c r="P47" s="7" t="e">
        <v>#NUM!</v>
      </c>
      <c r="Q47" s="7" t="e">
        <v>#NUM!</v>
      </c>
      <c r="T47" s="1">
        <f t="shared" si="17"/>
        <v>37</v>
      </c>
      <c r="U47" s="1">
        <f t="shared" si="18"/>
        <v>143</v>
      </c>
      <c r="V47" s="1">
        <f t="shared" si="19"/>
        <v>1</v>
      </c>
      <c r="W47" s="1" t="e">
        <f t="shared" si="20"/>
        <v>#NUM!</v>
      </c>
      <c r="X47" s="1" t="e">
        <f t="shared" si="21"/>
        <v>#NUM!</v>
      </c>
      <c r="Y47" s="1" t="e">
        <f t="shared" si="22"/>
        <v>#NUM!</v>
      </c>
      <c r="Z47" s="1" t="e">
        <f t="shared" si="23"/>
        <v>#NUM!</v>
      </c>
      <c r="AA47" s="1" t="e">
        <f t="shared" si="24"/>
        <v>#NUM!</v>
      </c>
      <c r="AB47" s="1" t="e">
        <f t="shared" si="25"/>
        <v>#NUM!</v>
      </c>
      <c r="AC47" s="1">
        <f t="shared" si="26"/>
        <v>48</v>
      </c>
      <c r="AD47" s="1" t="e">
        <f t="shared" si="27"/>
        <v>#NUM!</v>
      </c>
      <c r="AE47" s="1" t="e">
        <f t="shared" si="28"/>
        <v>#NUM!</v>
      </c>
      <c r="AF47" s="1" t="e">
        <f t="shared" si="29"/>
        <v>#NUM!</v>
      </c>
      <c r="AG47" s="1">
        <f t="shared" si="30"/>
        <v>48</v>
      </c>
      <c r="AH47" s="1" t="e">
        <f t="shared" si="31"/>
        <v>#NUM!</v>
      </c>
      <c r="AI47" s="1" t="e">
        <f t="shared" si="32"/>
        <v>#NUM!</v>
      </c>
    </row>
    <row r="48" spans="2:35" hidden="1" x14ac:dyDescent="0.35">
      <c r="B48" s="8">
        <v>7</v>
      </c>
      <c r="C48" s="8">
        <v>44</v>
      </c>
      <c r="D48" s="8">
        <v>18</v>
      </c>
      <c r="E48" s="5" t="e">
        <v>#NUM!</v>
      </c>
      <c r="F48" s="5" t="e">
        <v>#NUM!</v>
      </c>
      <c r="G48" s="5" t="e">
        <v>#NUM!</v>
      </c>
      <c r="H48" s="5" t="e">
        <v>#NUM!</v>
      </c>
      <c r="I48" s="5" t="e">
        <v>#NUM!</v>
      </c>
      <c r="J48" s="5" t="e">
        <v>#NUM!</v>
      </c>
      <c r="K48" s="5">
        <v>69</v>
      </c>
      <c r="L48" s="5" t="e">
        <v>#NUM!</v>
      </c>
      <c r="M48" s="5" t="e">
        <v>#NUM!</v>
      </c>
      <c r="N48" s="5" t="e">
        <v>#NUM!</v>
      </c>
      <c r="O48" s="5">
        <v>34.5</v>
      </c>
      <c r="P48" s="7" t="e">
        <v>#NUM!</v>
      </c>
      <c r="Q48" s="7" t="e">
        <v>#NUM!</v>
      </c>
      <c r="T48" s="1">
        <f t="shared" si="17"/>
        <v>120</v>
      </c>
      <c r="U48" s="1">
        <f t="shared" si="18"/>
        <v>15</v>
      </c>
      <c r="V48" s="1">
        <f t="shared" si="19"/>
        <v>94</v>
      </c>
      <c r="W48" s="1" t="e">
        <f t="shared" si="20"/>
        <v>#NUM!</v>
      </c>
      <c r="X48" s="1" t="e">
        <f t="shared" si="21"/>
        <v>#NUM!</v>
      </c>
      <c r="Y48" s="1" t="e">
        <f t="shared" si="22"/>
        <v>#NUM!</v>
      </c>
      <c r="Z48" s="1" t="e">
        <f t="shared" si="23"/>
        <v>#NUM!</v>
      </c>
      <c r="AA48" s="1" t="e">
        <f t="shared" si="24"/>
        <v>#NUM!</v>
      </c>
      <c r="AB48" s="1" t="e">
        <f t="shared" si="25"/>
        <v>#NUM!</v>
      </c>
      <c r="AC48" s="1">
        <f t="shared" si="26"/>
        <v>79</v>
      </c>
      <c r="AD48" s="1" t="e">
        <f t="shared" si="27"/>
        <v>#NUM!</v>
      </c>
      <c r="AE48" s="1" t="e">
        <f t="shared" si="28"/>
        <v>#NUM!</v>
      </c>
      <c r="AF48" s="1" t="e">
        <f t="shared" si="29"/>
        <v>#NUM!</v>
      </c>
      <c r="AG48" s="1">
        <f t="shared" si="30"/>
        <v>79</v>
      </c>
      <c r="AH48" s="1" t="e">
        <f t="shared" si="31"/>
        <v>#NUM!</v>
      </c>
      <c r="AI48" s="1" t="e">
        <f t="shared" si="32"/>
        <v>#NUM!</v>
      </c>
    </row>
    <row r="49" spans="2:35" hidden="1" x14ac:dyDescent="0.35">
      <c r="B49" s="8">
        <v>16</v>
      </c>
      <c r="C49" s="8">
        <v>13</v>
      </c>
      <c r="D49" s="8">
        <v>47</v>
      </c>
      <c r="E49" s="5" t="e">
        <v>#NUM!</v>
      </c>
      <c r="F49" s="5" t="e">
        <v>#NUM!</v>
      </c>
      <c r="G49" s="5" t="e">
        <v>#NUM!</v>
      </c>
      <c r="H49" s="5" t="e">
        <v>#NUM!</v>
      </c>
      <c r="I49" s="5" t="e">
        <v>#NUM!</v>
      </c>
      <c r="J49" s="5" t="e">
        <v>#NUM!</v>
      </c>
      <c r="K49" s="5">
        <v>76</v>
      </c>
      <c r="L49" s="5" t="e">
        <v>#NUM!</v>
      </c>
      <c r="M49" s="5" t="e">
        <v>#NUM!</v>
      </c>
      <c r="N49" s="5" t="e">
        <v>#NUM!</v>
      </c>
      <c r="O49" s="5">
        <v>38</v>
      </c>
      <c r="P49" s="7" t="e">
        <v>#NUM!</v>
      </c>
      <c r="Q49" s="7" t="e">
        <v>#NUM!</v>
      </c>
      <c r="T49" s="1">
        <f t="shared" si="17"/>
        <v>82</v>
      </c>
      <c r="U49" s="1">
        <f t="shared" si="18"/>
        <v>115</v>
      </c>
      <c r="V49" s="1">
        <f t="shared" si="19"/>
        <v>3</v>
      </c>
      <c r="W49" s="1" t="e">
        <f t="shared" si="20"/>
        <v>#NUM!</v>
      </c>
      <c r="X49" s="1" t="e">
        <f t="shared" si="21"/>
        <v>#NUM!</v>
      </c>
      <c r="Y49" s="1" t="e">
        <f t="shared" si="22"/>
        <v>#NUM!</v>
      </c>
      <c r="Z49" s="1" t="e">
        <f t="shared" si="23"/>
        <v>#NUM!</v>
      </c>
      <c r="AA49" s="1" t="e">
        <f t="shared" si="24"/>
        <v>#NUM!</v>
      </c>
      <c r="AB49" s="1" t="e">
        <f t="shared" si="25"/>
        <v>#NUM!</v>
      </c>
      <c r="AC49" s="1">
        <f t="shared" si="26"/>
        <v>65</v>
      </c>
      <c r="AD49" s="1" t="e">
        <f t="shared" si="27"/>
        <v>#NUM!</v>
      </c>
      <c r="AE49" s="1" t="e">
        <f t="shared" si="28"/>
        <v>#NUM!</v>
      </c>
      <c r="AF49" s="1" t="e">
        <f t="shared" si="29"/>
        <v>#NUM!</v>
      </c>
      <c r="AG49" s="1">
        <f t="shared" si="30"/>
        <v>65</v>
      </c>
      <c r="AH49" s="1" t="e">
        <f t="shared" si="31"/>
        <v>#NUM!</v>
      </c>
      <c r="AI49" s="1" t="e">
        <f t="shared" si="32"/>
        <v>#NUM!</v>
      </c>
    </row>
    <row r="50" spans="2:35" x14ac:dyDescent="0.35">
      <c r="B50" s="8">
        <v>46</v>
      </c>
      <c r="C50" s="8">
        <v>40</v>
      </c>
      <c r="D50" s="8">
        <v>34</v>
      </c>
      <c r="E50" s="5">
        <v>1.3332751560134504</v>
      </c>
      <c r="F50" s="5">
        <v>1.0068485143045924</v>
      </c>
      <c r="G50" s="5">
        <v>0.80146898327175042</v>
      </c>
      <c r="H50" s="5">
        <v>660.90846567433232</v>
      </c>
      <c r="I50" s="5">
        <v>11.015141094572206</v>
      </c>
      <c r="J50" s="5">
        <v>23.664396527350171</v>
      </c>
      <c r="K50" s="5">
        <v>120</v>
      </c>
      <c r="L50" s="5">
        <v>28.735150681492708</v>
      </c>
      <c r="M50" s="5">
        <v>33.045423283716609</v>
      </c>
      <c r="N50" s="5">
        <v>38.876968569078365</v>
      </c>
      <c r="O50" s="5">
        <v>60</v>
      </c>
      <c r="P50" s="7">
        <v>380.98666666666679</v>
      </c>
      <c r="Q50" s="7">
        <v>1758.4115018315015</v>
      </c>
      <c r="T50" s="1">
        <f t="shared" si="17"/>
        <v>7</v>
      </c>
      <c r="U50" s="1">
        <f t="shared" si="18"/>
        <v>26</v>
      </c>
      <c r="V50" s="1">
        <f t="shared" si="19"/>
        <v>46</v>
      </c>
      <c r="W50" s="1" t="e">
        <f t="shared" si="20"/>
        <v>#NUM!</v>
      </c>
      <c r="X50" s="1" t="e">
        <f t="shared" si="21"/>
        <v>#NUM!</v>
      </c>
      <c r="Y50" s="1" t="e">
        <f t="shared" si="22"/>
        <v>#NUM!</v>
      </c>
      <c r="Z50" s="1" t="e">
        <f t="shared" si="23"/>
        <v>#NUM!</v>
      </c>
      <c r="AA50" s="1" t="e">
        <f t="shared" si="24"/>
        <v>#NUM!</v>
      </c>
      <c r="AB50" s="1" t="e">
        <f t="shared" si="25"/>
        <v>#NUM!</v>
      </c>
      <c r="AC50" s="1">
        <f t="shared" si="26"/>
        <v>6</v>
      </c>
      <c r="AD50" s="1" t="e">
        <f t="shared" si="27"/>
        <v>#NUM!</v>
      </c>
      <c r="AE50" s="1" t="e">
        <f t="shared" si="28"/>
        <v>#NUM!</v>
      </c>
      <c r="AF50" s="1" t="e">
        <f t="shared" si="29"/>
        <v>#NUM!</v>
      </c>
      <c r="AG50" s="1">
        <f t="shared" si="30"/>
        <v>6</v>
      </c>
      <c r="AH50" s="1" t="e">
        <f t="shared" si="31"/>
        <v>#NUM!</v>
      </c>
      <c r="AI50" s="1" t="e">
        <f t="shared" si="32"/>
        <v>#NUM!</v>
      </c>
    </row>
    <row r="51" spans="2:35" x14ac:dyDescent="0.35">
      <c r="B51" s="8">
        <v>16</v>
      </c>
      <c r="C51" s="8">
        <v>12</v>
      </c>
      <c r="D51" s="8">
        <v>5</v>
      </c>
      <c r="E51" s="5">
        <v>2.3818307210824781</v>
      </c>
      <c r="F51" s="5">
        <v>0.54283047196780632</v>
      </c>
      <c r="G51" s="5">
        <v>0.21693146053950874</v>
      </c>
      <c r="H51" s="5">
        <v>20.662465970933855</v>
      </c>
      <c r="I51" s="5">
        <v>1.2522706649050821</v>
      </c>
      <c r="J51" s="5">
        <v>11.615264138250049</v>
      </c>
      <c r="K51" s="5">
        <v>33</v>
      </c>
      <c r="L51" s="5">
        <v>2.5828082463667319</v>
      </c>
      <c r="M51" s="5">
        <v>3.4437443284889779</v>
      </c>
      <c r="N51" s="5">
        <v>8.264986388373547</v>
      </c>
      <c r="O51" s="5">
        <v>16.5</v>
      </c>
      <c r="P51" s="7">
        <v>4.9240909090909035</v>
      </c>
      <c r="Q51" s="7">
        <v>423.63109354413751</v>
      </c>
      <c r="T51" s="1">
        <f t="shared" si="17"/>
        <v>82</v>
      </c>
      <c r="U51" s="1">
        <f t="shared" si="18"/>
        <v>119</v>
      </c>
      <c r="V51" s="1">
        <f t="shared" si="19"/>
        <v>135</v>
      </c>
      <c r="W51" s="1" t="e">
        <f t="shared" si="20"/>
        <v>#NUM!</v>
      </c>
      <c r="X51" s="1" t="e">
        <f t="shared" si="21"/>
        <v>#NUM!</v>
      </c>
      <c r="Y51" s="1" t="e">
        <f t="shared" si="22"/>
        <v>#NUM!</v>
      </c>
      <c r="Z51" s="1" t="e">
        <f t="shared" si="23"/>
        <v>#NUM!</v>
      </c>
      <c r="AA51" s="1" t="e">
        <f t="shared" si="24"/>
        <v>#NUM!</v>
      </c>
      <c r="AB51" s="1" t="e">
        <f t="shared" si="25"/>
        <v>#NUM!</v>
      </c>
      <c r="AC51" s="1">
        <f t="shared" si="26"/>
        <v>140</v>
      </c>
      <c r="AD51" s="1" t="e">
        <f t="shared" si="27"/>
        <v>#NUM!</v>
      </c>
      <c r="AE51" s="1" t="e">
        <f t="shared" si="28"/>
        <v>#NUM!</v>
      </c>
      <c r="AF51" s="1" t="e">
        <f t="shared" si="29"/>
        <v>#NUM!</v>
      </c>
      <c r="AG51" s="1">
        <f t="shared" si="30"/>
        <v>140</v>
      </c>
      <c r="AH51" s="1" t="e">
        <f t="shared" si="31"/>
        <v>#NUM!</v>
      </c>
      <c r="AI51" s="1" t="e">
        <f t="shared" si="32"/>
        <v>#NUM!</v>
      </c>
    </row>
    <row r="52" spans="2:35" hidden="1" x14ac:dyDescent="0.35">
      <c r="B52" s="8">
        <v>5</v>
      </c>
      <c r="C52" s="8">
        <v>0</v>
      </c>
      <c r="D52" s="8">
        <v>34</v>
      </c>
      <c r="E52" s="5" t="e">
        <v>#DIV/0!</v>
      </c>
      <c r="F52" s="5" t="e">
        <v>#NUM!</v>
      </c>
      <c r="G52" s="5" t="e">
        <v>#DIV/0!</v>
      </c>
      <c r="H52" s="5" t="e">
        <v>#DIV/0!</v>
      </c>
      <c r="I52" s="5" t="e">
        <v>#DIV/0!</v>
      </c>
      <c r="J52" s="5" t="e">
        <v>#DIV/0!</v>
      </c>
      <c r="K52" s="5">
        <v>39</v>
      </c>
      <c r="L52" s="5" t="e">
        <v>#DIV/0!</v>
      </c>
      <c r="M52" s="5" t="e">
        <v>#DIV/0!</v>
      </c>
      <c r="N52" s="5" t="e">
        <v>#DIV/0!</v>
      </c>
      <c r="O52" s="5">
        <v>19.5</v>
      </c>
      <c r="P52" s="7" t="e">
        <v>#DIV/0!</v>
      </c>
      <c r="Q52" s="7" t="e">
        <v>#DIV/0!</v>
      </c>
      <c r="T52" s="1">
        <f t="shared" si="17"/>
        <v>129</v>
      </c>
      <c r="U52" s="1">
        <f t="shared" si="18"/>
        <v>148</v>
      </c>
      <c r="V52" s="1">
        <f t="shared" si="19"/>
        <v>46</v>
      </c>
      <c r="W52" s="1" t="e">
        <f t="shared" si="20"/>
        <v>#DIV/0!</v>
      </c>
      <c r="X52" s="1" t="e">
        <f t="shared" si="21"/>
        <v>#NUM!</v>
      </c>
      <c r="Y52" s="1" t="e">
        <f t="shared" si="22"/>
        <v>#DIV/0!</v>
      </c>
      <c r="Z52" s="1" t="e">
        <f t="shared" si="23"/>
        <v>#DIV/0!</v>
      </c>
      <c r="AA52" s="1" t="e">
        <f t="shared" si="24"/>
        <v>#DIV/0!</v>
      </c>
      <c r="AB52" s="1" t="e">
        <f t="shared" si="25"/>
        <v>#DIV/0!</v>
      </c>
      <c r="AC52" s="1">
        <f t="shared" si="26"/>
        <v>132</v>
      </c>
      <c r="AD52" s="1" t="e">
        <f t="shared" si="27"/>
        <v>#DIV/0!</v>
      </c>
      <c r="AE52" s="1" t="e">
        <f t="shared" si="28"/>
        <v>#DIV/0!</v>
      </c>
      <c r="AF52" s="1" t="e">
        <f t="shared" si="29"/>
        <v>#DIV/0!</v>
      </c>
      <c r="AG52" s="1">
        <f t="shared" si="30"/>
        <v>132</v>
      </c>
      <c r="AH52" s="1" t="e">
        <f t="shared" si="31"/>
        <v>#DIV/0!</v>
      </c>
      <c r="AI52" s="1" t="e">
        <f t="shared" si="32"/>
        <v>#DIV/0!</v>
      </c>
    </row>
    <row r="53" spans="2:35" hidden="1" x14ac:dyDescent="0.35">
      <c r="B53" s="8">
        <v>48</v>
      </c>
      <c r="C53" s="8">
        <v>27</v>
      </c>
      <c r="D53" s="8">
        <v>18</v>
      </c>
      <c r="E53" s="5" t="e">
        <v>#NUM!</v>
      </c>
      <c r="F53" s="5" t="e">
        <v>#NUM!</v>
      </c>
      <c r="G53" s="5" t="e">
        <v>#NUM!</v>
      </c>
      <c r="H53" s="5" t="e">
        <v>#NUM!</v>
      </c>
      <c r="I53" s="5" t="e">
        <v>#NUM!</v>
      </c>
      <c r="J53" s="5" t="e">
        <v>#NUM!</v>
      </c>
      <c r="K53" s="5">
        <v>93</v>
      </c>
      <c r="L53" s="5" t="e">
        <v>#NUM!</v>
      </c>
      <c r="M53" s="5" t="e">
        <v>#NUM!</v>
      </c>
      <c r="N53" s="5" t="e">
        <v>#NUM!</v>
      </c>
      <c r="O53" s="5">
        <v>46.5</v>
      </c>
      <c r="P53" s="7" t="e">
        <v>#NUM!</v>
      </c>
      <c r="Q53" s="7" t="e">
        <v>#NUM!</v>
      </c>
      <c r="T53" s="1">
        <f t="shared" si="17"/>
        <v>5</v>
      </c>
      <c r="U53" s="1">
        <f t="shared" si="18"/>
        <v>66</v>
      </c>
      <c r="V53" s="1">
        <f t="shared" si="19"/>
        <v>94</v>
      </c>
      <c r="W53" s="1" t="e">
        <f t="shared" si="20"/>
        <v>#NUM!</v>
      </c>
      <c r="X53" s="1" t="e">
        <f t="shared" si="21"/>
        <v>#NUM!</v>
      </c>
      <c r="Y53" s="1" t="e">
        <f t="shared" si="22"/>
        <v>#NUM!</v>
      </c>
      <c r="Z53" s="1" t="e">
        <f t="shared" si="23"/>
        <v>#NUM!</v>
      </c>
      <c r="AA53" s="1" t="e">
        <f t="shared" si="24"/>
        <v>#NUM!</v>
      </c>
      <c r="AB53" s="1" t="e">
        <f t="shared" si="25"/>
        <v>#NUM!</v>
      </c>
      <c r="AC53" s="1">
        <f t="shared" si="26"/>
        <v>31</v>
      </c>
      <c r="AD53" s="1" t="e">
        <f t="shared" si="27"/>
        <v>#NUM!</v>
      </c>
      <c r="AE53" s="1" t="e">
        <f t="shared" si="28"/>
        <v>#NUM!</v>
      </c>
      <c r="AF53" s="1" t="e">
        <f t="shared" si="29"/>
        <v>#NUM!</v>
      </c>
      <c r="AG53" s="1">
        <f t="shared" si="30"/>
        <v>31</v>
      </c>
      <c r="AH53" s="1" t="e">
        <f t="shared" si="31"/>
        <v>#NUM!</v>
      </c>
      <c r="AI53" s="1" t="e">
        <f t="shared" si="32"/>
        <v>#NUM!</v>
      </c>
    </row>
    <row r="54" spans="2:35" hidden="1" x14ac:dyDescent="0.35">
      <c r="B54" s="8">
        <v>37</v>
      </c>
      <c r="C54" s="8">
        <v>26</v>
      </c>
      <c r="D54" s="8">
        <v>7</v>
      </c>
      <c r="E54" s="5" t="e">
        <v>#NUM!</v>
      </c>
      <c r="F54" s="5" t="e">
        <v>#NUM!</v>
      </c>
      <c r="G54" s="5" t="e">
        <v>#NUM!</v>
      </c>
      <c r="H54" s="5" t="e">
        <v>#NUM!</v>
      </c>
      <c r="I54" s="5" t="e">
        <v>#NUM!</v>
      </c>
      <c r="J54" s="5" t="e">
        <v>#NUM!</v>
      </c>
      <c r="K54" s="5">
        <v>70</v>
      </c>
      <c r="L54" s="5" t="e">
        <v>#NUM!</v>
      </c>
      <c r="M54" s="5" t="e">
        <v>#NUM!</v>
      </c>
      <c r="N54" s="5" t="e">
        <v>#NUM!</v>
      </c>
      <c r="O54" s="5">
        <v>35</v>
      </c>
      <c r="P54" s="7" t="e">
        <v>#NUM!</v>
      </c>
      <c r="Q54" s="7" t="e">
        <v>#NUM!</v>
      </c>
      <c r="T54" s="1">
        <f t="shared" si="17"/>
        <v>31</v>
      </c>
      <c r="U54" s="1">
        <f t="shared" si="18"/>
        <v>70</v>
      </c>
      <c r="V54" s="1">
        <f t="shared" si="19"/>
        <v>130</v>
      </c>
      <c r="W54" s="1" t="e">
        <f t="shared" si="20"/>
        <v>#NUM!</v>
      </c>
      <c r="X54" s="1" t="e">
        <f t="shared" si="21"/>
        <v>#NUM!</v>
      </c>
      <c r="Y54" s="1" t="e">
        <f t="shared" si="22"/>
        <v>#NUM!</v>
      </c>
      <c r="Z54" s="1" t="e">
        <f t="shared" si="23"/>
        <v>#NUM!</v>
      </c>
      <c r="AA54" s="1" t="e">
        <f t="shared" si="24"/>
        <v>#NUM!</v>
      </c>
      <c r="AB54" s="1" t="e">
        <f t="shared" si="25"/>
        <v>#NUM!</v>
      </c>
      <c r="AC54" s="1">
        <f t="shared" si="26"/>
        <v>76</v>
      </c>
      <c r="AD54" s="1" t="e">
        <f t="shared" si="27"/>
        <v>#NUM!</v>
      </c>
      <c r="AE54" s="1" t="e">
        <f t="shared" si="28"/>
        <v>#NUM!</v>
      </c>
      <c r="AF54" s="1" t="e">
        <f t="shared" si="29"/>
        <v>#NUM!</v>
      </c>
      <c r="AG54" s="1">
        <f t="shared" si="30"/>
        <v>76</v>
      </c>
      <c r="AH54" s="1" t="e">
        <f t="shared" si="31"/>
        <v>#NUM!</v>
      </c>
      <c r="AI54" s="1" t="e">
        <f t="shared" si="32"/>
        <v>#NUM!</v>
      </c>
    </row>
    <row r="55" spans="2:35" x14ac:dyDescent="0.35">
      <c r="B55" s="8">
        <v>7</v>
      </c>
      <c r="C55" s="8">
        <v>20</v>
      </c>
      <c r="D55" s="8">
        <v>24</v>
      </c>
      <c r="E55" s="5">
        <v>0.26295918155579412</v>
      </c>
      <c r="F55" s="5">
        <v>0.83706852544164634</v>
      </c>
      <c r="G55" s="5">
        <v>2.0415649465923527</v>
      </c>
      <c r="H55" s="5">
        <v>62.385394925415042</v>
      </c>
      <c r="I55" s="5">
        <v>2.4464860755064723</v>
      </c>
      <c r="J55" s="5">
        <v>13.464689948733406</v>
      </c>
      <c r="K55" s="5">
        <v>51</v>
      </c>
      <c r="L55" s="5">
        <v>17.824398550118584</v>
      </c>
      <c r="M55" s="5">
        <v>6.2385394925415039</v>
      </c>
      <c r="N55" s="5">
        <v>5.1987829104512526</v>
      </c>
      <c r="O55" s="5">
        <v>25.5</v>
      </c>
      <c r="P55" s="7">
        <v>18.793823529411771</v>
      </c>
      <c r="Q55" s="7">
        <v>569.27532880474041</v>
      </c>
      <c r="T55" s="1">
        <f t="shared" si="17"/>
        <v>120</v>
      </c>
      <c r="U55" s="1">
        <f t="shared" si="18"/>
        <v>84</v>
      </c>
      <c r="V55" s="1">
        <f t="shared" si="19"/>
        <v>78</v>
      </c>
      <c r="W55" s="1" t="e">
        <f t="shared" si="20"/>
        <v>#NUM!</v>
      </c>
      <c r="X55" s="1" t="e">
        <f t="shared" si="21"/>
        <v>#NUM!</v>
      </c>
      <c r="Y55" s="1" t="e">
        <f t="shared" si="22"/>
        <v>#NUM!</v>
      </c>
      <c r="Z55" s="1" t="e">
        <f t="shared" si="23"/>
        <v>#NUM!</v>
      </c>
      <c r="AA55" s="1" t="e">
        <f t="shared" si="24"/>
        <v>#NUM!</v>
      </c>
      <c r="AB55" s="1" t="e">
        <f t="shared" si="25"/>
        <v>#NUM!</v>
      </c>
      <c r="AC55" s="1">
        <f t="shared" si="26"/>
        <v>118</v>
      </c>
      <c r="AD55" s="1" t="e">
        <f t="shared" si="27"/>
        <v>#NUM!</v>
      </c>
      <c r="AE55" s="1" t="e">
        <f t="shared" si="28"/>
        <v>#NUM!</v>
      </c>
      <c r="AF55" s="1" t="e">
        <f t="shared" si="29"/>
        <v>#NUM!</v>
      </c>
      <c r="AG55" s="1">
        <f t="shared" si="30"/>
        <v>118</v>
      </c>
      <c r="AH55" s="1" t="e">
        <f t="shared" si="31"/>
        <v>#NUM!</v>
      </c>
      <c r="AI55" s="1" t="e">
        <f t="shared" si="32"/>
        <v>#NUM!</v>
      </c>
    </row>
    <row r="56" spans="2:35" hidden="1" x14ac:dyDescent="0.35">
      <c r="B56" s="8">
        <v>10</v>
      </c>
      <c r="C56" s="8">
        <v>45</v>
      </c>
      <c r="D56" s="8">
        <v>18</v>
      </c>
      <c r="E56" s="5" t="e">
        <v>#NUM!</v>
      </c>
      <c r="F56" s="5" t="e">
        <v>#NUM!</v>
      </c>
      <c r="G56" s="5" t="e">
        <v>#NUM!</v>
      </c>
      <c r="H56" s="5" t="e">
        <v>#NUM!</v>
      </c>
      <c r="I56" s="5" t="e">
        <v>#NUM!</v>
      </c>
      <c r="J56" s="5" t="e">
        <v>#NUM!</v>
      </c>
      <c r="K56" s="5">
        <v>73</v>
      </c>
      <c r="L56" s="5" t="e">
        <v>#NUM!</v>
      </c>
      <c r="M56" s="5" t="e">
        <v>#NUM!</v>
      </c>
      <c r="N56" s="5" t="e">
        <v>#NUM!</v>
      </c>
      <c r="O56" s="5">
        <v>36.5</v>
      </c>
      <c r="P56" s="7" t="e">
        <v>#NUM!</v>
      </c>
      <c r="Q56" s="7" t="e">
        <v>#NUM!</v>
      </c>
      <c r="T56" s="1">
        <f t="shared" si="17"/>
        <v>103</v>
      </c>
      <c r="U56" s="1">
        <f t="shared" si="18"/>
        <v>12</v>
      </c>
      <c r="V56" s="1">
        <f t="shared" si="19"/>
        <v>94</v>
      </c>
      <c r="W56" s="1" t="e">
        <f t="shared" si="20"/>
        <v>#NUM!</v>
      </c>
      <c r="X56" s="1" t="e">
        <f t="shared" si="21"/>
        <v>#NUM!</v>
      </c>
      <c r="Y56" s="1" t="e">
        <f t="shared" si="22"/>
        <v>#NUM!</v>
      </c>
      <c r="Z56" s="1" t="e">
        <f t="shared" si="23"/>
        <v>#NUM!</v>
      </c>
      <c r="AA56" s="1" t="e">
        <f t="shared" si="24"/>
        <v>#NUM!</v>
      </c>
      <c r="AB56" s="1" t="e">
        <f t="shared" si="25"/>
        <v>#NUM!</v>
      </c>
      <c r="AC56" s="1">
        <f t="shared" si="26"/>
        <v>71</v>
      </c>
      <c r="AD56" s="1" t="e">
        <f t="shared" si="27"/>
        <v>#NUM!</v>
      </c>
      <c r="AE56" s="1" t="e">
        <f t="shared" si="28"/>
        <v>#NUM!</v>
      </c>
      <c r="AF56" s="1" t="e">
        <f t="shared" si="29"/>
        <v>#NUM!</v>
      </c>
      <c r="AG56" s="1">
        <f t="shared" si="30"/>
        <v>71</v>
      </c>
      <c r="AH56" s="1" t="e">
        <f t="shared" si="31"/>
        <v>#NUM!</v>
      </c>
      <c r="AI56" s="1" t="e">
        <f t="shared" si="32"/>
        <v>#NUM!</v>
      </c>
    </row>
    <row r="57" spans="2:35" hidden="1" x14ac:dyDescent="0.35">
      <c r="B57" s="8">
        <v>15</v>
      </c>
      <c r="C57" s="8">
        <v>33</v>
      </c>
      <c r="D57" s="8">
        <v>10</v>
      </c>
      <c r="E57" s="5" t="e">
        <v>#NUM!</v>
      </c>
      <c r="F57" s="5" t="e">
        <v>#NUM!</v>
      </c>
      <c r="G57" s="5" t="e">
        <v>#NUM!</v>
      </c>
      <c r="H57" s="5" t="e">
        <v>#NUM!</v>
      </c>
      <c r="I57" s="5" t="e">
        <v>#NUM!</v>
      </c>
      <c r="J57" s="5" t="e">
        <v>#NUM!</v>
      </c>
      <c r="K57" s="5">
        <v>58</v>
      </c>
      <c r="L57" s="5" t="e">
        <v>#NUM!</v>
      </c>
      <c r="M57" s="5" t="e">
        <v>#NUM!</v>
      </c>
      <c r="N57" s="5" t="e">
        <v>#NUM!</v>
      </c>
      <c r="O57" s="5">
        <v>29</v>
      </c>
      <c r="P57" s="7" t="e">
        <v>#NUM!</v>
      </c>
      <c r="Q57" s="7" t="e">
        <v>#NUM!</v>
      </c>
      <c r="T57" s="1">
        <f t="shared" si="17"/>
        <v>88</v>
      </c>
      <c r="U57" s="1">
        <f t="shared" si="18"/>
        <v>54</v>
      </c>
      <c r="V57" s="1">
        <f t="shared" si="19"/>
        <v>123</v>
      </c>
      <c r="W57" s="1" t="e">
        <f t="shared" si="20"/>
        <v>#NUM!</v>
      </c>
      <c r="X57" s="1" t="e">
        <f t="shared" si="21"/>
        <v>#NUM!</v>
      </c>
      <c r="Y57" s="1" t="e">
        <f t="shared" si="22"/>
        <v>#NUM!</v>
      </c>
      <c r="Z57" s="1" t="e">
        <f t="shared" si="23"/>
        <v>#NUM!</v>
      </c>
      <c r="AA57" s="1" t="e">
        <f t="shared" si="24"/>
        <v>#NUM!</v>
      </c>
      <c r="AB57" s="1" t="e">
        <f t="shared" si="25"/>
        <v>#NUM!</v>
      </c>
      <c r="AC57" s="1">
        <f t="shared" si="26"/>
        <v>100</v>
      </c>
      <c r="AD57" s="1" t="e">
        <f t="shared" si="27"/>
        <v>#NUM!</v>
      </c>
      <c r="AE57" s="1" t="e">
        <f t="shared" si="28"/>
        <v>#NUM!</v>
      </c>
      <c r="AF57" s="1" t="e">
        <f t="shared" si="29"/>
        <v>#NUM!</v>
      </c>
      <c r="AG57" s="1">
        <f t="shared" si="30"/>
        <v>100</v>
      </c>
      <c r="AH57" s="1" t="e">
        <f t="shared" si="31"/>
        <v>#NUM!</v>
      </c>
      <c r="AI57" s="1" t="e">
        <f t="shared" si="32"/>
        <v>#NUM!</v>
      </c>
    </row>
    <row r="58" spans="2:35" hidden="1" x14ac:dyDescent="0.35">
      <c r="B58" s="8">
        <v>8</v>
      </c>
      <c r="C58" s="8">
        <v>20</v>
      </c>
      <c r="D58" s="8">
        <v>39</v>
      </c>
      <c r="E58" s="5" t="e">
        <v>#NUM!</v>
      </c>
      <c r="F58" s="5" t="e">
        <v>#NUM!</v>
      </c>
      <c r="G58" s="5" t="e">
        <v>#NUM!</v>
      </c>
      <c r="H58" s="5" t="e">
        <v>#NUM!</v>
      </c>
      <c r="I58" s="5" t="e">
        <v>#NUM!</v>
      </c>
      <c r="J58" s="5" t="e">
        <v>#NUM!</v>
      </c>
      <c r="K58" s="5">
        <v>67</v>
      </c>
      <c r="L58" s="5" t="e">
        <v>#NUM!</v>
      </c>
      <c r="M58" s="5" t="e">
        <v>#NUM!</v>
      </c>
      <c r="N58" s="5" t="e">
        <v>#NUM!</v>
      </c>
      <c r="O58" s="5">
        <v>33.5</v>
      </c>
      <c r="P58" s="7" t="e">
        <v>#NUM!</v>
      </c>
      <c r="Q58" s="7" t="e">
        <v>#NUM!</v>
      </c>
      <c r="T58" s="1">
        <f t="shared" si="17"/>
        <v>115</v>
      </c>
      <c r="U58" s="1">
        <f t="shared" si="18"/>
        <v>84</v>
      </c>
      <c r="V58" s="1">
        <f t="shared" si="19"/>
        <v>30</v>
      </c>
      <c r="W58" s="1" t="e">
        <f t="shared" si="20"/>
        <v>#NUM!</v>
      </c>
      <c r="X58" s="1" t="e">
        <f t="shared" si="21"/>
        <v>#NUM!</v>
      </c>
      <c r="Y58" s="1" t="e">
        <f t="shared" si="22"/>
        <v>#NUM!</v>
      </c>
      <c r="Z58" s="1" t="e">
        <f t="shared" si="23"/>
        <v>#NUM!</v>
      </c>
      <c r="AA58" s="1" t="e">
        <f t="shared" si="24"/>
        <v>#NUM!</v>
      </c>
      <c r="AB58" s="1" t="e">
        <f t="shared" si="25"/>
        <v>#NUM!</v>
      </c>
      <c r="AC58" s="1">
        <f t="shared" si="26"/>
        <v>84</v>
      </c>
      <c r="AD58" s="1" t="e">
        <f t="shared" si="27"/>
        <v>#NUM!</v>
      </c>
      <c r="AE58" s="1" t="e">
        <f t="shared" si="28"/>
        <v>#NUM!</v>
      </c>
      <c r="AF58" s="1" t="e">
        <f t="shared" si="29"/>
        <v>#NUM!</v>
      </c>
      <c r="AG58" s="1">
        <f t="shared" si="30"/>
        <v>84</v>
      </c>
      <c r="AH58" s="1" t="e">
        <f t="shared" si="31"/>
        <v>#NUM!</v>
      </c>
      <c r="AI58" s="1" t="e">
        <f t="shared" si="32"/>
        <v>#NUM!</v>
      </c>
    </row>
    <row r="59" spans="2:35" x14ac:dyDescent="0.35">
      <c r="B59" s="8">
        <v>42</v>
      </c>
      <c r="C59" s="8">
        <v>43</v>
      </c>
      <c r="D59" s="8">
        <v>8</v>
      </c>
      <c r="E59" s="5">
        <v>1.352496854757502</v>
      </c>
      <c r="F59" s="5">
        <v>1.6020514152943917</v>
      </c>
      <c r="G59" s="5">
        <v>0.18704438353789943</v>
      </c>
      <c r="H59" s="5">
        <v>167.91794871305456</v>
      </c>
      <c r="I59" s="5">
        <v>3.6111386820011733</v>
      </c>
      <c r="J59" s="5">
        <v>21.510505742136843</v>
      </c>
      <c r="K59" s="5">
        <v>93</v>
      </c>
      <c r="L59" s="5">
        <v>7.9960927958597408</v>
      </c>
      <c r="M59" s="5">
        <v>7.8101371494443947</v>
      </c>
      <c r="N59" s="5">
        <v>41.979487178263625</v>
      </c>
      <c r="O59" s="5">
        <v>46.5</v>
      </c>
      <c r="P59" s="7">
        <v>40.946612903225841</v>
      </c>
      <c r="Q59" s="7">
        <v>1452.8838318670566</v>
      </c>
      <c r="T59" s="1">
        <f t="shared" si="17"/>
        <v>19</v>
      </c>
      <c r="U59" s="1">
        <f t="shared" si="18"/>
        <v>18</v>
      </c>
      <c r="V59" s="1">
        <f t="shared" si="19"/>
        <v>129</v>
      </c>
      <c r="W59" s="1" t="e">
        <f t="shared" si="20"/>
        <v>#NUM!</v>
      </c>
      <c r="X59" s="1" t="e">
        <f t="shared" si="21"/>
        <v>#NUM!</v>
      </c>
      <c r="Y59" s="1" t="e">
        <f t="shared" si="22"/>
        <v>#NUM!</v>
      </c>
      <c r="Z59" s="1" t="e">
        <f t="shared" si="23"/>
        <v>#NUM!</v>
      </c>
      <c r="AA59" s="1" t="e">
        <f t="shared" si="24"/>
        <v>#NUM!</v>
      </c>
      <c r="AB59" s="1" t="e">
        <f t="shared" si="25"/>
        <v>#NUM!</v>
      </c>
      <c r="AC59" s="1">
        <f t="shared" si="26"/>
        <v>31</v>
      </c>
      <c r="AD59" s="1" t="e">
        <f t="shared" si="27"/>
        <v>#NUM!</v>
      </c>
      <c r="AE59" s="1" t="e">
        <f t="shared" si="28"/>
        <v>#NUM!</v>
      </c>
      <c r="AF59" s="1" t="e">
        <f t="shared" si="29"/>
        <v>#NUM!</v>
      </c>
      <c r="AG59" s="1">
        <f t="shared" si="30"/>
        <v>31</v>
      </c>
      <c r="AH59" s="1" t="e">
        <f t="shared" si="31"/>
        <v>#NUM!</v>
      </c>
      <c r="AI59" s="1" t="e">
        <f t="shared" si="32"/>
        <v>#NUM!</v>
      </c>
    </row>
    <row r="60" spans="2:35" x14ac:dyDescent="0.35">
      <c r="B60" s="8">
        <v>6</v>
      </c>
      <c r="C60" s="8">
        <v>38</v>
      </c>
      <c r="D60" s="8">
        <v>34</v>
      </c>
      <c r="E60" s="5">
        <v>0.12449853958881296</v>
      </c>
      <c r="F60" s="5">
        <v>2.2365436719814733</v>
      </c>
      <c r="G60" s="5">
        <v>0.78055044201950641</v>
      </c>
      <c r="H60" s="5">
        <v>80.21845174272562</v>
      </c>
      <c r="I60" s="5">
        <v>2.0568833780186058</v>
      </c>
      <c r="J60" s="5">
        <v>24.159030221818536</v>
      </c>
      <c r="K60" s="5">
        <v>78</v>
      </c>
      <c r="L60" s="5">
        <v>26.739483914241873</v>
      </c>
      <c r="M60" s="5">
        <v>4.2220237759329207</v>
      </c>
      <c r="N60" s="5">
        <v>4.7187324554544405</v>
      </c>
      <c r="O60" s="5">
        <v>39</v>
      </c>
      <c r="P60" s="7">
        <v>13.284615384615385</v>
      </c>
      <c r="Q60" s="7">
        <v>1832.6884475524482</v>
      </c>
      <c r="T60" s="1">
        <f t="shared" si="17"/>
        <v>125</v>
      </c>
      <c r="U60" s="1">
        <f t="shared" si="18"/>
        <v>36</v>
      </c>
      <c r="V60" s="1">
        <f t="shared" si="19"/>
        <v>46</v>
      </c>
      <c r="W60" s="1" t="e">
        <f t="shared" si="20"/>
        <v>#NUM!</v>
      </c>
      <c r="X60" s="1" t="e">
        <f t="shared" si="21"/>
        <v>#NUM!</v>
      </c>
      <c r="Y60" s="1" t="e">
        <f t="shared" si="22"/>
        <v>#NUM!</v>
      </c>
      <c r="Z60" s="1" t="e">
        <f t="shared" si="23"/>
        <v>#NUM!</v>
      </c>
      <c r="AA60" s="1" t="e">
        <f t="shared" si="24"/>
        <v>#NUM!</v>
      </c>
      <c r="AB60" s="1" t="e">
        <f t="shared" si="25"/>
        <v>#NUM!</v>
      </c>
      <c r="AC60" s="1">
        <f t="shared" si="26"/>
        <v>59</v>
      </c>
      <c r="AD60" s="1" t="e">
        <f t="shared" si="27"/>
        <v>#NUM!</v>
      </c>
      <c r="AE60" s="1" t="e">
        <f t="shared" si="28"/>
        <v>#NUM!</v>
      </c>
      <c r="AF60" s="1" t="e">
        <f t="shared" si="29"/>
        <v>#NUM!</v>
      </c>
      <c r="AG60" s="1">
        <f t="shared" si="30"/>
        <v>59</v>
      </c>
      <c r="AH60" s="1" t="e">
        <f t="shared" si="31"/>
        <v>#NUM!</v>
      </c>
      <c r="AI60" s="1" t="e">
        <f t="shared" si="32"/>
        <v>#NUM!</v>
      </c>
    </row>
    <row r="61" spans="2:35" x14ac:dyDescent="0.35">
      <c r="B61" s="8">
        <v>8</v>
      </c>
      <c r="C61" s="8">
        <v>13</v>
      </c>
      <c r="D61" s="8">
        <v>20</v>
      </c>
      <c r="E61" s="5">
        <v>0.24077339582110446</v>
      </c>
      <c r="F61" s="5">
        <v>0.3979044930266904</v>
      </c>
      <c r="G61" s="5">
        <v>2.5029147647419983</v>
      </c>
      <c r="H61" s="5">
        <v>30.998991919093115</v>
      </c>
      <c r="I61" s="5">
        <v>1.5121459472728349</v>
      </c>
      <c r="J61" s="5">
        <v>16.774739041746646</v>
      </c>
      <c r="K61" s="5">
        <v>41</v>
      </c>
      <c r="L61" s="5">
        <v>7.7497479797732787</v>
      </c>
      <c r="M61" s="5">
        <v>4.7690756798604781</v>
      </c>
      <c r="N61" s="5">
        <v>3.0998991919093104</v>
      </c>
      <c r="O61" s="5">
        <v>20.5</v>
      </c>
      <c r="P61" s="7">
        <v>7.1798780487804894</v>
      </c>
      <c r="Q61" s="7">
        <v>883.57047154471547</v>
      </c>
      <c r="T61" s="1">
        <f t="shared" si="17"/>
        <v>115</v>
      </c>
      <c r="U61" s="1">
        <f t="shared" si="18"/>
        <v>115</v>
      </c>
      <c r="V61" s="1">
        <f t="shared" si="19"/>
        <v>90</v>
      </c>
      <c r="W61" s="1" t="e">
        <f t="shared" si="20"/>
        <v>#NUM!</v>
      </c>
      <c r="X61" s="1" t="e">
        <f t="shared" si="21"/>
        <v>#NUM!</v>
      </c>
      <c r="Y61" s="1" t="e">
        <f t="shared" si="22"/>
        <v>#NUM!</v>
      </c>
      <c r="Z61" s="1" t="e">
        <f t="shared" si="23"/>
        <v>#NUM!</v>
      </c>
      <c r="AA61" s="1" t="e">
        <f t="shared" si="24"/>
        <v>#NUM!</v>
      </c>
      <c r="AB61" s="1" t="e">
        <f t="shared" si="25"/>
        <v>#NUM!</v>
      </c>
      <c r="AC61" s="1">
        <f t="shared" si="26"/>
        <v>127</v>
      </c>
      <c r="AD61" s="1" t="e">
        <f t="shared" si="27"/>
        <v>#NUM!</v>
      </c>
      <c r="AE61" s="1" t="e">
        <f t="shared" si="28"/>
        <v>#NUM!</v>
      </c>
      <c r="AF61" s="1" t="e">
        <f t="shared" si="29"/>
        <v>#NUM!</v>
      </c>
      <c r="AG61" s="1">
        <f t="shared" si="30"/>
        <v>127</v>
      </c>
      <c r="AH61" s="1" t="e">
        <f t="shared" si="31"/>
        <v>#NUM!</v>
      </c>
      <c r="AI61" s="1" t="e">
        <f t="shared" si="32"/>
        <v>#NUM!</v>
      </c>
    </row>
    <row r="62" spans="2:35" x14ac:dyDescent="0.35">
      <c r="B62" s="8">
        <v>16</v>
      </c>
      <c r="C62" s="8">
        <v>20</v>
      </c>
      <c r="D62" s="8">
        <v>17</v>
      </c>
      <c r="E62" s="5">
        <v>0.8805012829764336</v>
      </c>
      <c r="F62" s="5">
        <v>1.3009906821192816</v>
      </c>
      <c r="G62" s="5">
        <v>0.96010068849407793</v>
      </c>
      <c r="H62" s="5">
        <v>131.07988976193104</v>
      </c>
      <c r="I62" s="5">
        <v>4.9464109344124925</v>
      </c>
      <c r="J62" s="5">
        <v>10.375352027454777</v>
      </c>
      <c r="K62" s="5">
        <v>53</v>
      </c>
      <c r="L62" s="5">
        <v>16.38498622024138</v>
      </c>
      <c r="M62" s="5">
        <v>13.107988976193106</v>
      </c>
      <c r="N62" s="5">
        <v>15.421163501403655</v>
      </c>
      <c r="O62" s="5">
        <v>26.5</v>
      </c>
      <c r="P62" s="7">
        <v>76.826320754716974</v>
      </c>
      <c r="Q62" s="7">
        <v>338.0144992379353</v>
      </c>
      <c r="T62" s="1">
        <f t="shared" si="17"/>
        <v>82</v>
      </c>
      <c r="U62" s="1">
        <f t="shared" si="18"/>
        <v>84</v>
      </c>
      <c r="V62" s="1">
        <f t="shared" si="19"/>
        <v>101</v>
      </c>
      <c r="W62" s="1" t="e">
        <f t="shared" si="20"/>
        <v>#NUM!</v>
      </c>
      <c r="X62" s="1" t="e">
        <f t="shared" si="21"/>
        <v>#NUM!</v>
      </c>
      <c r="Y62" s="1" t="e">
        <f t="shared" si="22"/>
        <v>#NUM!</v>
      </c>
      <c r="Z62" s="1" t="e">
        <f t="shared" si="23"/>
        <v>#NUM!</v>
      </c>
      <c r="AA62" s="1" t="e">
        <f t="shared" si="24"/>
        <v>#NUM!</v>
      </c>
      <c r="AB62" s="1" t="e">
        <f t="shared" si="25"/>
        <v>#NUM!</v>
      </c>
      <c r="AC62" s="1">
        <f t="shared" si="26"/>
        <v>112</v>
      </c>
      <c r="AD62" s="1" t="e">
        <f t="shared" si="27"/>
        <v>#NUM!</v>
      </c>
      <c r="AE62" s="1" t="e">
        <f t="shared" si="28"/>
        <v>#NUM!</v>
      </c>
      <c r="AF62" s="1" t="e">
        <f t="shared" si="29"/>
        <v>#NUM!</v>
      </c>
      <c r="AG62" s="1">
        <f t="shared" si="30"/>
        <v>112</v>
      </c>
      <c r="AH62" s="1" t="e">
        <f t="shared" si="31"/>
        <v>#NUM!</v>
      </c>
      <c r="AI62" s="1" t="e">
        <f t="shared" si="32"/>
        <v>#NUM!</v>
      </c>
    </row>
    <row r="63" spans="2:35" hidden="1" x14ac:dyDescent="0.35">
      <c r="B63" s="8">
        <v>12</v>
      </c>
      <c r="C63" s="8">
        <v>1</v>
      </c>
      <c r="D63" s="8">
        <v>32</v>
      </c>
      <c r="E63" s="5" t="e">
        <v>#NUM!</v>
      </c>
      <c r="F63" s="5" t="e">
        <v>#NUM!</v>
      </c>
      <c r="G63" s="5" t="e">
        <v>#NUM!</v>
      </c>
      <c r="H63" s="5" t="e">
        <v>#NUM!</v>
      </c>
      <c r="I63" s="5" t="e">
        <v>#NUM!</v>
      </c>
      <c r="J63" s="5" t="e">
        <v>#NUM!</v>
      </c>
      <c r="K63" s="5">
        <v>45</v>
      </c>
      <c r="L63" s="5" t="e">
        <v>#NUM!</v>
      </c>
      <c r="M63" s="5" t="e">
        <v>#NUM!</v>
      </c>
      <c r="N63" s="5" t="e">
        <v>#NUM!</v>
      </c>
      <c r="O63" s="5">
        <v>22.5</v>
      </c>
      <c r="P63" s="7" t="e">
        <v>#NUM!</v>
      </c>
      <c r="Q63" s="7" t="e">
        <v>#NUM!</v>
      </c>
      <c r="T63" s="1">
        <f t="shared" si="17"/>
        <v>97</v>
      </c>
      <c r="U63" s="1">
        <f t="shared" si="18"/>
        <v>143</v>
      </c>
      <c r="V63" s="1">
        <f t="shared" si="19"/>
        <v>56</v>
      </c>
      <c r="W63" s="1" t="e">
        <f t="shared" si="20"/>
        <v>#NUM!</v>
      </c>
      <c r="X63" s="1" t="e">
        <f t="shared" si="21"/>
        <v>#NUM!</v>
      </c>
      <c r="Y63" s="1" t="e">
        <f t="shared" si="22"/>
        <v>#NUM!</v>
      </c>
      <c r="Z63" s="1" t="e">
        <f t="shared" si="23"/>
        <v>#NUM!</v>
      </c>
      <c r="AA63" s="1" t="e">
        <f t="shared" si="24"/>
        <v>#NUM!</v>
      </c>
      <c r="AB63" s="1" t="e">
        <f t="shared" si="25"/>
        <v>#NUM!</v>
      </c>
      <c r="AC63" s="1">
        <f t="shared" si="26"/>
        <v>123</v>
      </c>
      <c r="AD63" s="1" t="e">
        <f t="shared" si="27"/>
        <v>#NUM!</v>
      </c>
      <c r="AE63" s="1" t="e">
        <f t="shared" si="28"/>
        <v>#NUM!</v>
      </c>
      <c r="AF63" s="1" t="e">
        <f t="shared" si="29"/>
        <v>#NUM!</v>
      </c>
      <c r="AG63" s="1">
        <f t="shared" si="30"/>
        <v>123</v>
      </c>
      <c r="AH63" s="1" t="e">
        <f t="shared" si="31"/>
        <v>#NUM!</v>
      </c>
      <c r="AI63" s="1" t="e">
        <f t="shared" si="32"/>
        <v>#NUM!</v>
      </c>
    </row>
    <row r="64" spans="2:35" hidden="1" x14ac:dyDescent="0.35">
      <c r="B64" s="8">
        <v>9</v>
      </c>
      <c r="C64" s="8">
        <v>2</v>
      </c>
      <c r="D64" s="8">
        <v>23</v>
      </c>
      <c r="E64" s="5" t="e">
        <v>#NUM!</v>
      </c>
      <c r="F64" s="5" t="e">
        <v>#NUM!</v>
      </c>
      <c r="G64" s="5" t="e">
        <v>#NUM!</v>
      </c>
      <c r="H64" s="5" t="e">
        <v>#NUM!</v>
      </c>
      <c r="I64" s="5" t="e">
        <v>#NUM!</v>
      </c>
      <c r="J64" s="5" t="e">
        <v>#NUM!</v>
      </c>
      <c r="K64" s="5">
        <v>34</v>
      </c>
      <c r="L64" s="5" t="e">
        <v>#NUM!</v>
      </c>
      <c r="M64" s="5" t="e">
        <v>#NUM!</v>
      </c>
      <c r="N64" s="5" t="e">
        <v>#NUM!</v>
      </c>
      <c r="O64" s="5">
        <v>17</v>
      </c>
      <c r="P64" s="7" t="e">
        <v>#NUM!</v>
      </c>
      <c r="Q64" s="7" t="e">
        <v>#NUM!</v>
      </c>
      <c r="T64" s="1">
        <f t="shared" si="17"/>
        <v>107</v>
      </c>
      <c r="U64" s="1">
        <f t="shared" si="18"/>
        <v>139</v>
      </c>
      <c r="V64" s="1">
        <f t="shared" si="19"/>
        <v>83</v>
      </c>
      <c r="W64" s="1" t="e">
        <f t="shared" si="20"/>
        <v>#NUM!</v>
      </c>
      <c r="X64" s="1" t="e">
        <f t="shared" si="21"/>
        <v>#NUM!</v>
      </c>
      <c r="Y64" s="1" t="e">
        <f t="shared" si="22"/>
        <v>#NUM!</v>
      </c>
      <c r="Z64" s="1" t="e">
        <f t="shared" si="23"/>
        <v>#NUM!</v>
      </c>
      <c r="AA64" s="1" t="e">
        <f t="shared" si="24"/>
        <v>#NUM!</v>
      </c>
      <c r="AB64" s="1" t="e">
        <f t="shared" si="25"/>
        <v>#NUM!</v>
      </c>
      <c r="AC64" s="1">
        <f t="shared" si="26"/>
        <v>138</v>
      </c>
      <c r="AD64" s="1" t="e">
        <f t="shared" si="27"/>
        <v>#NUM!</v>
      </c>
      <c r="AE64" s="1" t="e">
        <f t="shared" si="28"/>
        <v>#NUM!</v>
      </c>
      <c r="AF64" s="1" t="e">
        <f t="shared" si="29"/>
        <v>#NUM!</v>
      </c>
      <c r="AG64" s="1">
        <f t="shared" si="30"/>
        <v>138</v>
      </c>
      <c r="AH64" s="1" t="e">
        <f t="shared" si="31"/>
        <v>#NUM!</v>
      </c>
      <c r="AI64" s="1" t="e">
        <f t="shared" si="32"/>
        <v>#NUM!</v>
      </c>
    </row>
    <row r="65" spans="2:35" x14ac:dyDescent="0.35">
      <c r="B65" s="8">
        <v>44</v>
      </c>
      <c r="C65" s="8">
        <v>16</v>
      </c>
      <c r="D65" s="8">
        <v>34</v>
      </c>
      <c r="E65" s="5">
        <v>2.0732959303228515</v>
      </c>
      <c r="F65" s="5">
        <v>0.32434094524132107</v>
      </c>
      <c r="G65" s="5">
        <v>0.7439557780256203</v>
      </c>
      <c r="H65" s="5">
        <v>238.37575380059101</v>
      </c>
      <c r="I65" s="5">
        <v>5.0718245489487446</v>
      </c>
      <c r="J65" s="5">
        <v>25.103224235656988</v>
      </c>
      <c r="K65" s="5">
        <v>94</v>
      </c>
      <c r="L65" s="5">
        <v>10.835261536390501</v>
      </c>
      <c r="M65" s="5">
        <v>29.796969225073884</v>
      </c>
      <c r="N65" s="5">
        <v>14.022103164740651</v>
      </c>
      <c r="O65" s="5">
        <v>47</v>
      </c>
      <c r="P65" s="7">
        <v>80.771489361702081</v>
      </c>
      <c r="Q65" s="7">
        <v>1978.739662460624</v>
      </c>
      <c r="T65" s="1">
        <f t="shared" si="17"/>
        <v>14</v>
      </c>
      <c r="U65" s="1">
        <f t="shared" si="18"/>
        <v>96</v>
      </c>
      <c r="V65" s="1">
        <f t="shared" si="19"/>
        <v>46</v>
      </c>
      <c r="W65" s="1" t="e">
        <f t="shared" si="20"/>
        <v>#NUM!</v>
      </c>
      <c r="X65" s="1" t="e">
        <f t="shared" si="21"/>
        <v>#NUM!</v>
      </c>
      <c r="Y65" s="1" t="e">
        <f t="shared" si="22"/>
        <v>#NUM!</v>
      </c>
      <c r="Z65" s="1" t="e">
        <f t="shared" si="23"/>
        <v>#NUM!</v>
      </c>
      <c r="AA65" s="1" t="e">
        <f t="shared" si="24"/>
        <v>#NUM!</v>
      </c>
      <c r="AB65" s="1" t="e">
        <f t="shared" si="25"/>
        <v>#NUM!</v>
      </c>
      <c r="AC65" s="1">
        <f t="shared" si="26"/>
        <v>29</v>
      </c>
      <c r="AD65" s="1" t="e">
        <f t="shared" si="27"/>
        <v>#NUM!</v>
      </c>
      <c r="AE65" s="1" t="e">
        <f t="shared" si="28"/>
        <v>#NUM!</v>
      </c>
      <c r="AF65" s="1" t="e">
        <f t="shared" si="29"/>
        <v>#NUM!</v>
      </c>
      <c r="AG65" s="1">
        <f t="shared" si="30"/>
        <v>29</v>
      </c>
      <c r="AH65" s="1" t="e">
        <f t="shared" si="31"/>
        <v>#NUM!</v>
      </c>
      <c r="AI65" s="1" t="e">
        <f t="shared" si="32"/>
        <v>#NUM!</v>
      </c>
    </row>
    <row r="66" spans="2:35" hidden="1" x14ac:dyDescent="0.35">
      <c r="B66" s="8">
        <v>5</v>
      </c>
      <c r="C66" s="8">
        <v>27</v>
      </c>
      <c r="D66" s="8">
        <v>36</v>
      </c>
      <c r="E66" s="5" t="e">
        <v>#NUM!</v>
      </c>
      <c r="F66" s="5" t="e">
        <v>#NUM!</v>
      </c>
      <c r="G66" s="5" t="e">
        <v>#NUM!</v>
      </c>
      <c r="H66" s="5" t="e">
        <v>#NUM!</v>
      </c>
      <c r="I66" s="5" t="e">
        <v>#NUM!</v>
      </c>
      <c r="J66" s="5" t="e">
        <v>#NUM!</v>
      </c>
      <c r="K66" s="5">
        <v>68</v>
      </c>
      <c r="L66" s="5" t="e">
        <v>#NUM!</v>
      </c>
      <c r="M66" s="5" t="e">
        <v>#NUM!</v>
      </c>
      <c r="N66" s="5" t="e">
        <v>#NUM!</v>
      </c>
      <c r="O66" s="5">
        <v>34</v>
      </c>
      <c r="P66" s="7" t="e">
        <v>#NUM!</v>
      </c>
      <c r="Q66" s="7" t="e">
        <v>#NUM!</v>
      </c>
      <c r="T66" s="1">
        <f t="shared" ref="T66:T97" si="33">RANK(B66,B$2:B$150,0)</f>
        <v>129</v>
      </c>
      <c r="U66" s="1">
        <f t="shared" ref="U66:U97" si="34">RANK(C66,C$2:C$150,0)</f>
        <v>66</v>
      </c>
      <c r="V66" s="1">
        <f t="shared" ref="V66:V97" si="35">RANK(D66,D$2:D$150,0)</f>
        <v>41</v>
      </c>
      <c r="W66" s="1" t="e">
        <f t="shared" ref="W66:W97" si="36">RANK(E66,E$2:E$150,0)</f>
        <v>#NUM!</v>
      </c>
      <c r="X66" s="1" t="e">
        <f t="shared" ref="X66:X97" si="37">RANK(F66,F$2:F$150,0)</f>
        <v>#NUM!</v>
      </c>
      <c r="Y66" s="1" t="e">
        <f t="shared" ref="Y66:Y97" si="38">RANK(G66,G$2:G$150,0)</f>
        <v>#NUM!</v>
      </c>
      <c r="Z66" s="1" t="e">
        <f t="shared" ref="Z66:Z97" si="39">RANK(H66,H$2:H$150,0)</f>
        <v>#NUM!</v>
      </c>
      <c r="AA66" s="1" t="e">
        <f t="shared" ref="AA66:AA97" si="40">RANK(I66,I$2:I$150,0)</f>
        <v>#NUM!</v>
      </c>
      <c r="AB66" s="1" t="e">
        <f t="shared" ref="AB66:AB97" si="41">RANK(J66,J$2:J$150,0)</f>
        <v>#NUM!</v>
      </c>
      <c r="AC66" s="1">
        <f t="shared" ref="AC66:AC97" si="42">RANK(K66,K$2:K$150,0)</f>
        <v>82</v>
      </c>
      <c r="AD66" s="1" t="e">
        <f t="shared" ref="AD66:AD97" si="43">RANK(L66,L$2:L$150,0)</f>
        <v>#NUM!</v>
      </c>
      <c r="AE66" s="1" t="e">
        <f t="shared" ref="AE66:AE97" si="44">RANK(M66,M$2:M$150,0)</f>
        <v>#NUM!</v>
      </c>
      <c r="AF66" s="1" t="e">
        <f t="shared" ref="AF66:AF97" si="45">RANK(N66,N$2:N$150,0)</f>
        <v>#NUM!</v>
      </c>
      <c r="AG66" s="1">
        <f t="shared" ref="AG66:AG97" si="46">RANK(O66,O$2:O$150,0)</f>
        <v>82</v>
      </c>
      <c r="AH66" s="1" t="e">
        <f t="shared" ref="AH66:AH97" si="47">RANK(P66,P$2:P$150,0)</f>
        <v>#NUM!</v>
      </c>
      <c r="AI66" s="1" t="e">
        <f t="shared" ref="AI66:AI97" si="48">RANK(Q66,Q$2:Q$150,0)</f>
        <v>#NUM!</v>
      </c>
    </row>
    <row r="67" spans="2:35" hidden="1" x14ac:dyDescent="0.35">
      <c r="B67" s="8">
        <v>48</v>
      </c>
      <c r="C67" s="8">
        <v>26</v>
      </c>
      <c r="D67" s="8">
        <v>12</v>
      </c>
      <c r="E67" s="5" t="e">
        <v>#NUM!</v>
      </c>
      <c r="F67" s="5" t="e">
        <v>#NUM!</v>
      </c>
      <c r="G67" s="5" t="e">
        <v>#NUM!</v>
      </c>
      <c r="H67" s="5" t="e">
        <v>#NUM!</v>
      </c>
      <c r="I67" s="5" t="e">
        <v>#NUM!</v>
      </c>
      <c r="J67" s="5" t="e">
        <v>#NUM!</v>
      </c>
      <c r="K67" s="5">
        <v>86</v>
      </c>
      <c r="L67" s="5" t="e">
        <v>#NUM!</v>
      </c>
      <c r="M67" s="5" t="e">
        <v>#NUM!</v>
      </c>
      <c r="N67" s="5" t="e">
        <v>#NUM!</v>
      </c>
      <c r="O67" s="5">
        <v>43</v>
      </c>
      <c r="P67" s="7" t="e">
        <v>#NUM!</v>
      </c>
      <c r="Q67" s="7" t="e">
        <v>#NUM!</v>
      </c>
      <c r="T67" s="1">
        <f t="shared" si="33"/>
        <v>5</v>
      </c>
      <c r="U67" s="1">
        <f t="shared" si="34"/>
        <v>70</v>
      </c>
      <c r="V67" s="1">
        <f t="shared" si="35"/>
        <v>118</v>
      </c>
      <c r="W67" s="1" t="e">
        <f t="shared" si="36"/>
        <v>#NUM!</v>
      </c>
      <c r="X67" s="1" t="e">
        <f t="shared" si="37"/>
        <v>#NUM!</v>
      </c>
      <c r="Y67" s="1" t="e">
        <f t="shared" si="38"/>
        <v>#NUM!</v>
      </c>
      <c r="Z67" s="1" t="e">
        <f t="shared" si="39"/>
        <v>#NUM!</v>
      </c>
      <c r="AA67" s="1" t="e">
        <f t="shared" si="40"/>
        <v>#NUM!</v>
      </c>
      <c r="AB67" s="1" t="e">
        <f t="shared" si="41"/>
        <v>#NUM!</v>
      </c>
      <c r="AC67" s="1">
        <f t="shared" si="42"/>
        <v>45</v>
      </c>
      <c r="AD67" s="1" t="e">
        <f t="shared" si="43"/>
        <v>#NUM!</v>
      </c>
      <c r="AE67" s="1" t="e">
        <f t="shared" si="44"/>
        <v>#NUM!</v>
      </c>
      <c r="AF67" s="1" t="e">
        <f t="shared" si="45"/>
        <v>#NUM!</v>
      </c>
      <c r="AG67" s="1">
        <f t="shared" si="46"/>
        <v>45</v>
      </c>
      <c r="AH67" s="1" t="e">
        <f t="shared" si="47"/>
        <v>#NUM!</v>
      </c>
      <c r="AI67" s="1" t="e">
        <f t="shared" si="48"/>
        <v>#NUM!</v>
      </c>
    </row>
    <row r="68" spans="2:35" hidden="1" x14ac:dyDescent="0.35">
      <c r="B68" s="8">
        <v>44</v>
      </c>
      <c r="C68" s="8">
        <v>1</v>
      </c>
      <c r="D68" s="8">
        <v>0</v>
      </c>
      <c r="E68" s="5" t="e">
        <v>#DIV/0!</v>
      </c>
      <c r="F68" s="5" t="e">
        <v>#DIV/0!</v>
      </c>
      <c r="G68" s="5" t="e">
        <v>#NUM!</v>
      </c>
      <c r="H68" s="5" t="e">
        <v>#NUM!</v>
      </c>
      <c r="I68" s="5" t="e">
        <v>#NUM!</v>
      </c>
      <c r="J68" s="5" t="e">
        <v>#NUM!</v>
      </c>
      <c r="K68" s="5">
        <v>45</v>
      </c>
      <c r="L68" s="5" t="e">
        <v>#NUM!</v>
      </c>
      <c r="M68" s="5" t="e">
        <v>#DIV/0!</v>
      </c>
      <c r="N68" s="5" t="e">
        <v>#DIV/0!</v>
      </c>
      <c r="O68" s="5">
        <v>22.5</v>
      </c>
      <c r="P68" s="7" t="e">
        <v>#NUM!</v>
      </c>
      <c r="Q68" s="7" t="e">
        <v>#NUM!</v>
      </c>
      <c r="T68" s="1">
        <f t="shared" si="33"/>
        <v>14</v>
      </c>
      <c r="U68" s="1">
        <f t="shared" si="34"/>
        <v>143</v>
      </c>
      <c r="V68" s="1">
        <f t="shared" si="35"/>
        <v>147</v>
      </c>
      <c r="W68" s="1" t="e">
        <f t="shared" si="36"/>
        <v>#DIV/0!</v>
      </c>
      <c r="X68" s="1" t="e">
        <f t="shared" si="37"/>
        <v>#DIV/0!</v>
      </c>
      <c r="Y68" s="1" t="e">
        <f t="shared" si="38"/>
        <v>#NUM!</v>
      </c>
      <c r="Z68" s="1" t="e">
        <f t="shared" si="39"/>
        <v>#NUM!</v>
      </c>
      <c r="AA68" s="1" t="e">
        <f t="shared" si="40"/>
        <v>#NUM!</v>
      </c>
      <c r="AB68" s="1" t="e">
        <f t="shared" si="41"/>
        <v>#NUM!</v>
      </c>
      <c r="AC68" s="1">
        <f t="shared" si="42"/>
        <v>123</v>
      </c>
      <c r="AD68" s="1" t="e">
        <f t="shared" si="43"/>
        <v>#NUM!</v>
      </c>
      <c r="AE68" s="1" t="e">
        <f t="shared" si="44"/>
        <v>#DIV/0!</v>
      </c>
      <c r="AF68" s="1" t="e">
        <f t="shared" si="45"/>
        <v>#DIV/0!</v>
      </c>
      <c r="AG68" s="1">
        <f t="shared" si="46"/>
        <v>123</v>
      </c>
      <c r="AH68" s="1" t="e">
        <f t="shared" si="47"/>
        <v>#NUM!</v>
      </c>
      <c r="AI68" s="1" t="e">
        <f t="shared" si="48"/>
        <v>#NUM!</v>
      </c>
    </row>
    <row r="69" spans="2:35" hidden="1" x14ac:dyDescent="0.35">
      <c r="B69" s="8">
        <v>24</v>
      </c>
      <c r="C69" s="8">
        <v>4</v>
      </c>
      <c r="D69" s="8">
        <v>18</v>
      </c>
      <c r="E69" s="5" t="e">
        <v>#NUM!</v>
      </c>
      <c r="F69" s="5" t="e">
        <v>#NUM!</v>
      </c>
      <c r="G69" s="5" t="e">
        <v>#NUM!</v>
      </c>
      <c r="H69" s="5" t="e">
        <v>#NUM!</v>
      </c>
      <c r="I69" s="5" t="e">
        <v>#NUM!</v>
      </c>
      <c r="J69" s="5" t="e">
        <v>#NUM!</v>
      </c>
      <c r="K69" s="5">
        <v>46</v>
      </c>
      <c r="L69" s="5" t="e">
        <v>#NUM!</v>
      </c>
      <c r="M69" s="5" t="e">
        <v>#NUM!</v>
      </c>
      <c r="N69" s="5" t="e">
        <v>#NUM!</v>
      </c>
      <c r="O69" s="5">
        <v>23</v>
      </c>
      <c r="P69" s="7" t="e">
        <v>#NUM!</v>
      </c>
      <c r="Q69" s="7" t="e">
        <v>#NUM!</v>
      </c>
      <c r="T69" s="1">
        <f t="shared" si="33"/>
        <v>66</v>
      </c>
      <c r="U69" s="1">
        <f t="shared" si="34"/>
        <v>134</v>
      </c>
      <c r="V69" s="1">
        <f t="shared" si="35"/>
        <v>94</v>
      </c>
      <c r="W69" s="1" t="e">
        <f t="shared" si="36"/>
        <v>#NUM!</v>
      </c>
      <c r="X69" s="1" t="e">
        <f t="shared" si="37"/>
        <v>#NUM!</v>
      </c>
      <c r="Y69" s="1" t="e">
        <f t="shared" si="38"/>
        <v>#NUM!</v>
      </c>
      <c r="Z69" s="1" t="e">
        <f t="shared" si="39"/>
        <v>#NUM!</v>
      </c>
      <c r="AA69" s="1" t="e">
        <f t="shared" si="40"/>
        <v>#NUM!</v>
      </c>
      <c r="AB69" s="1" t="e">
        <f t="shared" si="41"/>
        <v>#NUM!</v>
      </c>
      <c r="AC69" s="1">
        <f t="shared" si="42"/>
        <v>122</v>
      </c>
      <c r="AD69" s="1" t="e">
        <f t="shared" si="43"/>
        <v>#NUM!</v>
      </c>
      <c r="AE69" s="1" t="e">
        <f t="shared" si="44"/>
        <v>#NUM!</v>
      </c>
      <c r="AF69" s="1" t="e">
        <f t="shared" si="45"/>
        <v>#NUM!</v>
      </c>
      <c r="AG69" s="1">
        <f t="shared" si="46"/>
        <v>122</v>
      </c>
      <c r="AH69" s="1" t="e">
        <f t="shared" si="47"/>
        <v>#NUM!</v>
      </c>
      <c r="AI69" s="1" t="e">
        <f t="shared" si="48"/>
        <v>#NUM!</v>
      </c>
    </row>
    <row r="70" spans="2:35" hidden="1" x14ac:dyDescent="0.35">
      <c r="B70" s="8">
        <v>10</v>
      </c>
      <c r="C70" s="8">
        <v>23</v>
      </c>
      <c r="D70" s="8">
        <v>47</v>
      </c>
      <c r="E70" s="5" t="e">
        <v>#NUM!</v>
      </c>
      <c r="F70" s="5" t="e">
        <v>#NUM!</v>
      </c>
      <c r="G70" s="5" t="e">
        <v>#NUM!</v>
      </c>
      <c r="H70" s="5" t="e">
        <v>#NUM!</v>
      </c>
      <c r="I70" s="5" t="e">
        <v>#NUM!</v>
      </c>
      <c r="J70" s="5" t="e">
        <v>#NUM!</v>
      </c>
      <c r="K70" s="5">
        <v>80</v>
      </c>
      <c r="L70" s="5" t="e">
        <v>#NUM!</v>
      </c>
      <c r="M70" s="5" t="e">
        <v>#NUM!</v>
      </c>
      <c r="N70" s="5" t="e">
        <v>#NUM!</v>
      </c>
      <c r="O70" s="5">
        <v>40</v>
      </c>
      <c r="P70" s="7" t="e">
        <v>#NUM!</v>
      </c>
      <c r="Q70" s="7" t="e">
        <v>#NUM!</v>
      </c>
      <c r="T70" s="1">
        <f t="shared" si="33"/>
        <v>103</v>
      </c>
      <c r="U70" s="1">
        <f t="shared" si="34"/>
        <v>82</v>
      </c>
      <c r="V70" s="1">
        <f t="shared" si="35"/>
        <v>3</v>
      </c>
      <c r="W70" s="1" t="e">
        <f t="shared" si="36"/>
        <v>#NUM!</v>
      </c>
      <c r="X70" s="1" t="e">
        <f t="shared" si="37"/>
        <v>#NUM!</v>
      </c>
      <c r="Y70" s="1" t="e">
        <f t="shared" si="38"/>
        <v>#NUM!</v>
      </c>
      <c r="Z70" s="1" t="e">
        <f t="shared" si="39"/>
        <v>#NUM!</v>
      </c>
      <c r="AA70" s="1" t="e">
        <f t="shared" si="40"/>
        <v>#NUM!</v>
      </c>
      <c r="AB70" s="1" t="e">
        <f t="shared" si="41"/>
        <v>#NUM!</v>
      </c>
      <c r="AC70" s="1">
        <f t="shared" si="42"/>
        <v>56</v>
      </c>
      <c r="AD70" s="1" t="e">
        <f t="shared" si="43"/>
        <v>#NUM!</v>
      </c>
      <c r="AE70" s="1" t="e">
        <f t="shared" si="44"/>
        <v>#NUM!</v>
      </c>
      <c r="AF70" s="1" t="e">
        <f t="shared" si="45"/>
        <v>#NUM!</v>
      </c>
      <c r="AG70" s="1">
        <f t="shared" si="46"/>
        <v>56</v>
      </c>
      <c r="AH70" s="1" t="e">
        <f t="shared" si="47"/>
        <v>#NUM!</v>
      </c>
      <c r="AI70" s="1" t="e">
        <f t="shared" si="48"/>
        <v>#NUM!</v>
      </c>
    </row>
    <row r="71" spans="2:35" x14ac:dyDescent="0.35">
      <c r="B71" s="8">
        <v>8</v>
      </c>
      <c r="C71" s="8">
        <v>26</v>
      </c>
      <c r="D71" s="8">
        <v>23</v>
      </c>
      <c r="E71" s="5">
        <v>0.30444530170625761</v>
      </c>
      <c r="F71" s="5">
        <v>1.7982971793700258</v>
      </c>
      <c r="G71" s="5">
        <v>1.0388501725135098</v>
      </c>
      <c r="H71" s="5">
        <v>89.62944549644385</v>
      </c>
      <c r="I71" s="5">
        <v>3.1448928244366261</v>
      </c>
      <c r="J71" s="5">
        <v>13.343829066168357</v>
      </c>
      <c r="K71" s="5">
        <v>57</v>
      </c>
      <c r="L71" s="5">
        <v>22.407361374110963</v>
      </c>
      <c r="M71" s="5">
        <v>6.8945727304956836</v>
      </c>
      <c r="N71" s="5">
        <v>7.793864825777729</v>
      </c>
      <c r="O71" s="5">
        <v>28.5</v>
      </c>
      <c r="P71" s="7">
        <v>31.055701754385957</v>
      </c>
      <c r="Q71" s="7">
        <v>559.10141082195526</v>
      </c>
      <c r="T71" s="1">
        <f t="shared" si="33"/>
        <v>115</v>
      </c>
      <c r="U71" s="1">
        <f t="shared" si="34"/>
        <v>70</v>
      </c>
      <c r="V71" s="1">
        <f t="shared" si="35"/>
        <v>83</v>
      </c>
      <c r="W71" s="1" t="e">
        <f t="shared" si="36"/>
        <v>#NUM!</v>
      </c>
      <c r="X71" s="1" t="e">
        <f t="shared" si="37"/>
        <v>#NUM!</v>
      </c>
      <c r="Y71" s="1" t="e">
        <f t="shared" si="38"/>
        <v>#NUM!</v>
      </c>
      <c r="Z71" s="1" t="e">
        <f t="shared" si="39"/>
        <v>#NUM!</v>
      </c>
      <c r="AA71" s="1" t="e">
        <f t="shared" si="40"/>
        <v>#NUM!</v>
      </c>
      <c r="AB71" s="1" t="e">
        <f t="shared" si="41"/>
        <v>#NUM!</v>
      </c>
      <c r="AC71" s="1">
        <f t="shared" si="42"/>
        <v>103</v>
      </c>
      <c r="AD71" s="1" t="e">
        <f t="shared" si="43"/>
        <v>#NUM!</v>
      </c>
      <c r="AE71" s="1" t="e">
        <f t="shared" si="44"/>
        <v>#NUM!</v>
      </c>
      <c r="AF71" s="1" t="e">
        <f t="shared" si="45"/>
        <v>#NUM!</v>
      </c>
      <c r="AG71" s="1">
        <f t="shared" si="46"/>
        <v>103</v>
      </c>
      <c r="AH71" s="1" t="e">
        <f t="shared" si="47"/>
        <v>#NUM!</v>
      </c>
      <c r="AI71" s="1" t="e">
        <f t="shared" si="48"/>
        <v>#NUM!</v>
      </c>
    </row>
    <row r="72" spans="2:35" hidden="1" x14ac:dyDescent="0.35">
      <c r="B72" s="8">
        <v>10</v>
      </c>
      <c r="C72" s="8">
        <v>11</v>
      </c>
      <c r="D72" s="8">
        <v>44</v>
      </c>
      <c r="E72" s="5" t="e">
        <v>#NUM!</v>
      </c>
      <c r="F72" s="5" t="e">
        <v>#NUM!</v>
      </c>
      <c r="G72" s="5" t="e">
        <v>#NUM!</v>
      </c>
      <c r="H72" s="5" t="e">
        <v>#NUM!</v>
      </c>
      <c r="I72" s="5" t="e">
        <v>#NUM!</v>
      </c>
      <c r="J72" s="5" t="e">
        <v>#NUM!</v>
      </c>
      <c r="K72" s="5">
        <v>65</v>
      </c>
      <c r="L72" s="5" t="e">
        <v>#NUM!</v>
      </c>
      <c r="M72" s="5" t="e">
        <v>#NUM!</v>
      </c>
      <c r="N72" s="5" t="e">
        <v>#NUM!</v>
      </c>
      <c r="O72" s="5">
        <v>32.5</v>
      </c>
      <c r="P72" s="7" t="e">
        <v>#NUM!</v>
      </c>
      <c r="Q72" s="7" t="e">
        <v>#NUM!</v>
      </c>
      <c r="T72" s="1">
        <f t="shared" si="33"/>
        <v>103</v>
      </c>
      <c r="U72" s="1">
        <f t="shared" si="34"/>
        <v>120</v>
      </c>
      <c r="V72" s="1">
        <f t="shared" si="35"/>
        <v>17</v>
      </c>
      <c r="W72" s="1" t="e">
        <f t="shared" si="36"/>
        <v>#NUM!</v>
      </c>
      <c r="X72" s="1" t="e">
        <f t="shared" si="37"/>
        <v>#NUM!</v>
      </c>
      <c r="Y72" s="1" t="e">
        <f t="shared" si="38"/>
        <v>#NUM!</v>
      </c>
      <c r="Z72" s="1" t="e">
        <f t="shared" si="39"/>
        <v>#NUM!</v>
      </c>
      <c r="AA72" s="1" t="e">
        <f t="shared" si="40"/>
        <v>#NUM!</v>
      </c>
      <c r="AB72" s="1" t="e">
        <f t="shared" si="41"/>
        <v>#NUM!</v>
      </c>
      <c r="AC72" s="1">
        <f t="shared" si="42"/>
        <v>87</v>
      </c>
      <c r="AD72" s="1" t="e">
        <f t="shared" si="43"/>
        <v>#NUM!</v>
      </c>
      <c r="AE72" s="1" t="e">
        <f t="shared" si="44"/>
        <v>#NUM!</v>
      </c>
      <c r="AF72" s="1" t="e">
        <f t="shared" si="45"/>
        <v>#NUM!</v>
      </c>
      <c r="AG72" s="1">
        <f t="shared" si="46"/>
        <v>87</v>
      </c>
      <c r="AH72" s="1" t="e">
        <f t="shared" si="47"/>
        <v>#NUM!</v>
      </c>
      <c r="AI72" s="1" t="e">
        <f t="shared" si="48"/>
        <v>#NUM!</v>
      </c>
    </row>
    <row r="73" spans="2:35" hidden="1" x14ac:dyDescent="0.35">
      <c r="B73" s="8">
        <v>11</v>
      </c>
      <c r="C73" s="8">
        <v>35</v>
      </c>
      <c r="D73" s="8">
        <v>10</v>
      </c>
      <c r="E73" s="5" t="e">
        <v>#NUM!</v>
      </c>
      <c r="F73" s="5" t="e">
        <v>#NUM!</v>
      </c>
      <c r="G73" s="5" t="e">
        <v>#NUM!</v>
      </c>
      <c r="H73" s="5" t="e">
        <v>#NUM!</v>
      </c>
      <c r="I73" s="5" t="e">
        <v>#NUM!</v>
      </c>
      <c r="J73" s="5" t="e">
        <v>#NUM!</v>
      </c>
      <c r="K73" s="5">
        <v>56</v>
      </c>
      <c r="L73" s="5" t="e">
        <v>#NUM!</v>
      </c>
      <c r="M73" s="5" t="e">
        <v>#NUM!</v>
      </c>
      <c r="N73" s="5" t="e">
        <v>#NUM!</v>
      </c>
      <c r="O73" s="5">
        <v>28</v>
      </c>
      <c r="P73" s="7" t="e">
        <v>#NUM!</v>
      </c>
      <c r="Q73" s="7" t="e">
        <v>#NUM!</v>
      </c>
      <c r="T73" s="1">
        <f t="shared" si="33"/>
        <v>100</v>
      </c>
      <c r="U73" s="1">
        <f t="shared" si="34"/>
        <v>46</v>
      </c>
      <c r="V73" s="1">
        <f t="shared" si="35"/>
        <v>123</v>
      </c>
      <c r="W73" s="1" t="e">
        <f t="shared" si="36"/>
        <v>#NUM!</v>
      </c>
      <c r="X73" s="1" t="e">
        <f t="shared" si="37"/>
        <v>#NUM!</v>
      </c>
      <c r="Y73" s="1" t="e">
        <f t="shared" si="38"/>
        <v>#NUM!</v>
      </c>
      <c r="Z73" s="1" t="e">
        <f t="shared" si="39"/>
        <v>#NUM!</v>
      </c>
      <c r="AA73" s="1" t="e">
        <f t="shared" si="40"/>
        <v>#NUM!</v>
      </c>
      <c r="AB73" s="1" t="e">
        <f t="shared" si="41"/>
        <v>#NUM!</v>
      </c>
      <c r="AC73" s="1">
        <f t="shared" si="42"/>
        <v>106</v>
      </c>
      <c r="AD73" s="1" t="e">
        <f t="shared" si="43"/>
        <v>#NUM!</v>
      </c>
      <c r="AE73" s="1" t="e">
        <f t="shared" si="44"/>
        <v>#NUM!</v>
      </c>
      <c r="AF73" s="1" t="e">
        <f t="shared" si="45"/>
        <v>#NUM!</v>
      </c>
      <c r="AG73" s="1">
        <f t="shared" si="46"/>
        <v>106</v>
      </c>
      <c r="AH73" s="1" t="e">
        <f t="shared" si="47"/>
        <v>#NUM!</v>
      </c>
      <c r="AI73" s="1" t="e">
        <f t="shared" si="48"/>
        <v>#NUM!</v>
      </c>
    </row>
    <row r="74" spans="2:35" x14ac:dyDescent="0.35">
      <c r="B74" s="8">
        <v>44</v>
      </c>
      <c r="C74" s="8">
        <v>39</v>
      </c>
      <c r="D74" s="8">
        <v>23</v>
      </c>
      <c r="E74" s="5">
        <v>1.5072083326569428</v>
      </c>
      <c r="F74" s="5">
        <v>1.0855761172001932</v>
      </c>
      <c r="G74" s="5">
        <v>0.54880820373265715</v>
      </c>
      <c r="H74" s="5">
        <v>447.59356563739829</v>
      </c>
      <c r="I74" s="5">
        <v>8.445161615799968</v>
      </c>
      <c r="J74" s="5">
        <v>22.044552820925475</v>
      </c>
      <c r="K74" s="5">
        <v>106</v>
      </c>
      <c r="L74" s="5">
        <v>20.345162074427193</v>
      </c>
      <c r="M74" s="5">
        <v>22.953516186533246</v>
      </c>
      <c r="N74" s="5">
        <v>38.921179620643329</v>
      </c>
      <c r="O74" s="5">
        <v>53</v>
      </c>
      <c r="P74" s="7">
        <v>223.94716981132075</v>
      </c>
      <c r="Q74" s="7">
        <v>1525.9216504941601</v>
      </c>
      <c r="T74" s="1">
        <f t="shared" si="33"/>
        <v>14</v>
      </c>
      <c r="U74" s="1">
        <f t="shared" si="34"/>
        <v>31</v>
      </c>
      <c r="V74" s="1">
        <f t="shared" si="35"/>
        <v>83</v>
      </c>
      <c r="W74" s="1" t="e">
        <f t="shared" si="36"/>
        <v>#NUM!</v>
      </c>
      <c r="X74" s="1" t="e">
        <f t="shared" si="37"/>
        <v>#NUM!</v>
      </c>
      <c r="Y74" s="1" t="e">
        <f t="shared" si="38"/>
        <v>#NUM!</v>
      </c>
      <c r="Z74" s="1" t="e">
        <f t="shared" si="39"/>
        <v>#NUM!</v>
      </c>
      <c r="AA74" s="1" t="e">
        <f t="shared" si="40"/>
        <v>#NUM!</v>
      </c>
      <c r="AB74" s="1" t="e">
        <f t="shared" si="41"/>
        <v>#NUM!</v>
      </c>
      <c r="AC74" s="1">
        <f t="shared" si="42"/>
        <v>19</v>
      </c>
      <c r="AD74" s="1" t="e">
        <f t="shared" si="43"/>
        <v>#NUM!</v>
      </c>
      <c r="AE74" s="1" t="e">
        <f t="shared" si="44"/>
        <v>#NUM!</v>
      </c>
      <c r="AF74" s="1" t="e">
        <f t="shared" si="45"/>
        <v>#NUM!</v>
      </c>
      <c r="AG74" s="1">
        <f t="shared" si="46"/>
        <v>19</v>
      </c>
      <c r="AH74" s="1" t="e">
        <f t="shared" si="47"/>
        <v>#NUM!</v>
      </c>
      <c r="AI74" s="1" t="e">
        <f t="shared" si="48"/>
        <v>#NUM!</v>
      </c>
    </row>
    <row r="75" spans="2:35" x14ac:dyDescent="0.35">
      <c r="B75" s="8">
        <v>28</v>
      </c>
      <c r="C75" s="8">
        <v>40</v>
      </c>
      <c r="D75" s="8">
        <v>39</v>
      </c>
      <c r="E75" s="5">
        <v>0.72418676169372664</v>
      </c>
      <c r="F75" s="5">
        <v>1.2421076342182165</v>
      </c>
      <c r="G75" s="5">
        <v>1.1752982576778499</v>
      </c>
      <c r="H75" s="5">
        <v>516.77068173417115</v>
      </c>
      <c r="I75" s="5">
        <v>9.6592650791433865</v>
      </c>
      <c r="J75" s="5">
        <v>21.131229742668122</v>
      </c>
      <c r="K75" s="5">
        <v>107</v>
      </c>
      <c r="L75" s="5">
        <v>36.912191552440795</v>
      </c>
      <c r="M75" s="5">
        <v>25.838534086708556</v>
      </c>
      <c r="N75" s="5">
        <v>26.501060601752364</v>
      </c>
      <c r="O75" s="5">
        <v>53.5</v>
      </c>
      <c r="P75" s="7">
        <v>292.96640186915891</v>
      </c>
      <c r="Q75" s="7">
        <v>1402.1006531735047</v>
      </c>
      <c r="T75" s="1">
        <f t="shared" si="33"/>
        <v>49</v>
      </c>
      <c r="U75" s="1">
        <f t="shared" si="34"/>
        <v>26</v>
      </c>
      <c r="V75" s="1">
        <f t="shared" si="35"/>
        <v>30</v>
      </c>
      <c r="W75" s="1" t="e">
        <f t="shared" si="36"/>
        <v>#NUM!</v>
      </c>
      <c r="X75" s="1" t="e">
        <f t="shared" si="37"/>
        <v>#NUM!</v>
      </c>
      <c r="Y75" s="1" t="e">
        <f t="shared" si="38"/>
        <v>#NUM!</v>
      </c>
      <c r="Z75" s="1" t="e">
        <f t="shared" si="39"/>
        <v>#NUM!</v>
      </c>
      <c r="AA75" s="1" t="e">
        <f t="shared" si="40"/>
        <v>#NUM!</v>
      </c>
      <c r="AB75" s="1" t="e">
        <f t="shared" si="41"/>
        <v>#NUM!</v>
      </c>
      <c r="AC75" s="1">
        <f t="shared" si="42"/>
        <v>17</v>
      </c>
      <c r="AD75" s="1" t="e">
        <f t="shared" si="43"/>
        <v>#NUM!</v>
      </c>
      <c r="AE75" s="1" t="e">
        <f t="shared" si="44"/>
        <v>#NUM!</v>
      </c>
      <c r="AF75" s="1" t="e">
        <f t="shared" si="45"/>
        <v>#NUM!</v>
      </c>
      <c r="AG75" s="1">
        <f t="shared" si="46"/>
        <v>17</v>
      </c>
      <c r="AH75" s="1" t="e">
        <f t="shared" si="47"/>
        <v>#NUM!</v>
      </c>
      <c r="AI75" s="1" t="e">
        <f t="shared" si="48"/>
        <v>#NUM!</v>
      </c>
    </row>
    <row r="76" spans="2:35" hidden="1" x14ac:dyDescent="0.35">
      <c r="B76" s="8">
        <v>13</v>
      </c>
      <c r="C76" s="8">
        <v>34</v>
      </c>
      <c r="D76" s="8">
        <v>5</v>
      </c>
      <c r="E76" s="5" t="e">
        <v>#NUM!</v>
      </c>
      <c r="F76" s="5" t="e">
        <v>#NUM!</v>
      </c>
      <c r="G76" s="5" t="e">
        <v>#NUM!</v>
      </c>
      <c r="H76" s="5" t="e">
        <v>#NUM!</v>
      </c>
      <c r="I76" s="5" t="e">
        <v>#NUM!</v>
      </c>
      <c r="J76" s="5" t="e">
        <v>#NUM!</v>
      </c>
      <c r="K76" s="5">
        <v>52</v>
      </c>
      <c r="L76" s="5" t="e">
        <v>#NUM!</v>
      </c>
      <c r="M76" s="5" t="e">
        <v>#NUM!</v>
      </c>
      <c r="N76" s="5" t="e">
        <v>#NUM!</v>
      </c>
      <c r="O76" s="5">
        <v>26</v>
      </c>
      <c r="P76" s="7" t="e">
        <v>#NUM!</v>
      </c>
      <c r="Q76" s="7" t="e">
        <v>#NUM!</v>
      </c>
      <c r="T76" s="1">
        <f t="shared" si="33"/>
        <v>95</v>
      </c>
      <c r="U76" s="1">
        <f t="shared" si="34"/>
        <v>50</v>
      </c>
      <c r="V76" s="1">
        <f t="shared" si="35"/>
        <v>135</v>
      </c>
      <c r="W76" s="1" t="e">
        <f t="shared" si="36"/>
        <v>#NUM!</v>
      </c>
      <c r="X76" s="1" t="e">
        <f t="shared" si="37"/>
        <v>#NUM!</v>
      </c>
      <c r="Y76" s="1" t="e">
        <f t="shared" si="38"/>
        <v>#NUM!</v>
      </c>
      <c r="Z76" s="1" t="e">
        <f t="shared" si="39"/>
        <v>#NUM!</v>
      </c>
      <c r="AA76" s="1" t="e">
        <f t="shared" si="40"/>
        <v>#NUM!</v>
      </c>
      <c r="AB76" s="1" t="e">
        <f t="shared" si="41"/>
        <v>#NUM!</v>
      </c>
      <c r="AC76" s="1">
        <f t="shared" si="42"/>
        <v>114</v>
      </c>
      <c r="AD76" s="1" t="e">
        <f t="shared" si="43"/>
        <v>#NUM!</v>
      </c>
      <c r="AE76" s="1" t="e">
        <f t="shared" si="44"/>
        <v>#NUM!</v>
      </c>
      <c r="AF76" s="1" t="e">
        <f t="shared" si="45"/>
        <v>#NUM!</v>
      </c>
      <c r="AG76" s="1">
        <f t="shared" si="46"/>
        <v>114</v>
      </c>
      <c r="AH76" s="1" t="e">
        <f t="shared" si="47"/>
        <v>#NUM!</v>
      </c>
      <c r="AI76" s="1" t="e">
        <f t="shared" si="48"/>
        <v>#NUM!</v>
      </c>
    </row>
    <row r="77" spans="2:35" hidden="1" x14ac:dyDescent="0.35">
      <c r="B77" s="8">
        <v>16</v>
      </c>
      <c r="C77" s="8">
        <v>2</v>
      </c>
      <c r="D77" s="8">
        <v>42</v>
      </c>
      <c r="E77" s="5" t="e">
        <v>#NUM!</v>
      </c>
      <c r="F77" s="5" t="e">
        <v>#NUM!</v>
      </c>
      <c r="G77" s="5" t="e">
        <v>#NUM!</v>
      </c>
      <c r="H77" s="5" t="e">
        <v>#NUM!</v>
      </c>
      <c r="I77" s="5" t="e">
        <v>#NUM!</v>
      </c>
      <c r="J77" s="5" t="e">
        <v>#NUM!</v>
      </c>
      <c r="K77" s="5">
        <v>60</v>
      </c>
      <c r="L77" s="5" t="e">
        <v>#NUM!</v>
      </c>
      <c r="M77" s="5" t="e">
        <v>#NUM!</v>
      </c>
      <c r="N77" s="5" t="e">
        <v>#NUM!</v>
      </c>
      <c r="O77" s="5">
        <v>30</v>
      </c>
      <c r="P77" s="7" t="e">
        <v>#NUM!</v>
      </c>
      <c r="Q77" s="7" t="e">
        <v>#NUM!</v>
      </c>
      <c r="T77" s="1">
        <f t="shared" si="33"/>
        <v>82</v>
      </c>
      <c r="U77" s="1">
        <f t="shared" si="34"/>
        <v>139</v>
      </c>
      <c r="V77" s="1">
        <f t="shared" si="35"/>
        <v>22</v>
      </c>
      <c r="W77" s="1" t="e">
        <f t="shared" si="36"/>
        <v>#NUM!</v>
      </c>
      <c r="X77" s="1" t="e">
        <f t="shared" si="37"/>
        <v>#NUM!</v>
      </c>
      <c r="Y77" s="1" t="e">
        <f t="shared" si="38"/>
        <v>#NUM!</v>
      </c>
      <c r="Z77" s="1" t="e">
        <f t="shared" si="39"/>
        <v>#NUM!</v>
      </c>
      <c r="AA77" s="1" t="e">
        <f t="shared" si="40"/>
        <v>#NUM!</v>
      </c>
      <c r="AB77" s="1" t="e">
        <f t="shared" si="41"/>
        <v>#NUM!</v>
      </c>
      <c r="AC77" s="1">
        <f t="shared" si="42"/>
        <v>98</v>
      </c>
      <c r="AD77" s="1" t="e">
        <f t="shared" si="43"/>
        <v>#NUM!</v>
      </c>
      <c r="AE77" s="1" t="e">
        <f t="shared" si="44"/>
        <v>#NUM!</v>
      </c>
      <c r="AF77" s="1" t="e">
        <f t="shared" si="45"/>
        <v>#NUM!</v>
      </c>
      <c r="AG77" s="1">
        <f t="shared" si="46"/>
        <v>98</v>
      </c>
      <c r="AH77" s="1" t="e">
        <f t="shared" si="47"/>
        <v>#NUM!</v>
      </c>
      <c r="AI77" s="1" t="e">
        <f t="shared" si="48"/>
        <v>#NUM!</v>
      </c>
    </row>
    <row r="78" spans="2:35" hidden="1" x14ac:dyDescent="0.35">
      <c r="B78" s="8">
        <v>3</v>
      </c>
      <c r="C78" s="8">
        <v>48</v>
      </c>
      <c r="D78" s="8">
        <v>4</v>
      </c>
      <c r="E78" s="5" t="e">
        <v>#NUM!</v>
      </c>
      <c r="F78" s="5" t="e">
        <v>#NUM!</v>
      </c>
      <c r="G78" s="5" t="e">
        <v>#NUM!</v>
      </c>
      <c r="H78" s="5" t="e">
        <v>#NUM!</v>
      </c>
      <c r="I78" s="5" t="e">
        <v>#NUM!</v>
      </c>
      <c r="J78" s="5" t="e">
        <v>#NUM!</v>
      </c>
      <c r="K78" s="5">
        <v>55</v>
      </c>
      <c r="L78" s="5" t="e">
        <v>#NUM!</v>
      </c>
      <c r="M78" s="5" t="e">
        <v>#NUM!</v>
      </c>
      <c r="N78" s="5" t="e">
        <v>#NUM!</v>
      </c>
      <c r="O78" s="5">
        <v>27.5</v>
      </c>
      <c r="P78" s="7" t="e">
        <v>#NUM!</v>
      </c>
      <c r="Q78" s="7" t="e">
        <v>#NUM!</v>
      </c>
      <c r="T78" s="1">
        <f t="shared" si="33"/>
        <v>136</v>
      </c>
      <c r="U78" s="1">
        <f t="shared" si="34"/>
        <v>5</v>
      </c>
      <c r="V78" s="1">
        <f t="shared" si="35"/>
        <v>137</v>
      </c>
      <c r="W78" s="1" t="e">
        <f t="shared" si="36"/>
        <v>#NUM!</v>
      </c>
      <c r="X78" s="1" t="e">
        <f t="shared" si="37"/>
        <v>#NUM!</v>
      </c>
      <c r="Y78" s="1" t="e">
        <f t="shared" si="38"/>
        <v>#NUM!</v>
      </c>
      <c r="Z78" s="1" t="e">
        <f t="shared" si="39"/>
        <v>#NUM!</v>
      </c>
      <c r="AA78" s="1" t="e">
        <f t="shared" si="40"/>
        <v>#NUM!</v>
      </c>
      <c r="AB78" s="1" t="e">
        <f t="shared" si="41"/>
        <v>#NUM!</v>
      </c>
      <c r="AC78" s="1">
        <f t="shared" si="42"/>
        <v>110</v>
      </c>
      <c r="AD78" s="1" t="e">
        <f t="shared" si="43"/>
        <v>#NUM!</v>
      </c>
      <c r="AE78" s="1" t="e">
        <f t="shared" si="44"/>
        <v>#NUM!</v>
      </c>
      <c r="AF78" s="1" t="e">
        <f t="shared" si="45"/>
        <v>#NUM!</v>
      </c>
      <c r="AG78" s="1">
        <f t="shared" si="46"/>
        <v>110</v>
      </c>
      <c r="AH78" s="1" t="e">
        <f t="shared" si="47"/>
        <v>#NUM!</v>
      </c>
      <c r="AI78" s="1" t="e">
        <f t="shared" si="48"/>
        <v>#NUM!</v>
      </c>
    </row>
    <row r="79" spans="2:35" x14ac:dyDescent="0.35">
      <c r="B79" s="8">
        <v>39</v>
      </c>
      <c r="C79" s="8">
        <v>17</v>
      </c>
      <c r="D79" s="8">
        <v>25</v>
      </c>
      <c r="E79" s="5">
        <v>2.3661591636463633</v>
      </c>
      <c r="F79" s="5">
        <v>0.3100848169809185</v>
      </c>
      <c r="G79" s="5">
        <v>0.46534867296251115</v>
      </c>
      <c r="H79" s="5">
        <v>148.75546208459031</v>
      </c>
      <c r="I79" s="5">
        <v>3.67297437245902</v>
      </c>
      <c r="J79" s="5">
        <v>27.856119983302815</v>
      </c>
      <c r="K79" s="5">
        <v>81</v>
      </c>
      <c r="L79" s="5">
        <v>7.6284852351071946</v>
      </c>
      <c r="M79" s="5">
        <v>17.500642598187106</v>
      </c>
      <c r="N79" s="5">
        <v>11.900436966767231</v>
      </c>
      <c r="O79" s="5">
        <v>40.5</v>
      </c>
      <c r="P79" s="7">
        <v>42.360925925925898</v>
      </c>
      <c r="Q79" s="7">
        <v>2436.52514044587</v>
      </c>
      <c r="T79" s="1">
        <f t="shared" si="33"/>
        <v>27</v>
      </c>
      <c r="U79" s="1">
        <f t="shared" si="34"/>
        <v>94</v>
      </c>
      <c r="V79" s="1">
        <f t="shared" si="35"/>
        <v>76</v>
      </c>
      <c r="W79" s="1" t="e">
        <f t="shared" si="36"/>
        <v>#NUM!</v>
      </c>
      <c r="X79" s="1" t="e">
        <f t="shared" si="37"/>
        <v>#NUM!</v>
      </c>
      <c r="Y79" s="1" t="e">
        <f t="shared" si="38"/>
        <v>#NUM!</v>
      </c>
      <c r="Z79" s="1" t="e">
        <f t="shared" si="39"/>
        <v>#NUM!</v>
      </c>
      <c r="AA79" s="1" t="e">
        <f t="shared" si="40"/>
        <v>#NUM!</v>
      </c>
      <c r="AB79" s="1" t="e">
        <f t="shared" si="41"/>
        <v>#NUM!</v>
      </c>
      <c r="AC79" s="1">
        <f t="shared" si="42"/>
        <v>54</v>
      </c>
      <c r="AD79" s="1" t="e">
        <f t="shared" si="43"/>
        <v>#NUM!</v>
      </c>
      <c r="AE79" s="1" t="e">
        <f t="shared" si="44"/>
        <v>#NUM!</v>
      </c>
      <c r="AF79" s="1" t="e">
        <f t="shared" si="45"/>
        <v>#NUM!</v>
      </c>
      <c r="AG79" s="1">
        <f t="shared" si="46"/>
        <v>54</v>
      </c>
      <c r="AH79" s="1" t="e">
        <f t="shared" si="47"/>
        <v>#NUM!</v>
      </c>
      <c r="AI79" s="1" t="e">
        <f t="shared" si="48"/>
        <v>#NUM!</v>
      </c>
    </row>
    <row r="80" spans="2:35" hidden="1" x14ac:dyDescent="0.35">
      <c r="B80" s="8">
        <v>19</v>
      </c>
      <c r="C80" s="8">
        <v>47</v>
      </c>
      <c r="D80" s="8">
        <v>11</v>
      </c>
      <c r="E80" s="5" t="e">
        <v>#NUM!</v>
      </c>
      <c r="F80" s="5" t="e">
        <v>#NUM!</v>
      </c>
      <c r="G80" s="5" t="e">
        <v>#NUM!</v>
      </c>
      <c r="H80" s="5" t="e">
        <v>#NUM!</v>
      </c>
      <c r="I80" s="5" t="e">
        <v>#NUM!</v>
      </c>
      <c r="J80" s="5" t="e">
        <v>#NUM!</v>
      </c>
      <c r="K80" s="5">
        <v>77</v>
      </c>
      <c r="L80" s="5" t="e">
        <v>#NUM!</v>
      </c>
      <c r="M80" s="5" t="e">
        <v>#NUM!</v>
      </c>
      <c r="N80" s="5" t="e">
        <v>#NUM!</v>
      </c>
      <c r="O80" s="5">
        <v>38.5</v>
      </c>
      <c r="P80" s="7" t="e">
        <v>#NUM!</v>
      </c>
      <c r="Q80" s="7" t="e">
        <v>#NUM!</v>
      </c>
      <c r="T80" s="1">
        <f t="shared" si="33"/>
        <v>76</v>
      </c>
      <c r="U80" s="1">
        <f t="shared" si="34"/>
        <v>9</v>
      </c>
      <c r="V80" s="1">
        <f t="shared" si="35"/>
        <v>122</v>
      </c>
      <c r="W80" s="1" t="e">
        <f t="shared" si="36"/>
        <v>#NUM!</v>
      </c>
      <c r="X80" s="1" t="e">
        <f t="shared" si="37"/>
        <v>#NUM!</v>
      </c>
      <c r="Y80" s="1" t="e">
        <f t="shared" si="38"/>
        <v>#NUM!</v>
      </c>
      <c r="Z80" s="1" t="e">
        <f t="shared" si="39"/>
        <v>#NUM!</v>
      </c>
      <c r="AA80" s="1" t="e">
        <f t="shared" si="40"/>
        <v>#NUM!</v>
      </c>
      <c r="AB80" s="1" t="e">
        <f t="shared" si="41"/>
        <v>#NUM!</v>
      </c>
      <c r="AC80" s="1">
        <f t="shared" si="42"/>
        <v>63</v>
      </c>
      <c r="AD80" s="1" t="e">
        <f t="shared" si="43"/>
        <v>#NUM!</v>
      </c>
      <c r="AE80" s="1" t="e">
        <f t="shared" si="44"/>
        <v>#NUM!</v>
      </c>
      <c r="AF80" s="1" t="e">
        <f t="shared" si="45"/>
        <v>#NUM!</v>
      </c>
      <c r="AG80" s="1">
        <f t="shared" si="46"/>
        <v>63</v>
      </c>
      <c r="AH80" s="1" t="e">
        <f t="shared" si="47"/>
        <v>#NUM!</v>
      </c>
      <c r="AI80" s="1" t="e">
        <f t="shared" si="48"/>
        <v>#NUM!</v>
      </c>
    </row>
    <row r="81" spans="2:35" hidden="1" x14ac:dyDescent="0.35">
      <c r="B81" s="8">
        <v>21</v>
      </c>
      <c r="C81" s="8">
        <v>35</v>
      </c>
      <c r="D81" s="8">
        <v>14</v>
      </c>
      <c r="E81" s="5">
        <v>0</v>
      </c>
      <c r="F81" s="5">
        <v>3.1415926535897931</v>
      </c>
      <c r="G81" s="5">
        <v>0</v>
      </c>
      <c r="H81" s="5">
        <v>0</v>
      </c>
      <c r="I81" s="5">
        <v>0</v>
      </c>
      <c r="J81" s="5" t="e">
        <v>#DIV/0!</v>
      </c>
      <c r="K81" s="5">
        <v>70</v>
      </c>
      <c r="L81" s="5">
        <v>0</v>
      </c>
      <c r="M81" s="5">
        <v>0</v>
      </c>
      <c r="N81" s="5">
        <v>0</v>
      </c>
      <c r="O81" s="5">
        <v>35</v>
      </c>
      <c r="P81" s="7">
        <v>0</v>
      </c>
      <c r="Q81" s="7" t="e">
        <v>#DIV/0!</v>
      </c>
      <c r="T81" s="1">
        <f t="shared" si="33"/>
        <v>71</v>
      </c>
      <c r="U81" s="1">
        <f t="shared" si="34"/>
        <v>46</v>
      </c>
      <c r="V81" s="1">
        <f t="shared" si="35"/>
        <v>112</v>
      </c>
      <c r="W81" s="1" t="e">
        <f t="shared" si="36"/>
        <v>#NUM!</v>
      </c>
      <c r="X81" s="1" t="e">
        <f t="shared" si="37"/>
        <v>#NUM!</v>
      </c>
      <c r="Y81" s="1" t="e">
        <f t="shared" si="38"/>
        <v>#NUM!</v>
      </c>
      <c r="Z81" s="1" t="e">
        <f t="shared" si="39"/>
        <v>#NUM!</v>
      </c>
      <c r="AA81" s="1" t="e">
        <f t="shared" si="40"/>
        <v>#NUM!</v>
      </c>
      <c r="AB81" s="1" t="e">
        <f t="shared" si="41"/>
        <v>#DIV/0!</v>
      </c>
      <c r="AC81" s="1">
        <f t="shared" si="42"/>
        <v>76</v>
      </c>
      <c r="AD81" s="1" t="e">
        <f t="shared" si="43"/>
        <v>#NUM!</v>
      </c>
      <c r="AE81" s="1" t="e">
        <f t="shared" si="44"/>
        <v>#NUM!</v>
      </c>
      <c r="AF81" s="1" t="e">
        <f t="shared" si="45"/>
        <v>#NUM!</v>
      </c>
      <c r="AG81" s="1">
        <f t="shared" si="46"/>
        <v>76</v>
      </c>
      <c r="AH81" s="1" t="e">
        <f t="shared" si="47"/>
        <v>#NUM!</v>
      </c>
      <c r="AI81" s="1" t="e">
        <f t="shared" si="48"/>
        <v>#DIV/0!</v>
      </c>
    </row>
    <row r="82" spans="2:35" x14ac:dyDescent="0.35">
      <c r="B82" s="8">
        <v>38</v>
      </c>
      <c r="C82" s="8">
        <v>9</v>
      </c>
      <c r="D82" s="8">
        <v>41</v>
      </c>
      <c r="E82" s="5">
        <v>1.1253127528622293</v>
      </c>
      <c r="F82" s="5">
        <v>0.21538841512240703</v>
      </c>
      <c r="G82" s="5">
        <v>1.8008914856051566</v>
      </c>
      <c r="H82" s="5">
        <v>166.49324310613929</v>
      </c>
      <c r="I82" s="5">
        <v>3.7839373433213477</v>
      </c>
      <c r="J82" s="5">
        <v>21.054908503195215</v>
      </c>
      <c r="K82" s="5">
        <v>88</v>
      </c>
      <c r="L82" s="5">
        <v>8.7628022687441742</v>
      </c>
      <c r="M82" s="5">
        <v>36.998498468030952</v>
      </c>
      <c r="N82" s="5">
        <v>8.1216216149336233</v>
      </c>
      <c r="O82" s="5">
        <v>44</v>
      </c>
      <c r="P82" s="7">
        <v>44.959090909090911</v>
      </c>
      <c r="Q82" s="7">
        <v>1391.9908003246755</v>
      </c>
      <c r="T82" s="1">
        <f t="shared" si="33"/>
        <v>30</v>
      </c>
      <c r="U82" s="1">
        <f t="shared" si="34"/>
        <v>123</v>
      </c>
      <c r="V82" s="1">
        <f t="shared" si="35"/>
        <v>24</v>
      </c>
      <c r="W82" s="1" t="e">
        <f t="shared" si="36"/>
        <v>#NUM!</v>
      </c>
      <c r="X82" s="1" t="e">
        <f t="shared" si="37"/>
        <v>#NUM!</v>
      </c>
      <c r="Y82" s="1" t="e">
        <f t="shared" si="38"/>
        <v>#NUM!</v>
      </c>
      <c r="Z82" s="1" t="e">
        <f t="shared" si="39"/>
        <v>#NUM!</v>
      </c>
      <c r="AA82" s="1" t="e">
        <f t="shared" si="40"/>
        <v>#NUM!</v>
      </c>
      <c r="AB82" s="1" t="e">
        <f t="shared" si="41"/>
        <v>#NUM!</v>
      </c>
      <c r="AC82" s="1">
        <f t="shared" si="42"/>
        <v>42</v>
      </c>
      <c r="AD82" s="1" t="e">
        <f t="shared" si="43"/>
        <v>#NUM!</v>
      </c>
      <c r="AE82" s="1" t="e">
        <f t="shared" si="44"/>
        <v>#NUM!</v>
      </c>
      <c r="AF82" s="1" t="e">
        <f t="shared" si="45"/>
        <v>#NUM!</v>
      </c>
      <c r="AG82" s="1">
        <f t="shared" si="46"/>
        <v>42</v>
      </c>
      <c r="AH82" s="1" t="e">
        <f t="shared" si="47"/>
        <v>#NUM!</v>
      </c>
      <c r="AI82" s="1" t="e">
        <f t="shared" si="48"/>
        <v>#NUM!</v>
      </c>
    </row>
    <row r="83" spans="2:35" hidden="1" x14ac:dyDescent="0.35">
      <c r="B83" s="8">
        <v>3</v>
      </c>
      <c r="C83" s="8">
        <v>32</v>
      </c>
      <c r="D83" s="8">
        <v>13</v>
      </c>
      <c r="E83" s="5" t="e">
        <v>#NUM!</v>
      </c>
      <c r="F83" s="5" t="e">
        <v>#NUM!</v>
      </c>
      <c r="G83" s="5" t="e">
        <v>#NUM!</v>
      </c>
      <c r="H83" s="5" t="e">
        <v>#NUM!</v>
      </c>
      <c r="I83" s="5" t="e">
        <v>#NUM!</v>
      </c>
      <c r="J83" s="5" t="e">
        <v>#NUM!</v>
      </c>
      <c r="K83" s="5">
        <v>48</v>
      </c>
      <c r="L83" s="5" t="e">
        <v>#NUM!</v>
      </c>
      <c r="M83" s="5" t="e">
        <v>#NUM!</v>
      </c>
      <c r="N83" s="5" t="e">
        <v>#NUM!</v>
      </c>
      <c r="O83" s="5">
        <v>24</v>
      </c>
      <c r="P83" s="7" t="e">
        <v>#NUM!</v>
      </c>
      <c r="Q83" s="7" t="e">
        <v>#NUM!</v>
      </c>
      <c r="T83" s="1">
        <f t="shared" si="33"/>
        <v>136</v>
      </c>
      <c r="U83" s="1">
        <f t="shared" si="34"/>
        <v>57</v>
      </c>
      <c r="V83" s="1">
        <f t="shared" si="35"/>
        <v>114</v>
      </c>
      <c r="W83" s="1" t="e">
        <f t="shared" si="36"/>
        <v>#NUM!</v>
      </c>
      <c r="X83" s="1" t="e">
        <f t="shared" si="37"/>
        <v>#NUM!</v>
      </c>
      <c r="Y83" s="1" t="e">
        <f t="shared" si="38"/>
        <v>#NUM!</v>
      </c>
      <c r="Z83" s="1" t="e">
        <f t="shared" si="39"/>
        <v>#NUM!</v>
      </c>
      <c r="AA83" s="1" t="e">
        <f t="shared" si="40"/>
        <v>#NUM!</v>
      </c>
      <c r="AB83" s="1" t="e">
        <f t="shared" si="41"/>
        <v>#NUM!</v>
      </c>
      <c r="AC83" s="1">
        <f t="shared" si="42"/>
        <v>121</v>
      </c>
      <c r="AD83" s="1" t="e">
        <f t="shared" si="43"/>
        <v>#NUM!</v>
      </c>
      <c r="AE83" s="1" t="e">
        <f t="shared" si="44"/>
        <v>#NUM!</v>
      </c>
      <c r="AF83" s="1" t="e">
        <f t="shared" si="45"/>
        <v>#NUM!</v>
      </c>
      <c r="AG83" s="1">
        <f t="shared" si="46"/>
        <v>121</v>
      </c>
      <c r="AH83" s="1" t="e">
        <f t="shared" si="47"/>
        <v>#NUM!</v>
      </c>
      <c r="AI83" s="1" t="e">
        <f t="shared" si="48"/>
        <v>#NUM!</v>
      </c>
    </row>
    <row r="84" spans="2:35" x14ac:dyDescent="0.35">
      <c r="B84" s="8">
        <v>44</v>
      </c>
      <c r="C84" s="8">
        <v>16</v>
      </c>
      <c r="D84" s="8">
        <v>31</v>
      </c>
      <c r="E84" s="5">
        <v>2.3815380427723154</v>
      </c>
      <c r="F84" s="5">
        <v>0.25322900066218224</v>
      </c>
      <c r="G84" s="5">
        <v>0.50682561015529548</v>
      </c>
      <c r="H84" s="5">
        <v>170.8623349366384</v>
      </c>
      <c r="I84" s="5">
        <v>3.7552161524535914</v>
      </c>
      <c r="J84" s="5">
        <v>31.932140000446978</v>
      </c>
      <c r="K84" s="5">
        <v>91</v>
      </c>
      <c r="L84" s="5">
        <v>7.7664697698472001</v>
      </c>
      <c r="M84" s="5">
        <v>21.357791867079801</v>
      </c>
      <c r="N84" s="5">
        <v>11.023376447525058</v>
      </c>
      <c r="O84" s="5">
        <v>45.5</v>
      </c>
      <c r="P84" s="7">
        <v>44.27917582417583</v>
      </c>
      <c r="Q84" s="7">
        <v>3201.737314125578</v>
      </c>
      <c r="T84" s="1">
        <f t="shared" si="33"/>
        <v>14</v>
      </c>
      <c r="U84" s="1">
        <f t="shared" si="34"/>
        <v>96</v>
      </c>
      <c r="V84" s="1">
        <f t="shared" si="35"/>
        <v>61</v>
      </c>
      <c r="W84" s="1" t="e">
        <f t="shared" si="36"/>
        <v>#NUM!</v>
      </c>
      <c r="X84" s="1" t="e">
        <f t="shared" si="37"/>
        <v>#NUM!</v>
      </c>
      <c r="Y84" s="1" t="e">
        <f t="shared" si="38"/>
        <v>#NUM!</v>
      </c>
      <c r="Z84" s="1" t="e">
        <f t="shared" si="39"/>
        <v>#NUM!</v>
      </c>
      <c r="AA84" s="1" t="e">
        <f t="shared" si="40"/>
        <v>#NUM!</v>
      </c>
      <c r="AB84" s="1" t="e">
        <f t="shared" si="41"/>
        <v>#NUM!</v>
      </c>
      <c r="AC84" s="1">
        <f t="shared" si="42"/>
        <v>36</v>
      </c>
      <c r="AD84" s="1" t="e">
        <f t="shared" si="43"/>
        <v>#NUM!</v>
      </c>
      <c r="AE84" s="1" t="e">
        <f t="shared" si="44"/>
        <v>#NUM!</v>
      </c>
      <c r="AF84" s="1" t="e">
        <f t="shared" si="45"/>
        <v>#NUM!</v>
      </c>
      <c r="AG84" s="1">
        <f t="shared" si="46"/>
        <v>36</v>
      </c>
      <c r="AH84" s="1" t="e">
        <f t="shared" si="47"/>
        <v>#NUM!</v>
      </c>
      <c r="AI84" s="1" t="e">
        <f t="shared" si="48"/>
        <v>#NUM!</v>
      </c>
    </row>
    <row r="85" spans="2:35" hidden="1" x14ac:dyDescent="0.35">
      <c r="B85" s="8">
        <v>7</v>
      </c>
      <c r="C85" s="8">
        <v>6</v>
      </c>
      <c r="D85" s="8">
        <v>13</v>
      </c>
      <c r="E85" s="5">
        <v>0</v>
      </c>
      <c r="F85" s="5">
        <v>0</v>
      </c>
      <c r="G85" s="5">
        <v>3.1415926535897931</v>
      </c>
      <c r="H85" s="5">
        <v>2.572811755308102E-15</v>
      </c>
      <c r="I85" s="5">
        <v>1.979085965621617E-16</v>
      </c>
      <c r="J85" s="5">
        <v>5.3054794902261984E+16</v>
      </c>
      <c r="K85" s="5">
        <v>26</v>
      </c>
      <c r="L85" s="5">
        <v>7.3508907294517201E-16</v>
      </c>
      <c r="M85" s="5">
        <v>0</v>
      </c>
      <c r="N85" s="5">
        <v>0</v>
      </c>
      <c r="O85" s="5">
        <v>13</v>
      </c>
      <c r="P85" s="7">
        <v>1.2298693154266209E-31</v>
      </c>
      <c r="Q85" s="7">
        <v>8.8385073630602049E+33</v>
      </c>
      <c r="T85" s="1">
        <f t="shared" si="33"/>
        <v>120</v>
      </c>
      <c r="U85" s="1">
        <f t="shared" si="34"/>
        <v>129</v>
      </c>
      <c r="V85" s="1">
        <f t="shared" si="35"/>
        <v>114</v>
      </c>
      <c r="W85" s="1" t="e">
        <f t="shared" si="36"/>
        <v>#NUM!</v>
      </c>
      <c r="X85" s="1" t="e">
        <f t="shared" si="37"/>
        <v>#NUM!</v>
      </c>
      <c r="Y85" s="1" t="e">
        <f t="shared" si="38"/>
        <v>#NUM!</v>
      </c>
      <c r="Z85" s="1" t="e">
        <f t="shared" si="39"/>
        <v>#NUM!</v>
      </c>
      <c r="AA85" s="1" t="e">
        <f t="shared" si="40"/>
        <v>#NUM!</v>
      </c>
      <c r="AB85" s="1" t="e">
        <f t="shared" si="41"/>
        <v>#NUM!</v>
      </c>
      <c r="AC85" s="1">
        <f t="shared" si="42"/>
        <v>147</v>
      </c>
      <c r="AD85" s="1" t="e">
        <f t="shared" si="43"/>
        <v>#NUM!</v>
      </c>
      <c r="AE85" s="1" t="e">
        <f t="shared" si="44"/>
        <v>#NUM!</v>
      </c>
      <c r="AF85" s="1" t="e">
        <f t="shared" si="45"/>
        <v>#NUM!</v>
      </c>
      <c r="AG85" s="1">
        <f t="shared" si="46"/>
        <v>147</v>
      </c>
      <c r="AH85" s="1" t="e">
        <f t="shared" si="47"/>
        <v>#NUM!</v>
      </c>
      <c r="AI85" s="1" t="e">
        <f t="shared" si="48"/>
        <v>#NUM!</v>
      </c>
    </row>
    <row r="86" spans="2:35" hidden="1" x14ac:dyDescent="0.35">
      <c r="B86" s="8">
        <v>15</v>
      </c>
      <c r="C86" s="8">
        <v>15</v>
      </c>
      <c r="D86" s="8">
        <v>46</v>
      </c>
      <c r="E86" s="5" t="e">
        <v>#NUM!</v>
      </c>
      <c r="F86" s="5" t="e">
        <v>#NUM!</v>
      </c>
      <c r="G86" s="5" t="e">
        <v>#NUM!</v>
      </c>
      <c r="H86" s="5" t="e">
        <v>#NUM!</v>
      </c>
      <c r="I86" s="5" t="e">
        <v>#NUM!</v>
      </c>
      <c r="J86" s="5" t="e">
        <v>#NUM!</v>
      </c>
      <c r="K86" s="5">
        <v>76</v>
      </c>
      <c r="L86" s="5" t="e">
        <v>#NUM!</v>
      </c>
      <c r="M86" s="5" t="e">
        <v>#NUM!</v>
      </c>
      <c r="N86" s="5" t="e">
        <v>#NUM!</v>
      </c>
      <c r="O86" s="5">
        <v>38</v>
      </c>
      <c r="P86" s="7" t="e">
        <v>#NUM!</v>
      </c>
      <c r="Q86" s="7" t="e">
        <v>#NUM!</v>
      </c>
      <c r="T86" s="1">
        <f t="shared" si="33"/>
        <v>88</v>
      </c>
      <c r="U86" s="1">
        <f t="shared" si="34"/>
        <v>102</v>
      </c>
      <c r="V86" s="1">
        <f t="shared" si="35"/>
        <v>7</v>
      </c>
      <c r="W86" s="1" t="e">
        <f t="shared" si="36"/>
        <v>#NUM!</v>
      </c>
      <c r="X86" s="1" t="e">
        <f t="shared" si="37"/>
        <v>#NUM!</v>
      </c>
      <c r="Y86" s="1" t="e">
        <f t="shared" si="38"/>
        <v>#NUM!</v>
      </c>
      <c r="Z86" s="1" t="e">
        <f t="shared" si="39"/>
        <v>#NUM!</v>
      </c>
      <c r="AA86" s="1" t="e">
        <f t="shared" si="40"/>
        <v>#NUM!</v>
      </c>
      <c r="AB86" s="1" t="e">
        <f t="shared" si="41"/>
        <v>#NUM!</v>
      </c>
      <c r="AC86" s="1">
        <f t="shared" si="42"/>
        <v>65</v>
      </c>
      <c r="AD86" s="1" t="e">
        <f t="shared" si="43"/>
        <v>#NUM!</v>
      </c>
      <c r="AE86" s="1" t="e">
        <f t="shared" si="44"/>
        <v>#NUM!</v>
      </c>
      <c r="AF86" s="1" t="e">
        <f t="shared" si="45"/>
        <v>#NUM!</v>
      </c>
      <c r="AG86" s="1">
        <f t="shared" si="46"/>
        <v>65</v>
      </c>
      <c r="AH86" s="1" t="e">
        <f t="shared" si="47"/>
        <v>#NUM!</v>
      </c>
      <c r="AI86" s="1" t="e">
        <f t="shared" si="48"/>
        <v>#NUM!</v>
      </c>
    </row>
    <row r="87" spans="2:35" hidden="1" x14ac:dyDescent="0.35">
      <c r="B87" s="8">
        <v>9</v>
      </c>
      <c r="C87" s="8">
        <v>46</v>
      </c>
      <c r="D87" s="8">
        <v>15</v>
      </c>
      <c r="E87" s="5" t="e">
        <v>#NUM!</v>
      </c>
      <c r="F87" s="5" t="e">
        <v>#NUM!</v>
      </c>
      <c r="G87" s="5" t="e">
        <v>#NUM!</v>
      </c>
      <c r="H87" s="5" t="e">
        <v>#NUM!</v>
      </c>
      <c r="I87" s="5" t="e">
        <v>#NUM!</v>
      </c>
      <c r="J87" s="5" t="e">
        <v>#NUM!</v>
      </c>
      <c r="K87" s="5">
        <v>70</v>
      </c>
      <c r="L87" s="5" t="e">
        <v>#NUM!</v>
      </c>
      <c r="M87" s="5" t="e">
        <v>#NUM!</v>
      </c>
      <c r="N87" s="5" t="e">
        <v>#NUM!</v>
      </c>
      <c r="O87" s="5">
        <v>35</v>
      </c>
      <c r="P87" s="7" t="e">
        <v>#NUM!</v>
      </c>
      <c r="Q87" s="7" t="e">
        <v>#NUM!</v>
      </c>
      <c r="T87" s="1">
        <f t="shared" si="33"/>
        <v>107</v>
      </c>
      <c r="U87" s="1">
        <f t="shared" si="34"/>
        <v>11</v>
      </c>
      <c r="V87" s="1">
        <f t="shared" si="35"/>
        <v>109</v>
      </c>
      <c r="W87" s="1" t="e">
        <f t="shared" si="36"/>
        <v>#NUM!</v>
      </c>
      <c r="X87" s="1" t="e">
        <f t="shared" si="37"/>
        <v>#NUM!</v>
      </c>
      <c r="Y87" s="1" t="e">
        <f t="shared" si="38"/>
        <v>#NUM!</v>
      </c>
      <c r="Z87" s="1" t="e">
        <f t="shared" si="39"/>
        <v>#NUM!</v>
      </c>
      <c r="AA87" s="1" t="e">
        <f t="shared" si="40"/>
        <v>#NUM!</v>
      </c>
      <c r="AB87" s="1" t="e">
        <f t="shared" si="41"/>
        <v>#NUM!</v>
      </c>
      <c r="AC87" s="1">
        <f t="shared" si="42"/>
        <v>76</v>
      </c>
      <c r="AD87" s="1" t="e">
        <f t="shared" si="43"/>
        <v>#NUM!</v>
      </c>
      <c r="AE87" s="1" t="e">
        <f t="shared" si="44"/>
        <v>#NUM!</v>
      </c>
      <c r="AF87" s="1" t="e">
        <f t="shared" si="45"/>
        <v>#NUM!</v>
      </c>
      <c r="AG87" s="1">
        <f t="shared" si="46"/>
        <v>76</v>
      </c>
      <c r="AH87" s="1" t="e">
        <f t="shared" si="47"/>
        <v>#NUM!</v>
      </c>
      <c r="AI87" s="1" t="e">
        <f t="shared" si="48"/>
        <v>#NUM!</v>
      </c>
    </row>
    <row r="88" spans="2:35" x14ac:dyDescent="0.35">
      <c r="B88" s="8">
        <v>14</v>
      </c>
      <c r="C88" s="8">
        <v>39</v>
      </c>
      <c r="D88" s="8">
        <v>41</v>
      </c>
      <c r="E88" s="5">
        <v>0.34827598780050462</v>
      </c>
      <c r="F88" s="5">
        <v>1.2554933464512155</v>
      </c>
      <c r="G88" s="5">
        <v>1.537823319338073</v>
      </c>
      <c r="H88" s="5">
        <v>272.85160802164972</v>
      </c>
      <c r="I88" s="5">
        <v>5.8053533621627604</v>
      </c>
      <c r="J88" s="5">
        <v>20.511149047565588</v>
      </c>
      <c r="K88" s="5">
        <v>94</v>
      </c>
      <c r="L88" s="5">
        <v>38.978801145949966</v>
      </c>
      <c r="M88" s="5">
        <v>13.992390154956395</v>
      </c>
      <c r="N88" s="5">
        <v>13.309834537641448</v>
      </c>
      <c r="O88" s="5">
        <v>47</v>
      </c>
      <c r="P88" s="7">
        <v>105.82468085106383</v>
      </c>
      <c r="Q88" s="7">
        <v>1321.0207186895555</v>
      </c>
      <c r="T88" s="1">
        <f t="shared" si="33"/>
        <v>91</v>
      </c>
      <c r="U88" s="1">
        <f t="shared" si="34"/>
        <v>31</v>
      </c>
      <c r="V88" s="1">
        <f t="shared" si="35"/>
        <v>24</v>
      </c>
      <c r="W88" s="1" t="e">
        <f t="shared" si="36"/>
        <v>#NUM!</v>
      </c>
      <c r="X88" s="1" t="e">
        <f t="shared" si="37"/>
        <v>#NUM!</v>
      </c>
      <c r="Y88" s="1" t="e">
        <f t="shared" si="38"/>
        <v>#NUM!</v>
      </c>
      <c r="Z88" s="1" t="e">
        <f t="shared" si="39"/>
        <v>#NUM!</v>
      </c>
      <c r="AA88" s="1" t="e">
        <f t="shared" si="40"/>
        <v>#NUM!</v>
      </c>
      <c r="AB88" s="1" t="e">
        <f t="shared" si="41"/>
        <v>#NUM!</v>
      </c>
      <c r="AC88" s="1">
        <f t="shared" si="42"/>
        <v>29</v>
      </c>
      <c r="AD88" s="1" t="e">
        <f t="shared" si="43"/>
        <v>#NUM!</v>
      </c>
      <c r="AE88" s="1" t="e">
        <f t="shared" si="44"/>
        <v>#NUM!</v>
      </c>
      <c r="AF88" s="1" t="e">
        <f t="shared" si="45"/>
        <v>#NUM!</v>
      </c>
      <c r="AG88" s="1">
        <f t="shared" si="46"/>
        <v>29</v>
      </c>
      <c r="AH88" s="1" t="e">
        <f t="shared" si="47"/>
        <v>#NUM!</v>
      </c>
      <c r="AI88" s="1" t="e">
        <f t="shared" si="48"/>
        <v>#NUM!</v>
      </c>
    </row>
    <row r="89" spans="2:35" x14ac:dyDescent="0.35">
      <c r="B89" s="8">
        <v>24</v>
      </c>
      <c r="C89" s="8">
        <v>31</v>
      </c>
      <c r="D89" s="8">
        <v>46</v>
      </c>
      <c r="E89" s="5">
        <v>0.50136262270198628</v>
      </c>
      <c r="F89" s="5">
        <v>0.6697652974199011</v>
      </c>
      <c r="G89" s="5">
        <v>1.9704647334679057</v>
      </c>
      <c r="H89" s="5">
        <v>342.68270674196566</v>
      </c>
      <c r="I89" s="5">
        <v>6.7857961731082312</v>
      </c>
      <c r="J89" s="5">
        <v>24.967702868188574</v>
      </c>
      <c r="K89" s="5">
        <v>101</v>
      </c>
      <c r="L89" s="5">
        <v>28.556892228497137</v>
      </c>
      <c r="M89" s="5">
        <v>22.108561725288101</v>
      </c>
      <c r="N89" s="5">
        <v>14.899248119215894</v>
      </c>
      <c r="O89" s="5">
        <v>50.5</v>
      </c>
      <c r="P89" s="7">
        <v>144.58767326732678</v>
      </c>
      <c r="Q89" s="7">
        <v>1957.4326256544373</v>
      </c>
      <c r="T89" s="1">
        <f t="shared" si="33"/>
        <v>66</v>
      </c>
      <c r="U89" s="1">
        <f t="shared" si="34"/>
        <v>63</v>
      </c>
      <c r="V89" s="1">
        <f t="shared" si="35"/>
        <v>7</v>
      </c>
      <c r="W89" s="1" t="e">
        <f t="shared" si="36"/>
        <v>#NUM!</v>
      </c>
      <c r="X89" s="1" t="e">
        <f t="shared" si="37"/>
        <v>#NUM!</v>
      </c>
      <c r="Y89" s="1" t="e">
        <f t="shared" si="38"/>
        <v>#NUM!</v>
      </c>
      <c r="Z89" s="1" t="e">
        <f t="shared" si="39"/>
        <v>#NUM!</v>
      </c>
      <c r="AA89" s="1" t="e">
        <f t="shared" si="40"/>
        <v>#NUM!</v>
      </c>
      <c r="AB89" s="1" t="e">
        <f t="shared" si="41"/>
        <v>#NUM!</v>
      </c>
      <c r="AC89" s="1">
        <f t="shared" si="42"/>
        <v>24</v>
      </c>
      <c r="AD89" s="1" t="e">
        <f t="shared" si="43"/>
        <v>#NUM!</v>
      </c>
      <c r="AE89" s="1" t="e">
        <f t="shared" si="44"/>
        <v>#NUM!</v>
      </c>
      <c r="AF89" s="1" t="e">
        <f t="shared" si="45"/>
        <v>#NUM!</v>
      </c>
      <c r="AG89" s="1">
        <f t="shared" si="46"/>
        <v>24</v>
      </c>
      <c r="AH89" s="1" t="e">
        <f t="shared" si="47"/>
        <v>#NUM!</v>
      </c>
      <c r="AI89" s="1" t="e">
        <f t="shared" si="48"/>
        <v>#NUM!</v>
      </c>
    </row>
    <row r="90" spans="2:35" x14ac:dyDescent="0.35">
      <c r="B90" s="8">
        <v>25</v>
      </c>
      <c r="C90" s="8">
        <v>44</v>
      </c>
      <c r="D90" s="8">
        <v>45</v>
      </c>
      <c r="E90" s="5">
        <v>0.56902959108585005</v>
      </c>
      <c r="F90" s="5">
        <v>1.2478801754227067</v>
      </c>
      <c r="G90" s="5">
        <v>1.3246828870812364</v>
      </c>
      <c r="H90" s="5">
        <v>533.42665850142885</v>
      </c>
      <c r="I90" s="5">
        <v>9.3583624298496293</v>
      </c>
      <c r="J90" s="5">
        <v>23.199065518707766</v>
      </c>
      <c r="K90" s="5">
        <v>114</v>
      </c>
      <c r="L90" s="5">
        <v>42.674132680114305</v>
      </c>
      <c r="M90" s="5">
        <v>24.246666295519496</v>
      </c>
      <c r="N90" s="5">
        <v>23.707851488952397</v>
      </c>
      <c r="O90" s="5">
        <v>57</v>
      </c>
      <c r="P90" s="7">
        <v>274.99789473684211</v>
      </c>
      <c r="Q90" s="7">
        <v>1689.9374525556684</v>
      </c>
      <c r="T90" s="1">
        <f t="shared" si="33"/>
        <v>61</v>
      </c>
      <c r="U90" s="1">
        <f t="shared" si="34"/>
        <v>15</v>
      </c>
      <c r="V90" s="1">
        <f t="shared" si="35"/>
        <v>12</v>
      </c>
      <c r="W90" s="1" t="e">
        <f t="shared" si="36"/>
        <v>#NUM!</v>
      </c>
      <c r="X90" s="1" t="e">
        <f t="shared" si="37"/>
        <v>#NUM!</v>
      </c>
      <c r="Y90" s="1" t="e">
        <f t="shared" si="38"/>
        <v>#NUM!</v>
      </c>
      <c r="Z90" s="1" t="e">
        <f t="shared" si="39"/>
        <v>#NUM!</v>
      </c>
      <c r="AA90" s="1" t="e">
        <f t="shared" si="40"/>
        <v>#NUM!</v>
      </c>
      <c r="AB90" s="1" t="e">
        <f t="shared" si="41"/>
        <v>#NUM!</v>
      </c>
      <c r="AC90" s="1">
        <f t="shared" si="42"/>
        <v>13</v>
      </c>
      <c r="AD90" s="1" t="e">
        <f t="shared" si="43"/>
        <v>#NUM!</v>
      </c>
      <c r="AE90" s="1" t="e">
        <f t="shared" si="44"/>
        <v>#NUM!</v>
      </c>
      <c r="AF90" s="1" t="e">
        <f t="shared" si="45"/>
        <v>#NUM!</v>
      </c>
      <c r="AG90" s="1">
        <f t="shared" si="46"/>
        <v>13</v>
      </c>
      <c r="AH90" s="1" t="e">
        <f t="shared" si="47"/>
        <v>#NUM!</v>
      </c>
      <c r="AI90" s="1" t="e">
        <f t="shared" si="48"/>
        <v>#NUM!</v>
      </c>
    </row>
    <row r="91" spans="2:35" x14ac:dyDescent="0.35">
      <c r="B91" s="8">
        <v>9</v>
      </c>
      <c r="C91" s="8">
        <v>32</v>
      </c>
      <c r="D91" s="8">
        <v>32</v>
      </c>
      <c r="E91" s="5">
        <v>0.28218531891178777</v>
      </c>
      <c r="F91" s="5">
        <v>1.4297036673390027</v>
      </c>
      <c r="G91" s="5">
        <v>1.4297036673390027</v>
      </c>
      <c r="H91" s="5">
        <v>142.56906221196797</v>
      </c>
      <c r="I91" s="5">
        <v>3.9060017044374788</v>
      </c>
      <c r="J91" s="5">
        <v>16.160588870076683</v>
      </c>
      <c r="K91" s="5">
        <v>73</v>
      </c>
      <c r="L91" s="5">
        <v>31.682013824881775</v>
      </c>
      <c r="M91" s="5">
        <v>8.9105663882480002</v>
      </c>
      <c r="N91" s="5">
        <v>8.9105663882480002</v>
      </c>
      <c r="O91" s="5">
        <v>36.5</v>
      </c>
      <c r="P91" s="7">
        <v>47.906506849315058</v>
      </c>
      <c r="Q91" s="7">
        <v>820.05694645080962</v>
      </c>
      <c r="T91" s="1">
        <f t="shared" si="33"/>
        <v>107</v>
      </c>
      <c r="U91" s="1">
        <f t="shared" si="34"/>
        <v>57</v>
      </c>
      <c r="V91" s="1">
        <f t="shared" si="35"/>
        <v>56</v>
      </c>
      <c r="W91" s="1" t="e">
        <f t="shared" si="36"/>
        <v>#NUM!</v>
      </c>
      <c r="X91" s="1" t="e">
        <f t="shared" si="37"/>
        <v>#NUM!</v>
      </c>
      <c r="Y91" s="1" t="e">
        <f t="shared" si="38"/>
        <v>#NUM!</v>
      </c>
      <c r="Z91" s="1" t="e">
        <f t="shared" si="39"/>
        <v>#NUM!</v>
      </c>
      <c r="AA91" s="1" t="e">
        <f t="shared" si="40"/>
        <v>#NUM!</v>
      </c>
      <c r="AB91" s="1" t="e">
        <f t="shared" si="41"/>
        <v>#NUM!</v>
      </c>
      <c r="AC91" s="1">
        <f t="shared" si="42"/>
        <v>71</v>
      </c>
      <c r="AD91" s="1" t="e">
        <f t="shared" si="43"/>
        <v>#NUM!</v>
      </c>
      <c r="AE91" s="1" t="e">
        <f t="shared" si="44"/>
        <v>#NUM!</v>
      </c>
      <c r="AF91" s="1" t="e">
        <f t="shared" si="45"/>
        <v>#NUM!</v>
      </c>
      <c r="AG91" s="1">
        <f t="shared" si="46"/>
        <v>71</v>
      </c>
      <c r="AH91" s="1" t="e">
        <f t="shared" si="47"/>
        <v>#NUM!</v>
      </c>
      <c r="AI91" s="1" t="e">
        <f t="shared" si="48"/>
        <v>#NUM!</v>
      </c>
    </row>
    <row r="92" spans="2:35" hidden="1" x14ac:dyDescent="0.35">
      <c r="B92" s="8">
        <v>26</v>
      </c>
      <c r="C92" s="8">
        <v>1</v>
      </c>
      <c r="D92" s="8">
        <v>10</v>
      </c>
      <c r="E92" s="5" t="e">
        <v>#NUM!</v>
      </c>
      <c r="F92" s="5" t="e">
        <v>#NUM!</v>
      </c>
      <c r="G92" s="5" t="e">
        <v>#NUM!</v>
      </c>
      <c r="H92" s="5" t="e">
        <v>#NUM!</v>
      </c>
      <c r="I92" s="5" t="e">
        <v>#NUM!</v>
      </c>
      <c r="J92" s="5" t="e">
        <v>#NUM!</v>
      </c>
      <c r="K92" s="5">
        <v>37</v>
      </c>
      <c r="L92" s="5" t="e">
        <v>#NUM!</v>
      </c>
      <c r="M92" s="5" t="e">
        <v>#NUM!</v>
      </c>
      <c r="N92" s="5" t="e">
        <v>#NUM!</v>
      </c>
      <c r="O92" s="5">
        <v>18.5</v>
      </c>
      <c r="P92" s="7" t="e">
        <v>#NUM!</v>
      </c>
      <c r="Q92" s="7" t="e">
        <v>#NUM!</v>
      </c>
      <c r="T92" s="1">
        <f t="shared" si="33"/>
        <v>59</v>
      </c>
      <c r="U92" s="1">
        <f t="shared" si="34"/>
        <v>143</v>
      </c>
      <c r="V92" s="1">
        <f t="shared" si="35"/>
        <v>123</v>
      </c>
      <c r="W92" s="1" t="e">
        <f t="shared" si="36"/>
        <v>#NUM!</v>
      </c>
      <c r="X92" s="1" t="e">
        <f t="shared" si="37"/>
        <v>#NUM!</v>
      </c>
      <c r="Y92" s="1" t="e">
        <f t="shared" si="38"/>
        <v>#NUM!</v>
      </c>
      <c r="Z92" s="1" t="e">
        <f t="shared" si="39"/>
        <v>#NUM!</v>
      </c>
      <c r="AA92" s="1" t="e">
        <f t="shared" si="40"/>
        <v>#NUM!</v>
      </c>
      <c r="AB92" s="1" t="e">
        <f t="shared" si="41"/>
        <v>#NUM!</v>
      </c>
      <c r="AC92" s="1">
        <f t="shared" si="42"/>
        <v>134</v>
      </c>
      <c r="AD92" s="1" t="e">
        <f t="shared" si="43"/>
        <v>#NUM!</v>
      </c>
      <c r="AE92" s="1" t="e">
        <f t="shared" si="44"/>
        <v>#NUM!</v>
      </c>
      <c r="AF92" s="1" t="e">
        <f t="shared" si="45"/>
        <v>#NUM!</v>
      </c>
      <c r="AG92" s="1">
        <f t="shared" si="46"/>
        <v>134</v>
      </c>
      <c r="AH92" s="1" t="e">
        <f t="shared" si="47"/>
        <v>#NUM!</v>
      </c>
      <c r="AI92" s="1" t="e">
        <f t="shared" si="48"/>
        <v>#NUM!</v>
      </c>
    </row>
    <row r="93" spans="2:35" hidden="1" x14ac:dyDescent="0.35">
      <c r="B93" s="8">
        <v>44</v>
      </c>
      <c r="C93" s="8">
        <v>15</v>
      </c>
      <c r="D93" s="8">
        <v>9</v>
      </c>
      <c r="E93" s="5" t="e">
        <v>#NUM!</v>
      </c>
      <c r="F93" s="5" t="e">
        <v>#NUM!</v>
      </c>
      <c r="G93" s="5" t="e">
        <v>#NUM!</v>
      </c>
      <c r="H93" s="5" t="e">
        <v>#NUM!</v>
      </c>
      <c r="I93" s="5" t="e">
        <v>#NUM!</v>
      </c>
      <c r="J93" s="5" t="e">
        <v>#NUM!</v>
      </c>
      <c r="K93" s="5">
        <v>68</v>
      </c>
      <c r="L93" s="5" t="e">
        <v>#NUM!</v>
      </c>
      <c r="M93" s="5" t="e">
        <v>#NUM!</v>
      </c>
      <c r="N93" s="5" t="e">
        <v>#NUM!</v>
      </c>
      <c r="O93" s="5">
        <v>34</v>
      </c>
      <c r="P93" s="7" t="e">
        <v>#NUM!</v>
      </c>
      <c r="Q93" s="7" t="e">
        <v>#NUM!</v>
      </c>
      <c r="T93" s="1">
        <f t="shared" si="33"/>
        <v>14</v>
      </c>
      <c r="U93" s="1">
        <f t="shared" si="34"/>
        <v>102</v>
      </c>
      <c r="V93" s="1">
        <f t="shared" si="35"/>
        <v>128</v>
      </c>
      <c r="W93" s="1" t="e">
        <f t="shared" si="36"/>
        <v>#NUM!</v>
      </c>
      <c r="X93" s="1" t="e">
        <f t="shared" si="37"/>
        <v>#NUM!</v>
      </c>
      <c r="Y93" s="1" t="e">
        <f t="shared" si="38"/>
        <v>#NUM!</v>
      </c>
      <c r="Z93" s="1" t="e">
        <f t="shared" si="39"/>
        <v>#NUM!</v>
      </c>
      <c r="AA93" s="1" t="e">
        <f t="shared" si="40"/>
        <v>#NUM!</v>
      </c>
      <c r="AB93" s="1" t="e">
        <f t="shared" si="41"/>
        <v>#NUM!</v>
      </c>
      <c r="AC93" s="1">
        <f t="shared" si="42"/>
        <v>82</v>
      </c>
      <c r="AD93" s="1" t="e">
        <f t="shared" si="43"/>
        <v>#NUM!</v>
      </c>
      <c r="AE93" s="1" t="e">
        <f t="shared" si="44"/>
        <v>#NUM!</v>
      </c>
      <c r="AF93" s="1" t="e">
        <f t="shared" si="45"/>
        <v>#NUM!</v>
      </c>
      <c r="AG93" s="1">
        <f t="shared" si="46"/>
        <v>82</v>
      </c>
      <c r="AH93" s="1" t="e">
        <f t="shared" si="47"/>
        <v>#NUM!</v>
      </c>
      <c r="AI93" s="1" t="e">
        <f t="shared" si="48"/>
        <v>#NUM!</v>
      </c>
    </row>
    <row r="94" spans="2:35" hidden="1" x14ac:dyDescent="0.35">
      <c r="B94" s="8">
        <v>28</v>
      </c>
      <c r="C94" s="8">
        <v>4</v>
      </c>
      <c r="D94" s="8">
        <v>33</v>
      </c>
      <c r="E94" s="5" t="e">
        <v>#NUM!</v>
      </c>
      <c r="F94" s="5" t="e">
        <v>#NUM!</v>
      </c>
      <c r="G94" s="5" t="e">
        <v>#NUM!</v>
      </c>
      <c r="H94" s="5" t="e">
        <v>#NUM!</v>
      </c>
      <c r="I94" s="5" t="e">
        <v>#NUM!</v>
      </c>
      <c r="J94" s="5" t="e">
        <v>#NUM!</v>
      </c>
      <c r="K94" s="5">
        <v>65</v>
      </c>
      <c r="L94" s="5" t="e">
        <v>#NUM!</v>
      </c>
      <c r="M94" s="5" t="e">
        <v>#NUM!</v>
      </c>
      <c r="N94" s="5" t="e">
        <v>#NUM!</v>
      </c>
      <c r="O94" s="5">
        <v>32.5</v>
      </c>
      <c r="P94" s="7" t="e">
        <v>#NUM!</v>
      </c>
      <c r="Q94" s="7" t="e">
        <v>#NUM!</v>
      </c>
      <c r="T94" s="1">
        <f t="shared" si="33"/>
        <v>49</v>
      </c>
      <c r="U94" s="1">
        <f t="shared" si="34"/>
        <v>134</v>
      </c>
      <c r="V94" s="1">
        <f t="shared" si="35"/>
        <v>51</v>
      </c>
      <c r="W94" s="1" t="e">
        <f t="shared" si="36"/>
        <v>#NUM!</v>
      </c>
      <c r="X94" s="1" t="e">
        <f t="shared" si="37"/>
        <v>#NUM!</v>
      </c>
      <c r="Y94" s="1" t="e">
        <f t="shared" si="38"/>
        <v>#NUM!</v>
      </c>
      <c r="Z94" s="1" t="e">
        <f t="shared" si="39"/>
        <v>#NUM!</v>
      </c>
      <c r="AA94" s="1" t="e">
        <f t="shared" si="40"/>
        <v>#NUM!</v>
      </c>
      <c r="AB94" s="1" t="e">
        <f t="shared" si="41"/>
        <v>#NUM!</v>
      </c>
      <c r="AC94" s="1">
        <f t="shared" si="42"/>
        <v>87</v>
      </c>
      <c r="AD94" s="1" t="e">
        <f t="shared" si="43"/>
        <v>#NUM!</v>
      </c>
      <c r="AE94" s="1" t="e">
        <f t="shared" si="44"/>
        <v>#NUM!</v>
      </c>
      <c r="AF94" s="1" t="e">
        <f t="shared" si="45"/>
        <v>#NUM!</v>
      </c>
      <c r="AG94" s="1">
        <f t="shared" si="46"/>
        <v>87</v>
      </c>
      <c r="AH94" s="1" t="e">
        <f t="shared" si="47"/>
        <v>#NUM!</v>
      </c>
      <c r="AI94" s="1" t="e">
        <f t="shared" si="48"/>
        <v>#NUM!</v>
      </c>
    </row>
    <row r="95" spans="2:35" hidden="1" x14ac:dyDescent="0.35">
      <c r="B95" s="8">
        <v>0</v>
      </c>
      <c r="C95" s="8">
        <v>20</v>
      </c>
      <c r="D95" s="8">
        <v>17</v>
      </c>
      <c r="E95" s="5" t="e">
        <v>#NUM!</v>
      </c>
      <c r="F95" s="5" t="e">
        <v>#DIV/0!</v>
      </c>
      <c r="G95" s="5" t="e">
        <v>#DIV/0!</v>
      </c>
      <c r="H95" s="5" t="e">
        <v>#DIV/0!</v>
      </c>
      <c r="I95" s="5" t="e">
        <v>#DIV/0!</v>
      </c>
      <c r="J95" s="5" t="e">
        <v>#DIV/0!</v>
      </c>
      <c r="K95" s="5">
        <v>37</v>
      </c>
      <c r="L95" s="5" t="e">
        <v>#DIV/0!</v>
      </c>
      <c r="M95" s="5" t="e">
        <v>#NUM!</v>
      </c>
      <c r="N95" s="5" t="e">
        <v>#NUM!</v>
      </c>
      <c r="O95" s="5">
        <v>18.5</v>
      </c>
      <c r="P95" s="7" t="e">
        <v>#DIV/0!</v>
      </c>
      <c r="Q95" s="7" t="e">
        <v>#DIV/0!</v>
      </c>
      <c r="T95" s="1">
        <f t="shared" si="33"/>
        <v>146</v>
      </c>
      <c r="U95" s="1">
        <f t="shared" si="34"/>
        <v>84</v>
      </c>
      <c r="V95" s="1">
        <f t="shared" si="35"/>
        <v>101</v>
      </c>
      <c r="W95" s="1" t="e">
        <f t="shared" si="36"/>
        <v>#NUM!</v>
      </c>
      <c r="X95" s="1" t="e">
        <f t="shared" si="37"/>
        <v>#DIV/0!</v>
      </c>
      <c r="Y95" s="1" t="e">
        <f t="shared" si="38"/>
        <v>#DIV/0!</v>
      </c>
      <c r="Z95" s="1" t="e">
        <f t="shared" si="39"/>
        <v>#DIV/0!</v>
      </c>
      <c r="AA95" s="1" t="e">
        <f t="shared" si="40"/>
        <v>#DIV/0!</v>
      </c>
      <c r="AB95" s="1" t="e">
        <f t="shared" si="41"/>
        <v>#DIV/0!</v>
      </c>
      <c r="AC95" s="1">
        <f t="shared" si="42"/>
        <v>134</v>
      </c>
      <c r="AD95" s="1" t="e">
        <f t="shared" si="43"/>
        <v>#DIV/0!</v>
      </c>
      <c r="AE95" s="1" t="e">
        <f t="shared" si="44"/>
        <v>#NUM!</v>
      </c>
      <c r="AF95" s="1" t="e">
        <f t="shared" si="45"/>
        <v>#NUM!</v>
      </c>
      <c r="AG95" s="1">
        <f t="shared" si="46"/>
        <v>134</v>
      </c>
      <c r="AH95" s="1" t="e">
        <f t="shared" si="47"/>
        <v>#DIV/0!</v>
      </c>
      <c r="AI95" s="1" t="e">
        <f t="shared" si="48"/>
        <v>#DIV/0!</v>
      </c>
    </row>
    <row r="96" spans="2:35" hidden="1" x14ac:dyDescent="0.35">
      <c r="B96" s="8">
        <v>7</v>
      </c>
      <c r="C96" s="8">
        <v>28</v>
      </c>
      <c r="D96" s="8">
        <v>17</v>
      </c>
      <c r="E96" s="5" t="e">
        <v>#NUM!</v>
      </c>
      <c r="F96" s="5" t="e">
        <v>#NUM!</v>
      </c>
      <c r="G96" s="5" t="e">
        <v>#NUM!</v>
      </c>
      <c r="H96" s="5" t="e">
        <v>#NUM!</v>
      </c>
      <c r="I96" s="5" t="e">
        <v>#NUM!</v>
      </c>
      <c r="J96" s="5" t="e">
        <v>#NUM!</v>
      </c>
      <c r="K96" s="5">
        <v>52</v>
      </c>
      <c r="L96" s="5" t="e">
        <v>#NUM!</v>
      </c>
      <c r="M96" s="5" t="e">
        <v>#NUM!</v>
      </c>
      <c r="N96" s="5" t="e">
        <v>#NUM!</v>
      </c>
      <c r="O96" s="5">
        <v>26</v>
      </c>
      <c r="P96" s="7" t="e">
        <v>#NUM!</v>
      </c>
      <c r="Q96" s="7" t="e">
        <v>#NUM!</v>
      </c>
      <c r="T96" s="1">
        <f t="shared" si="33"/>
        <v>120</v>
      </c>
      <c r="U96" s="1">
        <f t="shared" si="34"/>
        <v>65</v>
      </c>
      <c r="V96" s="1">
        <f t="shared" si="35"/>
        <v>101</v>
      </c>
      <c r="W96" s="1" t="e">
        <f t="shared" si="36"/>
        <v>#NUM!</v>
      </c>
      <c r="X96" s="1" t="e">
        <f t="shared" si="37"/>
        <v>#NUM!</v>
      </c>
      <c r="Y96" s="1" t="e">
        <f t="shared" si="38"/>
        <v>#NUM!</v>
      </c>
      <c r="Z96" s="1" t="e">
        <f t="shared" si="39"/>
        <v>#NUM!</v>
      </c>
      <c r="AA96" s="1" t="e">
        <f t="shared" si="40"/>
        <v>#NUM!</v>
      </c>
      <c r="AB96" s="1" t="e">
        <f t="shared" si="41"/>
        <v>#NUM!</v>
      </c>
      <c r="AC96" s="1">
        <f t="shared" si="42"/>
        <v>114</v>
      </c>
      <c r="AD96" s="1" t="e">
        <f t="shared" si="43"/>
        <v>#NUM!</v>
      </c>
      <c r="AE96" s="1" t="e">
        <f t="shared" si="44"/>
        <v>#NUM!</v>
      </c>
      <c r="AF96" s="1" t="e">
        <f t="shared" si="45"/>
        <v>#NUM!</v>
      </c>
      <c r="AG96" s="1">
        <f t="shared" si="46"/>
        <v>114</v>
      </c>
      <c r="AH96" s="1" t="e">
        <f t="shared" si="47"/>
        <v>#NUM!</v>
      </c>
      <c r="AI96" s="1" t="e">
        <f t="shared" si="48"/>
        <v>#NUM!</v>
      </c>
    </row>
    <row r="97" spans="2:35" x14ac:dyDescent="0.35">
      <c r="B97" s="8">
        <v>25</v>
      </c>
      <c r="C97" s="8">
        <v>48</v>
      </c>
      <c r="D97" s="8">
        <v>47</v>
      </c>
      <c r="E97" s="5">
        <v>0.53218163740713775</v>
      </c>
      <c r="F97" s="5">
        <v>1.3433073434031564</v>
      </c>
      <c r="G97" s="5">
        <v>1.266103672779499</v>
      </c>
      <c r="H97" s="5">
        <v>572.36352085016745</v>
      </c>
      <c r="I97" s="5">
        <v>9.5393920141694579</v>
      </c>
      <c r="J97" s="5">
        <v>24.634693662965081</v>
      </c>
      <c r="K97" s="5">
        <v>120</v>
      </c>
      <c r="L97" s="5">
        <v>45.789081668013395</v>
      </c>
      <c r="M97" s="5">
        <v>23.848480035423645</v>
      </c>
      <c r="N97" s="5">
        <v>24.355894504262444</v>
      </c>
      <c r="O97" s="5">
        <v>60</v>
      </c>
      <c r="P97" s="7">
        <v>285.74000000000012</v>
      </c>
      <c r="Q97" s="7">
        <v>1905.565934065934</v>
      </c>
      <c r="T97" s="1">
        <f t="shared" si="33"/>
        <v>61</v>
      </c>
      <c r="U97" s="1">
        <f t="shared" si="34"/>
        <v>5</v>
      </c>
      <c r="V97" s="1">
        <f t="shared" si="35"/>
        <v>3</v>
      </c>
      <c r="W97" s="1" t="e">
        <f t="shared" si="36"/>
        <v>#NUM!</v>
      </c>
      <c r="X97" s="1" t="e">
        <f t="shared" si="37"/>
        <v>#NUM!</v>
      </c>
      <c r="Y97" s="1" t="e">
        <f t="shared" si="38"/>
        <v>#NUM!</v>
      </c>
      <c r="Z97" s="1" t="e">
        <f t="shared" si="39"/>
        <v>#NUM!</v>
      </c>
      <c r="AA97" s="1" t="e">
        <f t="shared" si="40"/>
        <v>#NUM!</v>
      </c>
      <c r="AB97" s="1" t="e">
        <f t="shared" si="41"/>
        <v>#NUM!</v>
      </c>
      <c r="AC97" s="1">
        <f t="shared" si="42"/>
        <v>6</v>
      </c>
      <c r="AD97" s="1" t="e">
        <f t="shared" si="43"/>
        <v>#NUM!</v>
      </c>
      <c r="AE97" s="1" t="e">
        <f t="shared" si="44"/>
        <v>#NUM!</v>
      </c>
      <c r="AF97" s="1" t="e">
        <f t="shared" si="45"/>
        <v>#NUM!</v>
      </c>
      <c r="AG97" s="1">
        <f t="shared" si="46"/>
        <v>6</v>
      </c>
      <c r="AH97" s="1" t="e">
        <f t="shared" si="47"/>
        <v>#NUM!</v>
      </c>
      <c r="AI97" s="1" t="e">
        <f t="shared" si="48"/>
        <v>#NUM!</v>
      </c>
    </row>
    <row r="98" spans="2:35" x14ac:dyDescent="0.35">
      <c r="B98" s="8">
        <v>40</v>
      </c>
      <c r="C98" s="8">
        <v>36</v>
      </c>
      <c r="D98" s="8">
        <v>15</v>
      </c>
      <c r="E98" s="5">
        <v>1.6440098642186227</v>
      </c>
      <c r="F98" s="5">
        <v>1.1142694517697938</v>
      </c>
      <c r="G98" s="5">
        <v>0.38331333760137642</v>
      </c>
      <c r="H98" s="5">
        <v>269.27669319865021</v>
      </c>
      <c r="I98" s="5">
        <v>5.9181690812890153</v>
      </c>
      <c r="J98" s="5">
        <v>20.053722198736018</v>
      </c>
      <c r="K98" s="5">
        <v>91</v>
      </c>
      <c r="L98" s="5">
        <v>13.463834659932511</v>
      </c>
      <c r="M98" s="5">
        <v>14.959816288813901</v>
      </c>
      <c r="N98" s="5">
        <v>35.903559093153362</v>
      </c>
      <c r="O98" s="5">
        <v>45.5</v>
      </c>
      <c r="P98" s="7">
        <v>109.97763736263735</v>
      </c>
      <c r="Q98" s="7">
        <v>1262.7565704356043</v>
      </c>
      <c r="T98" s="1">
        <f t="shared" ref="T98:T129" si="49">RANK(B98,B$2:B$150,0)</f>
        <v>25</v>
      </c>
      <c r="U98" s="1">
        <f t="shared" ref="U98:U129" si="50">RANK(C98,C$2:C$150,0)</f>
        <v>41</v>
      </c>
      <c r="V98" s="1">
        <f t="shared" ref="V98:V129" si="51">RANK(D98,D$2:D$150,0)</f>
        <v>109</v>
      </c>
      <c r="W98" s="1" t="e">
        <f t="shared" ref="W98:W129" si="52">RANK(E98,E$2:E$150,0)</f>
        <v>#NUM!</v>
      </c>
      <c r="X98" s="1" t="e">
        <f t="shared" ref="X98:X129" si="53">RANK(F98,F$2:F$150,0)</f>
        <v>#NUM!</v>
      </c>
      <c r="Y98" s="1" t="e">
        <f t="shared" ref="Y98:Y129" si="54">RANK(G98,G$2:G$150,0)</f>
        <v>#NUM!</v>
      </c>
      <c r="Z98" s="1" t="e">
        <f t="shared" ref="Z98:Z129" si="55">RANK(H98,H$2:H$150,0)</f>
        <v>#NUM!</v>
      </c>
      <c r="AA98" s="1" t="e">
        <f t="shared" ref="AA98:AA129" si="56">RANK(I98,I$2:I$150,0)</f>
        <v>#NUM!</v>
      </c>
      <c r="AB98" s="1" t="e">
        <f t="shared" ref="AB98:AB129" si="57">RANK(J98,J$2:J$150,0)</f>
        <v>#NUM!</v>
      </c>
      <c r="AC98" s="1">
        <f t="shared" ref="AC98:AC129" si="58">RANK(K98,K$2:K$150,0)</f>
        <v>36</v>
      </c>
      <c r="AD98" s="1" t="e">
        <f t="shared" ref="AD98:AD129" si="59">RANK(L98,L$2:L$150,0)</f>
        <v>#NUM!</v>
      </c>
      <c r="AE98" s="1" t="e">
        <f t="shared" ref="AE98:AE129" si="60">RANK(M98,M$2:M$150,0)</f>
        <v>#NUM!</v>
      </c>
      <c r="AF98" s="1" t="e">
        <f t="shared" ref="AF98:AF129" si="61">RANK(N98,N$2:N$150,0)</f>
        <v>#NUM!</v>
      </c>
      <c r="AG98" s="1">
        <f t="shared" ref="AG98:AG129" si="62">RANK(O98,O$2:O$150,0)</f>
        <v>36</v>
      </c>
      <c r="AH98" s="1" t="e">
        <f t="shared" ref="AH98:AH129" si="63">RANK(P98,P$2:P$150,0)</f>
        <v>#NUM!</v>
      </c>
      <c r="AI98" s="1" t="e">
        <f t="shared" ref="AI98:AI129" si="64">RANK(Q98,Q$2:Q$150,0)</f>
        <v>#NUM!</v>
      </c>
    </row>
    <row r="99" spans="2:35" hidden="1" x14ac:dyDescent="0.35">
      <c r="B99" s="8">
        <v>5</v>
      </c>
      <c r="C99" s="8">
        <v>34</v>
      </c>
      <c r="D99" s="8">
        <v>39</v>
      </c>
      <c r="E99" s="5">
        <v>0</v>
      </c>
      <c r="F99" s="5">
        <v>0</v>
      </c>
      <c r="G99" s="5">
        <v>3.1415926535897931</v>
      </c>
      <c r="H99" s="5">
        <v>1.041376186672327E-14</v>
      </c>
      <c r="I99" s="5">
        <v>2.670195350441864E-16</v>
      </c>
      <c r="J99" s="5">
        <v>1.5916438470678595E+17</v>
      </c>
      <c r="K99" s="5">
        <v>78</v>
      </c>
      <c r="L99" s="5">
        <v>4.165504746689308E-15</v>
      </c>
      <c r="M99" s="5">
        <v>0</v>
      </c>
      <c r="N99" s="5">
        <v>0</v>
      </c>
      <c r="O99" s="5">
        <v>39</v>
      </c>
      <c r="P99" s="7">
        <v>2.2388021677897035E-31</v>
      </c>
      <c r="Q99" s="7">
        <v>7.9546566267541852E+34</v>
      </c>
      <c r="T99" s="1">
        <f t="shared" si="49"/>
        <v>129</v>
      </c>
      <c r="U99" s="1">
        <f t="shared" si="50"/>
        <v>50</v>
      </c>
      <c r="V99" s="1">
        <f t="shared" si="51"/>
        <v>30</v>
      </c>
      <c r="W99" s="1" t="e">
        <f t="shared" si="52"/>
        <v>#NUM!</v>
      </c>
      <c r="X99" s="1" t="e">
        <f t="shared" si="53"/>
        <v>#NUM!</v>
      </c>
      <c r="Y99" s="1" t="e">
        <f t="shared" si="54"/>
        <v>#NUM!</v>
      </c>
      <c r="Z99" s="1" t="e">
        <f t="shared" si="55"/>
        <v>#NUM!</v>
      </c>
      <c r="AA99" s="1" t="e">
        <f t="shared" si="56"/>
        <v>#NUM!</v>
      </c>
      <c r="AB99" s="1" t="e">
        <f t="shared" si="57"/>
        <v>#NUM!</v>
      </c>
      <c r="AC99" s="1">
        <f t="shared" si="58"/>
        <v>59</v>
      </c>
      <c r="AD99" s="1" t="e">
        <f t="shared" si="59"/>
        <v>#NUM!</v>
      </c>
      <c r="AE99" s="1" t="e">
        <f t="shared" si="60"/>
        <v>#NUM!</v>
      </c>
      <c r="AF99" s="1" t="e">
        <f t="shared" si="61"/>
        <v>#NUM!</v>
      </c>
      <c r="AG99" s="1">
        <f t="shared" si="62"/>
        <v>59</v>
      </c>
      <c r="AH99" s="1" t="e">
        <f t="shared" si="63"/>
        <v>#NUM!</v>
      </c>
      <c r="AI99" s="1" t="e">
        <f t="shared" si="64"/>
        <v>#NUM!</v>
      </c>
    </row>
    <row r="100" spans="2:35" hidden="1" x14ac:dyDescent="0.35">
      <c r="B100" s="8">
        <v>37</v>
      </c>
      <c r="C100" s="8">
        <v>13</v>
      </c>
      <c r="D100" s="8">
        <v>7</v>
      </c>
      <c r="E100" s="5" t="e">
        <v>#NUM!</v>
      </c>
      <c r="F100" s="5" t="e">
        <v>#NUM!</v>
      </c>
      <c r="G100" s="5" t="e">
        <v>#NUM!</v>
      </c>
      <c r="H100" s="5" t="e">
        <v>#NUM!</v>
      </c>
      <c r="I100" s="5" t="e">
        <v>#NUM!</v>
      </c>
      <c r="J100" s="5" t="e">
        <v>#NUM!</v>
      </c>
      <c r="K100" s="5">
        <v>57</v>
      </c>
      <c r="L100" s="5" t="e">
        <v>#NUM!</v>
      </c>
      <c r="M100" s="5" t="e">
        <v>#NUM!</v>
      </c>
      <c r="N100" s="5" t="e">
        <v>#NUM!</v>
      </c>
      <c r="O100" s="5">
        <v>28.5</v>
      </c>
      <c r="P100" s="7" t="e">
        <v>#NUM!</v>
      </c>
      <c r="Q100" s="7" t="e">
        <v>#NUM!</v>
      </c>
      <c r="T100" s="1">
        <f t="shared" si="49"/>
        <v>31</v>
      </c>
      <c r="U100" s="1">
        <f t="shared" si="50"/>
        <v>115</v>
      </c>
      <c r="V100" s="1">
        <f t="shared" si="51"/>
        <v>130</v>
      </c>
      <c r="W100" s="1" t="e">
        <f t="shared" si="52"/>
        <v>#NUM!</v>
      </c>
      <c r="X100" s="1" t="e">
        <f t="shared" si="53"/>
        <v>#NUM!</v>
      </c>
      <c r="Y100" s="1" t="e">
        <f t="shared" si="54"/>
        <v>#NUM!</v>
      </c>
      <c r="Z100" s="1" t="e">
        <f t="shared" si="55"/>
        <v>#NUM!</v>
      </c>
      <c r="AA100" s="1" t="e">
        <f t="shared" si="56"/>
        <v>#NUM!</v>
      </c>
      <c r="AB100" s="1" t="e">
        <f t="shared" si="57"/>
        <v>#NUM!</v>
      </c>
      <c r="AC100" s="1">
        <f t="shared" si="58"/>
        <v>103</v>
      </c>
      <c r="AD100" s="1" t="e">
        <f t="shared" si="59"/>
        <v>#NUM!</v>
      </c>
      <c r="AE100" s="1" t="e">
        <f t="shared" si="60"/>
        <v>#NUM!</v>
      </c>
      <c r="AF100" s="1" t="e">
        <f t="shared" si="61"/>
        <v>#NUM!</v>
      </c>
      <c r="AG100" s="1">
        <f t="shared" si="62"/>
        <v>103</v>
      </c>
      <c r="AH100" s="1" t="e">
        <f t="shared" si="63"/>
        <v>#NUM!</v>
      </c>
      <c r="AI100" s="1" t="e">
        <f t="shared" si="64"/>
        <v>#NUM!</v>
      </c>
    </row>
    <row r="101" spans="2:35" hidden="1" x14ac:dyDescent="0.35">
      <c r="B101" s="8">
        <v>6</v>
      </c>
      <c r="C101" s="8">
        <v>3</v>
      </c>
      <c r="D101" s="8">
        <v>28</v>
      </c>
      <c r="E101" s="5" t="e">
        <v>#NUM!</v>
      </c>
      <c r="F101" s="5" t="e">
        <v>#NUM!</v>
      </c>
      <c r="G101" s="5" t="e">
        <v>#NUM!</v>
      </c>
      <c r="H101" s="5" t="e">
        <v>#NUM!</v>
      </c>
      <c r="I101" s="5" t="e">
        <v>#NUM!</v>
      </c>
      <c r="J101" s="5" t="e">
        <v>#NUM!</v>
      </c>
      <c r="K101" s="5">
        <v>37</v>
      </c>
      <c r="L101" s="5" t="e">
        <v>#NUM!</v>
      </c>
      <c r="M101" s="5" t="e">
        <v>#NUM!</v>
      </c>
      <c r="N101" s="5" t="e">
        <v>#NUM!</v>
      </c>
      <c r="O101" s="5">
        <v>18.5</v>
      </c>
      <c r="P101" s="7" t="e">
        <v>#NUM!</v>
      </c>
      <c r="Q101" s="7" t="e">
        <v>#NUM!</v>
      </c>
      <c r="T101" s="1">
        <f t="shared" si="49"/>
        <v>125</v>
      </c>
      <c r="U101" s="1">
        <f t="shared" si="50"/>
        <v>137</v>
      </c>
      <c r="V101" s="1">
        <f t="shared" si="51"/>
        <v>69</v>
      </c>
      <c r="W101" s="1" t="e">
        <f t="shared" si="52"/>
        <v>#NUM!</v>
      </c>
      <c r="X101" s="1" t="e">
        <f t="shared" si="53"/>
        <v>#NUM!</v>
      </c>
      <c r="Y101" s="1" t="e">
        <f t="shared" si="54"/>
        <v>#NUM!</v>
      </c>
      <c r="Z101" s="1" t="e">
        <f t="shared" si="55"/>
        <v>#NUM!</v>
      </c>
      <c r="AA101" s="1" t="e">
        <f t="shared" si="56"/>
        <v>#NUM!</v>
      </c>
      <c r="AB101" s="1" t="e">
        <f t="shared" si="57"/>
        <v>#NUM!</v>
      </c>
      <c r="AC101" s="1">
        <f t="shared" si="58"/>
        <v>134</v>
      </c>
      <c r="AD101" s="1" t="e">
        <f t="shared" si="59"/>
        <v>#NUM!</v>
      </c>
      <c r="AE101" s="1" t="e">
        <f t="shared" si="60"/>
        <v>#NUM!</v>
      </c>
      <c r="AF101" s="1" t="e">
        <f t="shared" si="61"/>
        <v>#NUM!</v>
      </c>
      <c r="AG101" s="1">
        <f t="shared" si="62"/>
        <v>134</v>
      </c>
      <c r="AH101" s="1" t="e">
        <f t="shared" si="63"/>
        <v>#NUM!</v>
      </c>
      <c r="AI101" s="1" t="e">
        <f t="shared" si="64"/>
        <v>#NUM!</v>
      </c>
    </row>
    <row r="102" spans="2:35" x14ac:dyDescent="0.35">
      <c r="B102" s="8">
        <v>18</v>
      </c>
      <c r="C102" s="8">
        <v>39</v>
      </c>
      <c r="D102" s="8">
        <v>29</v>
      </c>
      <c r="E102" s="5">
        <v>0.44879037042979619</v>
      </c>
      <c r="F102" s="5">
        <v>1.9187727018252572</v>
      </c>
      <c r="G102" s="5">
        <v>0.77402958133473987</v>
      </c>
      <c r="H102" s="5">
        <v>245.35688292770593</v>
      </c>
      <c r="I102" s="5">
        <v>5.7059740215745567</v>
      </c>
      <c r="J102" s="5">
        <v>20.743253416288365</v>
      </c>
      <c r="K102" s="5">
        <v>86</v>
      </c>
      <c r="L102" s="5">
        <v>27.261875880856213</v>
      </c>
      <c r="M102" s="5">
        <v>12.582404252702871</v>
      </c>
      <c r="N102" s="5">
        <v>16.921164339841791</v>
      </c>
      <c r="O102" s="5">
        <v>43</v>
      </c>
      <c r="P102" s="7">
        <v>102.23255813953489</v>
      </c>
      <c r="Q102" s="7">
        <v>1351.087245598007</v>
      </c>
      <c r="T102" s="1">
        <f t="shared" si="49"/>
        <v>79</v>
      </c>
      <c r="U102" s="1">
        <f t="shared" si="50"/>
        <v>31</v>
      </c>
      <c r="V102" s="1">
        <f t="shared" si="51"/>
        <v>65</v>
      </c>
      <c r="W102" s="1" t="e">
        <f t="shared" si="52"/>
        <v>#NUM!</v>
      </c>
      <c r="X102" s="1" t="e">
        <f t="shared" si="53"/>
        <v>#NUM!</v>
      </c>
      <c r="Y102" s="1" t="e">
        <f t="shared" si="54"/>
        <v>#NUM!</v>
      </c>
      <c r="Z102" s="1" t="e">
        <f t="shared" si="55"/>
        <v>#NUM!</v>
      </c>
      <c r="AA102" s="1" t="e">
        <f t="shared" si="56"/>
        <v>#NUM!</v>
      </c>
      <c r="AB102" s="1" t="e">
        <f t="shared" si="57"/>
        <v>#NUM!</v>
      </c>
      <c r="AC102" s="1">
        <f t="shared" si="58"/>
        <v>45</v>
      </c>
      <c r="AD102" s="1" t="e">
        <f t="shared" si="59"/>
        <v>#NUM!</v>
      </c>
      <c r="AE102" s="1" t="e">
        <f t="shared" si="60"/>
        <v>#NUM!</v>
      </c>
      <c r="AF102" s="1" t="e">
        <f t="shared" si="61"/>
        <v>#NUM!</v>
      </c>
      <c r="AG102" s="1">
        <f t="shared" si="62"/>
        <v>45</v>
      </c>
      <c r="AH102" s="1" t="e">
        <f t="shared" si="63"/>
        <v>#NUM!</v>
      </c>
      <c r="AI102" s="1" t="e">
        <f t="shared" si="64"/>
        <v>#NUM!</v>
      </c>
    </row>
    <row r="103" spans="2:35" x14ac:dyDescent="0.35">
      <c r="B103" s="8">
        <v>39</v>
      </c>
      <c r="C103" s="8">
        <v>48</v>
      </c>
      <c r="D103" s="8">
        <v>36</v>
      </c>
      <c r="E103" s="5">
        <v>0.92534065914494668</v>
      </c>
      <c r="F103" s="5">
        <v>1.3870721739949308</v>
      </c>
      <c r="G103" s="5">
        <v>0.82917982044991567</v>
      </c>
      <c r="H103" s="5">
        <v>690.18543703848161</v>
      </c>
      <c r="I103" s="5">
        <v>11.222527431520026</v>
      </c>
      <c r="J103" s="5">
        <v>24.410830909868402</v>
      </c>
      <c r="K103" s="5">
        <v>123</v>
      </c>
      <c r="L103" s="5">
        <v>35.394124976332392</v>
      </c>
      <c r="M103" s="5">
        <v>28.757726543270071</v>
      </c>
      <c r="N103" s="5">
        <v>38.343635391026758</v>
      </c>
      <c r="O103" s="5">
        <v>61.5</v>
      </c>
      <c r="P103" s="7">
        <v>395.46768292682918</v>
      </c>
      <c r="Q103" s="7">
        <v>1871.0904103299861</v>
      </c>
      <c r="T103" s="1">
        <f t="shared" si="49"/>
        <v>27</v>
      </c>
      <c r="U103" s="1">
        <f t="shared" si="50"/>
        <v>5</v>
      </c>
      <c r="V103" s="1">
        <f t="shared" si="51"/>
        <v>41</v>
      </c>
      <c r="W103" s="1" t="e">
        <f t="shared" si="52"/>
        <v>#NUM!</v>
      </c>
      <c r="X103" s="1" t="e">
        <f t="shared" si="53"/>
        <v>#NUM!</v>
      </c>
      <c r="Y103" s="1" t="e">
        <f t="shared" si="54"/>
        <v>#NUM!</v>
      </c>
      <c r="Z103" s="1" t="e">
        <f t="shared" si="55"/>
        <v>#NUM!</v>
      </c>
      <c r="AA103" s="1" t="e">
        <f t="shared" si="56"/>
        <v>#NUM!</v>
      </c>
      <c r="AB103" s="1" t="e">
        <f t="shared" si="57"/>
        <v>#NUM!</v>
      </c>
      <c r="AC103" s="1">
        <f t="shared" si="58"/>
        <v>4</v>
      </c>
      <c r="AD103" s="1" t="e">
        <f t="shared" si="59"/>
        <v>#NUM!</v>
      </c>
      <c r="AE103" s="1" t="e">
        <f t="shared" si="60"/>
        <v>#NUM!</v>
      </c>
      <c r="AF103" s="1" t="e">
        <f t="shared" si="61"/>
        <v>#NUM!</v>
      </c>
      <c r="AG103" s="1">
        <f t="shared" si="62"/>
        <v>4</v>
      </c>
      <c r="AH103" s="1" t="e">
        <f t="shared" si="63"/>
        <v>#NUM!</v>
      </c>
      <c r="AI103" s="1" t="e">
        <f t="shared" si="64"/>
        <v>#NUM!</v>
      </c>
    </row>
    <row r="104" spans="2:35" hidden="1" x14ac:dyDescent="0.35">
      <c r="B104" s="8">
        <v>6</v>
      </c>
      <c r="C104" s="8">
        <v>37</v>
      </c>
      <c r="D104" s="8">
        <v>24</v>
      </c>
      <c r="E104" s="5" t="e">
        <v>#NUM!</v>
      </c>
      <c r="F104" s="5" t="e">
        <v>#NUM!</v>
      </c>
      <c r="G104" s="5" t="e">
        <v>#NUM!</v>
      </c>
      <c r="H104" s="5" t="e">
        <v>#NUM!</v>
      </c>
      <c r="I104" s="5" t="e">
        <v>#NUM!</v>
      </c>
      <c r="J104" s="5" t="e">
        <v>#NUM!</v>
      </c>
      <c r="K104" s="5">
        <v>67</v>
      </c>
      <c r="L104" s="5" t="e">
        <v>#NUM!</v>
      </c>
      <c r="M104" s="5" t="e">
        <v>#NUM!</v>
      </c>
      <c r="N104" s="5" t="e">
        <v>#NUM!</v>
      </c>
      <c r="O104" s="5">
        <v>33.5</v>
      </c>
      <c r="P104" s="7" t="e">
        <v>#NUM!</v>
      </c>
      <c r="Q104" s="7" t="e">
        <v>#NUM!</v>
      </c>
      <c r="T104" s="1">
        <f t="shared" si="49"/>
        <v>125</v>
      </c>
      <c r="U104" s="1">
        <f t="shared" si="50"/>
        <v>37</v>
      </c>
      <c r="V104" s="1">
        <f t="shared" si="51"/>
        <v>78</v>
      </c>
      <c r="W104" s="1" t="e">
        <f t="shared" si="52"/>
        <v>#NUM!</v>
      </c>
      <c r="X104" s="1" t="e">
        <f t="shared" si="53"/>
        <v>#NUM!</v>
      </c>
      <c r="Y104" s="1" t="e">
        <f t="shared" si="54"/>
        <v>#NUM!</v>
      </c>
      <c r="Z104" s="1" t="e">
        <f t="shared" si="55"/>
        <v>#NUM!</v>
      </c>
      <c r="AA104" s="1" t="e">
        <f t="shared" si="56"/>
        <v>#NUM!</v>
      </c>
      <c r="AB104" s="1" t="e">
        <f t="shared" si="57"/>
        <v>#NUM!</v>
      </c>
      <c r="AC104" s="1">
        <f t="shared" si="58"/>
        <v>84</v>
      </c>
      <c r="AD104" s="1" t="e">
        <f t="shared" si="59"/>
        <v>#NUM!</v>
      </c>
      <c r="AE104" s="1" t="e">
        <f t="shared" si="60"/>
        <v>#NUM!</v>
      </c>
      <c r="AF104" s="1" t="e">
        <f t="shared" si="61"/>
        <v>#NUM!</v>
      </c>
      <c r="AG104" s="1">
        <f t="shared" si="62"/>
        <v>84</v>
      </c>
      <c r="AH104" s="1" t="e">
        <f t="shared" si="63"/>
        <v>#NUM!</v>
      </c>
      <c r="AI104" s="1" t="e">
        <f t="shared" si="64"/>
        <v>#NUM!</v>
      </c>
    </row>
    <row r="105" spans="2:35" hidden="1" x14ac:dyDescent="0.35">
      <c r="B105" s="8">
        <v>4</v>
      </c>
      <c r="C105" s="8">
        <v>7</v>
      </c>
      <c r="D105" s="8">
        <v>0</v>
      </c>
      <c r="E105" s="5" t="e">
        <v>#DIV/0!</v>
      </c>
      <c r="F105" s="5" t="e">
        <v>#DIV/0!</v>
      </c>
      <c r="G105" s="5" t="e">
        <v>#NUM!</v>
      </c>
      <c r="H105" s="5" t="e">
        <v>#NUM!</v>
      </c>
      <c r="I105" s="5" t="e">
        <v>#NUM!</v>
      </c>
      <c r="J105" s="5" t="e">
        <v>#NUM!</v>
      </c>
      <c r="K105" s="5">
        <v>11</v>
      </c>
      <c r="L105" s="5" t="e">
        <v>#NUM!</v>
      </c>
      <c r="M105" s="5" t="e">
        <v>#DIV/0!</v>
      </c>
      <c r="N105" s="5" t="e">
        <v>#DIV/0!</v>
      </c>
      <c r="O105" s="5">
        <v>5.5</v>
      </c>
      <c r="P105" s="7" t="e">
        <v>#NUM!</v>
      </c>
      <c r="Q105" s="7" t="e">
        <v>#NUM!</v>
      </c>
      <c r="T105" s="1">
        <f t="shared" si="49"/>
        <v>134</v>
      </c>
      <c r="U105" s="1">
        <f t="shared" si="50"/>
        <v>127</v>
      </c>
      <c r="V105" s="1">
        <f t="shared" si="51"/>
        <v>147</v>
      </c>
      <c r="W105" s="1" t="e">
        <f t="shared" si="52"/>
        <v>#DIV/0!</v>
      </c>
      <c r="X105" s="1" t="e">
        <f t="shared" si="53"/>
        <v>#DIV/0!</v>
      </c>
      <c r="Y105" s="1" t="e">
        <f t="shared" si="54"/>
        <v>#NUM!</v>
      </c>
      <c r="Z105" s="1" t="e">
        <f t="shared" si="55"/>
        <v>#NUM!</v>
      </c>
      <c r="AA105" s="1" t="e">
        <f t="shared" si="56"/>
        <v>#NUM!</v>
      </c>
      <c r="AB105" s="1" t="e">
        <f t="shared" si="57"/>
        <v>#NUM!</v>
      </c>
      <c r="AC105" s="1">
        <f t="shared" si="58"/>
        <v>149</v>
      </c>
      <c r="AD105" s="1" t="e">
        <f t="shared" si="59"/>
        <v>#NUM!</v>
      </c>
      <c r="AE105" s="1" t="e">
        <f t="shared" si="60"/>
        <v>#DIV/0!</v>
      </c>
      <c r="AF105" s="1" t="e">
        <f t="shared" si="61"/>
        <v>#DIV/0!</v>
      </c>
      <c r="AG105" s="1">
        <f t="shared" si="62"/>
        <v>149</v>
      </c>
      <c r="AH105" s="1" t="e">
        <f t="shared" si="63"/>
        <v>#NUM!</v>
      </c>
      <c r="AI105" s="1" t="e">
        <f t="shared" si="64"/>
        <v>#NUM!</v>
      </c>
    </row>
    <row r="106" spans="2:35" hidden="1" x14ac:dyDescent="0.35">
      <c r="B106" s="8">
        <v>15</v>
      </c>
      <c r="C106" s="8">
        <v>9</v>
      </c>
      <c r="D106" s="8">
        <v>30</v>
      </c>
      <c r="E106" s="5" t="e">
        <v>#NUM!</v>
      </c>
      <c r="F106" s="5" t="e">
        <v>#NUM!</v>
      </c>
      <c r="G106" s="5" t="e">
        <v>#NUM!</v>
      </c>
      <c r="H106" s="5" t="e">
        <v>#NUM!</v>
      </c>
      <c r="I106" s="5" t="e">
        <v>#NUM!</v>
      </c>
      <c r="J106" s="5" t="e">
        <v>#NUM!</v>
      </c>
      <c r="K106" s="5">
        <v>54</v>
      </c>
      <c r="L106" s="5" t="e">
        <v>#NUM!</v>
      </c>
      <c r="M106" s="5" t="e">
        <v>#NUM!</v>
      </c>
      <c r="N106" s="5" t="e">
        <v>#NUM!</v>
      </c>
      <c r="O106" s="5">
        <v>27</v>
      </c>
      <c r="P106" s="7" t="e">
        <v>#NUM!</v>
      </c>
      <c r="Q106" s="7" t="e">
        <v>#NUM!</v>
      </c>
      <c r="T106" s="1">
        <f t="shared" si="49"/>
        <v>88</v>
      </c>
      <c r="U106" s="1">
        <f t="shared" si="50"/>
        <v>123</v>
      </c>
      <c r="V106" s="1">
        <f t="shared" si="51"/>
        <v>62</v>
      </c>
      <c r="W106" s="1" t="e">
        <f t="shared" si="52"/>
        <v>#NUM!</v>
      </c>
      <c r="X106" s="1" t="e">
        <f t="shared" si="53"/>
        <v>#NUM!</v>
      </c>
      <c r="Y106" s="1" t="e">
        <f t="shared" si="54"/>
        <v>#NUM!</v>
      </c>
      <c r="Z106" s="1" t="e">
        <f t="shared" si="55"/>
        <v>#NUM!</v>
      </c>
      <c r="AA106" s="1" t="e">
        <f t="shared" si="56"/>
        <v>#NUM!</v>
      </c>
      <c r="AB106" s="1" t="e">
        <f t="shared" si="57"/>
        <v>#NUM!</v>
      </c>
      <c r="AC106" s="1">
        <f t="shared" si="58"/>
        <v>111</v>
      </c>
      <c r="AD106" s="1" t="e">
        <f t="shared" si="59"/>
        <v>#NUM!</v>
      </c>
      <c r="AE106" s="1" t="e">
        <f t="shared" si="60"/>
        <v>#NUM!</v>
      </c>
      <c r="AF106" s="1" t="e">
        <f t="shared" si="61"/>
        <v>#NUM!</v>
      </c>
      <c r="AG106" s="1">
        <f t="shared" si="62"/>
        <v>111</v>
      </c>
      <c r="AH106" s="1" t="e">
        <f t="shared" si="63"/>
        <v>#NUM!</v>
      </c>
      <c r="AI106" s="1" t="e">
        <f t="shared" si="64"/>
        <v>#NUM!</v>
      </c>
    </row>
    <row r="107" spans="2:35" hidden="1" x14ac:dyDescent="0.35">
      <c r="B107" s="8">
        <v>3</v>
      </c>
      <c r="C107" s="8">
        <v>13</v>
      </c>
      <c r="D107" s="8">
        <v>16</v>
      </c>
      <c r="E107" s="5">
        <v>0</v>
      </c>
      <c r="F107" s="5">
        <v>0</v>
      </c>
      <c r="G107" s="5">
        <v>3.1415926535897931</v>
      </c>
      <c r="H107" s="5">
        <v>2.389039487071809E-15</v>
      </c>
      <c r="I107" s="5">
        <v>1.4931496794198806E-16</v>
      </c>
      <c r="J107" s="5">
        <v>6.5298209110476288E+16</v>
      </c>
      <c r="K107" s="5">
        <v>32</v>
      </c>
      <c r="L107" s="5">
        <v>1.592692991381206E-15</v>
      </c>
      <c r="M107" s="5">
        <v>0</v>
      </c>
      <c r="N107" s="5">
        <v>0</v>
      </c>
      <c r="O107" s="5">
        <v>16</v>
      </c>
      <c r="P107" s="7">
        <v>7.0006173305763139E-32</v>
      </c>
      <c r="Q107" s="7">
        <v>1.3388508194931434E+34</v>
      </c>
      <c r="T107" s="1">
        <f t="shared" si="49"/>
        <v>136</v>
      </c>
      <c r="U107" s="1">
        <f t="shared" si="50"/>
        <v>115</v>
      </c>
      <c r="V107" s="1">
        <f t="shared" si="51"/>
        <v>106</v>
      </c>
      <c r="W107" s="1" t="e">
        <f t="shared" si="52"/>
        <v>#NUM!</v>
      </c>
      <c r="X107" s="1" t="e">
        <f t="shared" si="53"/>
        <v>#NUM!</v>
      </c>
      <c r="Y107" s="1" t="e">
        <f t="shared" si="54"/>
        <v>#NUM!</v>
      </c>
      <c r="Z107" s="1" t="e">
        <f t="shared" si="55"/>
        <v>#NUM!</v>
      </c>
      <c r="AA107" s="1" t="e">
        <f t="shared" si="56"/>
        <v>#NUM!</v>
      </c>
      <c r="AB107" s="1" t="e">
        <f t="shared" si="57"/>
        <v>#NUM!</v>
      </c>
      <c r="AC107" s="1">
        <f t="shared" si="58"/>
        <v>141</v>
      </c>
      <c r="AD107" s="1" t="e">
        <f t="shared" si="59"/>
        <v>#NUM!</v>
      </c>
      <c r="AE107" s="1" t="e">
        <f t="shared" si="60"/>
        <v>#NUM!</v>
      </c>
      <c r="AF107" s="1" t="e">
        <f t="shared" si="61"/>
        <v>#NUM!</v>
      </c>
      <c r="AG107" s="1">
        <f t="shared" si="62"/>
        <v>141</v>
      </c>
      <c r="AH107" s="1" t="e">
        <f t="shared" si="63"/>
        <v>#NUM!</v>
      </c>
      <c r="AI107" s="1" t="e">
        <f t="shared" si="64"/>
        <v>#NUM!</v>
      </c>
    </row>
    <row r="108" spans="2:35" hidden="1" x14ac:dyDescent="0.35">
      <c r="B108" s="8">
        <v>31</v>
      </c>
      <c r="C108" s="8">
        <v>2</v>
      </c>
      <c r="D108" s="8">
        <v>23</v>
      </c>
      <c r="E108" s="5" t="e">
        <v>#NUM!</v>
      </c>
      <c r="F108" s="5" t="e">
        <v>#NUM!</v>
      </c>
      <c r="G108" s="5" t="e">
        <v>#NUM!</v>
      </c>
      <c r="H108" s="5" t="e">
        <v>#NUM!</v>
      </c>
      <c r="I108" s="5" t="e">
        <v>#NUM!</v>
      </c>
      <c r="J108" s="5" t="e">
        <v>#NUM!</v>
      </c>
      <c r="K108" s="5">
        <v>56</v>
      </c>
      <c r="L108" s="5" t="e">
        <v>#NUM!</v>
      </c>
      <c r="M108" s="5" t="e">
        <v>#NUM!</v>
      </c>
      <c r="N108" s="5" t="e">
        <v>#NUM!</v>
      </c>
      <c r="O108" s="5">
        <v>28</v>
      </c>
      <c r="P108" s="7" t="e">
        <v>#NUM!</v>
      </c>
      <c r="Q108" s="7" t="e">
        <v>#NUM!</v>
      </c>
      <c r="T108" s="1">
        <f t="shared" si="49"/>
        <v>42</v>
      </c>
      <c r="U108" s="1">
        <f t="shared" si="50"/>
        <v>139</v>
      </c>
      <c r="V108" s="1">
        <f t="shared" si="51"/>
        <v>83</v>
      </c>
      <c r="W108" s="1" t="e">
        <f t="shared" si="52"/>
        <v>#NUM!</v>
      </c>
      <c r="X108" s="1" t="e">
        <f t="shared" si="53"/>
        <v>#NUM!</v>
      </c>
      <c r="Y108" s="1" t="e">
        <f t="shared" si="54"/>
        <v>#NUM!</v>
      </c>
      <c r="Z108" s="1" t="e">
        <f t="shared" si="55"/>
        <v>#NUM!</v>
      </c>
      <c r="AA108" s="1" t="e">
        <f t="shared" si="56"/>
        <v>#NUM!</v>
      </c>
      <c r="AB108" s="1" t="e">
        <f t="shared" si="57"/>
        <v>#NUM!</v>
      </c>
      <c r="AC108" s="1">
        <f t="shared" si="58"/>
        <v>106</v>
      </c>
      <c r="AD108" s="1" t="e">
        <f t="shared" si="59"/>
        <v>#NUM!</v>
      </c>
      <c r="AE108" s="1" t="e">
        <f t="shared" si="60"/>
        <v>#NUM!</v>
      </c>
      <c r="AF108" s="1" t="e">
        <f t="shared" si="61"/>
        <v>#NUM!</v>
      </c>
      <c r="AG108" s="1">
        <f t="shared" si="62"/>
        <v>106</v>
      </c>
      <c r="AH108" s="1" t="e">
        <f t="shared" si="63"/>
        <v>#NUM!</v>
      </c>
      <c r="AI108" s="1" t="e">
        <f t="shared" si="64"/>
        <v>#NUM!</v>
      </c>
    </row>
    <row r="109" spans="2:35" x14ac:dyDescent="0.35">
      <c r="B109" s="8">
        <v>22</v>
      </c>
      <c r="C109" s="8">
        <v>39</v>
      </c>
      <c r="D109" s="8">
        <v>28</v>
      </c>
      <c r="E109" s="5">
        <v>0.5848566976578623</v>
      </c>
      <c r="F109" s="5">
        <v>1.7776249404615756</v>
      </c>
      <c r="G109" s="5">
        <v>0.779111015470355</v>
      </c>
      <c r="H109" s="5">
        <v>301.43562745634426</v>
      </c>
      <c r="I109" s="5">
        <v>6.773834324861669</v>
      </c>
      <c r="J109" s="5">
        <v>19.924652074744632</v>
      </c>
      <c r="K109" s="5">
        <v>89</v>
      </c>
      <c r="L109" s="5">
        <v>27.40323885966766</v>
      </c>
      <c r="M109" s="5">
        <v>15.458237305453553</v>
      </c>
      <c r="N109" s="5">
        <v>21.531116246881734</v>
      </c>
      <c r="O109" s="5">
        <v>44.5</v>
      </c>
      <c r="P109" s="7">
        <v>144.07837078651681</v>
      </c>
      <c r="Q109" s="7">
        <v>1246.5541273408244</v>
      </c>
      <c r="T109" s="1">
        <f t="shared" si="49"/>
        <v>69</v>
      </c>
      <c r="U109" s="1">
        <f t="shared" si="50"/>
        <v>31</v>
      </c>
      <c r="V109" s="1">
        <f t="shared" si="51"/>
        <v>69</v>
      </c>
      <c r="W109" s="1" t="e">
        <f t="shared" si="52"/>
        <v>#NUM!</v>
      </c>
      <c r="X109" s="1" t="e">
        <f t="shared" si="53"/>
        <v>#NUM!</v>
      </c>
      <c r="Y109" s="1" t="e">
        <f t="shared" si="54"/>
        <v>#NUM!</v>
      </c>
      <c r="Z109" s="1" t="e">
        <f t="shared" si="55"/>
        <v>#NUM!</v>
      </c>
      <c r="AA109" s="1" t="e">
        <f t="shared" si="56"/>
        <v>#NUM!</v>
      </c>
      <c r="AB109" s="1" t="e">
        <f t="shared" si="57"/>
        <v>#NUM!</v>
      </c>
      <c r="AC109" s="1">
        <f t="shared" si="58"/>
        <v>38</v>
      </c>
      <c r="AD109" s="1" t="e">
        <f t="shared" si="59"/>
        <v>#NUM!</v>
      </c>
      <c r="AE109" s="1" t="e">
        <f t="shared" si="60"/>
        <v>#NUM!</v>
      </c>
      <c r="AF109" s="1" t="e">
        <f t="shared" si="61"/>
        <v>#NUM!</v>
      </c>
      <c r="AG109" s="1">
        <f t="shared" si="62"/>
        <v>38</v>
      </c>
      <c r="AH109" s="1" t="e">
        <f t="shared" si="63"/>
        <v>#NUM!</v>
      </c>
      <c r="AI109" s="1" t="e">
        <f t="shared" si="64"/>
        <v>#NUM!</v>
      </c>
    </row>
    <row r="110" spans="2:35" x14ac:dyDescent="0.35">
      <c r="B110" s="8">
        <v>26</v>
      </c>
      <c r="C110" s="8">
        <v>43</v>
      </c>
      <c r="D110" s="8">
        <v>40</v>
      </c>
      <c r="E110" s="5">
        <v>0.63325654420267352</v>
      </c>
      <c r="F110" s="5">
        <v>1.3640378896053806</v>
      </c>
      <c r="G110" s="5">
        <v>1.1442982197817386</v>
      </c>
      <c r="H110" s="5">
        <v>508.92478570020535</v>
      </c>
      <c r="I110" s="5">
        <v>9.3380694623890896</v>
      </c>
      <c r="J110" s="5">
        <v>21.967882709068633</v>
      </c>
      <c r="K110" s="5">
        <v>109</v>
      </c>
      <c r="L110" s="5">
        <v>39.148060438477337</v>
      </c>
      <c r="M110" s="5">
        <v>23.670920265125833</v>
      </c>
      <c r="N110" s="5">
        <v>25.446239285010268</v>
      </c>
      <c r="O110" s="5">
        <v>54.5</v>
      </c>
      <c r="P110" s="7">
        <v>273.80655963302752</v>
      </c>
      <c r="Q110" s="7">
        <v>1515.3259140589055</v>
      </c>
      <c r="T110" s="1">
        <f t="shared" si="49"/>
        <v>59</v>
      </c>
      <c r="U110" s="1">
        <f t="shared" si="50"/>
        <v>18</v>
      </c>
      <c r="V110" s="1">
        <f t="shared" si="51"/>
        <v>28</v>
      </c>
      <c r="W110" s="1" t="e">
        <f t="shared" si="52"/>
        <v>#NUM!</v>
      </c>
      <c r="X110" s="1" t="e">
        <f t="shared" si="53"/>
        <v>#NUM!</v>
      </c>
      <c r="Y110" s="1" t="e">
        <f t="shared" si="54"/>
        <v>#NUM!</v>
      </c>
      <c r="Z110" s="1" t="e">
        <f t="shared" si="55"/>
        <v>#NUM!</v>
      </c>
      <c r="AA110" s="1" t="e">
        <f t="shared" si="56"/>
        <v>#NUM!</v>
      </c>
      <c r="AB110" s="1" t="e">
        <f t="shared" si="57"/>
        <v>#NUM!</v>
      </c>
      <c r="AC110" s="1">
        <f t="shared" si="58"/>
        <v>14</v>
      </c>
      <c r="AD110" s="1" t="e">
        <f t="shared" si="59"/>
        <v>#NUM!</v>
      </c>
      <c r="AE110" s="1" t="e">
        <f t="shared" si="60"/>
        <v>#NUM!</v>
      </c>
      <c r="AF110" s="1" t="e">
        <f t="shared" si="61"/>
        <v>#NUM!</v>
      </c>
      <c r="AG110" s="1">
        <f t="shared" si="62"/>
        <v>14</v>
      </c>
      <c r="AH110" s="1" t="e">
        <f t="shared" si="63"/>
        <v>#NUM!</v>
      </c>
      <c r="AI110" s="1" t="e">
        <f t="shared" si="64"/>
        <v>#NUM!</v>
      </c>
    </row>
    <row r="111" spans="2:35" hidden="1" x14ac:dyDescent="0.35">
      <c r="B111" s="8">
        <v>9</v>
      </c>
      <c r="C111" s="8">
        <v>0</v>
      </c>
      <c r="D111" s="8">
        <v>32</v>
      </c>
      <c r="E111" s="5" t="e">
        <v>#DIV/0!</v>
      </c>
      <c r="F111" s="5" t="e">
        <v>#NUM!</v>
      </c>
      <c r="G111" s="5" t="e">
        <v>#DIV/0!</v>
      </c>
      <c r="H111" s="5" t="e">
        <v>#DIV/0!</v>
      </c>
      <c r="I111" s="5" t="e">
        <v>#DIV/0!</v>
      </c>
      <c r="J111" s="5" t="e">
        <v>#DIV/0!</v>
      </c>
      <c r="K111" s="5">
        <v>41</v>
      </c>
      <c r="L111" s="5" t="e">
        <v>#DIV/0!</v>
      </c>
      <c r="M111" s="5" t="e">
        <v>#DIV/0!</v>
      </c>
      <c r="N111" s="5" t="e">
        <v>#DIV/0!</v>
      </c>
      <c r="O111" s="5">
        <v>20.5</v>
      </c>
      <c r="P111" s="7" t="e">
        <v>#DIV/0!</v>
      </c>
      <c r="Q111" s="7" t="e">
        <v>#DIV/0!</v>
      </c>
      <c r="T111" s="1">
        <f t="shared" si="49"/>
        <v>107</v>
      </c>
      <c r="U111" s="1">
        <f t="shared" si="50"/>
        <v>148</v>
      </c>
      <c r="V111" s="1">
        <f t="shared" si="51"/>
        <v>56</v>
      </c>
      <c r="W111" s="1" t="e">
        <f t="shared" si="52"/>
        <v>#DIV/0!</v>
      </c>
      <c r="X111" s="1" t="e">
        <f t="shared" si="53"/>
        <v>#NUM!</v>
      </c>
      <c r="Y111" s="1" t="e">
        <f t="shared" si="54"/>
        <v>#DIV/0!</v>
      </c>
      <c r="Z111" s="1" t="e">
        <f t="shared" si="55"/>
        <v>#DIV/0!</v>
      </c>
      <c r="AA111" s="1" t="e">
        <f t="shared" si="56"/>
        <v>#DIV/0!</v>
      </c>
      <c r="AB111" s="1" t="e">
        <f t="shared" si="57"/>
        <v>#DIV/0!</v>
      </c>
      <c r="AC111" s="1">
        <f t="shared" si="58"/>
        <v>127</v>
      </c>
      <c r="AD111" s="1" t="e">
        <f t="shared" si="59"/>
        <v>#DIV/0!</v>
      </c>
      <c r="AE111" s="1" t="e">
        <f t="shared" si="60"/>
        <v>#DIV/0!</v>
      </c>
      <c r="AF111" s="1" t="e">
        <f t="shared" si="61"/>
        <v>#DIV/0!</v>
      </c>
      <c r="AG111" s="1">
        <f t="shared" si="62"/>
        <v>127</v>
      </c>
      <c r="AH111" s="1" t="e">
        <f t="shared" si="63"/>
        <v>#DIV/0!</v>
      </c>
      <c r="AI111" s="1" t="e">
        <f t="shared" si="64"/>
        <v>#DIV/0!</v>
      </c>
    </row>
    <row r="112" spans="2:35" x14ac:dyDescent="0.35">
      <c r="B112" s="8">
        <v>14</v>
      </c>
      <c r="C112" s="8">
        <v>32</v>
      </c>
      <c r="D112" s="8">
        <v>39</v>
      </c>
      <c r="E112" s="5">
        <v>0.3449103468236856</v>
      </c>
      <c r="F112" s="5">
        <v>0.88328558111524569</v>
      </c>
      <c r="G112" s="5">
        <v>1.9133967256508617</v>
      </c>
      <c r="H112" s="5">
        <v>210.98207862280626</v>
      </c>
      <c r="I112" s="5">
        <v>4.9642842028895586</v>
      </c>
      <c r="J112" s="5">
        <v>20.703180234607082</v>
      </c>
      <c r="K112" s="5">
        <v>85</v>
      </c>
      <c r="L112" s="5">
        <v>30.140296946115178</v>
      </c>
      <c r="M112" s="5">
        <v>13.186379913925382</v>
      </c>
      <c r="N112" s="5">
        <v>10.819593775528519</v>
      </c>
      <c r="O112" s="5">
        <v>42.5</v>
      </c>
      <c r="P112" s="7">
        <v>77.382529411764693</v>
      </c>
      <c r="Q112" s="7">
        <v>1345.8720495356035</v>
      </c>
      <c r="T112" s="1">
        <f t="shared" si="49"/>
        <v>91</v>
      </c>
      <c r="U112" s="1">
        <f t="shared" si="50"/>
        <v>57</v>
      </c>
      <c r="V112" s="1">
        <f t="shared" si="51"/>
        <v>30</v>
      </c>
      <c r="W112" s="1" t="e">
        <f t="shared" si="52"/>
        <v>#NUM!</v>
      </c>
      <c r="X112" s="1" t="e">
        <f t="shared" si="53"/>
        <v>#NUM!</v>
      </c>
      <c r="Y112" s="1" t="e">
        <f t="shared" si="54"/>
        <v>#NUM!</v>
      </c>
      <c r="Z112" s="1" t="e">
        <f t="shared" si="55"/>
        <v>#NUM!</v>
      </c>
      <c r="AA112" s="1" t="e">
        <f t="shared" si="56"/>
        <v>#NUM!</v>
      </c>
      <c r="AB112" s="1" t="e">
        <f t="shared" si="57"/>
        <v>#NUM!</v>
      </c>
      <c r="AC112" s="1">
        <f t="shared" si="58"/>
        <v>48</v>
      </c>
      <c r="AD112" s="1" t="e">
        <f t="shared" si="59"/>
        <v>#NUM!</v>
      </c>
      <c r="AE112" s="1" t="e">
        <f t="shared" si="60"/>
        <v>#NUM!</v>
      </c>
      <c r="AF112" s="1" t="e">
        <f t="shared" si="61"/>
        <v>#NUM!</v>
      </c>
      <c r="AG112" s="1">
        <f t="shared" si="62"/>
        <v>48</v>
      </c>
      <c r="AH112" s="1" t="e">
        <f t="shared" si="63"/>
        <v>#NUM!</v>
      </c>
      <c r="AI112" s="1" t="e">
        <f t="shared" si="64"/>
        <v>#NUM!</v>
      </c>
    </row>
    <row r="113" spans="2:35" x14ac:dyDescent="0.35">
      <c r="B113" s="8">
        <v>19</v>
      </c>
      <c r="C113" s="8">
        <v>26</v>
      </c>
      <c r="D113" s="8">
        <v>18</v>
      </c>
      <c r="E113" s="5">
        <v>0.81935547448951895</v>
      </c>
      <c r="F113" s="5">
        <v>1.5576380523569939</v>
      </c>
      <c r="G113" s="5">
        <v>0.76459912674328023</v>
      </c>
      <c r="H113" s="5">
        <v>170.98519672766997</v>
      </c>
      <c r="I113" s="5">
        <v>5.4281014834180947</v>
      </c>
      <c r="J113" s="5">
        <v>13.001125492405036</v>
      </c>
      <c r="K113" s="5">
        <v>63</v>
      </c>
      <c r="L113" s="5">
        <v>17.998441760807363</v>
      </c>
      <c r="M113" s="5">
        <v>13.152707440589996</v>
      </c>
      <c r="N113" s="5">
        <v>18.998355191963327</v>
      </c>
      <c r="O113" s="5">
        <v>31.5</v>
      </c>
      <c r="P113" s="7">
        <v>92.517857142857167</v>
      </c>
      <c r="Q113" s="7">
        <v>530.75188917748926</v>
      </c>
      <c r="T113" s="1">
        <f t="shared" si="49"/>
        <v>76</v>
      </c>
      <c r="U113" s="1">
        <f t="shared" si="50"/>
        <v>70</v>
      </c>
      <c r="V113" s="1">
        <f t="shared" si="51"/>
        <v>94</v>
      </c>
      <c r="W113" s="1" t="e">
        <f t="shared" si="52"/>
        <v>#NUM!</v>
      </c>
      <c r="X113" s="1" t="e">
        <f t="shared" si="53"/>
        <v>#NUM!</v>
      </c>
      <c r="Y113" s="1" t="e">
        <f t="shared" si="54"/>
        <v>#NUM!</v>
      </c>
      <c r="Z113" s="1" t="e">
        <f t="shared" si="55"/>
        <v>#NUM!</v>
      </c>
      <c r="AA113" s="1" t="e">
        <f t="shared" si="56"/>
        <v>#NUM!</v>
      </c>
      <c r="AB113" s="1" t="e">
        <f t="shared" si="57"/>
        <v>#NUM!</v>
      </c>
      <c r="AC113" s="1">
        <f t="shared" si="58"/>
        <v>94</v>
      </c>
      <c r="AD113" s="1" t="e">
        <f t="shared" si="59"/>
        <v>#NUM!</v>
      </c>
      <c r="AE113" s="1" t="e">
        <f t="shared" si="60"/>
        <v>#NUM!</v>
      </c>
      <c r="AF113" s="1" t="e">
        <f t="shared" si="61"/>
        <v>#NUM!</v>
      </c>
      <c r="AG113" s="1">
        <f t="shared" si="62"/>
        <v>94</v>
      </c>
      <c r="AH113" s="1" t="e">
        <f t="shared" si="63"/>
        <v>#NUM!</v>
      </c>
      <c r="AI113" s="1" t="e">
        <f t="shared" si="64"/>
        <v>#NUM!</v>
      </c>
    </row>
    <row r="114" spans="2:35" hidden="1" x14ac:dyDescent="0.35">
      <c r="B114" s="8">
        <v>20</v>
      </c>
      <c r="C114" s="8">
        <v>41</v>
      </c>
      <c r="D114" s="8">
        <v>12</v>
      </c>
      <c r="E114" s="5" t="e">
        <v>#NUM!</v>
      </c>
      <c r="F114" s="5" t="e">
        <v>#NUM!</v>
      </c>
      <c r="G114" s="5" t="e">
        <v>#NUM!</v>
      </c>
      <c r="H114" s="5" t="e">
        <v>#NUM!</v>
      </c>
      <c r="I114" s="5" t="e">
        <v>#NUM!</v>
      </c>
      <c r="J114" s="5" t="e">
        <v>#NUM!</v>
      </c>
      <c r="K114" s="5">
        <v>73</v>
      </c>
      <c r="L114" s="5" t="e">
        <v>#NUM!</v>
      </c>
      <c r="M114" s="5" t="e">
        <v>#NUM!</v>
      </c>
      <c r="N114" s="5" t="e">
        <v>#NUM!</v>
      </c>
      <c r="O114" s="5">
        <v>36.5</v>
      </c>
      <c r="P114" s="7" t="e">
        <v>#NUM!</v>
      </c>
      <c r="Q114" s="7" t="e">
        <v>#NUM!</v>
      </c>
      <c r="T114" s="1">
        <f t="shared" si="49"/>
        <v>74</v>
      </c>
      <c r="U114" s="1">
        <f t="shared" si="50"/>
        <v>23</v>
      </c>
      <c r="V114" s="1">
        <f t="shared" si="51"/>
        <v>118</v>
      </c>
      <c r="W114" s="1" t="e">
        <f t="shared" si="52"/>
        <v>#NUM!</v>
      </c>
      <c r="X114" s="1" t="e">
        <f t="shared" si="53"/>
        <v>#NUM!</v>
      </c>
      <c r="Y114" s="1" t="e">
        <f t="shared" si="54"/>
        <v>#NUM!</v>
      </c>
      <c r="Z114" s="1" t="e">
        <f t="shared" si="55"/>
        <v>#NUM!</v>
      </c>
      <c r="AA114" s="1" t="e">
        <f t="shared" si="56"/>
        <v>#NUM!</v>
      </c>
      <c r="AB114" s="1" t="e">
        <f t="shared" si="57"/>
        <v>#NUM!</v>
      </c>
      <c r="AC114" s="1">
        <f t="shared" si="58"/>
        <v>71</v>
      </c>
      <c r="AD114" s="1" t="e">
        <f t="shared" si="59"/>
        <v>#NUM!</v>
      </c>
      <c r="AE114" s="1" t="e">
        <f t="shared" si="60"/>
        <v>#NUM!</v>
      </c>
      <c r="AF114" s="1" t="e">
        <f t="shared" si="61"/>
        <v>#NUM!</v>
      </c>
      <c r="AG114" s="1">
        <f t="shared" si="62"/>
        <v>71</v>
      </c>
      <c r="AH114" s="1" t="e">
        <f t="shared" si="63"/>
        <v>#NUM!</v>
      </c>
      <c r="AI114" s="1" t="e">
        <f t="shared" si="64"/>
        <v>#NUM!</v>
      </c>
    </row>
    <row r="115" spans="2:35" hidden="1" x14ac:dyDescent="0.35">
      <c r="B115" s="8">
        <v>0</v>
      </c>
      <c r="C115" s="8">
        <v>20</v>
      </c>
      <c r="D115" s="8">
        <v>20</v>
      </c>
      <c r="E115" s="5">
        <v>0</v>
      </c>
      <c r="F115" s="5" t="e">
        <v>#DIV/0!</v>
      </c>
      <c r="G115" s="5" t="e">
        <v>#DIV/0!</v>
      </c>
      <c r="H115" s="5" t="e">
        <v>#DIV/0!</v>
      </c>
      <c r="I115" s="5" t="e">
        <v>#DIV/0!</v>
      </c>
      <c r="J115" s="5" t="e">
        <v>#DIV/0!</v>
      </c>
      <c r="K115" s="5">
        <v>40</v>
      </c>
      <c r="L115" s="5" t="e">
        <v>#DIV/0!</v>
      </c>
      <c r="M115" s="5">
        <v>0</v>
      </c>
      <c r="N115" s="5">
        <v>0</v>
      </c>
      <c r="O115" s="5">
        <v>20</v>
      </c>
      <c r="P115" s="7" t="e">
        <v>#DIV/0!</v>
      </c>
      <c r="Q115" s="7" t="e">
        <v>#DIV/0!</v>
      </c>
      <c r="T115" s="1">
        <f t="shared" si="49"/>
        <v>146</v>
      </c>
      <c r="U115" s="1">
        <f t="shared" si="50"/>
        <v>84</v>
      </c>
      <c r="V115" s="1">
        <f t="shared" si="51"/>
        <v>90</v>
      </c>
      <c r="W115" s="1" t="e">
        <f t="shared" si="52"/>
        <v>#NUM!</v>
      </c>
      <c r="X115" s="1" t="e">
        <f t="shared" si="53"/>
        <v>#DIV/0!</v>
      </c>
      <c r="Y115" s="1" t="e">
        <f t="shared" si="54"/>
        <v>#DIV/0!</v>
      </c>
      <c r="Z115" s="1" t="e">
        <f t="shared" si="55"/>
        <v>#DIV/0!</v>
      </c>
      <c r="AA115" s="1" t="e">
        <f t="shared" si="56"/>
        <v>#DIV/0!</v>
      </c>
      <c r="AB115" s="1" t="e">
        <f t="shared" si="57"/>
        <v>#DIV/0!</v>
      </c>
      <c r="AC115" s="1">
        <f t="shared" si="58"/>
        <v>130</v>
      </c>
      <c r="AD115" s="1" t="e">
        <f t="shared" si="59"/>
        <v>#DIV/0!</v>
      </c>
      <c r="AE115" s="1" t="e">
        <f t="shared" si="60"/>
        <v>#NUM!</v>
      </c>
      <c r="AF115" s="1" t="e">
        <f t="shared" si="61"/>
        <v>#NUM!</v>
      </c>
      <c r="AG115" s="1">
        <f t="shared" si="62"/>
        <v>130</v>
      </c>
      <c r="AH115" s="1" t="e">
        <f t="shared" si="63"/>
        <v>#DIV/0!</v>
      </c>
      <c r="AI115" s="1" t="e">
        <f t="shared" si="64"/>
        <v>#DIV/0!</v>
      </c>
    </row>
    <row r="116" spans="2:35" hidden="1" x14ac:dyDescent="0.35">
      <c r="B116" s="8">
        <v>31</v>
      </c>
      <c r="C116" s="8">
        <v>23</v>
      </c>
      <c r="D116" s="8">
        <v>3</v>
      </c>
      <c r="E116" s="5" t="e">
        <v>#NUM!</v>
      </c>
      <c r="F116" s="5" t="e">
        <v>#NUM!</v>
      </c>
      <c r="G116" s="5" t="e">
        <v>#NUM!</v>
      </c>
      <c r="H116" s="5" t="e">
        <v>#NUM!</v>
      </c>
      <c r="I116" s="5" t="e">
        <v>#NUM!</v>
      </c>
      <c r="J116" s="5" t="e">
        <v>#NUM!</v>
      </c>
      <c r="K116" s="5">
        <v>57</v>
      </c>
      <c r="L116" s="5" t="e">
        <v>#NUM!</v>
      </c>
      <c r="M116" s="5" t="e">
        <v>#NUM!</v>
      </c>
      <c r="N116" s="5" t="e">
        <v>#NUM!</v>
      </c>
      <c r="O116" s="5">
        <v>28.5</v>
      </c>
      <c r="P116" s="7" t="e">
        <v>#NUM!</v>
      </c>
      <c r="Q116" s="7" t="e">
        <v>#NUM!</v>
      </c>
      <c r="T116" s="1">
        <f t="shared" si="49"/>
        <v>42</v>
      </c>
      <c r="U116" s="1">
        <f t="shared" si="50"/>
        <v>82</v>
      </c>
      <c r="V116" s="1">
        <f t="shared" si="51"/>
        <v>138</v>
      </c>
      <c r="W116" s="1" t="e">
        <f t="shared" si="52"/>
        <v>#NUM!</v>
      </c>
      <c r="X116" s="1" t="e">
        <f t="shared" si="53"/>
        <v>#NUM!</v>
      </c>
      <c r="Y116" s="1" t="e">
        <f t="shared" si="54"/>
        <v>#NUM!</v>
      </c>
      <c r="Z116" s="1" t="e">
        <f t="shared" si="55"/>
        <v>#NUM!</v>
      </c>
      <c r="AA116" s="1" t="e">
        <f t="shared" si="56"/>
        <v>#NUM!</v>
      </c>
      <c r="AB116" s="1" t="e">
        <f t="shared" si="57"/>
        <v>#NUM!</v>
      </c>
      <c r="AC116" s="1">
        <f t="shared" si="58"/>
        <v>103</v>
      </c>
      <c r="AD116" s="1" t="e">
        <f t="shared" si="59"/>
        <v>#NUM!</v>
      </c>
      <c r="AE116" s="1" t="e">
        <f t="shared" si="60"/>
        <v>#NUM!</v>
      </c>
      <c r="AF116" s="1" t="e">
        <f t="shared" si="61"/>
        <v>#NUM!</v>
      </c>
      <c r="AG116" s="1">
        <f t="shared" si="62"/>
        <v>103</v>
      </c>
      <c r="AH116" s="1" t="e">
        <f t="shared" si="63"/>
        <v>#NUM!</v>
      </c>
      <c r="AI116" s="1" t="e">
        <f t="shared" si="64"/>
        <v>#NUM!</v>
      </c>
    </row>
    <row r="117" spans="2:35" x14ac:dyDescent="0.35">
      <c r="B117" s="8">
        <v>28</v>
      </c>
      <c r="C117" s="8">
        <v>42</v>
      </c>
      <c r="D117" s="8">
        <v>33</v>
      </c>
      <c r="E117" s="5">
        <v>0.72817154611263712</v>
      </c>
      <c r="F117" s="5">
        <v>1.5117793894567428</v>
      </c>
      <c r="G117" s="5">
        <v>0.90164171802041326</v>
      </c>
      <c r="H117" s="5">
        <v>461.19566075582287</v>
      </c>
      <c r="I117" s="5">
        <v>8.9552555486567549</v>
      </c>
      <c r="J117" s="5">
        <v>21.036624638011638</v>
      </c>
      <c r="K117" s="5">
        <v>103</v>
      </c>
      <c r="L117" s="5">
        <v>32.942547196844487</v>
      </c>
      <c r="M117" s="5">
        <v>21.961698131229657</v>
      </c>
      <c r="N117" s="5">
        <v>27.951252167019565</v>
      </c>
      <c r="O117" s="5">
        <v>51.5</v>
      </c>
      <c r="P117" s="7">
        <v>251.81733009708748</v>
      </c>
      <c r="Q117" s="7">
        <v>1389.5742691442788</v>
      </c>
      <c r="T117" s="1">
        <f t="shared" si="49"/>
        <v>49</v>
      </c>
      <c r="U117" s="1">
        <f t="shared" si="50"/>
        <v>22</v>
      </c>
      <c r="V117" s="1">
        <f t="shared" si="51"/>
        <v>51</v>
      </c>
      <c r="W117" s="1" t="e">
        <f t="shared" si="52"/>
        <v>#NUM!</v>
      </c>
      <c r="X117" s="1" t="e">
        <f t="shared" si="53"/>
        <v>#NUM!</v>
      </c>
      <c r="Y117" s="1" t="e">
        <f t="shared" si="54"/>
        <v>#NUM!</v>
      </c>
      <c r="Z117" s="1" t="e">
        <f t="shared" si="55"/>
        <v>#NUM!</v>
      </c>
      <c r="AA117" s="1" t="e">
        <f t="shared" si="56"/>
        <v>#NUM!</v>
      </c>
      <c r="AB117" s="1" t="e">
        <f t="shared" si="57"/>
        <v>#NUM!</v>
      </c>
      <c r="AC117" s="1">
        <f t="shared" si="58"/>
        <v>22</v>
      </c>
      <c r="AD117" s="1" t="e">
        <f t="shared" si="59"/>
        <v>#NUM!</v>
      </c>
      <c r="AE117" s="1" t="e">
        <f t="shared" si="60"/>
        <v>#NUM!</v>
      </c>
      <c r="AF117" s="1" t="e">
        <f t="shared" si="61"/>
        <v>#NUM!</v>
      </c>
      <c r="AG117" s="1">
        <f t="shared" si="62"/>
        <v>22</v>
      </c>
      <c r="AH117" s="1" t="e">
        <f t="shared" si="63"/>
        <v>#NUM!</v>
      </c>
      <c r="AI117" s="1" t="e">
        <f t="shared" si="64"/>
        <v>#NUM!</v>
      </c>
    </row>
    <row r="118" spans="2:35" x14ac:dyDescent="0.35">
      <c r="B118" s="8">
        <v>16</v>
      </c>
      <c r="C118" s="8">
        <v>33</v>
      </c>
      <c r="D118" s="8">
        <v>24</v>
      </c>
      <c r="E118" s="5">
        <v>0.47450235865117563</v>
      </c>
      <c r="F118" s="5">
        <v>1.9120146419600612</v>
      </c>
      <c r="G118" s="5">
        <v>0.75507565297855639</v>
      </c>
      <c r="H118" s="5">
        <v>180.93075332844882</v>
      </c>
      <c r="I118" s="5">
        <v>4.9570069405054467</v>
      </c>
      <c r="J118" s="5">
        <v>17.509461170755412</v>
      </c>
      <c r="K118" s="5">
        <v>73</v>
      </c>
      <c r="L118" s="5">
        <v>22.616344166056102</v>
      </c>
      <c r="M118" s="5">
        <v>10.965500201724176</v>
      </c>
      <c r="N118" s="5">
        <v>15.077562777370741</v>
      </c>
      <c r="O118" s="5">
        <v>36.5</v>
      </c>
      <c r="P118" s="7">
        <v>77.155821917808197</v>
      </c>
      <c r="Q118" s="7">
        <v>962.66506373920117</v>
      </c>
      <c r="T118" s="1">
        <f t="shared" si="49"/>
        <v>82</v>
      </c>
      <c r="U118" s="1">
        <f t="shared" si="50"/>
        <v>54</v>
      </c>
      <c r="V118" s="1">
        <f t="shared" si="51"/>
        <v>78</v>
      </c>
      <c r="W118" s="1" t="e">
        <f t="shared" si="52"/>
        <v>#NUM!</v>
      </c>
      <c r="X118" s="1" t="e">
        <f t="shared" si="53"/>
        <v>#NUM!</v>
      </c>
      <c r="Y118" s="1" t="e">
        <f t="shared" si="54"/>
        <v>#NUM!</v>
      </c>
      <c r="Z118" s="1" t="e">
        <f t="shared" si="55"/>
        <v>#NUM!</v>
      </c>
      <c r="AA118" s="1" t="e">
        <f t="shared" si="56"/>
        <v>#NUM!</v>
      </c>
      <c r="AB118" s="1" t="e">
        <f t="shared" si="57"/>
        <v>#NUM!</v>
      </c>
      <c r="AC118" s="1">
        <f t="shared" si="58"/>
        <v>71</v>
      </c>
      <c r="AD118" s="1" t="e">
        <f t="shared" si="59"/>
        <v>#NUM!</v>
      </c>
      <c r="AE118" s="1" t="e">
        <f t="shared" si="60"/>
        <v>#NUM!</v>
      </c>
      <c r="AF118" s="1" t="e">
        <f t="shared" si="61"/>
        <v>#NUM!</v>
      </c>
      <c r="AG118" s="1">
        <f t="shared" si="62"/>
        <v>71</v>
      </c>
      <c r="AH118" s="1" t="e">
        <f t="shared" si="63"/>
        <v>#NUM!</v>
      </c>
      <c r="AI118" s="1" t="e">
        <f t="shared" si="64"/>
        <v>#NUM!</v>
      </c>
    </row>
    <row r="119" spans="2:35" x14ac:dyDescent="0.35">
      <c r="B119" s="8">
        <v>13</v>
      </c>
      <c r="C119" s="8">
        <v>49</v>
      </c>
      <c r="D119" s="8">
        <v>46</v>
      </c>
      <c r="E119" s="5">
        <v>0.2672243266141765</v>
      </c>
      <c r="F119" s="5">
        <v>1.6679390056644736</v>
      </c>
      <c r="G119" s="5">
        <v>1.2064293213111428</v>
      </c>
      <c r="H119" s="5">
        <v>297.59032242329386</v>
      </c>
      <c r="I119" s="5">
        <v>5.5109318967276639</v>
      </c>
      <c r="J119" s="5">
        <v>24.616055859438113</v>
      </c>
      <c r="K119" s="5">
        <v>108</v>
      </c>
      <c r="L119" s="5">
        <v>45.783126526660595</v>
      </c>
      <c r="M119" s="5">
        <v>12.146543772379331</v>
      </c>
      <c r="N119" s="5">
        <v>12.938709670577984</v>
      </c>
      <c r="O119" s="5">
        <v>54</v>
      </c>
      <c r="P119" s="7">
        <v>95.362962962962953</v>
      </c>
      <c r="Q119" s="7">
        <v>1902.6836470754292</v>
      </c>
      <c r="T119" s="1">
        <f t="shared" si="49"/>
        <v>95</v>
      </c>
      <c r="U119" s="1">
        <f t="shared" si="50"/>
        <v>1</v>
      </c>
      <c r="V119" s="1">
        <f t="shared" si="51"/>
        <v>7</v>
      </c>
      <c r="W119" s="1" t="e">
        <f t="shared" si="52"/>
        <v>#NUM!</v>
      </c>
      <c r="X119" s="1" t="e">
        <f t="shared" si="53"/>
        <v>#NUM!</v>
      </c>
      <c r="Y119" s="1" t="e">
        <f t="shared" si="54"/>
        <v>#NUM!</v>
      </c>
      <c r="Z119" s="1" t="e">
        <f t="shared" si="55"/>
        <v>#NUM!</v>
      </c>
      <c r="AA119" s="1" t="e">
        <f t="shared" si="56"/>
        <v>#NUM!</v>
      </c>
      <c r="AB119" s="1" t="e">
        <f t="shared" si="57"/>
        <v>#NUM!</v>
      </c>
      <c r="AC119" s="1">
        <f t="shared" si="58"/>
        <v>16</v>
      </c>
      <c r="AD119" s="1" t="e">
        <f t="shared" si="59"/>
        <v>#NUM!</v>
      </c>
      <c r="AE119" s="1" t="e">
        <f t="shared" si="60"/>
        <v>#NUM!</v>
      </c>
      <c r="AF119" s="1" t="e">
        <f t="shared" si="61"/>
        <v>#NUM!</v>
      </c>
      <c r="AG119" s="1">
        <f t="shared" si="62"/>
        <v>16</v>
      </c>
      <c r="AH119" s="1" t="e">
        <f t="shared" si="63"/>
        <v>#NUM!</v>
      </c>
      <c r="AI119" s="1" t="e">
        <f t="shared" si="64"/>
        <v>#NUM!</v>
      </c>
    </row>
    <row r="120" spans="2:35" x14ac:dyDescent="0.35">
      <c r="B120" s="8">
        <v>33</v>
      </c>
      <c r="C120" s="8">
        <v>34</v>
      </c>
      <c r="D120" s="8">
        <v>2</v>
      </c>
      <c r="E120" s="5">
        <v>1.0215332716092358</v>
      </c>
      <c r="F120" s="5">
        <v>2.0683448504666502</v>
      </c>
      <c r="G120" s="5">
        <v>5.1714531513906925E-2</v>
      </c>
      <c r="H120" s="5">
        <v>28.998922393771803</v>
      </c>
      <c r="I120" s="5">
        <v>0.84054847518179143</v>
      </c>
      <c r="J120" s="5">
        <v>19.345546444184002</v>
      </c>
      <c r="K120" s="5">
        <v>69</v>
      </c>
      <c r="L120" s="5">
        <v>1.757510448107382</v>
      </c>
      <c r="M120" s="5">
        <v>1.7058189643395179</v>
      </c>
      <c r="N120" s="5">
        <v>28.998922393771803</v>
      </c>
      <c r="O120" s="5">
        <v>34.5</v>
      </c>
      <c r="P120" s="7">
        <v>2.2184782608695652</v>
      </c>
      <c r="Q120" s="7">
        <v>1175.1455250836123</v>
      </c>
      <c r="T120" s="1">
        <f t="shared" si="49"/>
        <v>39</v>
      </c>
      <c r="U120" s="1">
        <f t="shared" si="50"/>
        <v>50</v>
      </c>
      <c r="V120" s="1">
        <f t="shared" si="51"/>
        <v>141</v>
      </c>
      <c r="W120" s="1" t="e">
        <f t="shared" si="52"/>
        <v>#NUM!</v>
      </c>
      <c r="X120" s="1" t="e">
        <f t="shared" si="53"/>
        <v>#NUM!</v>
      </c>
      <c r="Y120" s="1" t="e">
        <f t="shared" si="54"/>
        <v>#NUM!</v>
      </c>
      <c r="Z120" s="1" t="e">
        <f t="shared" si="55"/>
        <v>#NUM!</v>
      </c>
      <c r="AA120" s="1" t="e">
        <f t="shared" si="56"/>
        <v>#NUM!</v>
      </c>
      <c r="AB120" s="1" t="e">
        <f t="shared" si="57"/>
        <v>#NUM!</v>
      </c>
      <c r="AC120" s="1">
        <f t="shared" si="58"/>
        <v>79</v>
      </c>
      <c r="AD120" s="1" t="e">
        <f t="shared" si="59"/>
        <v>#NUM!</v>
      </c>
      <c r="AE120" s="1" t="e">
        <f t="shared" si="60"/>
        <v>#NUM!</v>
      </c>
      <c r="AF120" s="1" t="e">
        <f t="shared" si="61"/>
        <v>#NUM!</v>
      </c>
      <c r="AG120" s="1">
        <f t="shared" si="62"/>
        <v>79</v>
      </c>
      <c r="AH120" s="1" t="e">
        <f t="shared" si="63"/>
        <v>#NUM!</v>
      </c>
      <c r="AI120" s="1" t="e">
        <f t="shared" si="64"/>
        <v>#NUM!</v>
      </c>
    </row>
    <row r="121" spans="2:35" x14ac:dyDescent="0.35">
      <c r="B121" s="8">
        <v>46</v>
      </c>
      <c r="C121" s="8">
        <v>2</v>
      </c>
      <c r="D121" s="8">
        <v>47</v>
      </c>
      <c r="E121" s="5">
        <v>1.0286713426696616</v>
      </c>
      <c r="F121" s="5">
        <v>3.7252712032183721E-2</v>
      </c>
      <c r="G121" s="5">
        <v>2.0756685988879489</v>
      </c>
      <c r="H121" s="5">
        <v>40.260868097943444</v>
      </c>
      <c r="I121" s="5">
        <v>0.84759722311459884</v>
      </c>
      <c r="J121" s="5">
        <v>26.849892987161358</v>
      </c>
      <c r="K121" s="5">
        <v>95</v>
      </c>
      <c r="L121" s="5">
        <v>1.7504725259975409</v>
      </c>
      <c r="M121" s="5">
        <v>40.260868097943444</v>
      </c>
      <c r="N121" s="5">
        <v>1.7132284296997209</v>
      </c>
      <c r="O121" s="5">
        <v>47.5</v>
      </c>
      <c r="P121" s="7">
        <v>2.2558421052631585</v>
      </c>
      <c r="Q121" s="7">
        <v>2263.6786057451322</v>
      </c>
      <c r="T121" s="1">
        <f t="shared" si="49"/>
        <v>7</v>
      </c>
      <c r="U121" s="1">
        <f t="shared" si="50"/>
        <v>139</v>
      </c>
      <c r="V121" s="1">
        <f t="shared" si="51"/>
        <v>3</v>
      </c>
      <c r="W121" s="1" t="e">
        <f t="shared" si="52"/>
        <v>#NUM!</v>
      </c>
      <c r="X121" s="1" t="e">
        <f t="shared" si="53"/>
        <v>#NUM!</v>
      </c>
      <c r="Y121" s="1" t="e">
        <f t="shared" si="54"/>
        <v>#NUM!</v>
      </c>
      <c r="Z121" s="1" t="e">
        <f t="shared" si="55"/>
        <v>#NUM!</v>
      </c>
      <c r="AA121" s="1" t="e">
        <f t="shared" si="56"/>
        <v>#NUM!</v>
      </c>
      <c r="AB121" s="1" t="e">
        <f t="shared" si="57"/>
        <v>#NUM!</v>
      </c>
      <c r="AC121" s="1">
        <f t="shared" si="58"/>
        <v>27</v>
      </c>
      <c r="AD121" s="1" t="e">
        <f t="shared" si="59"/>
        <v>#NUM!</v>
      </c>
      <c r="AE121" s="1" t="e">
        <f t="shared" si="60"/>
        <v>#NUM!</v>
      </c>
      <c r="AF121" s="1" t="e">
        <f t="shared" si="61"/>
        <v>#NUM!</v>
      </c>
      <c r="AG121" s="1">
        <f t="shared" si="62"/>
        <v>27</v>
      </c>
      <c r="AH121" s="1" t="e">
        <f t="shared" si="63"/>
        <v>#NUM!</v>
      </c>
      <c r="AI121" s="1" t="e">
        <f t="shared" si="64"/>
        <v>#NUM!</v>
      </c>
    </row>
    <row r="122" spans="2:35" x14ac:dyDescent="0.35">
      <c r="B122" s="8">
        <v>27</v>
      </c>
      <c r="C122" s="8">
        <v>26</v>
      </c>
      <c r="D122" s="8">
        <v>10</v>
      </c>
      <c r="E122" s="5">
        <v>1.4802881924277198</v>
      </c>
      <c r="F122" s="5">
        <v>1.283528228374103</v>
      </c>
      <c r="G122" s="5">
        <v>0.37777623278797035</v>
      </c>
      <c r="H122" s="5">
        <v>129.46790142734216</v>
      </c>
      <c r="I122" s="5">
        <v>4.1100921088045128</v>
      </c>
      <c r="J122" s="5">
        <v>13.555483487811935</v>
      </c>
      <c r="K122" s="5">
        <v>63</v>
      </c>
      <c r="L122" s="5">
        <v>9.5902149205438647</v>
      </c>
      <c r="M122" s="5">
        <v>9.9590693405647848</v>
      </c>
      <c r="N122" s="5">
        <v>25.893580285468442</v>
      </c>
      <c r="O122" s="5">
        <v>31.5</v>
      </c>
      <c r="P122" s="7">
        <v>53.043571428571383</v>
      </c>
      <c r="Q122" s="7">
        <v>576.97855632739402</v>
      </c>
      <c r="T122" s="1">
        <f t="shared" si="49"/>
        <v>56</v>
      </c>
      <c r="U122" s="1">
        <f t="shared" si="50"/>
        <v>70</v>
      </c>
      <c r="V122" s="1">
        <f t="shared" si="51"/>
        <v>123</v>
      </c>
      <c r="W122" s="1" t="e">
        <f t="shared" si="52"/>
        <v>#NUM!</v>
      </c>
      <c r="X122" s="1" t="e">
        <f t="shared" si="53"/>
        <v>#NUM!</v>
      </c>
      <c r="Y122" s="1" t="e">
        <f t="shared" si="54"/>
        <v>#NUM!</v>
      </c>
      <c r="Z122" s="1" t="e">
        <f t="shared" si="55"/>
        <v>#NUM!</v>
      </c>
      <c r="AA122" s="1" t="e">
        <f t="shared" si="56"/>
        <v>#NUM!</v>
      </c>
      <c r="AB122" s="1" t="e">
        <f t="shared" si="57"/>
        <v>#NUM!</v>
      </c>
      <c r="AC122" s="1">
        <f t="shared" si="58"/>
        <v>94</v>
      </c>
      <c r="AD122" s="1" t="e">
        <f t="shared" si="59"/>
        <v>#NUM!</v>
      </c>
      <c r="AE122" s="1" t="e">
        <f t="shared" si="60"/>
        <v>#NUM!</v>
      </c>
      <c r="AF122" s="1" t="e">
        <f t="shared" si="61"/>
        <v>#NUM!</v>
      </c>
      <c r="AG122" s="1">
        <f t="shared" si="62"/>
        <v>94</v>
      </c>
      <c r="AH122" s="1" t="e">
        <f t="shared" si="63"/>
        <v>#NUM!</v>
      </c>
      <c r="AI122" s="1" t="e">
        <f t="shared" si="64"/>
        <v>#NUM!</v>
      </c>
    </row>
    <row r="123" spans="2:35" x14ac:dyDescent="0.35">
      <c r="B123" s="8">
        <v>37</v>
      </c>
      <c r="C123" s="8">
        <v>18</v>
      </c>
      <c r="D123" s="8">
        <v>32</v>
      </c>
      <c r="E123" s="5">
        <v>1.5890265032122268</v>
      </c>
      <c r="F123" s="5">
        <v>0.50797123440803671</v>
      </c>
      <c r="G123" s="5">
        <v>1.0445949159695294</v>
      </c>
      <c r="H123" s="5">
        <v>287.95214446154068</v>
      </c>
      <c r="I123" s="5">
        <v>6.6195895278515096</v>
      </c>
      <c r="J123" s="5">
        <v>18.503074564570973</v>
      </c>
      <c r="K123" s="5">
        <v>87</v>
      </c>
      <c r="L123" s="5">
        <v>15.564980781704902</v>
      </c>
      <c r="M123" s="5">
        <v>31.994682717948965</v>
      </c>
      <c r="N123" s="5">
        <v>17.997009028846293</v>
      </c>
      <c r="O123" s="5">
        <v>43.5</v>
      </c>
      <c r="P123" s="7">
        <v>137.59155172413793</v>
      </c>
      <c r="Q123" s="7">
        <v>1075.0222325941102</v>
      </c>
      <c r="T123" s="1">
        <f t="shared" si="49"/>
        <v>31</v>
      </c>
      <c r="U123" s="1">
        <f t="shared" si="50"/>
        <v>91</v>
      </c>
      <c r="V123" s="1">
        <f t="shared" si="51"/>
        <v>56</v>
      </c>
      <c r="W123" s="1" t="e">
        <f t="shared" si="52"/>
        <v>#NUM!</v>
      </c>
      <c r="X123" s="1" t="e">
        <f t="shared" si="53"/>
        <v>#NUM!</v>
      </c>
      <c r="Y123" s="1" t="e">
        <f t="shared" si="54"/>
        <v>#NUM!</v>
      </c>
      <c r="Z123" s="1" t="e">
        <f t="shared" si="55"/>
        <v>#NUM!</v>
      </c>
      <c r="AA123" s="1" t="e">
        <f t="shared" si="56"/>
        <v>#NUM!</v>
      </c>
      <c r="AB123" s="1" t="e">
        <f t="shared" si="57"/>
        <v>#NUM!</v>
      </c>
      <c r="AC123" s="1">
        <f t="shared" si="58"/>
        <v>44</v>
      </c>
      <c r="AD123" s="1" t="e">
        <f t="shared" si="59"/>
        <v>#NUM!</v>
      </c>
      <c r="AE123" s="1" t="e">
        <f t="shared" si="60"/>
        <v>#NUM!</v>
      </c>
      <c r="AF123" s="1" t="e">
        <f t="shared" si="61"/>
        <v>#NUM!</v>
      </c>
      <c r="AG123" s="1">
        <f t="shared" si="62"/>
        <v>44</v>
      </c>
      <c r="AH123" s="1" t="e">
        <f t="shared" si="63"/>
        <v>#NUM!</v>
      </c>
      <c r="AI123" s="1" t="e">
        <f t="shared" si="64"/>
        <v>#NUM!</v>
      </c>
    </row>
    <row r="124" spans="2:35" hidden="1" x14ac:dyDescent="0.35">
      <c r="B124" s="8">
        <v>17</v>
      </c>
      <c r="C124" s="8">
        <v>49</v>
      </c>
      <c r="D124" s="8">
        <v>29</v>
      </c>
      <c r="E124" s="5" t="e">
        <v>#NUM!</v>
      </c>
      <c r="F124" s="5" t="e">
        <v>#NUM!</v>
      </c>
      <c r="G124" s="5" t="e">
        <v>#NUM!</v>
      </c>
      <c r="H124" s="5" t="e">
        <v>#NUM!</v>
      </c>
      <c r="I124" s="5" t="e">
        <v>#NUM!</v>
      </c>
      <c r="J124" s="5" t="e">
        <v>#NUM!</v>
      </c>
      <c r="K124" s="5">
        <v>95</v>
      </c>
      <c r="L124" s="5" t="e">
        <v>#NUM!</v>
      </c>
      <c r="M124" s="5" t="e">
        <v>#NUM!</v>
      </c>
      <c r="N124" s="5" t="e">
        <v>#NUM!</v>
      </c>
      <c r="O124" s="5">
        <v>47.5</v>
      </c>
      <c r="P124" s="7" t="e">
        <v>#NUM!</v>
      </c>
      <c r="Q124" s="7" t="e">
        <v>#NUM!</v>
      </c>
      <c r="T124" s="1">
        <f t="shared" si="49"/>
        <v>81</v>
      </c>
      <c r="U124" s="1">
        <f t="shared" si="50"/>
        <v>1</v>
      </c>
      <c r="V124" s="1">
        <f t="shared" si="51"/>
        <v>65</v>
      </c>
      <c r="W124" s="1" t="e">
        <f t="shared" si="52"/>
        <v>#NUM!</v>
      </c>
      <c r="X124" s="1" t="e">
        <f t="shared" si="53"/>
        <v>#NUM!</v>
      </c>
      <c r="Y124" s="1" t="e">
        <f t="shared" si="54"/>
        <v>#NUM!</v>
      </c>
      <c r="Z124" s="1" t="e">
        <f t="shared" si="55"/>
        <v>#NUM!</v>
      </c>
      <c r="AA124" s="1" t="e">
        <f t="shared" si="56"/>
        <v>#NUM!</v>
      </c>
      <c r="AB124" s="1" t="e">
        <f t="shared" si="57"/>
        <v>#NUM!</v>
      </c>
      <c r="AC124" s="1">
        <f t="shared" si="58"/>
        <v>27</v>
      </c>
      <c r="AD124" s="1" t="e">
        <f t="shared" si="59"/>
        <v>#NUM!</v>
      </c>
      <c r="AE124" s="1" t="e">
        <f t="shared" si="60"/>
        <v>#NUM!</v>
      </c>
      <c r="AF124" s="1" t="e">
        <f t="shared" si="61"/>
        <v>#NUM!</v>
      </c>
      <c r="AG124" s="1">
        <f t="shared" si="62"/>
        <v>27</v>
      </c>
      <c r="AH124" s="1" t="e">
        <f t="shared" si="63"/>
        <v>#NUM!</v>
      </c>
      <c r="AI124" s="1" t="e">
        <f t="shared" si="64"/>
        <v>#NUM!</v>
      </c>
    </row>
    <row r="125" spans="2:35" hidden="1" x14ac:dyDescent="0.35">
      <c r="B125" s="8">
        <v>36</v>
      </c>
      <c r="C125" s="8">
        <v>15</v>
      </c>
      <c r="D125" s="8">
        <v>7</v>
      </c>
      <c r="E125" s="5" t="e">
        <v>#NUM!</v>
      </c>
      <c r="F125" s="5" t="e">
        <v>#NUM!</v>
      </c>
      <c r="G125" s="5" t="e">
        <v>#NUM!</v>
      </c>
      <c r="H125" s="5" t="e">
        <v>#NUM!</v>
      </c>
      <c r="I125" s="5" t="e">
        <v>#NUM!</v>
      </c>
      <c r="J125" s="5" t="e">
        <v>#NUM!</v>
      </c>
      <c r="K125" s="5">
        <v>58</v>
      </c>
      <c r="L125" s="5" t="e">
        <v>#NUM!</v>
      </c>
      <c r="M125" s="5" t="e">
        <v>#NUM!</v>
      </c>
      <c r="N125" s="5" t="e">
        <v>#NUM!</v>
      </c>
      <c r="O125" s="5">
        <v>29</v>
      </c>
      <c r="P125" s="7" t="e">
        <v>#NUM!</v>
      </c>
      <c r="Q125" s="7" t="e">
        <v>#NUM!</v>
      </c>
      <c r="T125" s="1">
        <f t="shared" si="49"/>
        <v>35</v>
      </c>
      <c r="U125" s="1">
        <f t="shared" si="50"/>
        <v>102</v>
      </c>
      <c r="V125" s="1">
        <f t="shared" si="51"/>
        <v>130</v>
      </c>
      <c r="W125" s="1" t="e">
        <f t="shared" si="52"/>
        <v>#NUM!</v>
      </c>
      <c r="X125" s="1" t="e">
        <f t="shared" si="53"/>
        <v>#NUM!</v>
      </c>
      <c r="Y125" s="1" t="e">
        <f t="shared" si="54"/>
        <v>#NUM!</v>
      </c>
      <c r="Z125" s="1" t="e">
        <f t="shared" si="55"/>
        <v>#NUM!</v>
      </c>
      <c r="AA125" s="1" t="e">
        <f t="shared" si="56"/>
        <v>#NUM!</v>
      </c>
      <c r="AB125" s="1" t="e">
        <f t="shared" si="57"/>
        <v>#NUM!</v>
      </c>
      <c r="AC125" s="1">
        <f t="shared" si="58"/>
        <v>100</v>
      </c>
      <c r="AD125" s="1" t="e">
        <f t="shared" si="59"/>
        <v>#NUM!</v>
      </c>
      <c r="AE125" s="1" t="e">
        <f t="shared" si="60"/>
        <v>#NUM!</v>
      </c>
      <c r="AF125" s="1" t="e">
        <f t="shared" si="61"/>
        <v>#NUM!</v>
      </c>
      <c r="AG125" s="1">
        <f t="shared" si="62"/>
        <v>100</v>
      </c>
      <c r="AH125" s="1" t="e">
        <f t="shared" si="63"/>
        <v>#NUM!</v>
      </c>
      <c r="AI125" s="1" t="e">
        <f t="shared" si="64"/>
        <v>#NUM!</v>
      </c>
    </row>
    <row r="126" spans="2:35" hidden="1" x14ac:dyDescent="0.35">
      <c r="B126" s="8">
        <v>34</v>
      </c>
      <c r="C126" s="8">
        <v>15</v>
      </c>
      <c r="D126" s="8">
        <v>2</v>
      </c>
      <c r="E126" s="5" t="e">
        <v>#NUM!</v>
      </c>
      <c r="F126" s="5" t="e">
        <v>#NUM!</v>
      </c>
      <c r="G126" s="5" t="e">
        <v>#NUM!</v>
      </c>
      <c r="H126" s="5" t="e">
        <v>#NUM!</v>
      </c>
      <c r="I126" s="5" t="e">
        <v>#NUM!</v>
      </c>
      <c r="J126" s="5" t="e">
        <v>#NUM!</v>
      </c>
      <c r="K126" s="5">
        <v>51</v>
      </c>
      <c r="L126" s="5" t="e">
        <v>#NUM!</v>
      </c>
      <c r="M126" s="5" t="e">
        <v>#NUM!</v>
      </c>
      <c r="N126" s="5" t="e">
        <v>#NUM!</v>
      </c>
      <c r="O126" s="5">
        <v>25.5</v>
      </c>
      <c r="P126" s="7" t="e">
        <v>#NUM!</v>
      </c>
      <c r="Q126" s="7" t="e">
        <v>#NUM!</v>
      </c>
      <c r="T126" s="1">
        <f t="shared" si="49"/>
        <v>38</v>
      </c>
      <c r="U126" s="1">
        <f t="shared" si="50"/>
        <v>102</v>
      </c>
      <c r="V126" s="1">
        <f t="shared" si="51"/>
        <v>141</v>
      </c>
      <c r="W126" s="1" t="e">
        <f t="shared" si="52"/>
        <v>#NUM!</v>
      </c>
      <c r="X126" s="1" t="e">
        <f t="shared" si="53"/>
        <v>#NUM!</v>
      </c>
      <c r="Y126" s="1" t="e">
        <f t="shared" si="54"/>
        <v>#NUM!</v>
      </c>
      <c r="Z126" s="1" t="e">
        <f t="shared" si="55"/>
        <v>#NUM!</v>
      </c>
      <c r="AA126" s="1" t="e">
        <f t="shared" si="56"/>
        <v>#NUM!</v>
      </c>
      <c r="AB126" s="1" t="e">
        <f t="shared" si="57"/>
        <v>#NUM!</v>
      </c>
      <c r="AC126" s="1">
        <f t="shared" si="58"/>
        <v>118</v>
      </c>
      <c r="AD126" s="1" t="e">
        <f t="shared" si="59"/>
        <v>#NUM!</v>
      </c>
      <c r="AE126" s="1" t="e">
        <f t="shared" si="60"/>
        <v>#NUM!</v>
      </c>
      <c r="AF126" s="1" t="e">
        <f t="shared" si="61"/>
        <v>#NUM!</v>
      </c>
      <c r="AG126" s="1">
        <f t="shared" si="62"/>
        <v>118</v>
      </c>
      <c r="AH126" s="1" t="e">
        <f t="shared" si="63"/>
        <v>#NUM!</v>
      </c>
      <c r="AI126" s="1" t="e">
        <f t="shared" si="64"/>
        <v>#NUM!</v>
      </c>
    </row>
    <row r="127" spans="2:35" hidden="1" x14ac:dyDescent="0.35">
      <c r="B127" s="8">
        <v>1</v>
      </c>
      <c r="C127" s="8">
        <v>30</v>
      </c>
      <c r="D127" s="8">
        <v>44</v>
      </c>
      <c r="E127" s="5" t="e">
        <v>#NUM!</v>
      </c>
      <c r="F127" s="5" t="e">
        <v>#NUM!</v>
      </c>
      <c r="G127" s="5" t="e">
        <v>#NUM!</v>
      </c>
      <c r="H127" s="5" t="e">
        <v>#NUM!</v>
      </c>
      <c r="I127" s="5" t="e">
        <v>#NUM!</v>
      </c>
      <c r="J127" s="5" t="e">
        <v>#NUM!</v>
      </c>
      <c r="K127" s="5">
        <v>75</v>
      </c>
      <c r="L127" s="5" t="e">
        <v>#NUM!</v>
      </c>
      <c r="M127" s="5" t="e">
        <v>#NUM!</v>
      </c>
      <c r="N127" s="5" t="e">
        <v>#NUM!</v>
      </c>
      <c r="O127" s="5">
        <v>37.5</v>
      </c>
      <c r="P127" s="7" t="e">
        <v>#NUM!</v>
      </c>
      <c r="Q127" s="7" t="e">
        <v>#NUM!</v>
      </c>
      <c r="T127" s="1">
        <f t="shared" si="49"/>
        <v>144</v>
      </c>
      <c r="U127" s="1">
        <f t="shared" si="50"/>
        <v>64</v>
      </c>
      <c r="V127" s="1">
        <f t="shared" si="51"/>
        <v>17</v>
      </c>
      <c r="W127" s="1" t="e">
        <f t="shared" si="52"/>
        <v>#NUM!</v>
      </c>
      <c r="X127" s="1" t="e">
        <f t="shared" si="53"/>
        <v>#NUM!</v>
      </c>
      <c r="Y127" s="1" t="e">
        <f t="shared" si="54"/>
        <v>#NUM!</v>
      </c>
      <c r="Z127" s="1" t="e">
        <f t="shared" si="55"/>
        <v>#NUM!</v>
      </c>
      <c r="AA127" s="1" t="e">
        <f t="shared" si="56"/>
        <v>#NUM!</v>
      </c>
      <c r="AB127" s="1" t="e">
        <f t="shared" si="57"/>
        <v>#NUM!</v>
      </c>
      <c r="AC127" s="1">
        <f t="shared" si="58"/>
        <v>67</v>
      </c>
      <c r="AD127" s="1" t="e">
        <f t="shared" si="59"/>
        <v>#NUM!</v>
      </c>
      <c r="AE127" s="1" t="e">
        <f t="shared" si="60"/>
        <v>#NUM!</v>
      </c>
      <c r="AF127" s="1" t="e">
        <f t="shared" si="61"/>
        <v>#NUM!</v>
      </c>
      <c r="AG127" s="1">
        <f t="shared" si="62"/>
        <v>67</v>
      </c>
      <c r="AH127" s="1" t="e">
        <f t="shared" si="63"/>
        <v>#NUM!</v>
      </c>
      <c r="AI127" s="1" t="e">
        <f t="shared" si="64"/>
        <v>#NUM!</v>
      </c>
    </row>
    <row r="128" spans="2:35" x14ac:dyDescent="0.35">
      <c r="B128" s="8">
        <v>28</v>
      </c>
      <c r="C128" s="8">
        <v>36</v>
      </c>
      <c r="D128" s="8">
        <v>41</v>
      </c>
      <c r="E128" s="5">
        <v>0.73342474421393122</v>
      </c>
      <c r="F128" s="5">
        <v>1.0366036698261361</v>
      </c>
      <c r="G128" s="5">
        <v>1.3715642395497256</v>
      </c>
      <c r="H128" s="5">
        <v>494.03030018410811</v>
      </c>
      <c r="I128" s="5">
        <v>9.4101009558877742</v>
      </c>
      <c r="J128" s="5">
        <v>20.913696986095019</v>
      </c>
      <c r="K128" s="5">
        <v>105</v>
      </c>
      <c r="L128" s="5">
        <v>35.287878584579147</v>
      </c>
      <c r="M128" s="5">
        <v>27.446127788006002</v>
      </c>
      <c r="N128" s="5">
        <v>24.099039033371124</v>
      </c>
      <c r="O128" s="5">
        <v>52.5</v>
      </c>
      <c r="P128" s="7">
        <v>278.04700000000003</v>
      </c>
      <c r="Q128" s="7">
        <v>1373.3817459062677</v>
      </c>
      <c r="T128" s="1">
        <f t="shared" si="49"/>
        <v>49</v>
      </c>
      <c r="U128" s="1">
        <f t="shared" si="50"/>
        <v>41</v>
      </c>
      <c r="V128" s="1">
        <f t="shared" si="51"/>
        <v>24</v>
      </c>
      <c r="W128" s="1" t="e">
        <f t="shared" si="52"/>
        <v>#NUM!</v>
      </c>
      <c r="X128" s="1" t="e">
        <f t="shared" si="53"/>
        <v>#NUM!</v>
      </c>
      <c r="Y128" s="1" t="e">
        <f t="shared" si="54"/>
        <v>#NUM!</v>
      </c>
      <c r="Z128" s="1" t="e">
        <f t="shared" si="55"/>
        <v>#NUM!</v>
      </c>
      <c r="AA128" s="1" t="e">
        <f t="shared" si="56"/>
        <v>#NUM!</v>
      </c>
      <c r="AB128" s="1" t="e">
        <f t="shared" si="57"/>
        <v>#NUM!</v>
      </c>
      <c r="AC128" s="1">
        <f t="shared" si="58"/>
        <v>20</v>
      </c>
      <c r="AD128" s="1" t="e">
        <f t="shared" si="59"/>
        <v>#NUM!</v>
      </c>
      <c r="AE128" s="1" t="e">
        <f t="shared" si="60"/>
        <v>#NUM!</v>
      </c>
      <c r="AF128" s="1" t="e">
        <f t="shared" si="61"/>
        <v>#NUM!</v>
      </c>
      <c r="AG128" s="1">
        <f t="shared" si="62"/>
        <v>20</v>
      </c>
      <c r="AH128" s="1" t="e">
        <f t="shared" si="63"/>
        <v>#NUM!</v>
      </c>
      <c r="AI128" s="1" t="e">
        <f t="shared" si="64"/>
        <v>#NUM!</v>
      </c>
    </row>
    <row r="129" spans="2:35" hidden="1" x14ac:dyDescent="0.35">
      <c r="B129" s="8">
        <v>2</v>
      </c>
      <c r="C129" s="8">
        <v>39</v>
      </c>
      <c r="D129" s="8">
        <v>33</v>
      </c>
      <c r="E129" s="5" t="e">
        <v>#NUM!</v>
      </c>
      <c r="F129" s="5" t="e">
        <v>#NUM!</v>
      </c>
      <c r="G129" s="5" t="e">
        <v>#NUM!</v>
      </c>
      <c r="H129" s="5" t="e">
        <v>#NUM!</v>
      </c>
      <c r="I129" s="5" t="e">
        <v>#NUM!</v>
      </c>
      <c r="J129" s="5" t="e">
        <v>#NUM!</v>
      </c>
      <c r="K129" s="5">
        <v>74</v>
      </c>
      <c r="L129" s="5" t="e">
        <v>#NUM!</v>
      </c>
      <c r="M129" s="5" t="e">
        <v>#NUM!</v>
      </c>
      <c r="N129" s="5" t="e">
        <v>#NUM!</v>
      </c>
      <c r="O129" s="5">
        <v>37</v>
      </c>
      <c r="P129" s="7" t="e">
        <v>#NUM!</v>
      </c>
      <c r="Q129" s="7" t="e">
        <v>#NUM!</v>
      </c>
      <c r="T129" s="1">
        <f t="shared" si="49"/>
        <v>141</v>
      </c>
      <c r="U129" s="1">
        <f t="shared" si="50"/>
        <v>31</v>
      </c>
      <c r="V129" s="1">
        <f t="shared" si="51"/>
        <v>51</v>
      </c>
      <c r="W129" s="1" t="e">
        <f t="shared" si="52"/>
        <v>#NUM!</v>
      </c>
      <c r="X129" s="1" t="e">
        <f t="shared" si="53"/>
        <v>#NUM!</v>
      </c>
      <c r="Y129" s="1" t="e">
        <f t="shared" si="54"/>
        <v>#NUM!</v>
      </c>
      <c r="Z129" s="1" t="e">
        <f t="shared" si="55"/>
        <v>#NUM!</v>
      </c>
      <c r="AA129" s="1" t="e">
        <f t="shared" si="56"/>
        <v>#NUM!</v>
      </c>
      <c r="AB129" s="1" t="e">
        <f t="shared" si="57"/>
        <v>#NUM!</v>
      </c>
      <c r="AC129" s="1">
        <f t="shared" si="58"/>
        <v>69</v>
      </c>
      <c r="AD129" s="1" t="e">
        <f t="shared" si="59"/>
        <v>#NUM!</v>
      </c>
      <c r="AE129" s="1" t="e">
        <f t="shared" si="60"/>
        <v>#NUM!</v>
      </c>
      <c r="AF129" s="1" t="e">
        <f t="shared" si="61"/>
        <v>#NUM!</v>
      </c>
      <c r="AG129" s="1">
        <f t="shared" si="62"/>
        <v>69</v>
      </c>
      <c r="AH129" s="1" t="e">
        <f t="shared" si="63"/>
        <v>#NUM!</v>
      </c>
      <c r="AI129" s="1" t="e">
        <f t="shared" si="64"/>
        <v>#NUM!</v>
      </c>
    </row>
    <row r="130" spans="2:35" x14ac:dyDescent="0.35">
      <c r="B130" s="8">
        <v>30</v>
      </c>
      <c r="C130" s="8">
        <v>24</v>
      </c>
      <c r="D130" s="8">
        <v>28</v>
      </c>
      <c r="E130" s="5">
        <v>1.2214731871995061</v>
      </c>
      <c r="F130" s="5">
        <v>0.85061124061907722</v>
      </c>
      <c r="G130" s="5">
        <v>1.0695082257712096</v>
      </c>
      <c r="H130" s="5">
        <v>315.70714277633948</v>
      </c>
      <c r="I130" s="5">
        <v>7.7001742140570606</v>
      </c>
      <c r="J130" s="5">
        <v>15.964162089200981</v>
      </c>
      <c r="K130" s="5">
        <v>82</v>
      </c>
      <c r="L130" s="5">
        <v>21.047142851755964</v>
      </c>
      <c r="M130" s="5">
        <v>26.308928564694956</v>
      </c>
      <c r="N130" s="5">
        <v>22.550510198309961</v>
      </c>
      <c r="O130" s="5">
        <v>41</v>
      </c>
      <c r="P130" s="7">
        <v>186.17902439024391</v>
      </c>
      <c r="Q130" s="7">
        <v>800.24303960028499</v>
      </c>
      <c r="T130" s="1">
        <f t="shared" ref="T130:T150" si="65">RANK(B130,B$2:B$150,0)</f>
        <v>44</v>
      </c>
      <c r="U130" s="1">
        <f t="shared" ref="U130:U150" si="66">RANK(C130,C$2:C$150,0)</f>
        <v>81</v>
      </c>
      <c r="V130" s="1">
        <f t="shared" ref="V130:V150" si="67">RANK(D130,D$2:D$150,0)</f>
        <v>69</v>
      </c>
      <c r="W130" s="1" t="e">
        <f t="shared" ref="W130:W150" si="68">RANK(E130,E$2:E$150,0)</f>
        <v>#NUM!</v>
      </c>
      <c r="X130" s="1" t="e">
        <f t="shared" ref="X130:X150" si="69">RANK(F130,F$2:F$150,0)</f>
        <v>#NUM!</v>
      </c>
      <c r="Y130" s="1" t="e">
        <f t="shared" ref="Y130:Y150" si="70">RANK(G130,G$2:G$150,0)</f>
        <v>#NUM!</v>
      </c>
      <c r="Z130" s="1" t="e">
        <f t="shared" ref="Z130:Z150" si="71">RANK(H130,H$2:H$150,0)</f>
        <v>#NUM!</v>
      </c>
      <c r="AA130" s="1" t="e">
        <f t="shared" ref="AA130:AA150" si="72">RANK(I130,I$2:I$150,0)</f>
        <v>#NUM!</v>
      </c>
      <c r="AB130" s="1" t="e">
        <f t="shared" ref="AB130:AB150" si="73">RANK(J130,J$2:J$150,0)</f>
        <v>#NUM!</v>
      </c>
      <c r="AC130" s="1">
        <f t="shared" ref="AC130:AC150" si="74">RANK(K130,K$2:K$150,0)</f>
        <v>52</v>
      </c>
      <c r="AD130" s="1" t="e">
        <f t="shared" ref="AD130:AD150" si="75">RANK(L130,L$2:L$150,0)</f>
        <v>#NUM!</v>
      </c>
      <c r="AE130" s="1" t="e">
        <f t="shared" ref="AE130:AE150" si="76">RANK(M130,M$2:M$150,0)</f>
        <v>#NUM!</v>
      </c>
      <c r="AF130" s="1" t="e">
        <f t="shared" ref="AF130:AF150" si="77">RANK(N130,N$2:N$150,0)</f>
        <v>#NUM!</v>
      </c>
      <c r="AG130" s="1">
        <f t="shared" ref="AG130:AG150" si="78">RANK(O130,O$2:O$150,0)</f>
        <v>52</v>
      </c>
      <c r="AH130" s="1" t="e">
        <f t="shared" ref="AH130:AH150" si="79">RANK(P130,P$2:P$150,0)</f>
        <v>#NUM!</v>
      </c>
      <c r="AI130" s="1" t="e">
        <f t="shared" ref="AI130:AI150" si="80">RANK(Q130,Q$2:Q$150,0)</f>
        <v>#NUM!</v>
      </c>
    </row>
    <row r="131" spans="2:35" x14ac:dyDescent="0.35">
      <c r="B131" s="8">
        <v>41</v>
      </c>
      <c r="C131" s="8">
        <v>25</v>
      </c>
      <c r="D131" s="8">
        <v>39</v>
      </c>
      <c r="E131" s="5">
        <v>1.3300149461667021</v>
      </c>
      <c r="F131" s="5">
        <v>0.63374392761567011</v>
      </c>
      <c r="G131" s="5">
        <v>1.1778337798074208</v>
      </c>
      <c r="H131" s="5">
        <v>473.4365717812683</v>
      </c>
      <c r="I131" s="5">
        <v>9.0178394625003477</v>
      </c>
      <c r="J131" s="5">
        <v>21.10895227717473</v>
      </c>
      <c r="K131" s="5">
        <v>105</v>
      </c>
      <c r="L131" s="5">
        <v>23.09446691615943</v>
      </c>
      <c r="M131" s="5">
        <v>37.87492574250146</v>
      </c>
      <c r="N131" s="5">
        <v>24.278798552885554</v>
      </c>
      <c r="O131" s="5">
        <v>52.5</v>
      </c>
      <c r="P131" s="7">
        <v>255.34928571428568</v>
      </c>
      <c r="Q131" s="7">
        <v>1399.1458999937263</v>
      </c>
      <c r="T131" s="1">
        <f t="shared" si="65"/>
        <v>22</v>
      </c>
      <c r="U131" s="1">
        <f t="shared" si="66"/>
        <v>76</v>
      </c>
      <c r="V131" s="1">
        <f t="shared" si="67"/>
        <v>30</v>
      </c>
      <c r="W131" s="1" t="e">
        <f t="shared" si="68"/>
        <v>#NUM!</v>
      </c>
      <c r="X131" s="1" t="e">
        <f t="shared" si="69"/>
        <v>#NUM!</v>
      </c>
      <c r="Y131" s="1" t="e">
        <f t="shared" si="70"/>
        <v>#NUM!</v>
      </c>
      <c r="Z131" s="1" t="e">
        <f t="shared" si="71"/>
        <v>#NUM!</v>
      </c>
      <c r="AA131" s="1" t="e">
        <f t="shared" si="72"/>
        <v>#NUM!</v>
      </c>
      <c r="AB131" s="1" t="e">
        <f t="shared" si="73"/>
        <v>#NUM!</v>
      </c>
      <c r="AC131" s="1">
        <f t="shared" si="74"/>
        <v>20</v>
      </c>
      <c r="AD131" s="1" t="e">
        <f t="shared" si="75"/>
        <v>#NUM!</v>
      </c>
      <c r="AE131" s="1" t="e">
        <f t="shared" si="76"/>
        <v>#NUM!</v>
      </c>
      <c r="AF131" s="1" t="e">
        <f t="shared" si="77"/>
        <v>#NUM!</v>
      </c>
      <c r="AG131" s="1">
        <f t="shared" si="78"/>
        <v>20</v>
      </c>
      <c r="AH131" s="1" t="e">
        <f t="shared" si="79"/>
        <v>#NUM!</v>
      </c>
      <c r="AI131" s="1" t="e">
        <f t="shared" si="80"/>
        <v>#NUM!</v>
      </c>
    </row>
    <row r="132" spans="2:35" hidden="1" x14ac:dyDescent="0.35">
      <c r="B132" s="8">
        <v>0</v>
      </c>
      <c r="C132" s="8">
        <v>14</v>
      </c>
      <c r="D132" s="8">
        <v>38</v>
      </c>
      <c r="E132" s="5" t="e">
        <v>#NUM!</v>
      </c>
      <c r="F132" s="5" t="e">
        <v>#DIV/0!</v>
      </c>
      <c r="G132" s="5" t="e">
        <v>#DIV/0!</v>
      </c>
      <c r="H132" s="5" t="e">
        <v>#DIV/0!</v>
      </c>
      <c r="I132" s="5" t="e">
        <v>#DIV/0!</v>
      </c>
      <c r="J132" s="5" t="e">
        <v>#DIV/0!</v>
      </c>
      <c r="K132" s="5">
        <v>52</v>
      </c>
      <c r="L132" s="5" t="e">
        <v>#DIV/0!</v>
      </c>
      <c r="M132" s="5" t="e">
        <v>#NUM!</v>
      </c>
      <c r="N132" s="5" t="e">
        <v>#NUM!</v>
      </c>
      <c r="O132" s="5">
        <v>26</v>
      </c>
      <c r="P132" s="7" t="e">
        <v>#DIV/0!</v>
      </c>
      <c r="Q132" s="7" t="e">
        <v>#DIV/0!</v>
      </c>
      <c r="T132" s="1">
        <f t="shared" si="65"/>
        <v>146</v>
      </c>
      <c r="U132" s="1">
        <f t="shared" si="66"/>
        <v>109</v>
      </c>
      <c r="V132" s="1">
        <f t="shared" si="67"/>
        <v>36</v>
      </c>
      <c r="W132" s="1" t="e">
        <f t="shared" si="68"/>
        <v>#NUM!</v>
      </c>
      <c r="X132" s="1" t="e">
        <f t="shared" si="69"/>
        <v>#DIV/0!</v>
      </c>
      <c r="Y132" s="1" t="e">
        <f t="shared" si="70"/>
        <v>#DIV/0!</v>
      </c>
      <c r="Z132" s="1" t="e">
        <f t="shared" si="71"/>
        <v>#DIV/0!</v>
      </c>
      <c r="AA132" s="1" t="e">
        <f t="shared" si="72"/>
        <v>#DIV/0!</v>
      </c>
      <c r="AB132" s="1" t="e">
        <f t="shared" si="73"/>
        <v>#DIV/0!</v>
      </c>
      <c r="AC132" s="1">
        <f t="shared" si="74"/>
        <v>114</v>
      </c>
      <c r="AD132" s="1" t="e">
        <f t="shared" si="75"/>
        <v>#DIV/0!</v>
      </c>
      <c r="AE132" s="1" t="e">
        <f t="shared" si="76"/>
        <v>#NUM!</v>
      </c>
      <c r="AF132" s="1" t="e">
        <f t="shared" si="77"/>
        <v>#NUM!</v>
      </c>
      <c r="AG132" s="1">
        <f t="shared" si="78"/>
        <v>114</v>
      </c>
      <c r="AH132" s="1" t="e">
        <f t="shared" si="79"/>
        <v>#DIV/0!</v>
      </c>
      <c r="AI132" s="1" t="e">
        <f t="shared" si="80"/>
        <v>#DIV/0!</v>
      </c>
    </row>
    <row r="133" spans="2:35" hidden="1" x14ac:dyDescent="0.35">
      <c r="B133" s="8">
        <v>2</v>
      </c>
      <c r="C133" s="8">
        <v>41</v>
      </c>
      <c r="D133" s="8">
        <v>38</v>
      </c>
      <c r="E133" s="5" t="e">
        <v>#NUM!</v>
      </c>
      <c r="F133" s="5" t="e">
        <v>#NUM!</v>
      </c>
      <c r="G133" s="5" t="e">
        <v>#NUM!</v>
      </c>
      <c r="H133" s="5" t="e">
        <v>#NUM!</v>
      </c>
      <c r="I133" s="5" t="e">
        <v>#NUM!</v>
      </c>
      <c r="J133" s="5" t="e">
        <v>#NUM!</v>
      </c>
      <c r="K133" s="5">
        <v>81</v>
      </c>
      <c r="L133" s="5" t="e">
        <v>#NUM!</v>
      </c>
      <c r="M133" s="5" t="e">
        <v>#NUM!</v>
      </c>
      <c r="N133" s="5" t="e">
        <v>#NUM!</v>
      </c>
      <c r="O133" s="5">
        <v>40.5</v>
      </c>
      <c r="P133" s="7" t="e">
        <v>#NUM!</v>
      </c>
      <c r="Q133" s="7" t="e">
        <v>#NUM!</v>
      </c>
      <c r="T133" s="1">
        <f t="shared" si="65"/>
        <v>141</v>
      </c>
      <c r="U133" s="1">
        <f t="shared" si="66"/>
        <v>23</v>
      </c>
      <c r="V133" s="1">
        <f t="shared" si="67"/>
        <v>36</v>
      </c>
      <c r="W133" s="1" t="e">
        <f t="shared" si="68"/>
        <v>#NUM!</v>
      </c>
      <c r="X133" s="1" t="e">
        <f t="shared" si="69"/>
        <v>#NUM!</v>
      </c>
      <c r="Y133" s="1" t="e">
        <f t="shared" si="70"/>
        <v>#NUM!</v>
      </c>
      <c r="Z133" s="1" t="e">
        <f t="shared" si="71"/>
        <v>#NUM!</v>
      </c>
      <c r="AA133" s="1" t="e">
        <f t="shared" si="72"/>
        <v>#NUM!</v>
      </c>
      <c r="AB133" s="1" t="e">
        <f t="shared" si="73"/>
        <v>#NUM!</v>
      </c>
      <c r="AC133" s="1">
        <f t="shared" si="74"/>
        <v>54</v>
      </c>
      <c r="AD133" s="1" t="e">
        <f t="shared" si="75"/>
        <v>#NUM!</v>
      </c>
      <c r="AE133" s="1" t="e">
        <f t="shared" si="76"/>
        <v>#NUM!</v>
      </c>
      <c r="AF133" s="1" t="e">
        <f t="shared" si="77"/>
        <v>#NUM!</v>
      </c>
      <c r="AG133" s="1">
        <f t="shared" si="78"/>
        <v>54</v>
      </c>
      <c r="AH133" s="1" t="e">
        <f t="shared" si="79"/>
        <v>#NUM!</v>
      </c>
      <c r="AI133" s="1" t="e">
        <f t="shared" si="80"/>
        <v>#NUM!</v>
      </c>
    </row>
    <row r="134" spans="2:35" hidden="1" x14ac:dyDescent="0.35">
      <c r="B134" s="8">
        <v>22</v>
      </c>
      <c r="C134" s="8">
        <v>26</v>
      </c>
      <c r="D134" s="8">
        <v>3</v>
      </c>
      <c r="E134" s="5" t="e">
        <v>#NUM!</v>
      </c>
      <c r="F134" s="5" t="e">
        <v>#NUM!</v>
      </c>
      <c r="G134" s="5" t="e">
        <v>#NUM!</v>
      </c>
      <c r="H134" s="5" t="e">
        <v>#NUM!</v>
      </c>
      <c r="I134" s="5" t="e">
        <v>#NUM!</v>
      </c>
      <c r="J134" s="5" t="e">
        <v>#NUM!</v>
      </c>
      <c r="K134" s="5">
        <v>51</v>
      </c>
      <c r="L134" s="5" t="e">
        <v>#NUM!</v>
      </c>
      <c r="M134" s="5" t="e">
        <v>#NUM!</v>
      </c>
      <c r="N134" s="5" t="e">
        <v>#NUM!</v>
      </c>
      <c r="O134" s="5">
        <v>25.5</v>
      </c>
      <c r="P134" s="7" t="e">
        <v>#NUM!</v>
      </c>
      <c r="Q134" s="7" t="e">
        <v>#NUM!</v>
      </c>
      <c r="T134" s="1">
        <f t="shared" si="65"/>
        <v>69</v>
      </c>
      <c r="U134" s="1">
        <f t="shared" si="66"/>
        <v>70</v>
      </c>
      <c r="V134" s="1">
        <f t="shared" si="67"/>
        <v>138</v>
      </c>
      <c r="W134" s="1" t="e">
        <f t="shared" si="68"/>
        <v>#NUM!</v>
      </c>
      <c r="X134" s="1" t="e">
        <f t="shared" si="69"/>
        <v>#NUM!</v>
      </c>
      <c r="Y134" s="1" t="e">
        <f t="shared" si="70"/>
        <v>#NUM!</v>
      </c>
      <c r="Z134" s="1" t="e">
        <f t="shared" si="71"/>
        <v>#NUM!</v>
      </c>
      <c r="AA134" s="1" t="e">
        <f t="shared" si="72"/>
        <v>#NUM!</v>
      </c>
      <c r="AB134" s="1" t="e">
        <f t="shared" si="73"/>
        <v>#NUM!</v>
      </c>
      <c r="AC134" s="1">
        <f t="shared" si="74"/>
        <v>118</v>
      </c>
      <c r="AD134" s="1" t="e">
        <f t="shared" si="75"/>
        <v>#NUM!</v>
      </c>
      <c r="AE134" s="1" t="e">
        <f t="shared" si="76"/>
        <v>#NUM!</v>
      </c>
      <c r="AF134" s="1" t="e">
        <f t="shared" si="77"/>
        <v>#NUM!</v>
      </c>
      <c r="AG134" s="1">
        <f t="shared" si="78"/>
        <v>118</v>
      </c>
      <c r="AH134" s="1" t="e">
        <f t="shared" si="79"/>
        <v>#NUM!</v>
      </c>
      <c r="AI134" s="1" t="e">
        <f t="shared" si="80"/>
        <v>#NUM!</v>
      </c>
    </row>
    <row r="135" spans="2:35" hidden="1" x14ac:dyDescent="0.35">
      <c r="B135" s="8">
        <v>11</v>
      </c>
      <c r="C135" s="8">
        <v>40</v>
      </c>
      <c r="D135" s="8">
        <v>20</v>
      </c>
      <c r="E135" s="5" t="e">
        <v>#NUM!</v>
      </c>
      <c r="F135" s="5" t="e">
        <v>#NUM!</v>
      </c>
      <c r="G135" s="5" t="e">
        <v>#NUM!</v>
      </c>
      <c r="H135" s="5" t="e">
        <v>#NUM!</v>
      </c>
      <c r="I135" s="5" t="e">
        <v>#NUM!</v>
      </c>
      <c r="J135" s="5" t="e">
        <v>#NUM!</v>
      </c>
      <c r="K135" s="5">
        <v>71</v>
      </c>
      <c r="L135" s="5" t="e">
        <v>#NUM!</v>
      </c>
      <c r="M135" s="5" t="e">
        <v>#NUM!</v>
      </c>
      <c r="N135" s="5" t="e">
        <v>#NUM!</v>
      </c>
      <c r="O135" s="5">
        <v>35.5</v>
      </c>
      <c r="P135" s="7" t="e">
        <v>#NUM!</v>
      </c>
      <c r="Q135" s="7" t="e">
        <v>#NUM!</v>
      </c>
      <c r="T135" s="1">
        <f t="shared" si="65"/>
        <v>100</v>
      </c>
      <c r="U135" s="1">
        <f t="shared" si="66"/>
        <v>26</v>
      </c>
      <c r="V135" s="1">
        <f t="shared" si="67"/>
        <v>90</v>
      </c>
      <c r="W135" s="1" t="e">
        <f t="shared" si="68"/>
        <v>#NUM!</v>
      </c>
      <c r="X135" s="1" t="e">
        <f t="shared" si="69"/>
        <v>#NUM!</v>
      </c>
      <c r="Y135" s="1" t="e">
        <f t="shared" si="70"/>
        <v>#NUM!</v>
      </c>
      <c r="Z135" s="1" t="e">
        <f t="shared" si="71"/>
        <v>#NUM!</v>
      </c>
      <c r="AA135" s="1" t="e">
        <f t="shared" si="72"/>
        <v>#NUM!</v>
      </c>
      <c r="AB135" s="1" t="e">
        <f t="shared" si="73"/>
        <v>#NUM!</v>
      </c>
      <c r="AC135" s="1">
        <f t="shared" si="74"/>
        <v>75</v>
      </c>
      <c r="AD135" s="1" t="e">
        <f t="shared" si="75"/>
        <v>#NUM!</v>
      </c>
      <c r="AE135" s="1" t="e">
        <f t="shared" si="76"/>
        <v>#NUM!</v>
      </c>
      <c r="AF135" s="1" t="e">
        <f t="shared" si="77"/>
        <v>#NUM!</v>
      </c>
      <c r="AG135" s="1">
        <f t="shared" si="78"/>
        <v>75</v>
      </c>
      <c r="AH135" s="1" t="e">
        <f t="shared" si="79"/>
        <v>#NUM!</v>
      </c>
      <c r="AI135" s="1" t="e">
        <f t="shared" si="80"/>
        <v>#NUM!</v>
      </c>
    </row>
    <row r="136" spans="2:35" hidden="1" x14ac:dyDescent="0.35">
      <c r="B136" s="8">
        <v>33</v>
      </c>
      <c r="C136" s="8">
        <v>32</v>
      </c>
      <c r="D136" s="8">
        <v>1</v>
      </c>
      <c r="E136" s="5">
        <v>3.1415926535897931</v>
      </c>
      <c r="F136" s="5">
        <v>0</v>
      </c>
      <c r="G136" s="5">
        <v>0</v>
      </c>
      <c r="H136" s="5">
        <v>0</v>
      </c>
      <c r="I136" s="5">
        <v>0</v>
      </c>
      <c r="J136" s="5" t="e">
        <v>#DIV/0!</v>
      </c>
      <c r="K136" s="5">
        <v>66</v>
      </c>
      <c r="L136" s="5">
        <v>0</v>
      </c>
      <c r="M136" s="5">
        <v>1.22514845490862E-16</v>
      </c>
      <c r="N136" s="5">
        <v>3.920475055707584E-15</v>
      </c>
      <c r="O136" s="5">
        <v>33</v>
      </c>
      <c r="P136" s="7">
        <v>0</v>
      </c>
      <c r="Q136" s="7" t="e">
        <v>#DIV/0!</v>
      </c>
      <c r="T136" s="1">
        <f t="shared" si="65"/>
        <v>39</v>
      </c>
      <c r="U136" s="1">
        <f t="shared" si="66"/>
        <v>57</v>
      </c>
      <c r="V136" s="1">
        <f t="shared" si="67"/>
        <v>145</v>
      </c>
      <c r="W136" s="1" t="e">
        <f t="shared" si="68"/>
        <v>#NUM!</v>
      </c>
      <c r="X136" s="1" t="e">
        <f t="shared" si="69"/>
        <v>#NUM!</v>
      </c>
      <c r="Y136" s="1" t="e">
        <f t="shared" si="70"/>
        <v>#NUM!</v>
      </c>
      <c r="Z136" s="1" t="e">
        <f t="shared" si="71"/>
        <v>#NUM!</v>
      </c>
      <c r="AA136" s="1" t="e">
        <f t="shared" si="72"/>
        <v>#NUM!</v>
      </c>
      <c r="AB136" s="1" t="e">
        <f t="shared" si="73"/>
        <v>#DIV/0!</v>
      </c>
      <c r="AC136" s="1">
        <f t="shared" si="74"/>
        <v>86</v>
      </c>
      <c r="AD136" s="1" t="e">
        <f t="shared" si="75"/>
        <v>#NUM!</v>
      </c>
      <c r="AE136" s="1" t="e">
        <f t="shared" si="76"/>
        <v>#NUM!</v>
      </c>
      <c r="AF136" s="1" t="e">
        <f t="shared" si="77"/>
        <v>#NUM!</v>
      </c>
      <c r="AG136" s="1">
        <f t="shared" si="78"/>
        <v>86</v>
      </c>
      <c r="AH136" s="1" t="e">
        <f t="shared" si="79"/>
        <v>#NUM!</v>
      </c>
      <c r="AI136" s="1" t="e">
        <f t="shared" si="80"/>
        <v>#DIV/0!</v>
      </c>
    </row>
    <row r="137" spans="2:35" hidden="1" x14ac:dyDescent="0.35">
      <c r="B137" s="8">
        <v>39</v>
      </c>
      <c r="C137" s="8">
        <v>11</v>
      </c>
      <c r="D137" s="8">
        <v>14</v>
      </c>
      <c r="E137" s="5" t="e">
        <v>#NUM!</v>
      </c>
      <c r="F137" s="5" t="e">
        <v>#NUM!</v>
      </c>
      <c r="G137" s="5" t="e">
        <v>#NUM!</v>
      </c>
      <c r="H137" s="5" t="e">
        <v>#NUM!</v>
      </c>
      <c r="I137" s="5" t="e">
        <v>#NUM!</v>
      </c>
      <c r="J137" s="5" t="e">
        <v>#NUM!</v>
      </c>
      <c r="K137" s="5">
        <v>64</v>
      </c>
      <c r="L137" s="5" t="e">
        <v>#NUM!</v>
      </c>
      <c r="M137" s="5" t="e">
        <v>#NUM!</v>
      </c>
      <c r="N137" s="5" t="e">
        <v>#NUM!</v>
      </c>
      <c r="O137" s="5">
        <v>32</v>
      </c>
      <c r="P137" s="7" t="e">
        <v>#NUM!</v>
      </c>
      <c r="Q137" s="7" t="e">
        <v>#NUM!</v>
      </c>
      <c r="T137" s="1">
        <f t="shared" si="65"/>
        <v>27</v>
      </c>
      <c r="U137" s="1">
        <f t="shared" si="66"/>
        <v>120</v>
      </c>
      <c r="V137" s="1">
        <f t="shared" si="67"/>
        <v>112</v>
      </c>
      <c r="W137" s="1" t="e">
        <f t="shared" si="68"/>
        <v>#NUM!</v>
      </c>
      <c r="X137" s="1" t="e">
        <f t="shared" si="69"/>
        <v>#NUM!</v>
      </c>
      <c r="Y137" s="1" t="e">
        <f t="shared" si="70"/>
        <v>#NUM!</v>
      </c>
      <c r="Z137" s="1" t="e">
        <f t="shared" si="71"/>
        <v>#NUM!</v>
      </c>
      <c r="AA137" s="1" t="e">
        <f t="shared" si="72"/>
        <v>#NUM!</v>
      </c>
      <c r="AB137" s="1" t="e">
        <f t="shared" si="73"/>
        <v>#NUM!</v>
      </c>
      <c r="AC137" s="1">
        <f t="shared" si="74"/>
        <v>91</v>
      </c>
      <c r="AD137" s="1" t="e">
        <f t="shared" si="75"/>
        <v>#NUM!</v>
      </c>
      <c r="AE137" s="1" t="e">
        <f t="shared" si="76"/>
        <v>#NUM!</v>
      </c>
      <c r="AF137" s="1" t="e">
        <f t="shared" si="77"/>
        <v>#NUM!</v>
      </c>
      <c r="AG137" s="1">
        <f t="shared" si="78"/>
        <v>91</v>
      </c>
      <c r="AH137" s="1" t="e">
        <f t="shared" si="79"/>
        <v>#NUM!</v>
      </c>
      <c r="AI137" s="1" t="e">
        <f t="shared" si="80"/>
        <v>#NUM!</v>
      </c>
    </row>
    <row r="138" spans="2:35" hidden="1" x14ac:dyDescent="0.35">
      <c r="B138" s="8">
        <v>3</v>
      </c>
      <c r="C138" s="8">
        <v>27</v>
      </c>
      <c r="D138" s="8">
        <v>22</v>
      </c>
      <c r="E138" s="5" t="e">
        <v>#NUM!</v>
      </c>
      <c r="F138" s="5" t="e">
        <v>#NUM!</v>
      </c>
      <c r="G138" s="5" t="e">
        <v>#NUM!</v>
      </c>
      <c r="H138" s="5" t="e">
        <v>#NUM!</v>
      </c>
      <c r="I138" s="5" t="e">
        <v>#NUM!</v>
      </c>
      <c r="J138" s="5" t="e">
        <v>#NUM!</v>
      </c>
      <c r="K138" s="5">
        <v>52</v>
      </c>
      <c r="L138" s="5" t="e">
        <v>#NUM!</v>
      </c>
      <c r="M138" s="5" t="e">
        <v>#NUM!</v>
      </c>
      <c r="N138" s="5" t="e">
        <v>#NUM!</v>
      </c>
      <c r="O138" s="5">
        <v>26</v>
      </c>
      <c r="P138" s="7" t="e">
        <v>#NUM!</v>
      </c>
      <c r="Q138" s="7" t="e">
        <v>#NUM!</v>
      </c>
      <c r="T138" s="1">
        <f t="shared" si="65"/>
        <v>136</v>
      </c>
      <c r="U138" s="1">
        <f t="shared" si="66"/>
        <v>66</v>
      </c>
      <c r="V138" s="1">
        <f t="shared" si="67"/>
        <v>88</v>
      </c>
      <c r="W138" s="1" t="e">
        <f t="shared" si="68"/>
        <v>#NUM!</v>
      </c>
      <c r="X138" s="1" t="e">
        <f t="shared" si="69"/>
        <v>#NUM!</v>
      </c>
      <c r="Y138" s="1" t="e">
        <f t="shared" si="70"/>
        <v>#NUM!</v>
      </c>
      <c r="Z138" s="1" t="e">
        <f t="shared" si="71"/>
        <v>#NUM!</v>
      </c>
      <c r="AA138" s="1" t="e">
        <f t="shared" si="72"/>
        <v>#NUM!</v>
      </c>
      <c r="AB138" s="1" t="e">
        <f t="shared" si="73"/>
        <v>#NUM!</v>
      </c>
      <c r="AC138" s="1">
        <f t="shared" si="74"/>
        <v>114</v>
      </c>
      <c r="AD138" s="1" t="e">
        <f t="shared" si="75"/>
        <v>#NUM!</v>
      </c>
      <c r="AE138" s="1" t="e">
        <f t="shared" si="76"/>
        <v>#NUM!</v>
      </c>
      <c r="AF138" s="1" t="e">
        <f t="shared" si="77"/>
        <v>#NUM!</v>
      </c>
      <c r="AG138" s="1">
        <f t="shared" si="78"/>
        <v>114</v>
      </c>
      <c r="AH138" s="1" t="e">
        <f t="shared" si="79"/>
        <v>#NUM!</v>
      </c>
      <c r="AI138" s="1" t="e">
        <f t="shared" si="80"/>
        <v>#NUM!</v>
      </c>
    </row>
    <row r="139" spans="2:35" hidden="1" x14ac:dyDescent="0.35">
      <c r="B139" s="8">
        <v>46</v>
      </c>
      <c r="C139" s="8">
        <v>32</v>
      </c>
      <c r="D139" s="8">
        <v>2</v>
      </c>
      <c r="E139" s="5" t="e">
        <v>#NUM!</v>
      </c>
      <c r="F139" s="5" t="e">
        <v>#NUM!</v>
      </c>
      <c r="G139" s="5" t="e">
        <v>#NUM!</v>
      </c>
      <c r="H139" s="5" t="e">
        <v>#NUM!</v>
      </c>
      <c r="I139" s="5" t="e">
        <v>#NUM!</v>
      </c>
      <c r="J139" s="5" t="e">
        <v>#NUM!</v>
      </c>
      <c r="K139" s="5">
        <v>80</v>
      </c>
      <c r="L139" s="5" t="e">
        <v>#NUM!</v>
      </c>
      <c r="M139" s="5" t="e">
        <v>#NUM!</v>
      </c>
      <c r="N139" s="5" t="e">
        <v>#NUM!</v>
      </c>
      <c r="O139" s="5">
        <v>40</v>
      </c>
      <c r="P139" s="7" t="e">
        <v>#NUM!</v>
      </c>
      <c r="Q139" s="7" t="e">
        <v>#NUM!</v>
      </c>
      <c r="T139" s="1">
        <f t="shared" si="65"/>
        <v>7</v>
      </c>
      <c r="U139" s="1">
        <f t="shared" si="66"/>
        <v>57</v>
      </c>
      <c r="V139" s="1">
        <f t="shared" si="67"/>
        <v>141</v>
      </c>
      <c r="W139" s="1" t="e">
        <f t="shared" si="68"/>
        <v>#NUM!</v>
      </c>
      <c r="X139" s="1" t="e">
        <f t="shared" si="69"/>
        <v>#NUM!</v>
      </c>
      <c r="Y139" s="1" t="e">
        <f t="shared" si="70"/>
        <v>#NUM!</v>
      </c>
      <c r="Z139" s="1" t="e">
        <f t="shared" si="71"/>
        <v>#NUM!</v>
      </c>
      <c r="AA139" s="1" t="e">
        <f t="shared" si="72"/>
        <v>#NUM!</v>
      </c>
      <c r="AB139" s="1" t="e">
        <f t="shared" si="73"/>
        <v>#NUM!</v>
      </c>
      <c r="AC139" s="1">
        <f t="shared" si="74"/>
        <v>56</v>
      </c>
      <c r="AD139" s="1" t="e">
        <f t="shared" si="75"/>
        <v>#NUM!</v>
      </c>
      <c r="AE139" s="1" t="e">
        <f t="shared" si="76"/>
        <v>#NUM!</v>
      </c>
      <c r="AF139" s="1" t="e">
        <f t="shared" si="77"/>
        <v>#NUM!</v>
      </c>
      <c r="AG139" s="1">
        <f t="shared" si="78"/>
        <v>56</v>
      </c>
      <c r="AH139" s="1" t="e">
        <f t="shared" si="79"/>
        <v>#NUM!</v>
      </c>
      <c r="AI139" s="1" t="e">
        <f t="shared" si="80"/>
        <v>#NUM!</v>
      </c>
    </row>
    <row r="140" spans="2:35" hidden="1" x14ac:dyDescent="0.35">
      <c r="B140" s="8">
        <v>14</v>
      </c>
      <c r="C140" s="8">
        <v>49</v>
      </c>
      <c r="D140" s="8">
        <v>6</v>
      </c>
      <c r="E140" s="5" t="e">
        <v>#NUM!</v>
      </c>
      <c r="F140" s="5" t="e">
        <v>#NUM!</v>
      </c>
      <c r="G140" s="5" t="e">
        <v>#NUM!</v>
      </c>
      <c r="H140" s="5" t="e">
        <v>#NUM!</v>
      </c>
      <c r="I140" s="5" t="e">
        <v>#NUM!</v>
      </c>
      <c r="J140" s="5" t="e">
        <v>#NUM!</v>
      </c>
      <c r="K140" s="5">
        <v>69</v>
      </c>
      <c r="L140" s="5" t="e">
        <v>#NUM!</v>
      </c>
      <c r="M140" s="5" t="e">
        <v>#NUM!</v>
      </c>
      <c r="N140" s="5" t="e">
        <v>#NUM!</v>
      </c>
      <c r="O140" s="5">
        <v>34.5</v>
      </c>
      <c r="P140" s="7" t="e">
        <v>#NUM!</v>
      </c>
      <c r="Q140" s="7" t="e">
        <v>#NUM!</v>
      </c>
      <c r="T140" s="1">
        <f t="shared" si="65"/>
        <v>91</v>
      </c>
      <c r="U140" s="1">
        <f t="shared" si="66"/>
        <v>1</v>
      </c>
      <c r="V140" s="1">
        <f t="shared" si="67"/>
        <v>133</v>
      </c>
      <c r="W140" s="1" t="e">
        <f t="shared" si="68"/>
        <v>#NUM!</v>
      </c>
      <c r="X140" s="1" t="e">
        <f t="shared" si="69"/>
        <v>#NUM!</v>
      </c>
      <c r="Y140" s="1" t="e">
        <f t="shared" si="70"/>
        <v>#NUM!</v>
      </c>
      <c r="Z140" s="1" t="e">
        <f t="shared" si="71"/>
        <v>#NUM!</v>
      </c>
      <c r="AA140" s="1" t="e">
        <f t="shared" si="72"/>
        <v>#NUM!</v>
      </c>
      <c r="AB140" s="1" t="e">
        <f t="shared" si="73"/>
        <v>#NUM!</v>
      </c>
      <c r="AC140" s="1">
        <f t="shared" si="74"/>
        <v>79</v>
      </c>
      <c r="AD140" s="1" t="e">
        <f t="shared" si="75"/>
        <v>#NUM!</v>
      </c>
      <c r="AE140" s="1" t="e">
        <f t="shared" si="76"/>
        <v>#NUM!</v>
      </c>
      <c r="AF140" s="1" t="e">
        <f t="shared" si="77"/>
        <v>#NUM!</v>
      </c>
      <c r="AG140" s="1">
        <f t="shared" si="78"/>
        <v>79</v>
      </c>
      <c r="AH140" s="1" t="e">
        <f t="shared" si="79"/>
        <v>#NUM!</v>
      </c>
      <c r="AI140" s="1" t="e">
        <f t="shared" si="80"/>
        <v>#NUM!</v>
      </c>
    </row>
    <row r="141" spans="2:35" hidden="1" x14ac:dyDescent="0.35">
      <c r="B141" s="8">
        <v>10</v>
      </c>
      <c r="C141" s="8">
        <v>44</v>
      </c>
      <c r="D141" s="8">
        <v>24</v>
      </c>
      <c r="E141" s="5" t="e">
        <v>#NUM!</v>
      </c>
      <c r="F141" s="5" t="e">
        <v>#NUM!</v>
      </c>
      <c r="G141" s="5" t="e">
        <v>#NUM!</v>
      </c>
      <c r="H141" s="5" t="e">
        <v>#NUM!</v>
      </c>
      <c r="I141" s="5" t="e">
        <v>#NUM!</v>
      </c>
      <c r="J141" s="5" t="e">
        <v>#NUM!</v>
      </c>
      <c r="K141" s="5">
        <v>78</v>
      </c>
      <c r="L141" s="5" t="e">
        <v>#NUM!</v>
      </c>
      <c r="M141" s="5" t="e">
        <v>#NUM!</v>
      </c>
      <c r="N141" s="5" t="e">
        <v>#NUM!</v>
      </c>
      <c r="O141" s="5">
        <v>39</v>
      </c>
      <c r="P141" s="7" t="e">
        <v>#NUM!</v>
      </c>
      <c r="Q141" s="7" t="e">
        <v>#NUM!</v>
      </c>
      <c r="T141" s="1">
        <f t="shared" si="65"/>
        <v>103</v>
      </c>
      <c r="U141" s="1">
        <f t="shared" si="66"/>
        <v>15</v>
      </c>
      <c r="V141" s="1">
        <f t="shared" si="67"/>
        <v>78</v>
      </c>
      <c r="W141" s="1" t="e">
        <f t="shared" si="68"/>
        <v>#NUM!</v>
      </c>
      <c r="X141" s="1" t="e">
        <f t="shared" si="69"/>
        <v>#NUM!</v>
      </c>
      <c r="Y141" s="1" t="e">
        <f t="shared" si="70"/>
        <v>#NUM!</v>
      </c>
      <c r="Z141" s="1" t="e">
        <f t="shared" si="71"/>
        <v>#NUM!</v>
      </c>
      <c r="AA141" s="1" t="e">
        <f t="shared" si="72"/>
        <v>#NUM!</v>
      </c>
      <c r="AB141" s="1" t="e">
        <f t="shared" si="73"/>
        <v>#NUM!</v>
      </c>
      <c r="AC141" s="1">
        <f t="shared" si="74"/>
        <v>59</v>
      </c>
      <c r="AD141" s="1" t="e">
        <f t="shared" si="75"/>
        <v>#NUM!</v>
      </c>
      <c r="AE141" s="1" t="e">
        <f t="shared" si="76"/>
        <v>#NUM!</v>
      </c>
      <c r="AF141" s="1" t="e">
        <f t="shared" si="77"/>
        <v>#NUM!</v>
      </c>
      <c r="AG141" s="1">
        <f t="shared" si="78"/>
        <v>59</v>
      </c>
      <c r="AH141" s="1" t="e">
        <f t="shared" si="79"/>
        <v>#NUM!</v>
      </c>
      <c r="AI141" s="1" t="e">
        <f t="shared" si="80"/>
        <v>#NUM!</v>
      </c>
    </row>
    <row r="142" spans="2:35" x14ac:dyDescent="0.35">
      <c r="B142" s="8">
        <v>49</v>
      </c>
      <c r="C142" s="8">
        <v>45</v>
      </c>
      <c r="D142" s="8">
        <v>41</v>
      </c>
      <c r="E142" s="5">
        <v>1.2093167947063337</v>
      </c>
      <c r="F142" s="5">
        <v>1.0333474017335778</v>
      </c>
      <c r="G142" s="5">
        <v>0.89892845714988157</v>
      </c>
      <c r="H142" s="5">
        <v>862.88306710700942</v>
      </c>
      <c r="I142" s="5">
        <v>12.783452846029769</v>
      </c>
      <c r="J142" s="5">
        <v>26.192714704409806</v>
      </c>
      <c r="K142" s="5">
        <v>135</v>
      </c>
      <c r="L142" s="5">
        <v>35.219717024775896</v>
      </c>
      <c r="M142" s="5">
        <v>38.350358538089317</v>
      </c>
      <c r="N142" s="5">
        <v>42.091856932049247</v>
      </c>
      <c r="O142" s="5">
        <v>67.5</v>
      </c>
      <c r="P142" s="7">
        <v>513.1283333333331</v>
      </c>
      <c r="Q142" s="7">
        <v>2154.2230732619419</v>
      </c>
      <c r="T142" s="1">
        <f t="shared" si="65"/>
        <v>1</v>
      </c>
      <c r="U142" s="1">
        <f t="shared" si="66"/>
        <v>12</v>
      </c>
      <c r="V142" s="1">
        <f t="shared" si="67"/>
        <v>24</v>
      </c>
      <c r="W142" s="1" t="e">
        <f t="shared" si="68"/>
        <v>#NUM!</v>
      </c>
      <c r="X142" s="1" t="e">
        <f t="shared" si="69"/>
        <v>#NUM!</v>
      </c>
      <c r="Y142" s="1" t="e">
        <f t="shared" si="70"/>
        <v>#NUM!</v>
      </c>
      <c r="Z142" s="1" t="e">
        <f t="shared" si="71"/>
        <v>#NUM!</v>
      </c>
      <c r="AA142" s="1" t="e">
        <f t="shared" si="72"/>
        <v>#NUM!</v>
      </c>
      <c r="AB142" s="1" t="e">
        <f t="shared" si="73"/>
        <v>#NUM!</v>
      </c>
      <c r="AC142" s="1">
        <f t="shared" si="74"/>
        <v>1</v>
      </c>
      <c r="AD142" s="1" t="e">
        <f t="shared" si="75"/>
        <v>#NUM!</v>
      </c>
      <c r="AE142" s="1" t="e">
        <f t="shared" si="76"/>
        <v>#NUM!</v>
      </c>
      <c r="AF142" s="1" t="e">
        <f t="shared" si="77"/>
        <v>#NUM!</v>
      </c>
      <c r="AG142" s="1">
        <f t="shared" si="78"/>
        <v>1</v>
      </c>
      <c r="AH142" s="1" t="e">
        <f t="shared" si="79"/>
        <v>#NUM!</v>
      </c>
      <c r="AI142" s="1" t="e">
        <f t="shared" si="80"/>
        <v>#NUM!</v>
      </c>
    </row>
    <row r="143" spans="2:35" hidden="1" x14ac:dyDescent="0.35">
      <c r="B143" s="8">
        <v>41</v>
      </c>
      <c r="C143" s="8">
        <v>6</v>
      </c>
      <c r="D143" s="8">
        <v>16</v>
      </c>
      <c r="E143" s="5" t="e">
        <v>#NUM!</v>
      </c>
      <c r="F143" s="5" t="e">
        <v>#NUM!</v>
      </c>
      <c r="G143" s="5" t="e">
        <v>#NUM!</v>
      </c>
      <c r="H143" s="5" t="e">
        <v>#NUM!</v>
      </c>
      <c r="I143" s="5" t="e">
        <v>#NUM!</v>
      </c>
      <c r="J143" s="5" t="e">
        <v>#NUM!</v>
      </c>
      <c r="K143" s="5">
        <v>63</v>
      </c>
      <c r="L143" s="5" t="e">
        <v>#NUM!</v>
      </c>
      <c r="M143" s="5" t="e">
        <v>#NUM!</v>
      </c>
      <c r="N143" s="5" t="e">
        <v>#NUM!</v>
      </c>
      <c r="O143" s="5">
        <v>31.5</v>
      </c>
      <c r="P143" s="7" t="e">
        <v>#NUM!</v>
      </c>
      <c r="Q143" s="7" t="e">
        <v>#NUM!</v>
      </c>
      <c r="T143" s="1">
        <f t="shared" si="65"/>
        <v>22</v>
      </c>
      <c r="U143" s="1">
        <f t="shared" si="66"/>
        <v>129</v>
      </c>
      <c r="V143" s="1">
        <f t="shared" si="67"/>
        <v>106</v>
      </c>
      <c r="W143" s="1" t="e">
        <f t="shared" si="68"/>
        <v>#NUM!</v>
      </c>
      <c r="X143" s="1" t="e">
        <f t="shared" si="69"/>
        <v>#NUM!</v>
      </c>
      <c r="Y143" s="1" t="e">
        <f t="shared" si="70"/>
        <v>#NUM!</v>
      </c>
      <c r="Z143" s="1" t="e">
        <f t="shared" si="71"/>
        <v>#NUM!</v>
      </c>
      <c r="AA143" s="1" t="e">
        <f t="shared" si="72"/>
        <v>#NUM!</v>
      </c>
      <c r="AB143" s="1" t="e">
        <f t="shared" si="73"/>
        <v>#NUM!</v>
      </c>
      <c r="AC143" s="1">
        <f t="shared" si="74"/>
        <v>94</v>
      </c>
      <c r="AD143" s="1" t="e">
        <f t="shared" si="75"/>
        <v>#NUM!</v>
      </c>
      <c r="AE143" s="1" t="e">
        <f t="shared" si="76"/>
        <v>#NUM!</v>
      </c>
      <c r="AF143" s="1" t="e">
        <f t="shared" si="77"/>
        <v>#NUM!</v>
      </c>
      <c r="AG143" s="1">
        <f t="shared" si="78"/>
        <v>94</v>
      </c>
      <c r="AH143" s="1" t="e">
        <f t="shared" si="79"/>
        <v>#NUM!</v>
      </c>
      <c r="AI143" s="1" t="e">
        <f t="shared" si="80"/>
        <v>#NUM!</v>
      </c>
    </row>
    <row r="144" spans="2:35" x14ac:dyDescent="0.35">
      <c r="B144" s="8">
        <v>27</v>
      </c>
      <c r="C144" s="8">
        <v>49</v>
      </c>
      <c r="D144" s="8">
        <v>44</v>
      </c>
      <c r="E144" s="5">
        <v>0.57950340287209479</v>
      </c>
      <c r="F144" s="5">
        <v>1.4594553124539327</v>
      </c>
      <c r="G144" s="5">
        <v>1.1026339382637655</v>
      </c>
      <c r="H144" s="5">
        <v>590.32194605994448</v>
      </c>
      <c r="I144" s="5">
        <v>9.8386991009990741</v>
      </c>
      <c r="J144" s="5">
        <v>24.652649451935183</v>
      </c>
      <c r="K144" s="5">
        <v>120</v>
      </c>
      <c r="L144" s="5">
        <v>43.727551559995881</v>
      </c>
      <c r="M144" s="5">
        <v>24.094773308569156</v>
      </c>
      <c r="N144" s="5">
        <v>26.832815729997471</v>
      </c>
      <c r="O144" s="5">
        <v>60</v>
      </c>
      <c r="P144" s="7">
        <v>303.95199999999994</v>
      </c>
      <c r="Q144" s="7">
        <v>1908.3448125000002</v>
      </c>
      <c r="T144" s="1">
        <f t="shared" si="65"/>
        <v>56</v>
      </c>
      <c r="U144" s="1">
        <f t="shared" si="66"/>
        <v>1</v>
      </c>
      <c r="V144" s="1">
        <f t="shared" si="67"/>
        <v>17</v>
      </c>
      <c r="W144" s="1" t="e">
        <f t="shared" si="68"/>
        <v>#NUM!</v>
      </c>
      <c r="X144" s="1" t="e">
        <f t="shared" si="69"/>
        <v>#NUM!</v>
      </c>
      <c r="Y144" s="1" t="e">
        <f t="shared" si="70"/>
        <v>#NUM!</v>
      </c>
      <c r="Z144" s="1" t="e">
        <f t="shared" si="71"/>
        <v>#NUM!</v>
      </c>
      <c r="AA144" s="1" t="e">
        <f t="shared" si="72"/>
        <v>#NUM!</v>
      </c>
      <c r="AB144" s="1" t="e">
        <f t="shared" si="73"/>
        <v>#NUM!</v>
      </c>
      <c r="AC144" s="1">
        <f t="shared" si="74"/>
        <v>6</v>
      </c>
      <c r="AD144" s="1" t="e">
        <f t="shared" si="75"/>
        <v>#NUM!</v>
      </c>
      <c r="AE144" s="1" t="e">
        <f t="shared" si="76"/>
        <v>#NUM!</v>
      </c>
      <c r="AF144" s="1" t="e">
        <f t="shared" si="77"/>
        <v>#NUM!</v>
      </c>
      <c r="AG144" s="1">
        <f t="shared" si="78"/>
        <v>6</v>
      </c>
      <c r="AH144" s="1" t="e">
        <f t="shared" si="79"/>
        <v>#NUM!</v>
      </c>
      <c r="AI144" s="1" t="e">
        <f t="shared" si="80"/>
        <v>#NUM!</v>
      </c>
    </row>
    <row r="145" spans="2:35" x14ac:dyDescent="0.35">
      <c r="B145" s="8">
        <v>16</v>
      </c>
      <c r="C145" s="8">
        <v>40</v>
      </c>
      <c r="D145" s="8">
        <v>46</v>
      </c>
      <c r="E145" s="5">
        <v>0.34752827573786149</v>
      </c>
      <c r="F145" s="5">
        <v>1.0187196461764834</v>
      </c>
      <c r="G145" s="5">
        <v>1.7753447316754483</v>
      </c>
      <c r="H145" s="5">
        <v>313.32890067786599</v>
      </c>
      <c r="I145" s="5">
        <v>6.1437039348601177</v>
      </c>
      <c r="J145" s="5">
        <v>23.489694005491149</v>
      </c>
      <c r="K145" s="5">
        <v>102</v>
      </c>
      <c r="L145" s="5">
        <v>39.166112584733249</v>
      </c>
      <c r="M145" s="5">
        <v>15.666445033893295</v>
      </c>
      <c r="N145" s="5">
        <v>13.622995681646344</v>
      </c>
      <c r="O145" s="5">
        <v>51</v>
      </c>
      <c r="P145" s="7">
        <v>118.51960784313728</v>
      </c>
      <c r="Q145" s="7">
        <v>1732.5443748408456</v>
      </c>
      <c r="T145" s="1">
        <f t="shared" si="65"/>
        <v>82</v>
      </c>
      <c r="U145" s="1">
        <f t="shared" si="66"/>
        <v>26</v>
      </c>
      <c r="V145" s="1">
        <f t="shared" si="67"/>
        <v>7</v>
      </c>
      <c r="W145" s="1" t="e">
        <f t="shared" si="68"/>
        <v>#NUM!</v>
      </c>
      <c r="X145" s="1" t="e">
        <f t="shared" si="69"/>
        <v>#NUM!</v>
      </c>
      <c r="Y145" s="1" t="e">
        <f t="shared" si="70"/>
        <v>#NUM!</v>
      </c>
      <c r="Z145" s="1" t="e">
        <f t="shared" si="71"/>
        <v>#NUM!</v>
      </c>
      <c r="AA145" s="1" t="e">
        <f t="shared" si="72"/>
        <v>#NUM!</v>
      </c>
      <c r="AB145" s="1" t="e">
        <f t="shared" si="73"/>
        <v>#NUM!</v>
      </c>
      <c r="AC145" s="1">
        <f t="shared" si="74"/>
        <v>23</v>
      </c>
      <c r="AD145" s="1" t="e">
        <f t="shared" si="75"/>
        <v>#NUM!</v>
      </c>
      <c r="AE145" s="1" t="e">
        <f t="shared" si="76"/>
        <v>#NUM!</v>
      </c>
      <c r="AF145" s="1" t="e">
        <f t="shared" si="77"/>
        <v>#NUM!</v>
      </c>
      <c r="AG145" s="1">
        <f t="shared" si="78"/>
        <v>23</v>
      </c>
      <c r="AH145" s="1" t="e">
        <f t="shared" si="79"/>
        <v>#NUM!</v>
      </c>
      <c r="AI145" s="1" t="e">
        <f t="shared" si="80"/>
        <v>#NUM!</v>
      </c>
    </row>
    <row r="146" spans="2:35" hidden="1" x14ac:dyDescent="0.35">
      <c r="B146" s="8">
        <v>32</v>
      </c>
      <c r="C146" s="8">
        <v>3</v>
      </c>
      <c r="D146" s="8">
        <v>26</v>
      </c>
      <c r="E146" s="5" t="e">
        <v>#NUM!</v>
      </c>
      <c r="F146" s="5" t="e">
        <v>#NUM!</v>
      </c>
      <c r="G146" s="5" t="e">
        <v>#NUM!</v>
      </c>
      <c r="H146" s="5" t="e">
        <v>#NUM!</v>
      </c>
      <c r="I146" s="5" t="e">
        <v>#NUM!</v>
      </c>
      <c r="J146" s="5" t="e">
        <v>#NUM!</v>
      </c>
      <c r="K146" s="5">
        <v>61</v>
      </c>
      <c r="L146" s="5" t="e">
        <v>#NUM!</v>
      </c>
      <c r="M146" s="5" t="e">
        <v>#NUM!</v>
      </c>
      <c r="N146" s="5" t="e">
        <v>#NUM!</v>
      </c>
      <c r="O146" s="5">
        <v>30.5</v>
      </c>
      <c r="P146" s="7" t="e">
        <v>#NUM!</v>
      </c>
      <c r="Q146" s="7" t="e">
        <v>#NUM!</v>
      </c>
      <c r="T146" s="1">
        <f t="shared" si="65"/>
        <v>41</v>
      </c>
      <c r="U146" s="1">
        <f t="shared" si="66"/>
        <v>137</v>
      </c>
      <c r="V146" s="1">
        <f t="shared" si="67"/>
        <v>75</v>
      </c>
      <c r="W146" s="1" t="e">
        <f t="shared" si="68"/>
        <v>#NUM!</v>
      </c>
      <c r="X146" s="1" t="e">
        <f t="shared" si="69"/>
        <v>#NUM!</v>
      </c>
      <c r="Y146" s="1" t="e">
        <f t="shared" si="70"/>
        <v>#NUM!</v>
      </c>
      <c r="Z146" s="1" t="e">
        <f t="shared" si="71"/>
        <v>#NUM!</v>
      </c>
      <c r="AA146" s="1" t="e">
        <f t="shared" si="72"/>
        <v>#NUM!</v>
      </c>
      <c r="AB146" s="1" t="e">
        <f t="shared" si="73"/>
        <v>#NUM!</v>
      </c>
      <c r="AC146" s="1">
        <f t="shared" si="74"/>
        <v>97</v>
      </c>
      <c r="AD146" s="1" t="e">
        <f t="shared" si="75"/>
        <v>#NUM!</v>
      </c>
      <c r="AE146" s="1" t="e">
        <f t="shared" si="76"/>
        <v>#NUM!</v>
      </c>
      <c r="AF146" s="1" t="e">
        <f t="shared" si="77"/>
        <v>#NUM!</v>
      </c>
      <c r="AG146" s="1">
        <f t="shared" si="78"/>
        <v>97</v>
      </c>
      <c r="AH146" s="1" t="e">
        <f t="shared" si="79"/>
        <v>#NUM!</v>
      </c>
      <c r="AI146" s="1" t="e">
        <f t="shared" si="80"/>
        <v>#NUM!</v>
      </c>
    </row>
    <row r="147" spans="2:35" x14ac:dyDescent="0.35">
      <c r="B147" s="8">
        <v>21</v>
      </c>
      <c r="C147" s="8">
        <v>43</v>
      </c>
      <c r="D147" s="8">
        <v>28</v>
      </c>
      <c r="E147" s="5">
        <v>0.4267905225191222</v>
      </c>
      <c r="F147" s="5">
        <v>2.1301190440867321</v>
      </c>
      <c r="G147" s="5">
        <v>0.58468308698393856</v>
      </c>
      <c r="H147" s="5">
        <v>249.19871588754225</v>
      </c>
      <c r="I147" s="5">
        <v>5.4173633888596138</v>
      </c>
      <c r="J147" s="5">
        <v>25.36529924517157</v>
      </c>
      <c r="K147" s="5">
        <v>92</v>
      </c>
      <c r="L147" s="5">
        <v>23.733211036908784</v>
      </c>
      <c r="M147" s="5">
        <v>11.590637948257777</v>
      </c>
      <c r="N147" s="5">
        <v>17.799908277681585</v>
      </c>
      <c r="O147" s="5">
        <v>46</v>
      </c>
      <c r="P147" s="7">
        <v>92.15217391304347</v>
      </c>
      <c r="Q147" s="7">
        <v>2020.2709942028985</v>
      </c>
      <c r="T147" s="1">
        <f t="shared" si="65"/>
        <v>71</v>
      </c>
      <c r="U147" s="1">
        <f t="shared" si="66"/>
        <v>18</v>
      </c>
      <c r="V147" s="1">
        <f t="shared" si="67"/>
        <v>69</v>
      </c>
      <c r="W147" s="1" t="e">
        <f t="shared" si="68"/>
        <v>#NUM!</v>
      </c>
      <c r="X147" s="1" t="e">
        <f t="shared" si="69"/>
        <v>#NUM!</v>
      </c>
      <c r="Y147" s="1" t="e">
        <f t="shared" si="70"/>
        <v>#NUM!</v>
      </c>
      <c r="Z147" s="1" t="e">
        <f t="shared" si="71"/>
        <v>#NUM!</v>
      </c>
      <c r="AA147" s="1" t="e">
        <f t="shared" si="72"/>
        <v>#NUM!</v>
      </c>
      <c r="AB147" s="1" t="e">
        <f t="shared" si="73"/>
        <v>#NUM!</v>
      </c>
      <c r="AC147" s="1">
        <f t="shared" si="74"/>
        <v>34</v>
      </c>
      <c r="AD147" s="1" t="e">
        <f t="shared" si="75"/>
        <v>#NUM!</v>
      </c>
      <c r="AE147" s="1" t="e">
        <f t="shared" si="76"/>
        <v>#NUM!</v>
      </c>
      <c r="AF147" s="1" t="e">
        <f t="shared" si="77"/>
        <v>#NUM!</v>
      </c>
      <c r="AG147" s="1">
        <f t="shared" si="78"/>
        <v>34</v>
      </c>
      <c r="AH147" s="1" t="e">
        <f t="shared" si="79"/>
        <v>#NUM!</v>
      </c>
      <c r="AI147" s="1" t="e">
        <f t="shared" si="80"/>
        <v>#NUM!</v>
      </c>
    </row>
    <row r="148" spans="2:35" hidden="1" x14ac:dyDescent="0.35">
      <c r="B148" s="8">
        <v>11</v>
      </c>
      <c r="C148" s="8">
        <v>47</v>
      </c>
      <c r="D148" s="8">
        <v>20</v>
      </c>
      <c r="E148" s="5" t="e">
        <v>#NUM!</v>
      </c>
      <c r="F148" s="5" t="e">
        <v>#NUM!</v>
      </c>
      <c r="G148" s="5" t="e">
        <v>#NUM!</v>
      </c>
      <c r="H148" s="5" t="e">
        <v>#NUM!</v>
      </c>
      <c r="I148" s="5" t="e">
        <v>#NUM!</v>
      </c>
      <c r="J148" s="5" t="e">
        <v>#NUM!</v>
      </c>
      <c r="K148" s="5">
        <v>78</v>
      </c>
      <c r="L148" s="5" t="e">
        <v>#NUM!</v>
      </c>
      <c r="M148" s="5" t="e">
        <v>#NUM!</v>
      </c>
      <c r="N148" s="5" t="e">
        <v>#NUM!</v>
      </c>
      <c r="O148" s="5">
        <v>39</v>
      </c>
      <c r="P148" s="7" t="e">
        <v>#NUM!</v>
      </c>
      <c r="Q148" s="7" t="e">
        <v>#NUM!</v>
      </c>
      <c r="T148" s="1">
        <f t="shared" si="65"/>
        <v>100</v>
      </c>
      <c r="U148" s="1">
        <f t="shared" si="66"/>
        <v>9</v>
      </c>
      <c r="V148" s="1">
        <f t="shared" si="67"/>
        <v>90</v>
      </c>
      <c r="W148" s="1" t="e">
        <f t="shared" si="68"/>
        <v>#NUM!</v>
      </c>
      <c r="X148" s="1" t="e">
        <f t="shared" si="69"/>
        <v>#NUM!</v>
      </c>
      <c r="Y148" s="1" t="e">
        <f t="shared" si="70"/>
        <v>#NUM!</v>
      </c>
      <c r="Z148" s="1" t="e">
        <f t="shared" si="71"/>
        <v>#NUM!</v>
      </c>
      <c r="AA148" s="1" t="e">
        <f t="shared" si="72"/>
        <v>#NUM!</v>
      </c>
      <c r="AB148" s="1" t="e">
        <f t="shared" si="73"/>
        <v>#NUM!</v>
      </c>
      <c r="AC148" s="1">
        <f t="shared" si="74"/>
        <v>59</v>
      </c>
      <c r="AD148" s="1" t="e">
        <f t="shared" si="75"/>
        <v>#NUM!</v>
      </c>
      <c r="AE148" s="1" t="e">
        <f t="shared" si="76"/>
        <v>#NUM!</v>
      </c>
      <c r="AF148" s="1" t="e">
        <f t="shared" si="77"/>
        <v>#NUM!</v>
      </c>
      <c r="AG148" s="1">
        <f t="shared" si="78"/>
        <v>59</v>
      </c>
      <c r="AH148" s="1" t="e">
        <f t="shared" si="79"/>
        <v>#NUM!</v>
      </c>
      <c r="AI148" s="1" t="e">
        <f t="shared" si="80"/>
        <v>#NUM!</v>
      </c>
    </row>
    <row r="149" spans="2:35" x14ac:dyDescent="0.35">
      <c r="B149" s="8">
        <v>30</v>
      </c>
      <c r="C149" s="8">
        <v>43</v>
      </c>
      <c r="D149" s="8">
        <v>36</v>
      </c>
      <c r="E149" s="5">
        <v>0.75957432896730082</v>
      </c>
      <c r="F149" s="5">
        <v>1.4094490316418797</v>
      </c>
      <c r="G149" s="5">
        <v>0.97256929298061245</v>
      </c>
      <c r="H149" s="5">
        <v>532.986338943129</v>
      </c>
      <c r="I149" s="5">
        <v>9.7795658521675044</v>
      </c>
      <c r="J149" s="5">
        <v>21.782922284690709</v>
      </c>
      <c r="K149" s="5">
        <v>109</v>
      </c>
      <c r="L149" s="5">
        <v>35.532422596208598</v>
      </c>
      <c r="M149" s="5">
        <v>24.790062276424603</v>
      </c>
      <c r="N149" s="5">
        <v>29.610352163507166</v>
      </c>
      <c r="O149" s="5">
        <v>54.5</v>
      </c>
      <c r="P149" s="7">
        <v>300.30931192660552</v>
      </c>
      <c r="Q149" s="7">
        <v>1489.916508239148</v>
      </c>
      <c r="T149" s="1">
        <f t="shared" si="65"/>
        <v>44</v>
      </c>
      <c r="U149" s="1">
        <f t="shared" si="66"/>
        <v>18</v>
      </c>
      <c r="V149" s="1">
        <f t="shared" si="67"/>
        <v>41</v>
      </c>
      <c r="W149" s="1" t="e">
        <f t="shared" si="68"/>
        <v>#NUM!</v>
      </c>
      <c r="X149" s="1" t="e">
        <f t="shared" si="69"/>
        <v>#NUM!</v>
      </c>
      <c r="Y149" s="1" t="e">
        <f t="shared" si="70"/>
        <v>#NUM!</v>
      </c>
      <c r="Z149" s="1" t="e">
        <f t="shared" si="71"/>
        <v>#NUM!</v>
      </c>
      <c r="AA149" s="1" t="e">
        <f t="shared" si="72"/>
        <v>#NUM!</v>
      </c>
      <c r="AB149" s="1" t="e">
        <f t="shared" si="73"/>
        <v>#NUM!</v>
      </c>
      <c r="AC149" s="1">
        <f t="shared" si="74"/>
        <v>14</v>
      </c>
      <c r="AD149" s="1" t="e">
        <f t="shared" si="75"/>
        <v>#NUM!</v>
      </c>
      <c r="AE149" s="1" t="e">
        <f t="shared" si="76"/>
        <v>#NUM!</v>
      </c>
      <c r="AF149" s="1" t="e">
        <f t="shared" si="77"/>
        <v>#NUM!</v>
      </c>
      <c r="AG149" s="1">
        <f t="shared" si="78"/>
        <v>14</v>
      </c>
      <c r="AH149" s="1" t="e">
        <f t="shared" si="79"/>
        <v>#NUM!</v>
      </c>
      <c r="AI149" s="1" t="e">
        <f t="shared" si="80"/>
        <v>#NUM!</v>
      </c>
    </row>
    <row r="150" spans="2:35" hidden="1" x14ac:dyDescent="0.35">
      <c r="B150" s="8">
        <v>9</v>
      </c>
      <c r="C150" s="8">
        <v>4</v>
      </c>
      <c r="D150" s="8">
        <v>29</v>
      </c>
      <c r="E150" s="5" t="e">
        <v>#NUM!</v>
      </c>
      <c r="F150" s="5" t="e">
        <v>#NUM!</v>
      </c>
      <c r="G150" s="5" t="e">
        <v>#NUM!</v>
      </c>
      <c r="H150" s="5" t="e">
        <v>#NUM!</v>
      </c>
      <c r="I150" s="5" t="e">
        <v>#NUM!</v>
      </c>
      <c r="J150" s="5" t="e">
        <v>#NUM!</v>
      </c>
      <c r="K150" s="5">
        <v>42</v>
      </c>
      <c r="L150" s="5" t="e">
        <v>#NUM!</v>
      </c>
      <c r="M150" s="5" t="e">
        <v>#NUM!</v>
      </c>
      <c r="N150" s="5" t="e">
        <v>#NUM!</v>
      </c>
      <c r="O150" s="5">
        <v>21</v>
      </c>
      <c r="P150" s="7" t="e">
        <v>#NUM!</v>
      </c>
      <c r="Q150" s="7" t="e">
        <v>#NUM!</v>
      </c>
      <c r="T150" s="1">
        <f t="shared" si="65"/>
        <v>107</v>
      </c>
      <c r="U150" s="1">
        <f t="shared" si="66"/>
        <v>134</v>
      </c>
      <c r="V150" s="1">
        <f t="shared" si="67"/>
        <v>65</v>
      </c>
      <c r="W150" s="1" t="e">
        <f t="shared" si="68"/>
        <v>#NUM!</v>
      </c>
      <c r="X150" s="1" t="e">
        <f t="shared" si="69"/>
        <v>#NUM!</v>
      </c>
      <c r="Y150" s="1" t="e">
        <f t="shared" si="70"/>
        <v>#NUM!</v>
      </c>
      <c r="Z150" s="1" t="e">
        <f t="shared" si="71"/>
        <v>#NUM!</v>
      </c>
      <c r="AA150" s="1" t="e">
        <f t="shared" si="72"/>
        <v>#NUM!</v>
      </c>
      <c r="AB150" s="1" t="e">
        <f t="shared" si="73"/>
        <v>#NUM!</v>
      </c>
      <c r="AC150" s="1">
        <f t="shared" si="74"/>
        <v>126</v>
      </c>
      <c r="AD150" s="1" t="e">
        <f t="shared" si="75"/>
        <v>#NUM!</v>
      </c>
      <c r="AE150" s="1" t="e">
        <f t="shared" si="76"/>
        <v>#NUM!</v>
      </c>
      <c r="AF150" s="1" t="e">
        <f t="shared" si="77"/>
        <v>#NUM!</v>
      </c>
      <c r="AG150" s="1">
        <f t="shared" si="78"/>
        <v>126</v>
      </c>
      <c r="AH150" s="1" t="e">
        <f t="shared" si="79"/>
        <v>#NUM!</v>
      </c>
      <c r="AI150" s="1" t="e">
        <f t="shared" si="80"/>
        <v>#NUM!</v>
      </c>
    </row>
  </sheetData>
  <autoFilter ref="A1:Q150">
    <filterColumn colId="4">
      <filters>
        <filter val="0.0"/>
        <filter val="0.1"/>
        <filter val="0.2"/>
        <filter val="0.3"/>
        <filter val="0.4"/>
        <filter val="0.5"/>
        <filter val="0.6"/>
        <filter val="0.7"/>
        <filter val="0.8"/>
        <filter val="0.9"/>
        <filter val="1.0"/>
        <filter val="1.1"/>
        <filter val="1.2"/>
        <filter val="1.3"/>
        <filter val="1.4"/>
        <filter val="1.5"/>
        <filter val="1.6"/>
        <filter val="1.8"/>
        <filter val="2.1"/>
        <filter val="2.4"/>
        <filter val="3.1"/>
      </filters>
    </filterColumn>
    <filterColumn colId="5">
      <filters>
        <filter val="0.0"/>
        <filter val="0.1"/>
        <filter val="0.2"/>
        <filter val="0.3"/>
        <filter val="0.4"/>
        <filter val="0.5"/>
        <filter val="0.6"/>
        <filter val="0.7"/>
        <filter val="0.8"/>
        <filter val="0.9"/>
        <filter val="1.0"/>
        <filter val="1.1"/>
        <filter val="1.2"/>
        <filter val="1.3"/>
        <filter val="1.4"/>
        <filter val="1.5"/>
        <filter val="1.6"/>
        <filter val="1.7"/>
        <filter val="1.8"/>
        <filter val="1.9"/>
        <filter val="2.1"/>
        <filter val="2.2"/>
        <filter val="3.1"/>
      </filters>
    </filterColumn>
    <filterColumn colId="9">
      <filters>
        <filter val="10.4"/>
        <filter val="11.6"/>
        <filter val="12.5"/>
        <filter val="12.8"/>
        <filter val="13.0"/>
        <filter val="13.3"/>
        <filter val="13.5"/>
        <filter val="13.6"/>
        <filter val="14.3"/>
        <filter val="16.0"/>
        <filter val="16.1"/>
        <filter val="16.2"/>
        <filter val="16.8"/>
        <filter val="17.5"/>
        <filter val="18.5"/>
        <filter val="19.0"/>
        <filter val="19.3"/>
        <filter val="19.6"/>
        <filter val="19.9"/>
        <filter val="20.1"/>
        <filter val="20.5"/>
        <filter val="20.7"/>
        <filter val="20.9"/>
        <filter val="21.0"/>
        <filter val="21.1"/>
        <filter val="21.5"/>
        <filter val="21.8"/>
        <filter val="22.0"/>
        <filter val="22.6"/>
        <filter val="22.7"/>
        <filter val="23.0"/>
        <filter val="23.1"/>
        <filter val="23.2"/>
        <filter val="23.5"/>
        <filter val="23.6"/>
        <filter val="23.7"/>
        <filter val="23.9"/>
        <filter val="24.2"/>
        <filter val="24.4"/>
        <filter val="24.5"/>
        <filter val="24.6"/>
        <filter val="24.7"/>
        <filter val="25.0"/>
        <filter val="25.1"/>
        <filter val="25.2"/>
        <filter val="25.4"/>
        <filter val="25.6"/>
        <filter val="26.2"/>
        <filter val="26.8"/>
        <filter val="27.9"/>
        <filter val="31.9"/>
        <filter val="6.0"/>
        <filter val="6.6"/>
        <filter val="7.6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workbookViewId="0">
      <selection activeCell="B1" sqref="B1:P1"/>
    </sheetView>
  </sheetViews>
  <sheetFormatPr defaultRowHeight="14.5" x14ac:dyDescent="0.35"/>
  <cols>
    <col min="1" max="1" width="9.6328125" bestFit="1" customWidth="1"/>
    <col min="2" max="2" width="6.36328125" bestFit="1" customWidth="1"/>
    <col min="3" max="4" width="7.36328125" bestFit="1" customWidth="1"/>
    <col min="5" max="6" width="6.36328125" bestFit="1" customWidth="1"/>
    <col min="7" max="8" width="7.36328125" bestFit="1" customWidth="1"/>
    <col min="9" max="10" width="6.36328125" bestFit="1" customWidth="1"/>
    <col min="11" max="11" width="7.36328125" bestFit="1" customWidth="1"/>
    <col min="12" max="12" width="10.7265625" bestFit="1" customWidth="1"/>
    <col min="13" max="13" width="10.81640625" bestFit="1" customWidth="1"/>
    <col min="14" max="14" width="9.54296875" bestFit="1" customWidth="1"/>
    <col min="15" max="15" width="7.36328125" bestFit="1" customWidth="1"/>
    <col min="16" max="16" width="6.453125" bestFit="1" customWidth="1"/>
    <col min="17" max="17" width="8.36328125" bestFit="1" customWidth="1"/>
    <col min="19" max="21" width="2.81640625" bestFit="1" customWidth="1"/>
    <col min="22" max="22" width="3.90625" bestFit="1" customWidth="1"/>
    <col min="23" max="23" width="4.54296875" bestFit="1" customWidth="1"/>
    <col min="24" max="24" width="7" bestFit="1" customWidth="1"/>
    <col min="25" max="25" width="6.36328125" bestFit="1" customWidth="1"/>
    <col min="26" max="27" width="2.81640625" bestFit="1" customWidth="1"/>
    <col min="28" max="28" width="6.6328125" bestFit="1" customWidth="1"/>
    <col min="29" max="29" width="10.36328125" bestFit="1" customWidth="1"/>
    <col min="30" max="30" width="10.453125" bestFit="1" customWidth="1"/>
    <col min="31" max="31" width="9.1796875" bestFit="1" customWidth="1"/>
    <col min="32" max="32" width="4.90625" bestFit="1" customWidth="1"/>
    <col min="33" max="33" width="6.08984375" bestFit="1" customWidth="1"/>
    <col min="34" max="34" width="6.453125" bestFit="1" customWidth="1"/>
  </cols>
  <sheetData>
    <row r="1" spans="1:34" x14ac:dyDescent="0.3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7</v>
      </c>
      <c r="G1" t="s">
        <v>8</v>
      </c>
      <c r="H1" t="s">
        <v>9</v>
      </c>
      <c r="I1" t="s">
        <v>6</v>
      </c>
      <c r="J1" t="s">
        <v>15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16</v>
      </c>
      <c r="Q1" t="s">
        <v>17</v>
      </c>
      <c r="S1" t="str">
        <f>B1</f>
        <v>a</v>
      </c>
      <c r="T1" t="str">
        <f t="shared" ref="T1:AD1" si="0">C1</f>
        <v>b</v>
      </c>
      <c r="U1" t="str">
        <f t="shared" si="0"/>
        <v>c</v>
      </c>
      <c r="V1" t="str">
        <f t="shared" si="0"/>
        <v>alfa</v>
      </c>
      <c r="W1" t="str">
        <f t="shared" si="0"/>
        <v>beta</v>
      </c>
      <c r="X1" t="str">
        <f t="shared" si="0"/>
        <v>gamma</v>
      </c>
      <c r="Y1" t="str">
        <f t="shared" si="0"/>
        <v>terület</v>
      </c>
      <c r="Z1" t="str">
        <f t="shared" si="0"/>
        <v>r</v>
      </c>
      <c r="AA1" t="str">
        <f t="shared" si="0"/>
        <v>R</v>
      </c>
      <c r="AB1" t="str">
        <f t="shared" si="0"/>
        <v>kerület</v>
      </c>
      <c r="AC1" t="str">
        <f t="shared" si="0"/>
        <v>magasság a</v>
      </c>
      <c r="AD1" t="str">
        <f t="shared" si="0"/>
        <v>magasság b</v>
      </c>
      <c r="AE1" t="str">
        <f t="shared" ref="AE1" si="1">N1</f>
        <v>magsság c</v>
      </c>
      <c r="AF1" t="str">
        <f t="shared" ref="AF1" si="2">O1</f>
        <v>s K/2</v>
      </c>
      <c r="AG1" t="str">
        <f t="shared" ref="AG1" si="3">P1</f>
        <v>r^2*pi</v>
      </c>
      <c r="AH1" t="str">
        <f t="shared" ref="AH1" si="4">Q1</f>
        <v>R^2*pi</v>
      </c>
    </row>
    <row r="2" spans="1:34" x14ac:dyDescent="0.35">
      <c r="B2" s="26">
        <v>4</v>
      </c>
      <c r="C2" s="26">
        <v>15</v>
      </c>
      <c r="D2" s="26">
        <v>15</v>
      </c>
      <c r="E2" s="26">
        <v>0.26746317881988291</v>
      </c>
      <c r="F2" s="26">
        <v>1.437064737384955</v>
      </c>
      <c r="G2" s="26">
        <v>1.437064737384955</v>
      </c>
      <c r="H2" s="26">
        <v>29.732137494637012</v>
      </c>
      <c r="I2" s="26">
        <v>1.7489492643904125</v>
      </c>
      <c r="J2" s="26">
        <v>7.5675689324585154</v>
      </c>
      <c r="K2" s="26">
        <v>34</v>
      </c>
      <c r="L2" s="26">
        <v>14.866068747318506</v>
      </c>
      <c r="M2" s="26">
        <v>3.9642849992849323</v>
      </c>
      <c r="N2" s="26">
        <v>3.9642849992849323</v>
      </c>
      <c r="O2" s="26">
        <v>17</v>
      </c>
      <c r="P2" s="26">
        <v>9.6047058823529419</v>
      </c>
      <c r="Q2" s="9">
        <v>179.82183257918552</v>
      </c>
      <c r="S2">
        <f>RANK(B2,B$2:B$67,0)</f>
        <v>66</v>
      </c>
      <c r="T2">
        <f t="shared" ref="T2:T65" si="5">RANK(C2,C$2:C$67,0)</f>
        <v>57</v>
      </c>
      <c r="U2">
        <f t="shared" ref="U2:U65" si="6">RANK(D2,D$2:D$67,0)</f>
        <v>58</v>
      </c>
      <c r="V2">
        <f t="shared" ref="V2:V65" si="7">RANK(E2,E$2:E$67,0)</f>
        <v>60</v>
      </c>
      <c r="W2">
        <f t="shared" ref="W2:W65" si="8">RANK(F2,F$2:F$67,0)</f>
        <v>16</v>
      </c>
      <c r="X2">
        <f t="shared" ref="X2:X65" si="9">RANK(G2,G$2:G$67,0)</f>
        <v>18</v>
      </c>
      <c r="Y2">
        <f t="shared" ref="Y2:Y65" si="10">RANK(H2,H$2:H$67,0)</f>
        <v>62</v>
      </c>
      <c r="Z2">
        <f t="shared" ref="Z2:Z65" si="11">RANK(I2,I$2:I$67,0)</f>
        <v>61</v>
      </c>
      <c r="AA2">
        <f t="shared" ref="AA2:AA65" si="12">RANK(J2,J$2:J$67,0)</f>
        <v>64</v>
      </c>
      <c r="AB2">
        <f t="shared" ref="AB2:AB65" si="13">RANK(K2,K$2:K$67,0)</f>
        <v>63</v>
      </c>
      <c r="AC2">
        <f t="shared" ref="AC2:AC65" si="14">RANK(L2,L$2:L$67,0)</f>
        <v>47</v>
      </c>
      <c r="AD2">
        <f t="shared" ref="AD2:AD65" si="15">RANK(M2,M$2:M$67,0)</f>
        <v>64</v>
      </c>
      <c r="AE2">
        <f t="shared" ref="AE2:AE65" si="16">RANK(N2,N$2:N$67,0)</f>
        <v>63</v>
      </c>
      <c r="AF2">
        <f t="shared" ref="AF2:AF65" si="17">RANK(O2,O$2:O$67,0)</f>
        <v>63</v>
      </c>
      <c r="AG2">
        <f t="shared" ref="AG2:AG65" si="18">RANK(P2,P$2:P$67,0)</f>
        <v>61</v>
      </c>
      <c r="AH2">
        <f t="shared" ref="AH2:AH65" si="19">RANK(Q2,Q$2:Q$67,0)</f>
        <v>64</v>
      </c>
    </row>
    <row r="3" spans="1:34" x14ac:dyDescent="0.35">
      <c r="B3">
        <v>5</v>
      </c>
      <c r="C3">
        <v>11</v>
      </c>
      <c r="D3">
        <v>13</v>
      </c>
      <c r="E3" s="10">
        <v>0.38559868074101278</v>
      </c>
      <c r="F3" s="10">
        <v>0.97455241830904837</v>
      </c>
      <c r="G3" s="10">
        <v>1.781441554539732</v>
      </c>
      <c r="H3" s="10">
        <v>26.892145693491994</v>
      </c>
      <c r="I3" s="10">
        <v>1.8546307374822064</v>
      </c>
      <c r="J3" s="10">
        <v>6.6469221919788355</v>
      </c>
      <c r="K3" s="10">
        <v>29</v>
      </c>
      <c r="L3" s="10">
        <v>10.756858277396798</v>
      </c>
      <c r="M3" s="10">
        <v>4.8894810351803617</v>
      </c>
      <c r="N3" s="10">
        <v>4.1372531836141526</v>
      </c>
      <c r="O3" s="10">
        <v>14.5</v>
      </c>
      <c r="P3" s="10">
        <v>10.800517241379309</v>
      </c>
      <c r="Q3" s="10">
        <v>138.73014432633309</v>
      </c>
      <c r="S3">
        <f t="shared" ref="S3:S66" si="20">RANK(B3,B$2:B$67,0)</f>
        <v>65</v>
      </c>
      <c r="T3">
        <f t="shared" si="5"/>
        <v>63</v>
      </c>
      <c r="U3">
        <f t="shared" si="6"/>
        <v>60</v>
      </c>
      <c r="V3">
        <f t="shared" si="7"/>
        <v>54</v>
      </c>
      <c r="W3">
        <f t="shared" si="8"/>
        <v>36</v>
      </c>
      <c r="X3">
        <f t="shared" si="9"/>
        <v>9</v>
      </c>
      <c r="Y3">
        <f t="shared" si="10"/>
        <v>64</v>
      </c>
      <c r="Z3">
        <f t="shared" si="11"/>
        <v>60</v>
      </c>
      <c r="AA3">
        <f t="shared" si="12"/>
        <v>65</v>
      </c>
      <c r="AB3">
        <f t="shared" si="13"/>
        <v>65</v>
      </c>
      <c r="AC3">
        <f t="shared" si="14"/>
        <v>56</v>
      </c>
      <c r="AD3">
        <f t="shared" si="15"/>
        <v>61</v>
      </c>
      <c r="AE3">
        <f t="shared" si="16"/>
        <v>62</v>
      </c>
      <c r="AF3">
        <f t="shared" si="17"/>
        <v>65</v>
      </c>
      <c r="AG3">
        <f t="shared" si="18"/>
        <v>60</v>
      </c>
      <c r="AH3">
        <f t="shared" si="19"/>
        <v>65</v>
      </c>
    </row>
    <row r="4" spans="1:34" x14ac:dyDescent="0.35">
      <c r="B4">
        <v>6</v>
      </c>
      <c r="C4">
        <v>38</v>
      </c>
      <c r="D4">
        <v>34</v>
      </c>
      <c r="E4" s="10">
        <v>0.12449853958881296</v>
      </c>
      <c r="F4" s="10">
        <v>2.2365436719814733</v>
      </c>
      <c r="G4" s="10">
        <v>0.78055044201950641</v>
      </c>
      <c r="H4" s="10">
        <v>80.21845174272562</v>
      </c>
      <c r="I4" s="10">
        <v>2.0568833780186058</v>
      </c>
      <c r="J4" s="10">
        <v>24.159030221818536</v>
      </c>
      <c r="K4" s="10">
        <v>78</v>
      </c>
      <c r="L4" s="10">
        <v>26.739483914241873</v>
      </c>
      <c r="M4" s="10">
        <v>4.2220237759329207</v>
      </c>
      <c r="N4" s="10">
        <v>4.7187324554544405</v>
      </c>
      <c r="O4" s="10">
        <v>39</v>
      </c>
      <c r="P4" s="10">
        <v>13.284615384615385</v>
      </c>
      <c r="Q4" s="10">
        <v>1832.6884475524482</v>
      </c>
      <c r="S4">
        <f t="shared" si="20"/>
        <v>64</v>
      </c>
      <c r="T4">
        <f t="shared" si="5"/>
        <v>23</v>
      </c>
      <c r="U4">
        <f t="shared" si="6"/>
        <v>31</v>
      </c>
      <c r="V4">
        <f t="shared" si="7"/>
        <v>66</v>
      </c>
      <c r="W4">
        <f t="shared" si="8"/>
        <v>1</v>
      </c>
      <c r="X4">
        <f t="shared" si="9"/>
        <v>49</v>
      </c>
      <c r="Y4">
        <f t="shared" si="10"/>
        <v>58</v>
      </c>
      <c r="Z4">
        <f t="shared" si="11"/>
        <v>59</v>
      </c>
      <c r="AA4">
        <f t="shared" si="12"/>
        <v>15</v>
      </c>
      <c r="AB4">
        <f t="shared" si="13"/>
        <v>49</v>
      </c>
      <c r="AC4">
        <f t="shared" si="14"/>
        <v>29</v>
      </c>
      <c r="AD4">
        <f t="shared" si="15"/>
        <v>63</v>
      </c>
      <c r="AE4">
        <f t="shared" si="16"/>
        <v>61</v>
      </c>
      <c r="AF4">
        <f t="shared" si="17"/>
        <v>49</v>
      </c>
      <c r="AG4">
        <f t="shared" si="18"/>
        <v>59</v>
      </c>
      <c r="AH4">
        <f t="shared" si="19"/>
        <v>15</v>
      </c>
    </row>
    <row r="5" spans="1:34" x14ac:dyDescent="0.35">
      <c r="B5">
        <v>7</v>
      </c>
      <c r="C5">
        <v>20</v>
      </c>
      <c r="D5">
        <v>24</v>
      </c>
      <c r="E5" s="10">
        <v>0.26295918155579412</v>
      </c>
      <c r="F5" s="10">
        <v>0.83706852544164634</v>
      </c>
      <c r="G5" s="10">
        <v>2.0415649465923527</v>
      </c>
      <c r="H5" s="10">
        <v>62.385394925415042</v>
      </c>
      <c r="I5" s="10">
        <v>2.4464860755064723</v>
      </c>
      <c r="J5" s="10">
        <v>13.464689948733406</v>
      </c>
      <c r="K5" s="10">
        <v>51</v>
      </c>
      <c r="L5" s="10">
        <v>17.824398550118584</v>
      </c>
      <c r="M5" s="10">
        <v>6.2385394925415039</v>
      </c>
      <c r="N5" s="10">
        <v>5.1987829104512526</v>
      </c>
      <c r="O5" s="10">
        <v>25.5</v>
      </c>
      <c r="P5" s="10">
        <v>18.793823529411771</v>
      </c>
      <c r="Q5" s="10">
        <v>569.27532880474041</v>
      </c>
      <c r="S5">
        <f t="shared" si="20"/>
        <v>63</v>
      </c>
      <c r="T5">
        <f t="shared" si="5"/>
        <v>47</v>
      </c>
      <c r="U5">
        <f t="shared" si="6"/>
        <v>48</v>
      </c>
      <c r="V5">
        <f t="shared" si="7"/>
        <v>62</v>
      </c>
      <c r="W5">
        <f t="shared" si="8"/>
        <v>43</v>
      </c>
      <c r="X5">
        <f t="shared" si="9"/>
        <v>3</v>
      </c>
      <c r="Y5">
        <f t="shared" si="10"/>
        <v>59</v>
      </c>
      <c r="Z5">
        <f t="shared" si="11"/>
        <v>58</v>
      </c>
      <c r="AA5">
        <f t="shared" si="12"/>
        <v>57</v>
      </c>
      <c r="AB5">
        <f t="shared" si="13"/>
        <v>61</v>
      </c>
      <c r="AC5">
        <f t="shared" si="14"/>
        <v>43</v>
      </c>
      <c r="AD5">
        <f t="shared" si="15"/>
        <v>60</v>
      </c>
      <c r="AE5">
        <f t="shared" si="16"/>
        <v>60</v>
      </c>
      <c r="AF5">
        <f t="shared" si="17"/>
        <v>61</v>
      </c>
      <c r="AG5">
        <f t="shared" si="18"/>
        <v>58</v>
      </c>
      <c r="AH5">
        <f t="shared" si="19"/>
        <v>57</v>
      </c>
    </row>
    <row r="6" spans="1:34" x14ac:dyDescent="0.35">
      <c r="B6">
        <v>8</v>
      </c>
      <c r="C6">
        <v>13</v>
      </c>
      <c r="D6">
        <v>20</v>
      </c>
      <c r="E6" s="10">
        <v>0.24077339582110446</v>
      </c>
      <c r="F6" s="10">
        <v>0.3979044930266904</v>
      </c>
      <c r="G6" s="10">
        <v>2.5029147647419983</v>
      </c>
      <c r="H6" s="10">
        <v>30.998991919093115</v>
      </c>
      <c r="I6" s="10">
        <v>1.5121459472728349</v>
      </c>
      <c r="J6" s="10">
        <v>16.774739041746646</v>
      </c>
      <c r="K6" s="10">
        <v>41</v>
      </c>
      <c r="L6" s="10">
        <v>7.7497479797732787</v>
      </c>
      <c r="M6" s="10">
        <v>4.7690756798604781</v>
      </c>
      <c r="N6" s="10">
        <v>3.0998991919093104</v>
      </c>
      <c r="O6" s="10">
        <v>20.5</v>
      </c>
      <c r="P6" s="10">
        <v>7.1798780487804894</v>
      </c>
      <c r="Q6" s="10">
        <v>883.57047154471547</v>
      </c>
      <c r="S6">
        <f t="shared" si="20"/>
        <v>61</v>
      </c>
      <c r="T6">
        <f t="shared" si="5"/>
        <v>61</v>
      </c>
      <c r="U6">
        <f t="shared" si="6"/>
        <v>53</v>
      </c>
      <c r="V6">
        <f t="shared" si="7"/>
        <v>63</v>
      </c>
      <c r="W6">
        <f t="shared" si="8"/>
        <v>58</v>
      </c>
      <c r="X6">
        <f t="shared" si="9"/>
        <v>1</v>
      </c>
      <c r="Y6">
        <f t="shared" si="10"/>
        <v>61</v>
      </c>
      <c r="Z6">
        <f t="shared" si="11"/>
        <v>62</v>
      </c>
      <c r="AA6">
        <f t="shared" si="12"/>
        <v>50</v>
      </c>
      <c r="AB6">
        <f t="shared" si="13"/>
        <v>62</v>
      </c>
      <c r="AC6">
        <f t="shared" si="14"/>
        <v>61</v>
      </c>
      <c r="AD6">
        <f t="shared" si="15"/>
        <v>62</v>
      </c>
      <c r="AE6">
        <f t="shared" si="16"/>
        <v>64</v>
      </c>
      <c r="AF6">
        <f t="shared" si="17"/>
        <v>62</v>
      </c>
      <c r="AG6">
        <f t="shared" si="18"/>
        <v>62</v>
      </c>
      <c r="AH6">
        <f t="shared" si="19"/>
        <v>50</v>
      </c>
    </row>
    <row r="7" spans="1:34" x14ac:dyDescent="0.35">
      <c r="B7">
        <v>8</v>
      </c>
      <c r="C7">
        <v>26</v>
      </c>
      <c r="D7">
        <v>23</v>
      </c>
      <c r="E7" s="10">
        <v>0.30444530170625761</v>
      </c>
      <c r="F7" s="10">
        <v>1.7982971793700258</v>
      </c>
      <c r="G7" s="10">
        <v>1.0388501725135098</v>
      </c>
      <c r="H7" s="10">
        <v>89.62944549644385</v>
      </c>
      <c r="I7" s="10">
        <v>3.1448928244366261</v>
      </c>
      <c r="J7" s="10">
        <v>13.343829066168357</v>
      </c>
      <c r="K7" s="10">
        <v>57</v>
      </c>
      <c r="L7" s="10">
        <v>22.407361374110963</v>
      </c>
      <c r="M7" s="10">
        <v>6.8945727304956836</v>
      </c>
      <c r="N7" s="10">
        <v>7.793864825777729</v>
      </c>
      <c r="O7" s="10">
        <v>28.5</v>
      </c>
      <c r="P7" s="10">
        <v>31.055701754385957</v>
      </c>
      <c r="Q7" s="10">
        <v>559.10141082195526</v>
      </c>
      <c r="S7">
        <f t="shared" si="20"/>
        <v>61</v>
      </c>
      <c r="T7">
        <f t="shared" si="5"/>
        <v>39</v>
      </c>
      <c r="U7">
        <f t="shared" si="6"/>
        <v>50</v>
      </c>
      <c r="V7">
        <f t="shared" si="7"/>
        <v>58</v>
      </c>
      <c r="W7">
        <f t="shared" si="8"/>
        <v>8</v>
      </c>
      <c r="X7">
        <f t="shared" si="9"/>
        <v>35</v>
      </c>
      <c r="Y7">
        <f t="shared" si="10"/>
        <v>57</v>
      </c>
      <c r="Z7">
        <f t="shared" si="11"/>
        <v>57</v>
      </c>
      <c r="AA7">
        <f t="shared" si="12"/>
        <v>58</v>
      </c>
      <c r="AB7">
        <f t="shared" si="13"/>
        <v>59</v>
      </c>
      <c r="AC7">
        <f t="shared" si="14"/>
        <v>37</v>
      </c>
      <c r="AD7">
        <f t="shared" si="15"/>
        <v>59</v>
      </c>
      <c r="AE7">
        <f t="shared" si="16"/>
        <v>59</v>
      </c>
      <c r="AF7">
        <f t="shared" si="17"/>
        <v>59</v>
      </c>
      <c r="AG7">
        <f t="shared" si="18"/>
        <v>57</v>
      </c>
      <c r="AH7">
        <f t="shared" si="19"/>
        <v>58</v>
      </c>
    </row>
    <row r="8" spans="1:34" x14ac:dyDescent="0.35">
      <c r="B8">
        <v>9</v>
      </c>
      <c r="C8">
        <v>41</v>
      </c>
      <c r="D8">
        <v>36</v>
      </c>
      <c r="E8" s="10">
        <v>0.19509214742056957</v>
      </c>
      <c r="F8" s="10">
        <v>2.0591082837018244</v>
      </c>
      <c r="G8" s="10">
        <v>0.88739222246739924</v>
      </c>
      <c r="H8" s="10">
        <v>143.06641814206435</v>
      </c>
      <c r="I8" s="10">
        <v>3.3271260033038219</v>
      </c>
      <c r="J8" s="10">
        <v>23.21299465750419</v>
      </c>
      <c r="K8" s="10">
        <v>86</v>
      </c>
      <c r="L8" s="10">
        <v>31.79253736490319</v>
      </c>
      <c r="M8" s="10">
        <v>6.9788496654665533</v>
      </c>
      <c r="N8" s="10">
        <v>7.9481343412257974</v>
      </c>
      <c r="O8" s="10">
        <v>43</v>
      </c>
      <c r="P8" s="10">
        <v>34.759069767441858</v>
      </c>
      <c r="Q8" s="10">
        <v>1691.9673998436588</v>
      </c>
      <c r="S8">
        <f t="shared" si="20"/>
        <v>58</v>
      </c>
      <c r="T8">
        <f t="shared" si="5"/>
        <v>14</v>
      </c>
      <c r="U8">
        <f t="shared" si="6"/>
        <v>27</v>
      </c>
      <c r="V8">
        <f t="shared" si="7"/>
        <v>65</v>
      </c>
      <c r="W8">
        <f t="shared" si="8"/>
        <v>4</v>
      </c>
      <c r="X8">
        <f t="shared" si="9"/>
        <v>42</v>
      </c>
      <c r="Y8">
        <f t="shared" si="10"/>
        <v>52</v>
      </c>
      <c r="Z8">
        <f t="shared" si="11"/>
        <v>56</v>
      </c>
      <c r="AA8">
        <f t="shared" si="12"/>
        <v>20</v>
      </c>
      <c r="AB8">
        <f t="shared" si="13"/>
        <v>41</v>
      </c>
      <c r="AC8">
        <f t="shared" si="14"/>
        <v>17</v>
      </c>
      <c r="AD8">
        <f t="shared" si="15"/>
        <v>58</v>
      </c>
      <c r="AE8">
        <f t="shared" si="16"/>
        <v>58</v>
      </c>
      <c r="AF8">
        <f t="shared" si="17"/>
        <v>41</v>
      </c>
      <c r="AG8">
        <f t="shared" si="18"/>
        <v>56</v>
      </c>
      <c r="AH8">
        <f t="shared" si="19"/>
        <v>20</v>
      </c>
    </row>
    <row r="9" spans="1:34" x14ac:dyDescent="0.35">
      <c r="B9">
        <v>9</v>
      </c>
      <c r="C9">
        <v>37</v>
      </c>
      <c r="D9">
        <v>33</v>
      </c>
      <c r="E9" s="10">
        <v>0.23124209878496216</v>
      </c>
      <c r="F9" s="10">
        <v>1.9124194243838777</v>
      </c>
      <c r="G9" s="10">
        <v>0.99793113042095283</v>
      </c>
      <c r="H9" s="10">
        <v>139.91850306517719</v>
      </c>
      <c r="I9" s="10">
        <v>3.5422405839285367</v>
      </c>
      <c r="J9" s="10">
        <v>19.634644023601862</v>
      </c>
      <c r="K9" s="10">
        <v>79</v>
      </c>
      <c r="L9" s="10">
        <v>31.093000681150485</v>
      </c>
      <c r="M9" s="10">
        <v>7.5631623278474063</v>
      </c>
      <c r="N9" s="10">
        <v>8.4799092766773949</v>
      </c>
      <c r="O9" s="10">
        <v>39.5</v>
      </c>
      <c r="P9" s="10">
        <v>39.399050632911397</v>
      </c>
      <c r="Q9" s="10">
        <v>1210.5304322313921</v>
      </c>
      <c r="S9">
        <f t="shared" si="20"/>
        <v>58</v>
      </c>
      <c r="T9">
        <f t="shared" si="5"/>
        <v>24</v>
      </c>
      <c r="U9">
        <f t="shared" si="6"/>
        <v>35</v>
      </c>
      <c r="V9">
        <f t="shared" si="7"/>
        <v>64</v>
      </c>
      <c r="W9">
        <f t="shared" si="8"/>
        <v>6</v>
      </c>
      <c r="X9">
        <f t="shared" si="9"/>
        <v>36</v>
      </c>
      <c r="Y9">
        <f t="shared" si="10"/>
        <v>54</v>
      </c>
      <c r="Z9">
        <f t="shared" si="11"/>
        <v>55</v>
      </c>
      <c r="AA9">
        <f t="shared" si="12"/>
        <v>43</v>
      </c>
      <c r="AB9">
        <f t="shared" si="13"/>
        <v>48</v>
      </c>
      <c r="AC9">
        <f t="shared" si="14"/>
        <v>21</v>
      </c>
      <c r="AD9">
        <f t="shared" si="15"/>
        <v>57</v>
      </c>
      <c r="AE9">
        <f t="shared" si="16"/>
        <v>55</v>
      </c>
      <c r="AF9">
        <f t="shared" si="17"/>
        <v>48</v>
      </c>
      <c r="AG9">
        <f t="shared" si="18"/>
        <v>55</v>
      </c>
      <c r="AH9">
        <f t="shared" si="19"/>
        <v>43</v>
      </c>
    </row>
    <row r="10" spans="1:34" x14ac:dyDescent="0.35">
      <c r="B10">
        <v>9</v>
      </c>
      <c r="C10">
        <v>32</v>
      </c>
      <c r="D10">
        <v>32</v>
      </c>
      <c r="E10" s="10">
        <v>0.28218531891178777</v>
      </c>
      <c r="F10" s="10">
        <v>1.4297036673390027</v>
      </c>
      <c r="G10" s="10">
        <v>1.4297036673390027</v>
      </c>
      <c r="H10" s="10">
        <v>142.56906221196797</v>
      </c>
      <c r="I10" s="10">
        <v>3.9060017044374788</v>
      </c>
      <c r="J10" s="10">
        <v>16.160588870076683</v>
      </c>
      <c r="K10" s="10">
        <v>73</v>
      </c>
      <c r="L10" s="10">
        <v>31.682013824881775</v>
      </c>
      <c r="M10" s="10">
        <v>8.9105663882480002</v>
      </c>
      <c r="N10" s="10">
        <v>8.9105663882480002</v>
      </c>
      <c r="O10" s="10">
        <v>36.5</v>
      </c>
      <c r="P10" s="10">
        <v>47.906506849315058</v>
      </c>
      <c r="Q10" s="10">
        <v>820.05694645080962</v>
      </c>
      <c r="S10">
        <f t="shared" si="20"/>
        <v>58</v>
      </c>
      <c r="T10">
        <f t="shared" si="5"/>
        <v>34</v>
      </c>
      <c r="U10">
        <f t="shared" si="6"/>
        <v>38</v>
      </c>
      <c r="V10">
        <f t="shared" si="7"/>
        <v>59</v>
      </c>
      <c r="W10">
        <f t="shared" si="8"/>
        <v>17</v>
      </c>
      <c r="X10">
        <f t="shared" si="9"/>
        <v>19</v>
      </c>
      <c r="Y10">
        <f t="shared" si="10"/>
        <v>53</v>
      </c>
      <c r="Z10">
        <f t="shared" si="11"/>
        <v>50</v>
      </c>
      <c r="AA10">
        <f t="shared" si="12"/>
        <v>51</v>
      </c>
      <c r="AB10">
        <f t="shared" si="13"/>
        <v>51</v>
      </c>
      <c r="AC10">
        <f t="shared" si="14"/>
        <v>19</v>
      </c>
      <c r="AD10">
        <f t="shared" si="15"/>
        <v>55</v>
      </c>
      <c r="AE10">
        <f t="shared" si="16"/>
        <v>54</v>
      </c>
      <c r="AF10">
        <f t="shared" si="17"/>
        <v>51</v>
      </c>
      <c r="AG10">
        <f t="shared" si="18"/>
        <v>50</v>
      </c>
      <c r="AH10">
        <f t="shared" si="19"/>
        <v>51</v>
      </c>
    </row>
    <row r="11" spans="1:34" x14ac:dyDescent="0.35">
      <c r="B11">
        <v>12</v>
      </c>
      <c r="C11">
        <v>1</v>
      </c>
      <c r="D11">
        <v>12</v>
      </c>
      <c r="E11" s="10">
        <v>1.5291175943723188</v>
      </c>
      <c r="F11" s="10">
        <v>8.3357464845155604E-2</v>
      </c>
      <c r="G11" s="10">
        <v>1.5291175943723188</v>
      </c>
      <c r="H11" s="10">
        <v>5.9947894041408993</v>
      </c>
      <c r="I11" s="10">
        <v>0.47958315233127197</v>
      </c>
      <c r="J11" s="10">
        <v>6.0052151248437537</v>
      </c>
      <c r="K11" s="10">
        <v>25</v>
      </c>
      <c r="L11" s="10">
        <v>0.99913156735681652</v>
      </c>
      <c r="M11" s="10">
        <v>11.989578808281799</v>
      </c>
      <c r="N11" s="10">
        <v>0.99913156735681652</v>
      </c>
      <c r="O11" s="10">
        <v>12.5</v>
      </c>
      <c r="P11" s="10">
        <v>0.72220000000000006</v>
      </c>
      <c r="Q11" s="10">
        <v>113.23659130434785</v>
      </c>
      <c r="S11">
        <f t="shared" si="20"/>
        <v>57</v>
      </c>
      <c r="T11">
        <f t="shared" si="5"/>
        <v>66</v>
      </c>
      <c r="U11">
        <f t="shared" si="6"/>
        <v>61</v>
      </c>
      <c r="V11">
        <f t="shared" si="7"/>
        <v>10</v>
      </c>
      <c r="W11">
        <f t="shared" si="8"/>
        <v>65</v>
      </c>
      <c r="X11">
        <f t="shared" si="9"/>
        <v>15</v>
      </c>
      <c r="Y11">
        <f t="shared" si="10"/>
        <v>66</v>
      </c>
      <c r="Z11">
        <f t="shared" si="11"/>
        <v>66</v>
      </c>
      <c r="AA11">
        <f t="shared" si="12"/>
        <v>66</v>
      </c>
      <c r="AB11">
        <f t="shared" si="13"/>
        <v>66</v>
      </c>
      <c r="AC11">
        <f t="shared" si="14"/>
        <v>66</v>
      </c>
      <c r="AD11">
        <f t="shared" si="15"/>
        <v>50</v>
      </c>
      <c r="AE11">
        <f t="shared" si="16"/>
        <v>66</v>
      </c>
      <c r="AF11">
        <f t="shared" si="17"/>
        <v>66</v>
      </c>
      <c r="AG11">
        <f t="shared" si="18"/>
        <v>66</v>
      </c>
      <c r="AH11">
        <f t="shared" si="19"/>
        <v>66</v>
      </c>
    </row>
    <row r="12" spans="1:34" x14ac:dyDescent="0.35">
      <c r="B12">
        <v>13</v>
      </c>
      <c r="C12">
        <v>49</v>
      </c>
      <c r="D12">
        <v>46</v>
      </c>
      <c r="E12" s="10">
        <v>0.2672243266141765</v>
      </c>
      <c r="F12" s="10">
        <v>1.6679390056644736</v>
      </c>
      <c r="G12" s="10">
        <v>1.2064293213111428</v>
      </c>
      <c r="H12" s="10">
        <v>297.59032242329386</v>
      </c>
      <c r="I12" s="10">
        <v>5.5109318967276639</v>
      </c>
      <c r="J12" s="10">
        <v>24.616055859438113</v>
      </c>
      <c r="K12" s="10">
        <v>108</v>
      </c>
      <c r="L12" s="10">
        <v>45.783126526660595</v>
      </c>
      <c r="M12" s="10">
        <v>12.146543772379331</v>
      </c>
      <c r="N12" s="10">
        <v>12.938709670577984</v>
      </c>
      <c r="O12" s="10">
        <v>54</v>
      </c>
      <c r="P12" s="10">
        <v>95.362962962962953</v>
      </c>
      <c r="Q12" s="10">
        <v>1902.6836470754292</v>
      </c>
      <c r="S12">
        <f t="shared" si="20"/>
        <v>56</v>
      </c>
      <c r="T12">
        <f t="shared" si="5"/>
        <v>1</v>
      </c>
      <c r="U12">
        <f t="shared" si="6"/>
        <v>3</v>
      </c>
      <c r="V12">
        <f t="shared" si="7"/>
        <v>61</v>
      </c>
      <c r="W12">
        <f t="shared" si="8"/>
        <v>11</v>
      </c>
      <c r="X12">
        <f t="shared" si="9"/>
        <v>25</v>
      </c>
      <c r="Y12">
        <f t="shared" si="10"/>
        <v>28</v>
      </c>
      <c r="Z12">
        <f t="shared" si="11"/>
        <v>39</v>
      </c>
      <c r="AA12">
        <f t="shared" si="12"/>
        <v>12</v>
      </c>
      <c r="AB12">
        <f t="shared" si="13"/>
        <v>16</v>
      </c>
      <c r="AC12">
        <f t="shared" si="14"/>
        <v>2</v>
      </c>
      <c r="AD12">
        <f t="shared" si="15"/>
        <v>49</v>
      </c>
      <c r="AE12">
        <f t="shared" si="16"/>
        <v>49</v>
      </c>
      <c r="AF12">
        <f t="shared" si="17"/>
        <v>16</v>
      </c>
      <c r="AG12">
        <f t="shared" si="18"/>
        <v>39</v>
      </c>
      <c r="AH12">
        <f t="shared" si="19"/>
        <v>12</v>
      </c>
    </row>
    <row r="13" spans="1:34" x14ac:dyDescent="0.35">
      <c r="B13">
        <v>14</v>
      </c>
      <c r="C13">
        <v>39</v>
      </c>
      <c r="D13">
        <v>41</v>
      </c>
      <c r="E13" s="10">
        <v>0.34827598780050462</v>
      </c>
      <c r="F13" s="10">
        <v>1.2554933464512155</v>
      </c>
      <c r="G13" s="10">
        <v>1.537823319338073</v>
      </c>
      <c r="H13" s="10">
        <v>272.85160802164972</v>
      </c>
      <c r="I13" s="10">
        <v>5.8053533621627604</v>
      </c>
      <c r="J13" s="10">
        <v>20.511149047565588</v>
      </c>
      <c r="K13" s="10">
        <v>94</v>
      </c>
      <c r="L13" s="10">
        <v>38.978801145949966</v>
      </c>
      <c r="M13" s="10">
        <v>13.992390154956395</v>
      </c>
      <c r="N13" s="10">
        <v>13.309834537641448</v>
      </c>
      <c r="O13" s="10">
        <v>47</v>
      </c>
      <c r="P13" s="10">
        <v>105.82468085106383</v>
      </c>
      <c r="Q13" s="10">
        <v>1321.0207186895555</v>
      </c>
      <c r="S13">
        <f t="shared" si="20"/>
        <v>54</v>
      </c>
      <c r="T13">
        <f t="shared" si="5"/>
        <v>19</v>
      </c>
      <c r="U13">
        <f t="shared" si="6"/>
        <v>14</v>
      </c>
      <c r="V13">
        <f t="shared" si="7"/>
        <v>55</v>
      </c>
      <c r="W13">
        <f t="shared" si="8"/>
        <v>26</v>
      </c>
      <c r="X13">
        <f t="shared" si="9"/>
        <v>13</v>
      </c>
      <c r="Y13">
        <f t="shared" si="10"/>
        <v>34</v>
      </c>
      <c r="Z13">
        <f t="shared" si="11"/>
        <v>34</v>
      </c>
      <c r="AA13">
        <f t="shared" si="12"/>
        <v>39</v>
      </c>
      <c r="AB13">
        <f t="shared" si="13"/>
        <v>28</v>
      </c>
      <c r="AC13">
        <f t="shared" si="14"/>
        <v>7</v>
      </c>
      <c r="AD13">
        <f t="shared" si="15"/>
        <v>44</v>
      </c>
      <c r="AE13">
        <f t="shared" si="16"/>
        <v>47</v>
      </c>
      <c r="AF13">
        <f t="shared" si="17"/>
        <v>28</v>
      </c>
      <c r="AG13">
        <f t="shared" si="18"/>
        <v>34</v>
      </c>
      <c r="AH13">
        <f t="shared" si="19"/>
        <v>39</v>
      </c>
    </row>
    <row r="14" spans="1:34" x14ac:dyDescent="0.35">
      <c r="B14">
        <v>14</v>
      </c>
      <c r="C14">
        <v>32</v>
      </c>
      <c r="D14">
        <v>39</v>
      </c>
      <c r="E14" s="10">
        <v>0.3449103468236856</v>
      </c>
      <c r="F14" s="10">
        <v>0.88328558111524569</v>
      </c>
      <c r="G14" s="10">
        <v>1.9133967256508617</v>
      </c>
      <c r="H14" s="10">
        <v>210.98207862280626</v>
      </c>
      <c r="I14" s="10">
        <v>4.9642842028895586</v>
      </c>
      <c r="J14" s="10">
        <v>20.703180234607082</v>
      </c>
      <c r="K14" s="10">
        <v>85</v>
      </c>
      <c r="L14" s="10">
        <v>30.140296946115178</v>
      </c>
      <c r="M14" s="10">
        <v>13.186379913925382</v>
      </c>
      <c r="N14" s="10">
        <v>10.819593775528519</v>
      </c>
      <c r="O14" s="10">
        <v>42.5</v>
      </c>
      <c r="P14" s="10">
        <v>77.382529411764693</v>
      </c>
      <c r="Q14" s="10">
        <v>1345.8720495356035</v>
      </c>
      <c r="S14">
        <f t="shared" si="20"/>
        <v>54</v>
      </c>
      <c r="T14">
        <f t="shared" si="5"/>
        <v>34</v>
      </c>
      <c r="U14">
        <f t="shared" si="6"/>
        <v>20</v>
      </c>
      <c r="V14">
        <f t="shared" si="7"/>
        <v>57</v>
      </c>
      <c r="W14">
        <f t="shared" si="8"/>
        <v>39</v>
      </c>
      <c r="X14">
        <f t="shared" si="9"/>
        <v>6</v>
      </c>
      <c r="Y14">
        <f t="shared" si="10"/>
        <v>42</v>
      </c>
      <c r="Z14">
        <f t="shared" si="11"/>
        <v>44</v>
      </c>
      <c r="AA14">
        <f t="shared" si="12"/>
        <v>38</v>
      </c>
      <c r="AB14">
        <f t="shared" si="13"/>
        <v>43</v>
      </c>
      <c r="AC14">
        <f t="shared" si="14"/>
        <v>22</v>
      </c>
      <c r="AD14">
        <f t="shared" si="15"/>
        <v>45</v>
      </c>
      <c r="AE14">
        <f t="shared" si="16"/>
        <v>53</v>
      </c>
      <c r="AF14">
        <f t="shared" si="17"/>
        <v>43</v>
      </c>
      <c r="AG14">
        <f t="shared" si="18"/>
        <v>44</v>
      </c>
      <c r="AH14">
        <f t="shared" si="19"/>
        <v>38</v>
      </c>
    </row>
    <row r="15" spans="1:34" x14ac:dyDescent="0.35">
      <c r="B15">
        <v>16</v>
      </c>
      <c r="C15">
        <v>12</v>
      </c>
      <c r="D15">
        <v>5</v>
      </c>
      <c r="E15" s="10">
        <v>2.3818307210824781</v>
      </c>
      <c r="F15" s="10">
        <v>0.54283047196780632</v>
      </c>
      <c r="G15" s="10">
        <v>0.21693146053950874</v>
      </c>
      <c r="H15" s="10">
        <v>20.662465970933855</v>
      </c>
      <c r="I15" s="10">
        <v>1.2522706649050821</v>
      </c>
      <c r="J15" s="10">
        <v>11.615264138250049</v>
      </c>
      <c r="K15" s="10">
        <v>33</v>
      </c>
      <c r="L15" s="10">
        <v>2.5828082463667319</v>
      </c>
      <c r="M15" s="10">
        <v>3.4437443284889779</v>
      </c>
      <c r="N15" s="10">
        <v>8.264986388373547</v>
      </c>
      <c r="O15" s="10">
        <v>16.5</v>
      </c>
      <c r="P15" s="10">
        <v>4.9240909090909035</v>
      </c>
      <c r="Q15" s="10">
        <v>423.63109354413751</v>
      </c>
      <c r="S15">
        <f t="shared" si="20"/>
        <v>50</v>
      </c>
      <c r="T15">
        <f t="shared" si="5"/>
        <v>62</v>
      </c>
      <c r="U15">
        <f t="shared" si="6"/>
        <v>65</v>
      </c>
      <c r="V15">
        <f t="shared" si="7"/>
        <v>1</v>
      </c>
      <c r="W15">
        <f t="shared" si="8"/>
        <v>54</v>
      </c>
      <c r="X15">
        <f t="shared" si="9"/>
        <v>64</v>
      </c>
      <c r="Y15">
        <f t="shared" si="10"/>
        <v>65</v>
      </c>
      <c r="Z15">
        <f t="shared" si="11"/>
        <v>63</v>
      </c>
      <c r="AA15">
        <f t="shared" si="12"/>
        <v>62</v>
      </c>
      <c r="AB15">
        <f t="shared" si="13"/>
        <v>64</v>
      </c>
      <c r="AC15">
        <f t="shared" si="14"/>
        <v>63</v>
      </c>
      <c r="AD15">
        <f t="shared" si="15"/>
        <v>65</v>
      </c>
      <c r="AE15">
        <f t="shared" si="16"/>
        <v>56</v>
      </c>
      <c r="AF15">
        <f t="shared" si="17"/>
        <v>64</v>
      </c>
      <c r="AG15">
        <f t="shared" si="18"/>
        <v>63</v>
      </c>
      <c r="AH15">
        <f t="shared" si="19"/>
        <v>62</v>
      </c>
    </row>
    <row r="16" spans="1:34" x14ac:dyDescent="0.35">
      <c r="B16">
        <v>16</v>
      </c>
      <c r="C16">
        <v>20</v>
      </c>
      <c r="D16">
        <v>17</v>
      </c>
      <c r="E16" s="10">
        <v>0.8805012829764336</v>
      </c>
      <c r="F16" s="10">
        <v>1.3009906821192816</v>
      </c>
      <c r="G16" s="10">
        <v>0.96010068849407793</v>
      </c>
      <c r="H16" s="10">
        <v>131.07988976193104</v>
      </c>
      <c r="I16" s="10">
        <v>4.9464109344124925</v>
      </c>
      <c r="J16" s="10">
        <v>10.375352027454777</v>
      </c>
      <c r="K16" s="10">
        <v>53</v>
      </c>
      <c r="L16" s="10">
        <v>16.38498622024138</v>
      </c>
      <c r="M16" s="10">
        <v>13.107988976193106</v>
      </c>
      <c r="N16" s="10">
        <v>15.421163501403655</v>
      </c>
      <c r="O16" s="10">
        <v>26.5</v>
      </c>
      <c r="P16" s="10">
        <v>76.826320754716974</v>
      </c>
      <c r="Q16" s="10">
        <v>338.0144992379353</v>
      </c>
      <c r="S16">
        <f t="shared" si="20"/>
        <v>50</v>
      </c>
      <c r="T16">
        <f t="shared" si="5"/>
        <v>47</v>
      </c>
      <c r="U16">
        <f t="shared" si="6"/>
        <v>56</v>
      </c>
      <c r="V16">
        <f t="shared" si="7"/>
        <v>35</v>
      </c>
      <c r="W16">
        <f t="shared" si="8"/>
        <v>22</v>
      </c>
      <c r="X16">
        <f t="shared" si="9"/>
        <v>39</v>
      </c>
      <c r="Y16">
        <f t="shared" si="10"/>
        <v>55</v>
      </c>
      <c r="Z16">
        <f t="shared" si="11"/>
        <v>46</v>
      </c>
      <c r="AA16">
        <f t="shared" si="12"/>
        <v>63</v>
      </c>
      <c r="AB16">
        <f t="shared" si="13"/>
        <v>60</v>
      </c>
      <c r="AC16">
        <f t="shared" si="14"/>
        <v>44</v>
      </c>
      <c r="AD16">
        <f t="shared" si="15"/>
        <v>47</v>
      </c>
      <c r="AE16">
        <f t="shared" si="16"/>
        <v>39</v>
      </c>
      <c r="AF16">
        <f t="shared" si="17"/>
        <v>60</v>
      </c>
      <c r="AG16">
        <f t="shared" si="18"/>
        <v>46</v>
      </c>
      <c r="AH16">
        <f t="shared" si="19"/>
        <v>63</v>
      </c>
    </row>
    <row r="17" spans="2:34" x14ac:dyDescent="0.35">
      <c r="B17">
        <v>16</v>
      </c>
      <c r="C17">
        <v>33</v>
      </c>
      <c r="D17">
        <v>24</v>
      </c>
      <c r="E17" s="10">
        <v>0.47450235865117563</v>
      </c>
      <c r="F17" s="10">
        <v>1.9120146419600612</v>
      </c>
      <c r="G17" s="10">
        <v>0.75507565297855639</v>
      </c>
      <c r="H17" s="10">
        <v>180.93075332844882</v>
      </c>
      <c r="I17" s="10">
        <v>4.9570069405054467</v>
      </c>
      <c r="J17" s="10">
        <v>17.509461170755412</v>
      </c>
      <c r="K17" s="10">
        <v>73</v>
      </c>
      <c r="L17" s="10">
        <v>22.616344166056102</v>
      </c>
      <c r="M17" s="10">
        <v>10.965500201724176</v>
      </c>
      <c r="N17" s="10">
        <v>15.077562777370741</v>
      </c>
      <c r="O17" s="10">
        <v>36.5</v>
      </c>
      <c r="P17" s="10">
        <v>77.155821917808197</v>
      </c>
      <c r="Q17" s="10">
        <v>962.66506373920117</v>
      </c>
      <c r="S17">
        <f t="shared" si="20"/>
        <v>50</v>
      </c>
      <c r="T17">
        <f t="shared" si="5"/>
        <v>32</v>
      </c>
      <c r="U17">
        <f t="shared" si="6"/>
        <v>48</v>
      </c>
      <c r="V17">
        <f t="shared" si="7"/>
        <v>51</v>
      </c>
      <c r="W17">
        <f t="shared" si="8"/>
        <v>7</v>
      </c>
      <c r="X17">
        <f t="shared" si="9"/>
        <v>54</v>
      </c>
      <c r="Y17">
        <f t="shared" si="10"/>
        <v>43</v>
      </c>
      <c r="Z17">
        <f t="shared" si="11"/>
        <v>45</v>
      </c>
      <c r="AA17">
        <f t="shared" si="12"/>
        <v>49</v>
      </c>
      <c r="AB17">
        <f t="shared" si="13"/>
        <v>51</v>
      </c>
      <c r="AC17">
        <f t="shared" si="14"/>
        <v>36</v>
      </c>
      <c r="AD17">
        <f t="shared" si="15"/>
        <v>53</v>
      </c>
      <c r="AE17">
        <f t="shared" si="16"/>
        <v>40</v>
      </c>
      <c r="AF17">
        <f t="shared" si="17"/>
        <v>51</v>
      </c>
      <c r="AG17">
        <f t="shared" si="18"/>
        <v>45</v>
      </c>
      <c r="AH17">
        <f t="shared" si="19"/>
        <v>49</v>
      </c>
    </row>
    <row r="18" spans="2:34" x14ac:dyDescent="0.35">
      <c r="B18">
        <v>16</v>
      </c>
      <c r="C18">
        <v>40</v>
      </c>
      <c r="D18">
        <v>46</v>
      </c>
      <c r="E18" s="10">
        <v>0.34752827573786149</v>
      </c>
      <c r="F18" s="10">
        <v>1.0187196461764834</v>
      </c>
      <c r="G18" s="10">
        <v>1.7753447316754483</v>
      </c>
      <c r="H18" s="10">
        <v>313.32890067786599</v>
      </c>
      <c r="I18" s="10">
        <v>6.1437039348601177</v>
      </c>
      <c r="J18" s="10">
        <v>23.489694005491149</v>
      </c>
      <c r="K18" s="10">
        <v>102</v>
      </c>
      <c r="L18" s="10">
        <v>39.166112584733249</v>
      </c>
      <c r="M18" s="10">
        <v>15.666445033893295</v>
      </c>
      <c r="N18" s="10">
        <v>13.622995681646344</v>
      </c>
      <c r="O18" s="10">
        <v>51</v>
      </c>
      <c r="P18" s="10">
        <v>118.51960784313728</v>
      </c>
      <c r="Q18" s="10">
        <v>1732.5443748408456</v>
      </c>
      <c r="S18">
        <f t="shared" si="20"/>
        <v>50</v>
      </c>
      <c r="T18">
        <f t="shared" si="5"/>
        <v>15</v>
      </c>
      <c r="U18">
        <f t="shared" si="6"/>
        <v>3</v>
      </c>
      <c r="V18">
        <f t="shared" si="7"/>
        <v>56</v>
      </c>
      <c r="W18">
        <f t="shared" si="8"/>
        <v>34</v>
      </c>
      <c r="X18">
        <f t="shared" si="9"/>
        <v>10</v>
      </c>
      <c r="Y18">
        <f t="shared" si="10"/>
        <v>26</v>
      </c>
      <c r="Z18">
        <f t="shared" si="11"/>
        <v>30</v>
      </c>
      <c r="AA18">
        <f t="shared" si="12"/>
        <v>19</v>
      </c>
      <c r="AB18">
        <f t="shared" si="13"/>
        <v>23</v>
      </c>
      <c r="AC18">
        <f t="shared" si="14"/>
        <v>5</v>
      </c>
      <c r="AD18">
        <f t="shared" si="15"/>
        <v>41</v>
      </c>
      <c r="AE18">
        <f t="shared" si="16"/>
        <v>44</v>
      </c>
      <c r="AF18">
        <f t="shared" si="17"/>
        <v>23</v>
      </c>
      <c r="AG18">
        <f t="shared" si="18"/>
        <v>30</v>
      </c>
      <c r="AH18">
        <f t="shared" si="19"/>
        <v>19</v>
      </c>
    </row>
    <row r="19" spans="2:34" x14ac:dyDescent="0.35">
      <c r="B19">
        <v>18</v>
      </c>
      <c r="C19">
        <v>33</v>
      </c>
      <c r="D19">
        <v>37</v>
      </c>
      <c r="E19" s="10">
        <v>0.50768175920247294</v>
      </c>
      <c r="F19" s="10">
        <v>1.1001600774045155</v>
      </c>
      <c r="G19" s="10">
        <v>1.5337508169828045</v>
      </c>
      <c r="H19" s="10">
        <v>296.79622639110494</v>
      </c>
      <c r="I19" s="10">
        <v>6.7453687816160217</v>
      </c>
      <c r="J19" s="10">
        <v>18.512701683611002</v>
      </c>
      <c r="K19" s="10">
        <v>88</v>
      </c>
      <c r="L19" s="10">
        <v>32.977358487900545</v>
      </c>
      <c r="M19" s="10">
        <v>17.987650084309387</v>
      </c>
      <c r="N19" s="10">
        <v>16.043039264384049</v>
      </c>
      <c r="O19" s="10">
        <v>44</v>
      </c>
      <c r="P19" s="10">
        <v>142.87000000000006</v>
      </c>
      <c r="Q19" s="10">
        <v>1076.1411881868135</v>
      </c>
      <c r="S19">
        <f t="shared" si="20"/>
        <v>48</v>
      </c>
      <c r="T19">
        <f t="shared" si="5"/>
        <v>32</v>
      </c>
      <c r="U19">
        <f t="shared" si="6"/>
        <v>25</v>
      </c>
      <c r="V19">
        <f t="shared" si="7"/>
        <v>49</v>
      </c>
      <c r="W19">
        <f t="shared" si="8"/>
        <v>30</v>
      </c>
      <c r="X19">
        <f t="shared" si="9"/>
        <v>14</v>
      </c>
      <c r="Y19">
        <f t="shared" si="10"/>
        <v>29</v>
      </c>
      <c r="Z19">
        <f t="shared" si="11"/>
        <v>27</v>
      </c>
      <c r="AA19">
        <f t="shared" si="12"/>
        <v>47</v>
      </c>
      <c r="AB19">
        <f t="shared" si="13"/>
        <v>38</v>
      </c>
      <c r="AC19">
        <f t="shared" si="14"/>
        <v>15</v>
      </c>
      <c r="AD19">
        <f t="shared" si="15"/>
        <v>37</v>
      </c>
      <c r="AE19">
        <f t="shared" si="16"/>
        <v>36</v>
      </c>
      <c r="AF19">
        <f t="shared" si="17"/>
        <v>38</v>
      </c>
      <c r="AG19">
        <f t="shared" si="18"/>
        <v>27</v>
      </c>
      <c r="AH19">
        <f t="shared" si="19"/>
        <v>47</v>
      </c>
    </row>
    <row r="20" spans="2:34" x14ac:dyDescent="0.35">
      <c r="B20">
        <v>18</v>
      </c>
      <c r="C20">
        <v>39</v>
      </c>
      <c r="D20">
        <v>29</v>
      </c>
      <c r="E20" s="10">
        <v>0.44879037042979619</v>
      </c>
      <c r="F20" s="10">
        <v>1.9187727018252572</v>
      </c>
      <c r="G20" s="10">
        <v>0.77402958133473987</v>
      </c>
      <c r="H20" s="10">
        <v>245.35688292770593</v>
      </c>
      <c r="I20" s="10">
        <v>5.7059740215745567</v>
      </c>
      <c r="J20" s="10">
        <v>20.743253416288365</v>
      </c>
      <c r="K20" s="10">
        <v>86</v>
      </c>
      <c r="L20" s="10">
        <v>27.261875880856213</v>
      </c>
      <c r="M20" s="10">
        <v>12.582404252702871</v>
      </c>
      <c r="N20" s="10">
        <v>16.921164339841791</v>
      </c>
      <c r="O20" s="10">
        <v>43</v>
      </c>
      <c r="P20" s="10">
        <v>102.23255813953489</v>
      </c>
      <c r="Q20" s="10">
        <v>1351.087245598007</v>
      </c>
      <c r="S20">
        <f t="shared" si="20"/>
        <v>48</v>
      </c>
      <c r="T20">
        <f t="shared" si="5"/>
        <v>19</v>
      </c>
      <c r="U20">
        <f t="shared" si="6"/>
        <v>42</v>
      </c>
      <c r="V20">
        <f t="shared" si="7"/>
        <v>52</v>
      </c>
      <c r="W20">
        <f t="shared" si="8"/>
        <v>5</v>
      </c>
      <c r="X20">
        <f t="shared" si="9"/>
        <v>52</v>
      </c>
      <c r="Y20">
        <f t="shared" si="10"/>
        <v>38</v>
      </c>
      <c r="Z20">
        <f t="shared" si="11"/>
        <v>36</v>
      </c>
      <c r="AA20">
        <f t="shared" si="12"/>
        <v>37</v>
      </c>
      <c r="AB20">
        <f t="shared" si="13"/>
        <v>41</v>
      </c>
      <c r="AC20">
        <f t="shared" si="14"/>
        <v>27</v>
      </c>
      <c r="AD20">
        <f t="shared" si="15"/>
        <v>48</v>
      </c>
      <c r="AE20">
        <f t="shared" si="16"/>
        <v>35</v>
      </c>
      <c r="AF20">
        <f t="shared" si="17"/>
        <v>41</v>
      </c>
      <c r="AG20">
        <f t="shared" si="18"/>
        <v>36</v>
      </c>
      <c r="AH20">
        <f t="shared" si="19"/>
        <v>37</v>
      </c>
    </row>
    <row r="21" spans="2:34" x14ac:dyDescent="0.35">
      <c r="B21">
        <v>19</v>
      </c>
      <c r="C21">
        <v>26</v>
      </c>
      <c r="D21">
        <v>18</v>
      </c>
      <c r="E21" s="10">
        <v>0.81935547448951895</v>
      </c>
      <c r="F21" s="10">
        <v>1.5576380523569939</v>
      </c>
      <c r="G21" s="10">
        <v>0.76459912674328023</v>
      </c>
      <c r="H21" s="10">
        <v>170.98519672766997</v>
      </c>
      <c r="I21" s="10">
        <v>5.4281014834180947</v>
      </c>
      <c r="J21" s="10">
        <v>13.001125492405036</v>
      </c>
      <c r="K21" s="10">
        <v>63</v>
      </c>
      <c r="L21" s="10">
        <v>17.998441760807363</v>
      </c>
      <c r="M21" s="10">
        <v>13.152707440589996</v>
      </c>
      <c r="N21" s="10">
        <v>18.998355191963327</v>
      </c>
      <c r="O21" s="10">
        <v>31.5</v>
      </c>
      <c r="P21" s="10">
        <v>92.517857142857167</v>
      </c>
      <c r="Q21" s="10">
        <v>530.75188917748926</v>
      </c>
      <c r="S21">
        <f t="shared" si="20"/>
        <v>47</v>
      </c>
      <c r="T21">
        <f t="shared" si="5"/>
        <v>39</v>
      </c>
      <c r="U21">
        <f t="shared" si="6"/>
        <v>54</v>
      </c>
      <c r="V21">
        <f t="shared" si="7"/>
        <v>37</v>
      </c>
      <c r="W21">
        <f t="shared" si="8"/>
        <v>13</v>
      </c>
      <c r="X21">
        <f t="shared" si="9"/>
        <v>53</v>
      </c>
      <c r="Y21">
        <f t="shared" si="10"/>
        <v>45</v>
      </c>
      <c r="Z21">
        <f t="shared" si="11"/>
        <v>40</v>
      </c>
      <c r="AA21">
        <f t="shared" si="12"/>
        <v>59</v>
      </c>
      <c r="AB21">
        <f t="shared" si="13"/>
        <v>56</v>
      </c>
      <c r="AC21">
        <f t="shared" si="14"/>
        <v>42</v>
      </c>
      <c r="AD21">
        <f t="shared" si="15"/>
        <v>46</v>
      </c>
      <c r="AE21">
        <f t="shared" si="16"/>
        <v>30</v>
      </c>
      <c r="AF21">
        <f t="shared" si="17"/>
        <v>56</v>
      </c>
      <c r="AG21">
        <f t="shared" si="18"/>
        <v>40</v>
      </c>
      <c r="AH21">
        <f t="shared" si="19"/>
        <v>59</v>
      </c>
    </row>
    <row r="22" spans="2:34" x14ac:dyDescent="0.35">
      <c r="B22">
        <v>21</v>
      </c>
      <c r="C22">
        <v>25</v>
      </c>
      <c r="D22">
        <v>37</v>
      </c>
      <c r="E22" s="10">
        <v>0.57450856695947194</v>
      </c>
      <c r="F22" s="10">
        <v>0.70355330374710878</v>
      </c>
      <c r="G22" s="10">
        <v>1.8635307828832124</v>
      </c>
      <c r="H22" s="10">
        <v>251.33282217012564</v>
      </c>
      <c r="I22" s="10">
        <v>6.056212582412666</v>
      </c>
      <c r="J22" s="10">
        <v>19.321988899296386</v>
      </c>
      <c r="K22" s="10">
        <v>83</v>
      </c>
      <c r="L22" s="10">
        <v>23.936459254297677</v>
      </c>
      <c r="M22" s="10">
        <v>20.106625773610052</v>
      </c>
      <c r="N22" s="10">
        <v>13.585557955141928</v>
      </c>
      <c r="O22" s="10">
        <v>41.5</v>
      </c>
      <c r="P22" s="10">
        <v>115.16801204819276</v>
      </c>
      <c r="Q22" s="10">
        <v>1172.2852607770328</v>
      </c>
      <c r="S22">
        <f t="shared" si="20"/>
        <v>45</v>
      </c>
      <c r="T22">
        <f t="shared" si="5"/>
        <v>42</v>
      </c>
      <c r="U22">
        <f t="shared" si="6"/>
        <v>25</v>
      </c>
      <c r="V22">
        <f t="shared" si="7"/>
        <v>45</v>
      </c>
      <c r="W22">
        <f t="shared" si="8"/>
        <v>48</v>
      </c>
      <c r="X22">
        <f t="shared" si="9"/>
        <v>7</v>
      </c>
      <c r="Y22">
        <f t="shared" si="10"/>
        <v>36</v>
      </c>
      <c r="Z22">
        <f t="shared" si="11"/>
        <v>31</v>
      </c>
      <c r="AA22">
        <f t="shared" si="12"/>
        <v>45</v>
      </c>
      <c r="AB22">
        <f t="shared" si="13"/>
        <v>44</v>
      </c>
      <c r="AC22">
        <f t="shared" si="14"/>
        <v>31</v>
      </c>
      <c r="AD22">
        <f t="shared" si="15"/>
        <v>36</v>
      </c>
      <c r="AE22">
        <f t="shared" si="16"/>
        <v>45</v>
      </c>
      <c r="AF22">
        <f t="shared" si="17"/>
        <v>44</v>
      </c>
      <c r="AG22">
        <f t="shared" si="18"/>
        <v>31</v>
      </c>
      <c r="AH22">
        <f t="shared" si="19"/>
        <v>45</v>
      </c>
    </row>
    <row r="23" spans="2:34" x14ac:dyDescent="0.35">
      <c r="B23">
        <v>21</v>
      </c>
      <c r="C23">
        <v>43</v>
      </c>
      <c r="D23">
        <v>28</v>
      </c>
      <c r="E23" s="10">
        <v>0.4267905225191222</v>
      </c>
      <c r="F23" s="10">
        <v>2.1301190440867321</v>
      </c>
      <c r="G23" s="10">
        <v>0.58468308698393856</v>
      </c>
      <c r="H23" s="10">
        <v>249.19871588754225</v>
      </c>
      <c r="I23" s="10">
        <v>5.4173633888596138</v>
      </c>
      <c r="J23" s="10">
        <v>25.36529924517157</v>
      </c>
      <c r="K23" s="10">
        <v>92</v>
      </c>
      <c r="L23" s="10">
        <v>23.733211036908784</v>
      </c>
      <c r="M23" s="10">
        <v>11.590637948257777</v>
      </c>
      <c r="N23" s="10">
        <v>17.799908277681585</v>
      </c>
      <c r="O23" s="10">
        <v>46</v>
      </c>
      <c r="P23" s="10">
        <v>92.15217391304347</v>
      </c>
      <c r="Q23" s="10">
        <v>2020.2709942028985</v>
      </c>
      <c r="S23">
        <f t="shared" si="20"/>
        <v>45</v>
      </c>
      <c r="T23">
        <f t="shared" si="5"/>
        <v>9</v>
      </c>
      <c r="U23">
        <f t="shared" si="6"/>
        <v>43</v>
      </c>
      <c r="V23">
        <f t="shared" si="7"/>
        <v>53</v>
      </c>
      <c r="W23">
        <f t="shared" si="8"/>
        <v>2</v>
      </c>
      <c r="X23">
        <f t="shared" si="9"/>
        <v>57</v>
      </c>
      <c r="Y23">
        <f t="shared" si="10"/>
        <v>37</v>
      </c>
      <c r="Z23">
        <f t="shared" si="11"/>
        <v>41</v>
      </c>
      <c r="AA23">
        <f t="shared" si="12"/>
        <v>6</v>
      </c>
      <c r="AB23">
        <f t="shared" si="13"/>
        <v>32</v>
      </c>
      <c r="AC23">
        <f t="shared" si="14"/>
        <v>32</v>
      </c>
      <c r="AD23">
        <f t="shared" si="15"/>
        <v>51</v>
      </c>
      <c r="AE23">
        <f t="shared" si="16"/>
        <v>34</v>
      </c>
      <c r="AF23">
        <f t="shared" si="17"/>
        <v>32</v>
      </c>
      <c r="AG23">
        <f t="shared" si="18"/>
        <v>41</v>
      </c>
      <c r="AH23">
        <f t="shared" si="19"/>
        <v>6</v>
      </c>
    </row>
    <row r="24" spans="2:34" x14ac:dyDescent="0.35">
      <c r="B24">
        <v>22</v>
      </c>
      <c r="C24">
        <v>39</v>
      </c>
      <c r="D24">
        <v>28</v>
      </c>
      <c r="E24" s="10">
        <v>0.5848566976578623</v>
      </c>
      <c r="F24" s="10">
        <v>1.7776249404615756</v>
      </c>
      <c r="G24" s="10">
        <v>0.779111015470355</v>
      </c>
      <c r="H24" s="10">
        <v>301.43562745634426</v>
      </c>
      <c r="I24" s="10">
        <v>6.773834324861669</v>
      </c>
      <c r="J24" s="10">
        <v>19.924652074744632</v>
      </c>
      <c r="K24" s="10">
        <v>89</v>
      </c>
      <c r="L24" s="10">
        <v>27.40323885966766</v>
      </c>
      <c r="M24" s="10">
        <v>15.458237305453553</v>
      </c>
      <c r="N24" s="10">
        <v>21.531116246881734</v>
      </c>
      <c r="O24" s="10">
        <v>44.5</v>
      </c>
      <c r="P24" s="10">
        <v>144.07837078651681</v>
      </c>
      <c r="Q24" s="10">
        <v>1246.5541273408244</v>
      </c>
      <c r="S24">
        <f t="shared" si="20"/>
        <v>44</v>
      </c>
      <c r="T24">
        <f t="shared" si="5"/>
        <v>19</v>
      </c>
      <c r="U24">
        <f t="shared" si="6"/>
        <v>43</v>
      </c>
      <c r="V24">
        <f t="shared" si="7"/>
        <v>43</v>
      </c>
      <c r="W24">
        <f t="shared" si="8"/>
        <v>9</v>
      </c>
      <c r="X24">
        <f t="shared" si="9"/>
        <v>50</v>
      </c>
      <c r="Y24">
        <f t="shared" si="10"/>
        <v>27</v>
      </c>
      <c r="Z24">
        <f t="shared" si="11"/>
        <v>26</v>
      </c>
      <c r="AA24">
        <f t="shared" si="12"/>
        <v>42</v>
      </c>
      <c r="AB24">
        <f t="shared" si="13"/>
        <v>36</v>
      </c>
      <c r="AC24">
        <f t="shared" si="14"/>
        <v>26</v>
      </c>
      <c r="AD24">
        <f t="shared" si="15"/>
        <v>42</v>
      </c>
      <c r="AE24">
        <f t="shared" si="16"/>
        <v>28</v>
      </c>
      <c r="AF24">
        <f t="shared" si="17"/>
        <v>36</v>
      </c>
      <c r="AG24">
        <f t="shared" si="18"/>
        <v>26</v>
      </c>
      <c r="AH24">
        <f t="shared" si="19"/>
        <v>42</v>
      </c>
    </row>
    <row r="25" spans="2:34" x14ac:dyDescent="0.35">
      <c r="B25">
        <v>24</v>
      </c>
      <c r="C25">
        <v>31</v>
      </c>
      <c r="D25">
        <v>46</v>
      </c>
      <c r="E25" s="10">
        <v>0.50136262270198628</v>
      </c>
      <c r="F25" s="10">
        <v>0.6697652974199011</v>
      </c>
      <c r="G25" s="10">
        <v>1.9704647334679057</v>
      </c>
      <c r="H25" s="10">
        <v>342.68270674196566</v>
      </c>
      <c r="I25" s="10">
        <v>6.7857961731082312</v>
      </c>
      <c r="J25" s="10">
        <v>24.967702868188574</v>
      </c>
      <c r="K25" s="10">
        <v>101</v>
      </c>
      <c r="L25" s="10">
        <v>28.556892228497137</v>
      </c>
      <c r="M25" s="10">
        <v>22.108561725288101</v>
      </c>
      <c r="N25" s="10">
        <v>14.899248119215894</v>
      </c>
      <c r="O25" s="10">
        <v>50.5</v>
      </c>
      <c r="P25" s="10">
        <v>144.58767326732678</v>
      </c>
      <c r="Q25" s="10">
        <v>1957.4326256544373</v>
      </c>
      <c r="S25">
        <f t="shared" si="20"/>
        <v>43</v>
      </c>
      <c r="T25">
        <f t="shared" si="5"/>
        <v>37</v>
      </c>
      <c r="U25">
        <f t="shared" si="6"/>
        <v>3</v>
      </c>
      <c r="V25">
        <f t="shared" si="7"/>
        <v>50</v>
      </c>
      <c r="W25">
        <f t="shared" si="8"/>
        <v>51</v>
      </c>
      <c r="X25">
        <f t="shared" si="9"/>
        <v>5</v>
      </c>
      <c r="Y25">
        <f t="shared" si="10"/>
        <v>23</v>
      </c>
      <c r="Z25">
        <f t="shared" si="11"/>
        <v>25</v>
      </c>
      <c r="AA25">
        <f t="shared" si="12"/>
        <v>9</v>
      </c>
      <c r="AB25">
        <f t="shared" si="13"/>
        <v>24</v>
      </c>
      <c r="AC25">
        <f t="shared" si="14"/>
        <v>25</v>
      </c>
      <c r="AD25">
        <f t="shared" si="15"/>
        <v>33</v>
      </c>
      <c r="AE25">
        <f t="shared" si="16"/>
        <v>41</v>
      </c>
      <c r="AF25">
        <f t="shared" si="17"/>
        <v>24</v>
      </c>
      <c r="AG25">
        <f t="shared" si="18"/>
        <v>25</v>
      </c>
      <c r="AH25">
        <f t="shared" si="19"/>
        <v>9</v>
      </c>
    </row>
    <row r="26" spans="2:34" x14ac:dyDescent="0.35">
      <c r="B26">
        <v>25</v>
      </c>
      <c r="C26">
        <v>25</v>
      </c>
      <c r="D26">
        <v>42</v>
      </c>
      <c r="E26" s="10">
        <v>0.57351310442309666</v>
      </c>
      <c r="F26" s="10">
        <v>0.57351310442309666</v>
      </c>
      <c r="G26" s="10">
        <v>1.9945664447435996</v>
      </c>
      <c r="H26" s="10">
        <v>284.85785929126132</v>
      </c>
      <c r="I26" s="10">
        <v>6.1925621585056811</v>
      </c>
      <c r="J26" s="10">
        <v>23.037805649202674</v>
      </c>
      <c r="K26" s="10">
        <v>92</v>
      </c>
      <c r="L26" s="10">
        <v>22.788628743300904</v>
      </c>
      <c r="M26" s="10">
        <v>22.788628743300897</v>
      </c>
      <c r="N26" s="10">
        <v>13.564659966250533</v>
      </c>
      <c r="O26" s="10">
        <v>46</v>
      </c>
      <c r="P26" s="10">
        <v>120.41217391304353</v>
      </c>
      <c r="Q26" s="10">
        <v>1666.5251358695648</v>
      </c>
      <c r="S26">
        <f t="shared" si="20"/>
        <v>38</v>
      </c>
      <c r="T26">
        <f t="shared" si="5"/>
        <v>42</v>
      </c>
      <c r="U26">
        <f t="shared" si="6"/>
        <v>13</v>
      </c>
      <c r="V26">
        <f t="shared" si="7"/>
        <v>46</v>
      </c>
      <c r="W26">
        <f t="shared" si="8"/>
        <v>53</v>
      </c>
      <c r="X26">
        <f t="shared" si="9"/>
        <v>4</v>
      </c>
      <c r="Y26">
        <f t="shared" si="10"/>
        <v>31</v>
      </c>
      <c r="Z26">
        <f t="shared" si="11"/>
        <v>29</v>
      </c>
      <c r="AA26">
        <f t="shared" si="12"/>
        <v>24</v>
      </c>
      <c r="AB26">
        <f t="shared" si="13"/>
        <v>32</v>
      </c>
      <c r="AC26">
        <f t="shared" si="14"/>
        <v>35</v>
      </c>
      <c r="AD26">
        <f t="shared" si="15"/>
        <v>31</v>
      </c>
      <c r="AE26">
        <f t="shared" si="16"/>
        <v>46</v>
      </c>
      <c r="AF26">
        <f t="shared" si="17"/>
        <v>32</v>
      </c>
      <c r="AG26">
        <f t="shared" si="18"/>
        <v>29</v>
      </c>
      <c r="AH26">
        <f t="shared" si="19"/>
        <v>24</v>
      </c>
    </row>
    <row r="27" spans="2:34" x14ac:dyDescent="0.35">
      <c r="B27">
        <v>25</v>
      </c>
      <c r="C27">
        <v>16</v>
      </c>
      <c r="D27">
        <v>23</v>
      </c>
      <c r="E27" s="10">
        <v>1.3516552677973643</v>
      </c>
      <c r="F27" s="10">
        <v>0.67473973239335572</v>
      </c>
      <c r="G27" s="10">
        <v>1.1151976533990733</v>
      </c>
      <c r="H27" s="10">
        <v>179.59955456514919</v>
      </c>
      <c r="I27" s="10">
        <v>5.6124860801609122</v>
      </c>
      <c r="J27" s="10">
        <v>12.806267841637</v>
      </c>
      <c r="K27" s="10">
        <v>64</v>
      </c>
      <c r="L27" s="10">
        <v>14.367964365211936</v>
      </c>
      <c r="M27" s="10">
        <v>22.449944320643649</v>
      </c>
      <c r="N27" s="10">
        <v>15.617352570882538</v>
      </c>
      <c r="O27" s="10">
        <v>32</v>
      </c>
      <c r="P27" s="10">
        <v>98.910000000000011</v>
      </c>
      <c r="Q27" s="10">
        <v>514.96155753968242</v>
      </c>
      <c r="S27">
        <f t="shared" si="20"/>
        <v>38</v>
      </c>
      <c r="T27">
        <f t="shared" si="5"/>
        <v>53</v>
      </c>
      <c r="U27">
        <f t="shared" si="6"/>
        <v>50</v>
      </c>
      <c r="V27">
        <f t="shared" si="7"/>
        <v>16</v>
      </c>
      <c r="W27">
        <f t="shared" si="8"/>
        <v>50</v>
      </c>
      <c r="X27">
        <f t="shared" si="9"/>
        <v>29</v>
      </c>
      <c r="Y27">
        <f t="shared" si="10"/>
        <v>44</v>
      </c>
      <c r="Z27">
        <f t="shared" si="11"/>
        <v>38</v>
      </c>
      <c r="AA27">
        <f t="shared" si="12"/>
        <v>60</v>
      </c>
      <c r="AB27">
        <f t="shared" si="13"/>
        <v>54</v>
      </c>
      <c r="AC27">
        <f t="shared" si="14"/>
        <v>48</v>
      </c>
      <c r="AD27">
        <f t="shared" si="15"/>
        <v>32</v>
      </c>
      <c r="AE27">
        <f t="shared" si="16"/>
        <v>38</v>
      </c>
      <c r="AF27">
        <f t="shared" si="17"/>
        <v>54</v>
      </c>
      <c r="AG27">
        <f t="shared" si="18"/>
        <v>38</v>
      </c>
      <c r="AH27">
        <f t="shared" si="19"/>
        <v>60</v>
      </c>
    </row>
    <row r="28" spans="2:34" x14ac:dyDescent="0.35">
      <c r="B28">
        <v>25</v>
      </c>
      <c r="C28">
        <v>16</v>
      </c>
      <c r="D28">
        <v>18</v>
      </c>
      <c r="E28" s="10">
        <v>1.6490010187296509</v>
      </c>
      <c r="F28" s="10">
        <v>0.69195517512631677</v>
      </c>
      <c r="G28" s="10">
        <v>0.80063645973382536</v>
      </c>
      <c r="H28" s="10">
        <v>143.55987426854341</v>
      </c>
      <c r="I28" s="10">
        <v>4.866436415882827</v>
      </c>
      <c r="J28" s="10">
        <v>12.538322488586999</v>
      </c>
      <c r="K28" s="10">
        <v>59</v>
      </c>
      <c r="L28" s="10">
        <v>11.484789941483474</v>
      </c>
      <c r="M28" s="10">
        <v>17.94498428356793</v>
      </c>
      <c r="N28" s="10">
        <v>15.951097140949271</v>
      </c>
      <c r="O28" s="10">
        <v>29.5</v>
      </c>
      <c r="P28" s="10">
        <v>74.362118644067749</v>
      </c>
      <c r="Q28" s="10">
        <v>493.63792679931237</v>
      </c>
      <c r="S28">
        <f t="shared" si="20"/>
        <v>38</v>
      </c>
      <c r="T28">
        <f t="shared" si="5"/>
        <v>53</v>
      </c>
      <c r="U28">
        <f t="shared" si="6"/>
        <v>54</v>
      </c>
      <c r="V28">
        <f t="shared" si="7"/>
        <v>6</v>
      </c>
      <c r="W28">
        <f t="shared" si="8"/>
        <v>49</v>
      </c>
      <c r="X28">
        <f t="shared" si="9"/>
        <v>48</v>
      </c>
      <c r="Y28">
        <f t="shared" si="10"/>
        <v>51</v>
      </c>
      <c r="Z28">
        <f t="shared" si="11"/>
        <v>48</v>
      </c>
      <c r="AA28">
        <f t="shared" si="12"/>
        <v>61</v>
      </c>
      <c r="AB28">
        <f t="shared" si="13"/>
        <v>58</v>
      </c>
      <c r="AC28">
        <f t="shared" si="14"/>
        <v>53</v>
      </c>
      <c r="AD28">
        <f t="shared" si="15"/>
        <v>38</v>
      </c>
      <c r="AE28">
        <f t="shared" si="16"/>
        <v>37</v>
      </c>
      <c r="AF28">
        <f t="shared" si="17"/>
        <v>58</v>
      </c>
      <c r="AG28">
        <f t="shared" si="18"/>
        <v>48</v>
      </c>
      <c r="AH28">
        <f t="shared" si="19"/>
        <v>61</v>
      </c>
    </row>
    <row r="29" spans="2:34" x14ac:dyDescent="0.35">
      <c r="B29">
        <v>25</v>
      </c>
      <c r="C29">
        <v>44</v>
      </c>
      <c r="D29">
        <v>45</v>
      </c>
      <c r="E29" s="10">
        <v>0.56902959108585005</v>
      </c>
      <c r="F29" s="10">
        <v>1.2478801754227067</v>
      </c>
      <c r="G29" s="10">
        <v>1.3246828870812364</v>
      </c>
      <c r="H29" s="10">
        <v>533.42665850142885</v>
      </c>
      <c r="I29" s="10">
        <v>9.3583624298496293</v>
      </c>
      <c r="J29" s="10">
        <v>23.199065518707766</v>
      </c>
      <c r="K29" s="10">
        <v>114</v>
      </c>
      <c r="L29" s="10">
        <v>42.674132680114305</v>
      </c>
      <c r="M29" s="10">
        <v>24.246666295519496</v>
      </c>
      <c r="N29" s="10">
        <v>23.707851488952397</v>
      </c>
      <c r="O29" s="10">
        <v>57</v>
      </c>
      <c r="P29" s="10">
        <v>274.99789473684211</v>
      </c>
      <c r="Q29" s="10">
        <v>1689.9374525556684</v>
      </c>
      <c r="S29">
        <f t="shared" si="20"/>
        <v>38</v>
      </c>
      <c r="T29">
        <f t="shared" si="5"/>
        <v>8</v>
      </c>
      <c r="U29">
        <f t="shared" si="6"/>
        <v>6</v>
      </c>
      <c r="V29">
        <f t="shared" si="7"/>
        <v>47</v>
      </c>
      <c r="W29">
        <f t="shared" si="8"/>
        <v>27</v>
      </c>
      <c r="X29">
        <f t="shared" si="9"/>
        <v>22</v>
      </c>
      <c r="Y29">
        <f t="shared" si="10"/>
        <v>13</v>
      </c>
      <c r="Z29">
        <f t="shared" si="11"/>
        <v>16</v>
      </c>
      <c r="AA29">
        <f t="shared" si="12"/>
        <v>21</v>
      </c>
      <c r="AB29">
        <f t="shared" si="13"/>
        <v>13</v>
      </c>
      <c r="AC29">
        <f t="shared" si="14"/>
        <v>4</v>
      </c>
      <c r="AD29">
        <f t="shared" si="15"/>
        <v>26</v>
      </c>
      <c r="AE29">
        <f t="shared" si="16"/>
        <v>25</v>
      </c>
      <c r="AF29">
        <f t="shared" si="17"/>
        <v>13</v>
      </c>
      <c r="AG29">
        <f t="shared" si="18"/>
        <v>16</v>
      </c>
      <c r="AH29">
        <f t="shared" si="19"/>
        <v>21</v>
      </c>
    </row>
    <row r="30" spans="2:34" x14ac:dyDescent="0.35">
      <c r="B30">
        <v>25</v>
      </c>
      <c r="C30">
        <v>48</v>
      </c>
      <c r="D30">
        <v>47</v>
      </c>
      <c r="E30" s="10">
        <v>0.53218163740713775</v>
      </c>
      <c r="F30" s="10">
        <v>1.3433073434031564</v>
      </c>
      <c r="G30" s="10">
        <v>1.266103672779499</v>
      </c>
      <c r="H30" s="10">
        <v>572.36352085016745</v>
      </c>
      <c r="I30" s="10">
        <v>9.5393920141694579</v>
      </c>
      <c r="J30" s="10">
        <v>24.634693662965081</v>
      </c>
      <c r="K30" s="10">
        <v>120</v>
      </c>
      <c r="L30" s="10">
        <v>45.789081668013395</v>
      </c>
      <c r="M30" s="10">
        <v>23.848480035423645</v>
      </c>
      <c r="N30" s="10">
        <v>24.355894504262444</v>
      </c>
      <c r="O30" s="10">
        <v>60</v>
      </c>
      <c r="P30" s="10">
        <v>285.74000000000012</v>
      </c>
      <c r="Q30" s="10">
        <v>1905.565934065934</v>
      </c>
      <c r="S30">
        <f t="shared" si="20"/>
        <v>38</v>
      </c>
      <c r="T30">
        <f t="shared" si="5"/>
        <v>3</v>
      </c>
      <c r="U30">
        <f t="shared" si="6"/>
        <v>1</v>
      </c>
      <c r="V30">
        <f t="shared" si="7"/>
        <v>48</v>
      </c>
      <c r="W30">
        <f t="shared" si="8"/>
        <v>21</v>
      </c>
      <c r="X30">
        <f t="shared" si="9"/>
        <v>23</v>
      </c>
      <c r="Y30">
        <f t="shared" si="10"/>
        <v>12</v>
      </c>
      <c r="Z30">
        <f t="shared" si="11"/>
        <v>14</v>
      </c>
      <c r="AA30">
        <f t="shared" si="12"/>
        <v>11</v>
      </c>
      <c r="AB30">
        <f t="shared" si="13"/>
        <v>6</v>
      </c>
      <c r="AC30">
        <f t="shared" si="14"/>
        <v>1</v>
      </c>
      <c r="AD30">
        <f t="shared" si="15"/>
        <v>28</v>
      </c>
      <c r="AE30">
        <f t="shared" si="16"/>
        <v>22</v>
      </c>
      <c r="AF30">
        <f t="shared" si="17"/>
        <v>6</v>
      </c>
      <c r="AG30">
        <f t="shared" si="18"/>
        <v>14</v>
      </c>
      <c r="AH30">
        <f t="shared" si="19"/>
        <v>11</v>
      </c>
    </row>
    <row r="31" spans="2:34" x14ac:dyDescent="0.35">
      <c r="B31">
        <v>26</v>
      </c>
      <c r="C31">
        <v>43</v>
      </c>
      <c r="D31">
        <v>40</v>
      </c>
      <c r="E31" s="10">
        <v>0.63325654420267352</v>
      </c>
      <c r="F31" s="10">
        <v>1.3640378896053806</v>
      </c>
      <c r="G31" s="10">
        <v>1.1442982197817386</v>
      </c>
      <c r="H31" s="10">
        <v>508.92478570020535</v>
      </c>
      <c r="I31" s="10">
        <v>9.3380694623890896</v>
      </c>
      <c r="J31" s="10">
        <v>21.967882709068633</v>
      </c>
      <c r="K31" s="10">
        <v>109</v>
      </c>
      <c r="L31" s="10">
        <v>39.148060438477337</v>
      </c>
      <c r="M31" s="10">
        <v>23.670920265125833</v>
      </c>
      <c r="N31" s="10">
        <v>25.446239285010268</v>
      </c>
      <c r="O31" s="10">
        <v>54.5</v>
      </c>
      <c r="P31" s="10">
        <v>273.80655963302752</v>
      </c>
      <c r="Q31" s="10">
        <v>1515.3259140589055</v>
      </c>
      <c r="S31">
        <f t="shared" si="20"/>
        <v>37</v>
      </c>
      <c r="T31">
        <f t="shared" si="5"/>
        <v>9</v>
      </c>
      <c r="U31">
        <f t="shared" si="6"/>
        <v>18</v>
      </c>
      <c r="V31">
        <f t="shared" si="7"/>
        <v>42</v>
      </c>
      <c r="W31">
        <f t="shared" si="8"/>
        <v>20</v>
      </c>
      <c r="X31">
        <f t="shared" si="9"/>
        <v>28</v>
      </c>
      <c r="Y31">
        <f t="shared" si="10"/>
        <v>16</v>
      </c>
      <c r="Z31">
        <f t="shared" si="11"/>
        <v>17</v>
      </c>
      <c r="AA31">
        <f t="shared" si="12"/>
        <v>28</v>
      </c>
      <c r="AB31">
        <f t="shared" si="13"/>
        <v>14</v>
      </c>
      <c r="AC31">
        <f t="shared" si="14"/>
        <v>6</v>
      </c>
      <c r="AD31">
        <f t="shared" si="15"/>
        <v>29</v>
      </c>
      <c r="AE31">
        <f t="shared" si="16"/>
        <v>21</v>
      </c>
      <c r="AF31">
        <f t="shared" si="17"/>
        <v>14</v>
      </c>
      <c r="AG31">
        <f t="shared" si="18"/>
        <v>17</v>
      </c>
      <c r="AH31">
        <f t="shared" si="19"/>
        <v>28</v>
      </c>
    </row>
    <row r="32" spans="2:34" x14ac:dyDescent="0.35">
      <c r="B32">
        <v>27</v>
      </c>
      <c r="C32">
        <v>26</v>
      </c>
      <c r="D32">
        <v>10</v>
      </c>
      <c r="E32" s="10">
        <v>1.4802881924277198</v>
      </c>
      <c r="F32" s="10">
        <v>1.283528228374103</v>
      </c>
      <c r="G32" s="10">
        <v>0.37777623278797035</v>
      </c>
      <c r="H32" s="10">
        <v>129.46790142734216</v>
      </c>
      <c r="I32" s="10">
        <v>4.1100921088045128</v>
      </c>
      <c r="J32" s="10">
        <v>13.555483487811935</v>
      </c>
      <c r="K32" s="10">
        <v>63</v>
      </c>
      <c r="L32" s="10">
        <v>9.5902149205438647</v>
      </c>
      <c r="M32" s="10">
        <v>9.9590693405647848</v>
      </c>
      <c r="N32" s="10">
        <v>25.893580285468442</v>
      </c>
      <c r="O32" s="10">
        <v>31.5</v>
      </c>
      <c r="P32" s="10">
        <v>53.043571428571383</v>
      </c>
      <c r="Q32" s="10">
        <v>576.97855632739402</v>
      </c>
      <c r="S32">
        <f t="shared" si="20"/>
        <v>35</v>
      </c>
      <c r="T32">
        <f t="shared" si="5"/>
        <v>39</v>
      </c>
      <c r="U32">
        <f t="shared" si="6"/>
        <v>63</v>
      </c>
      <c r="V32">
        <f t="shared" si="7"/>
        <v>12</v>
      </c>
      <c r="W32">
        <f t="shared" si="8"/>
        <v>23</v>
      </c>
      <c r="X32">
        <f t="shared" si="9"/>
        <v>62</v>
      </c>
      <c r="Y32">
        <f t="shared" si="10"/>
        <v>56</v>
      </c>
      <c r="Z32">
        <f t="shared" si="11"/>
        <v>49</v>
      </c>
      <c r="AA32">
        <f t="shared" si="12"/>
        <v>56</v>
      </c>
      <c r="AB32">
        <f t="shared" si="13"/>
        <v>56</v>
      </c>
      <c r="AC32">
        <f t="shared" si="14"/>
        <v>57</v>
      </c>
      <c r="AD32">
        <f t="shared" si="15"/>
        <v>54</v>
      </c>
      <c r="AE32">
        <f t="shared" si="16"/>
        <v>20</v>
      </c>
      <c r="AF32">
        <f t="shared" si="17"/>
        <v>56</v>
      </c>
      <c r="AG32">
        <f t="shared" si="18"/>
        <v>49</v>
      </c>
      <c r="AH32">
        <f t="shared" si="19"/>
        <v>56</v>
      </c>
    </row>
    <row r="33" spans="2:34" x14ac:dyDescent="0.35">
      <c r="B33">
        <v>27</v>
      </c>
      <c r="C33">
        <v>49</v>
      </c>
      <c r="D33">
        <v>44</v>
      </c>
      <c r="E33" s="10">
        <v>0.57950340287209479</v>
      </c>
      <c r="F33" s="10">
        <v>1.4594553124539327</v>
      </c>
      <c r="G33" s="10">
        <v>1.1026339382637655</v>
      </c>
      <c r="H33" s="10">
        <v>590.32194605994448</v>
      </c>
      <c r="I33" s="10">
        <v>9.8386991009990741</v>
      </c>
      <c r="J33" s="10">
        <v>24.652649451935183</v>
      </c>
      <c r="K33" s="10">
        <v>120</v>
      </c>
      <c r="L33" s="10">
        <v>43.727551559995881</v>
      </c>
      <c r="M33" s="10">
        <v>24.094773308569156</v>
      </c>
      <c r="N33" s="10">
        <v>26.832815729997471</v>
      </c>
      <c r="O33" s="10">
        <v>60</v>
      </c>
      <c r="P33" s="10">
        <v>303.95199999999994</v>
      </c>
      <c r="Q33" s="10">
        <v>1908.3448125000002</v>
      </c>
      <c r="S33">
        <f t="shared" si="20"/>
        <v>35</v>
      </c>
      <c r="T33">
        <f t="shared" si="5"/>
        <v>1</v>
      </c>
      <c r="U33">
        <f t="shared" si="6"/>
        <v>10</v>
      </c>
      <c r="V33">
        <f t="shared" si="7"/>
        <v>44</v>
      </c>
      <c r="W33">
        <f t="shared" si="8"/>
        <v>15</v>
      </c>
      <c r="X33">
        <f t="shared" si="9"/>
        <v>30</v>
      </c>
      <c r="Y33">
        <f t="shared" si="10"/>
        <v>10</v>
      </c>
      <c r="Z33">
        <f t="shared" si="11"/>
        <v>11</v>
      </c>
      <c r="AA33">
        <f t="shared" si="12"/>
        <v>10</v>
      </c>
      <c r="AB33">
        <f t="shared" si="13"/>
        <v>6</v>
      </c>
      <c r="AC33">
        <f t="shared" si="14"/>
        <v>3</v>
      </c>
      <c r="AD33">
        <f t="shared" si="15"/>
        <v>27</v>
      </c>
      <c r="AE33">
        <f t="shared" si="16"/>
        <v>18</v>
      </c>
      <c r="AF33">
        <f t="shared" si="17"/>
        <v>6</v>
      </c>
      <c r="AG33">
        <f t="shared" si="18"/>
        <v>11</v>
      </c>
      <c r="AH33">
        <f t="shared" si="19"/>
        <v>10</v>
      </c>
    </row>
    <row r="34" spans="2:34" x14ac:dyDescent="0.35">
      <c r="B34">
        <v>28</v>
      </c>
      <c r="C34">
        <v>19</v>
      </c>
      <c r="D34">
        <v>17</v>
      </c>
      <c r="E34" s="10">
        <v>1.7797437588370395</v>
      </c>
      <c r="F34" s="10">
        <v>0.7259047262611823</v>
      </c>
      <c r="G34" s="10">
        <v>0.63594416849157132</v>
      </c>
      <c r="H34" s="10">
        <v>157.98734126505201</v>
      </c>
      <c r="I34" s="10">
        <v>4.9371044145328753</v>
      </c>
      <c r="J34" s="10">
        <v>14.311273181101063</v>
      </c>
      <c r="K34" s="10">
        <v>64</v>
      </c>
      <c r="L34" s="10">
        <v>11.284810090360857</v>
      </c>
      <c r="M34" s="10">
        <v>16.630246448952843</v>
      </c>
      <c r="N34" s="10">
        <v>18.586746031182589</v>
      </c>
      <c r="O34" s="10">
        <v>32</v>
      </c>
      <c r="P34" s="10">
        <v>76.537500000000023</v>
      </c>
      <c r="Q34" s="10">
        <v>643.11137580128195</v>
      </c>
      <c r="S34">
        <f t="shared" si="20"/>
        <v>30</v>
      </c>
      <c r="T34">
        <f t="shared" si="5"/>
        <v>49</v>
      </c>
      <c r="U34">
        <f t="shared" si="6"/>
        <v>56</v>
      </c>
      <c r="V34">
        <f t="shared" si="7"/>
        <v>5</v>
      </c>
      <c r="W34">
        <f t="shared" si="8"/>
        <v>46</v>
      </c>
      <c r="X34">
        <f t="shared" si="9"/>
        <v>56</v>
      </c>
      <c r="Y34">
        <f t="shared" si="10"/>
        <v>49</v>
      </c>
      <c r="Z34">
        <f t="shared" si="11"/>
        <v>47</v>
      </c>
      <c r="AA34">
        <f t="shared" si="12"/>
        <v>55</v>
      </c>
      <c r="AB34">
        <f t="shared" si="13"/>
        <v>54</v>
      </c>
      <c r="AC34">
        <f t="shared" si="14"/>
        <v>54</v>
      </c>
      <c r="AD34">
        <f t="shared" si="15"/>
        <v>40</v>
      </c>
      <c r="AE34">
        <f t="shared" si="16"/>
        <v>32</v>
      </c>
      <c r="AF34">
        <f t="shared" si="17"/>
        <v>54</v>
      </c>
      <c r="AG34">
        <f t="shared" si="18"/>
        <v>47</v>
      </c>
      <c r="AH34">
        <f t="shared" si="19"/>
        <v>55</v>
      </c>
    </row>
    <row r="35" spans="2:34" x14ac:dyDescent="0.35">
      <c r="B35">
        <v>28</v>
      </c>
      <c r="C35">
        <v>27</v>
      </c>
      <c r="D35">
        <v>38</v>
      </c>
      <c r="E35" s="10">
        <v>0.82725262489574147</v>
      </c>
      <c r="F35" s="10">
        <v>0.78919447686648991</v>
      </c>
      <c r="G35" s="10">
        <v>1.5251455518275616</v>
      </c>
      <c r="H35" s="10">
        <v>377.60619367272034</v>
      </c>
      <c r="I35" s="10">
        <v>8.1205633047896839</v>
      </c>
      <c r="J35" s="10">
        <v>19.01981514165734</v>
      </c>
      <c r="K35" s="10">
        <v>93</v>
      </c>
      <c r="L35" s="10">
        <v>26.971870976622881</v>
      </c>
      <c r="M35" s="10">
        <v>27.970829160942245</v>
      </c>
      <c r="N35" s="10">
        <v>19.874010193301068</v>
      </c>
      <c r="O35" s="10">
        <v>46.5</v>
      </c>
      <c r="P35" s="10">
        <v>207.06274193548381</v>
      </c>
      <c r="Q35" s="10">
        <v>1135.9055755916479</v>
      </c>
      <c r="S35">
        <f t="shared" si="20"/>
        <v>30</v>
      </c>
      <c r="T35">
        <f t="shared" si="5"/>
        <v>38</v>
      </c>
      <c r="U35">
        <f t="shared" si="6"/>
        <v>24</v>
      </c>
      <c r="V35">
        <f t="shared" si="7"/>
        <v>36</v>
      </c>
      <c r="W35">
        <f t="shared" si="8"/>
        <v>44</v>
      </c>
      <c r="X35">
        <f t="shared" si="9"/>
        <v>16</v>
      </c>
      <c r="Y35">
        <f t="shared" si="10"/>
        <v>22</v>
      </c>
      <c r="Z35">
        <f t="shared" si="11"/>
        <v>21</v>
      </c>
      <c r="AA35">
        <f t="shared" si="12"/>
        <v>46</v>
      </c>
      <c r="AB35">
        <f t="shared" si="13"/>
        <v>30</v>
      </c>
      <c r="AC35">
        <f t="shared" si="14"/>
        <v>28</v>
      </c>
      <c r="AD35">
        <f t="shared" si="15"/>
        <v>20</v>
      </c>
      <c r="AE35">
        <f t="shared" si="16"/>
        <v>29</v>
      </c>
      <c r="AF35">
        <f t="shared" si="17"/>
        <v>30</v>
      </c>
      <c r="AG35">
        <f t="shared" si="18"/>
        <v>21</v>
      </c>
      <c r="AH35">
        <f t="shared" si="19"/>
        <v>46</v>
      </c>
    </row>
    <row r="36" spans="2:34" x14ac:dyDescent="0.35">
      <c r="B36">
        <v>28</v>
      </c>
      <c r="C36">
        <v>40</v>
      </c>
      <c r="D36">
        <v>39</v>
      </c>
      <c r="E36" s="10">
        <v>0.72418676169372664</v>
      </c>
      <c r="F36" s="10">
        <v>1.2421076342182165</v>
      </c>
      <c r="G36" s="10">
        <v>1.1752982576778499</v>
      </c>
      <c r="H36" s="10">
        <v>516.77068173417115</v>
      </c>
      <c r="I36" s="10">
        <v>9.6592650791433865</v>
      </c>
      <c r="J36" s="10">
        <v>21.131229742668122</v>
      </c>
      <c r="K36" s="10">
        <v>107</v>
      </c>
      <c r="L36" s="10">
        <v>36.912191552440795</v>
      </c>
      <c r="M36" s="10">
        <v>25.838534086708556</v>
      </c>
      <c r="N36" s="10">
        <v>26.501060601752364</v>
      </c>
      <c r="O36" s="10">
        <v>53.5</v>
      </c>
      <c r="P36" s="10">
        <v>292.96640186915891</v>
      </c>
      <c r="Q36" s="10">
        <v>1402.1006531735047</v>
      </c>
      <c r="S36">
        <f t="shared" si="20"/>
        <v>30</v>
      </c>
      <c r="T36">
        <f t="shared" si="5"/>
        <v>15</v>
      </c>
      <c r="U36">
        <f t="shared" si="6"/>
        <v>20</v>
      </c>
      <c r="V36">
        <f t="shared" si="7"/>
        <v>41</v>
      </c>
      <c r="W36">
        <f t="shared" si="8"/>
        <v>28</v>
      </c>
      <c r="X36">
        <f t="shared" si="9"/>
        <v>27</v>
      </c>
      <c r="Y36">
        <f t="shared" si="10"/>
        <v>15</v>
      </c>
      <c r="Z36">
        <f t="shared" si="11"/>
        <v>13</v>
      </c>
      <c r="AA36">
        <f t="shared" si="12"/>
        <v>32</v>
      </c>
      <c r="AB36">
        <f t="shared" si="13"/>
        <v>17</v>
      </c>
      <c r="AC36">
        <f t="shared" si="14"/>
        <v>9</v>
      </c>
      <c r="AD36">
        <f t="shared" si="15"/>
        <v>24</v>
      </c>
      <c r="AE36">
        <f t="shared" si="16"/>
        <v>19</v>
      </c>
      <c r="AF36">
        <f t="shared" si="17"/>
        <v>17</v>
      </c>
      <c r="AG36">
        <f t="shared" si="18"/>
        <v>13</v>
      </c>
      <c r="AH36">
        <f t="shared" si="19"/>
        <v>32</v>
      </c>
    </row>
    <row r="37" spans="2:34" x14ac:dyDescent="0.35">
      <c r="B37">
        <v>28</v>
      </c>
      <c r="C37">
        <v>42</v>
      </c>
      <c r="D37">
        <v>33</v>
      </c>
      <c r="E37" s="10">
        <v>0.72817154611263712</v>
      </c>
      <c r="F37" s="10">
        <v>1.5117793894567428</v>
      </c>
      <c r="G37" s="10">
        <v>0.90164171802041326</v>
      </c>
      <c r="H37" s="10">
        <v>461.19566075582287</v>
      </c>
      <c r="I37" s="10">
        <v>8.9552555486567549</v>
      </c>
      <c r="J37" s="10">
        <v>21.036624638011638</v>
      </c>
      <c r="K37" s="10">
        <v>103</v>
      </c>
      <c r="L37" s="10">
        <v>32.942547196844487</v>
      </c>
      <c r="M37" s="10">
        <v>21.961698131229657</v>
      </c>
      <c r="N37" s="10">
        <v>27.951252167019565</v>
      </c>
      <c r="O37" s="10">
        <v>51.5</v>
      </c>
      <c r="P37" s="10">
        <v>251.81733009708748</v>
      </c>
      <c r="Q37" s="10">
        <v>1389.5742691442788</v>
      </c>
      <c r="S37">
        <f t="shared" si="20"/>
        <v>30</v>
      </c>
      <c r="T37">
        <f t="shared" si="5"/>
        <v>13</v>
      </c>
      <c r="U37">
        <f t="shared" si="6"/>
        <v>35</v>
      </c>
      <c r="V37">
        <f t="shared" si="7"/>
        <v>40</v>
      </c>
      <c r="W37">
        <f t="shared" si="8"/>
        <v>14</v>
      </c>
      <c r="X37">
        <f t="shared" si="9"/>
        <v>40</v>
      </c>
      <c r="Y37">
        <f t="shared" si="10"/>
        <v>19</v>
      </c>
      <c r="Z37">
        <f t="shared" si="11"/>
        <v>19</v>
      </c>
      <c r="AA37">
        <f t="shared" si="12"/>
        <v>35</v>
      </c>
      <c r="AB37">
        <f t="shared" si="13"/>
        <v>22</v>
      </c>
      <c r="AC37">
        <f t="shared" si="14"/>
        <v>16</v>
      </c>
      <c r="AD37">
        <f t="shared" si="15"/>
        <v>34</v>
      </c>
      <c r="AE37">
        <f t="shared" si="16"/>
        <v>17</v>
      </c>
      <c r="AF37">
        <f t="shared" si="17"/>
        <v>22</v>
      </c>
      <c r="AG37">
        <f t="shared" si="18"/>
        <v>19</v>
      </c>
      <c r="AH37">
        <f t="shared" si="19"/>
        <v>35</v>
      </c>
    </row>
    <row r="38" spans="2:34" x14ac:dyDescent="0.35">
      <c r="B38">
        <v>28</v>
      </c>
      <c r="C38">
        <v>36</v>
      </c>
      <c r="D38">
        <v>41</v>
      </c>
      <c r="E38" s="10">
        <v>0.73342474421393122</v>
      </c>
      <c r="F38" s="10">
        <v>1.0366036698261361</v>
      </c>
      <c r="G38" s="10">
        <v>1.3715642395497256</v>
      </c>
      <c r="H38" s="10">
        <v>494.03030018410811</v>
      </c>
      <c r="I38" s="10">
        <v>9.4101009558877742</v>
      </c>
      <c r="J38" s="10">
        <v>20.913696986095019</v>
      </c>
      <c r="K38" s="10">
        <v>105</v>
      </c>
      <c r="L38" s="10">
        <v>35.287878584579147</v>
      </c>
      <c r="M38" s="10">
        <v>27.446127788006002</v>
      </c>
      <c r="N38" s="10">
        <v>24.099039033371124</v>
      </c>
      <c r="O38" s="10">
        <v>52.5</v>
      </c>
      <c r="P38" s="10">
        <v>278.04700000000003</v>
      </c>
      <c r="Q38" s="10">
        <v>1373.3817459062677</v>
      </c>
      <c r="S38">
        <f t="shared" si="20"/>
        <v>30</v>
      </c>
      <c r="T38">
        <f t="shared" si="5"/>
        <v>25</v>
      </c>
      <c r="U38">
        <f t="shared" si="6"/>
        <v>14</v>
      </c>
      <c r="V38">
        <f t="shared" si="7"/>
        <v>39</v>
      </c>
      <c r="W38">
        <f t="shared" si="8"/>
        <v>32</v>
      </c>
      <c r="X38">
        <f t="shared" si="9"/>
        <v>20</v>
      </c>
      <c r="Y38">
        <f t="shared" si="10"/>
        <v>17</v>
      </c>
      <c r="Z38">
        <f t="shared" si="11"/>
        <v>15</v>
      </c>
      <c r="AA38">
        <f t="shared" si="12"/>
        <v>36</v>
      </c>
      <c r="AB38">
        <f t="shared" si="13"/>
        <v>20</v>
      </c>
      <c r="AC38">
        <f t="shared" si="14"/>
        <v>12</v>
      </c>
      <c r="AD38">
        <f t="shared" si="15"/>
        <v>21</v>
      </c>
      <c r="AE38">
        <f t="shared" si="16"/>
        <v>24</v>
      </c>
      <c r="AF38">
        <f t="shared" si="17"/>
        <v>20</v>
      </c>
      <c r="AG38">
        <f t="shared" si="18"/>
        <v>15</v>
      </c>
      <c r="AH38">
        <f t="shared" si="19"/>
        <v>36</v>
      </c>
    </row>
    <row r="39" spans="2:34" x14ac:dyDescent="0.35">
      <c r="B39">
        <v>30</v>
      </c>
      <c r="C39">
        <v>15</v>
      </c>
      <c r="D39">
        <v>32</v>
      </c>
      <c r="E39" s="10">
        <v>1.1987294470754353</v>
      </c>
      <c r="F39" s="10">
        <v>0.48452599816802477</v>
      </c>
      <c r="G39" s="10">
        <v>1.4583372083463331</v>
      </c>
      <c r="H39" s="10">
        <v>223.5787053813489</v>
      </c>
      <c r="I39" s="10">
        <v>5.8072391008142574</v>
      </c>
      <c r="J39" s="10">
        <v>16.101712342683218</v>
      </c>
      <c r="K39" s="10">
        <v>77</v>
      </c>
      <c r="L39" s="10">
        <v>14.905247025423259</v>
      </c>
      <c r="M39" s="10">
        <v>29.810494050846515</v>
      </c>
      <c r="N39" s="10">
        <v>13.973669086334304</v>
      </c>
      <c r="O39" s="10">
        <v>38.5</v>
      </c>
      <c r="P39" s="10">
        <v>105.89344155844159</v>
      </c>
      <c r="Q39" s="10">
        <v>814.09254075086369</v>
      </c>
      <c r="S39">
        <f t="shared" si="20"/>
        <v>26</v>
      </c>
      <c r="T39">
        <f t="shared" si="5"/>
        <v>57</v>
      </c>
      <c r="U39">
        <f t="shared" si="6"/>
        <v>38</v>
      </c>
      <c r="V39">
        <f t="shared" si="7"/>
        <v>23</v>
      </c>
      <c r="W39">
        <f t="shared" si="8"/>
        <v>56</v>
      </c>
      <c r="X39">
        <f t="shared" si="9"/>
        <v>17</v>
      </c>
      <c r="Y39">
        <f t="shared" si="10"/>
        <v>40</v>
      </c>
      <c r="Z39">
        <f t="shared" si="11"/>
        <v>33</v>
      </c>
      <c r="AA39">
        <f t="shared" si="12"/>
        <v>53</v>
      </c>
      <c r="AB39">
        <f t="shared" si="13"/>
        <v>50</v>
      </c>
      <c r="AC39">
        <f t="shared" si="14"/>
        <v>46</v>
      </c>
      <c r="AD39">
        <f t="shared" si="15"/>
        <v>16</v>
      </c>
      <c r="AE39">
        <f t="shared" si="16"/>
        <v>43</v>
      </c>
      <c r="AF39">
        <f t="shared" si="17"/>
        <v>50</v>
      </c>
      <c r="AG39">
        <f t="shared" si="18"/>
        <v>33</v>
      </c>
      <c r="AH39">
        <f t="shared" si="19"/>
        <v>53</v>
      </c>
    </row>
    <row r="40" spans="2:34" x14ac:dyDescent="0.35">
      <c r="B40">
        <v>30</v>
      </c>
      <c r="C40">
        <v>25</v>
      </c>
      <c r="D40">
        <v>28</v>
      </c>
      <c r="E40" s="10">
        <v>1.198697499034324</v>
      </c>
      <c r="F40" s="10">
        <v>0.88878314645308343</v>
      </c>
      <c r="G40" s="10">
        <v>1.0541120081023856</v>
      </c>
      <c r="H40" s="10">
        <v>326.04821345929804</v>
      </c>
      <c r="I40" s="10">
        <v>7.8565834568505553</v>
      </c>
      <c r="J40" s="10">
        <v>16.101913101435777</v>
      </c>
      <c r="K40" s="10">
        <v>83</v>
      </c>
      <c r="L40" s="10">
        <v>21.736547563953206</v>
      </c>
      <c r="M40" s="10">
        <v>26.083857076743843</v>
      </c>
      <c r="N40" s="10">
        <v>23.289158104235575</v>
      </c>
      <c r="O40" s="10">
        <v>41.5</v>
      </c>
      <c r="P40" s="10">
        <v>193.81933734939756</v>
      </c>
      <c r="Q40" s="10">
        <v>814.11284135223377</v>
      </c>
      <c r="S40">
        <f t="shared" si="20"/>
        <v>26</v>
      </c>
      <c r="T40">
        <f t="shared" si="5"/>
        <v>42</v>
      </c>
      <c r="U40">
        <f t="shared" si="6"/>
        <v>43</v>
      </c>
      <c r="V40">
        <f t="shared" si="7"/>
        <v>24</v>
      </c>
      <c r="W40">
        <f t="shared" si="8"/>
        <v>38</v>
      </c>
      <c r="X40">
        <f t="shared" si="9"/>
        <v>33</v>
      </c>
      <c r="Y40">
        <f t="shared" si="10"/>
        <v>24</v>
      </c>
      <c r="Z40">
        <f t="shared" si="11"/>
        <v>22</v>
      </c>
      <c r="AA40">
        <f t="shared" si="12"/>
        <v>52</v>
      </c>
      <c r="AB40">
        <f t="shared" si="13"/>
        <v>44</v>
      </c>
      <c r="AC40">
        <f t="shared" si="14"/>
        <v>38</v>
      </c>
      <c r="AD40">
        <f t="shared" si="15"/>
        <v>23</v>
      </c>
      <c r="AE40">
        <f t="shared" si="16"/>
        <v>26</v>
      </c>
      <c r="AF40">
        <f t="shared" si="17"/>
        <v>44</v>
      </c>
      <c r="AG40">
        <f t="shared" si="18"/>
        <v>22</v>
      </c>
      <c r="AH40">
        <f t="shared" si="19"/>
        <v>52</v>
      </c>
    </row>
    <row r="41" spans="2:34" x14ac:dyDescent="0.35">
      <c r="B41">
        <v>30</v>
      </c>
      <c r="C41">
        <v>24</v>
      </c>
      <c r="D41">
        <v>28</v>
      </c>
      <c r="E41" s="10">
        <v>1.2214731871995061</v>
      </c>
      <c r="F41" s="10">
        <v>0.85061124061907722</v>
      </c>
      <c r="G41" s="10">
        <v>1.0695082257712096</v>
      </c>
      <c r="H41" s="10">
        <v>315.70714277633948</v>
      </c>
      <c r="I41" s="10">
        <v>7.7001742140570606</v>
      </c>
      <c r="J41" s="10">
        <v>15.964162089200981</v>
      </c>
      <c r="K41" s="10">
        <v>82</v>
      </c>
      <c r="L41" s="10">
        <v>21.047142851755964</v>
      </c>
      <c r="M41" s="10">
        <v>26.308928564694956</v>
      </c>
      <c r="N41" s="10">
        <v>22.550510198309961</v>
      </c>
      <c r="O41" s="10">
        <v>41</v>
      </c>
      <c r="P41" s="10">
        <v>186.17902439024391</v>
      </c>
      <c r="Q41" s="10">
        <v>800.24303960028499</v>
      </c>
      <c r="S41">
        <f t="shared" si="20"/>
        <v>26</v>
      </c>
      <c r="T41">
        <f t="shared" si="5"/>
        <v>46</v>
      </c>
      <c r="U41">
        <f t="shared" si="6"/>
        <v>43</v>
      </c>
      <c r="V41">
        <f t="shared" si="7"/>
        <v>21</v>
      </c>
      <c r="W41">
        <f t="shared" si="8"/>
        <v>42</v>
      </c>
      <c r="X41">
        <f t="shared" si="9"/>
        <v>32</v>
      </c>
      <c r="Y41">
        <f t="shared" si="10"/>
        <v>25</v>
      </c>
      <c r="Z41">
        <f t="shared" si="11"/>
        <v>23</v>
      </c>
      <c r="AA41">
        <f t="shared" si="12"/>
        <v>54</v>
      </c>
      <c r="AB41">
        <f t="shared" si="13"/>
        <v>46</v>
      </c>
      <c r="AC41">
        <f t="shared" si="14"/>
        <v>39</v>
      </c>
      <c r="AD41">
        <f t="shared" si="15"/>
        <v>22</v>
      </c>
      <c r="AE41">
        <f t="shared" si="16"/>
        <v>27</v>
      </c>
      <c r="AF41">
        <f t="shared" si="17"/>
        <v>46</v>
      </c>
      <c r="AG41">
        <f t="shared" si="18"/>
        <v>23</v>
      </c>
      <c r="AH41">
        <f t="shared" si="19"/>
        <v>54</v>
      </c>
    </row>
    <row r="42" spans="2:34" x14ac:dyDescent="0.35">
      <c r="B42">
        <v>30</v>
      </c>
      <c r="C42">
        <v>43</v>
      </c>
      <c r="D42">
        <v>36</v>
      </c>
      <c r="E42" s="10">
        <v>0.75957432896730082</v>
      </c>
      <c r="F42" s="10">
        <v>1.4094490316418797</v>
      </c>
      <c r="G42" s="10">
        <v>0.97256929298061245</v>
      </c>
      <c r="H42" s="10">
        <v>532.986338943129</v>
      </c>
      <c r="I42" s="10">
        <v>9.7795658521675044</v>
      </c>
      <c r="J42" s="10">
        <v>21.782922284690709</v>
      </c>
      <c r="K42" s="10">
        <v>109</v>
      </c>
      <c r="L42" s="10">
        <v>35.532422596208598</v>
      </c>
      <c r="M42" s="10">
        <v>24.790062276424603</v>
      </c>
      <c r="N42" s="10">
        <v>29.610352163507166</v>
      </c>
      <c r="O42" s="10">
        <v>54.5</v>
      </c>
      <c r="P42" s="10">
        <v>300.30931192660552</v>
      </c>
      <c r="Q42" s="10">
        <v>1489.916508239148</v>
      </c>
      <c r="S42">
        <f t="shared" si="20"/>
        <v>26</v>
      </c>
      <c r="T42">
        <f t="shared" si="5"/>
        <v>9</v>
      </c>
      <c r="U42">
        <f t="shared" si="6"/>
        <v>27</v>
      </c>
      <c r="V42">
        <f t="shared" si="7"/>
        <v>38</v>
      </c>
      <c r="W42">
        <f t="shared" si="8"/>
        <v>18</v>
      </c>
      <c r="X42">
        <f t="shared" si="9"/>
        <v>38</v>
      </c>
      <c r="Y42">
        <f t="shared" si="10"/>
        <v>14</v>
      </c>
      <c r="Z42">
        <f t="shared" si="11"/>
        <v>12</v>
      </c>
      <c r="AA42">
        <f t="shared" si="12"/>
        <v>29</v>
      </c>
      <c r="AB42">
        <f t="shared" si="13"/>
        <v>14</v>
      </c>
      <c r="AC42">
        <f t="shared" si="14"/>
        <v>10</v>
      </c>
      <c r="AD42">
        <f t="shared" si="15"/>
        <v>25</v>
      </c>
      <c r="AE42">
        <f t="shared" si="16"/>
        <v>14</v>
      </c>
      <c r="AF42">
        <f t="shared" si="17"/>
        <v>14</v>
      </c>
      <c r="AG42">
        <f t="shared" si="18"/>
        <v>12</v>
      </c>
      <c r="AH42">
        <f t="shared" si="19"/>
        <v>29</v>
      </c>
    </row>
    <row r="43" spans="2:34" x14ac:dyDescent="0.35">
      <c r="B43">
        <v>33</v>
      </c>
      <c r="C43">
        <v>34</v>
      </c>
      <c r="D43">
        <v>2</v>
      </c>
      <c r="E43" s="10">
        <v>1.0215332716092358</v>
      </c>
      <c r="F43" s="10">
        <v>2.0683448504666502</v>
      </c>
      <c r="G43" s="10">
        <v>5.1714531513906925E-2</v>
      </c>
      <c r="H43" s="10">
        <v>28.998922393771803</v>
      </c>
      <c r="I43" s="10">
        <v>0.84054847518179143</v>
      </c>
      <c r="J43" s="10">
        <v>19.345546444184002</v>
      </c>
      <c r="K43" s="10">
        <v>69</v>
      </c>
      <c r="L43" s="10">
        <v>1.757510448107382</v>
      </c>
      <c r="M43" s="10">
        <v>1.7058189643395179</v>
      </c>
      <c r="N43" s="10">
        <v>28.998922393771803</v>
      </c>
      <c r="O43" s="10">
        <v>34.5</v>
      </c>
      <c r="P43" s="10">
        <v>2.2184782608695652</v>
      </c>
      <c r="Q43" s="10">
        <v>1175.1455250836123</v>
      </c>
      <c r="S43">
        <f t="shared" si="20"/>
        <v>25</v>
      </c>
      <c r="T43">
        <f t="shared" si="5"/>
        <v>31</v>
      </c>
      <c r="U43">
        <f t="shared" si="6"/>
        <v>66</v>
      </c>
      <c r="V43">
        <f t="shared" si="7"/>
        <v>31</v>
      </c>
      <c r="W43">
        <f t="shared" si="8"/>
        <v>3</v>
      </c>
      <c r="X43">
        <f t="shared" si="9"/>
        <v>66</v>
      </c>
      <c r="Y43">
        <f t="shared" si="10"/>
        <v>63</v>
      </c>
      <c r="Z43">
        <f t="shared" si="11"/>
        <v>65</v>
      </c>
      <c r="AA43">
        <f t="shared" si="12"/>
        <v>44</v>
      </c>
      <c r="AB43">
        <f t="shared" si="13"/>
        <v>53</v>
      </c>
      <c r="AC43">
        <f t="shared" si="14"/>
        <v>64</v>
      </c>
      <c r="AD43">
        <f t="shared" si="15"/>
        <v>66</v>
      </c>
      <c r="AE43">
        <f t="shared" si="16"/>
        <v>15</v>
      </c>
      <c r="AF43">
        <f t="shared" si="17"/>
        <v>53</v>
      </c>
      <c r="AG43">
        <f t="shared" si="18"/>
        <v>65</v>
      </c>
      <c r="AH43">
        <f t="shared" si="19"/>
        <v>44</v>
      </c>
    </row>
    <row r="44" spans="2:34" x14ac:dyDescent="0.35">
      <c r="B44">
        <v>36</v>
      </c>
      <c r="C44">
        <v>36</v>
      </c>
      <c r="D44">
        <v>45</v>
      </c>
      <c r="E44" s="10">
        <v>0.8956647938578649</v>
      </c>
      <c r="F44" s="10">
        <v>0.8956647938578649</v>
      </c>
      <c r="G44" s="10">
        <v>1.3502630658740633</v>
      </c>
      <c r="H44" s="10">
        <v>632.30604733783775</v>
      </c>
      <c r="I44" s="10">
        <v>10.80865038184338</v>
      </c>
      <c r="J44" s="10">
        <v>23.058454147932547</v>
      </c>
      <c r="K44" s="10">
        <v>117</v>
      </c>
      <c r="L44" s="10">
        <v>35.12811374099099</v>
      </c>
      <c r="M44" s="10">
        <v>35.12811374099099</v>
      </c>
      <c r="N44" s="10">
        <v>28.102490992792792</v>
      </c>
      <c r="O44" s="10">
        <v>58.5</v>
      </c>
      <c r="P44" s="10">
        <v>366.8365384615384</v>
      </c>
      <c r="Q44" s="10">
        <v>1669.5138461538463</v>
      </c>
      <c r="S44">
        <f t="shared" si="20"/>
        <v>24</v>
      </c>
      <c r="T44">
        <f t="shared" si="5"/>
        <v>25</v>
      </c>
      <c r="U44">
        <f t="shared" si="6"/>
        <v>6</v>
      </c>
      <c r="V44">
        <f t="shared" si="7"/>
        <v>34</v>
      </c>
      <c r="W44">
        <f t="shared" si="8"/>
        <v>37</v>
      </c>
      <c r="X44">
        <f t="shared" si="9"/>
        <v>21</v>
      </c>
      <c r="Y44">
        <f t="shared" si="10"/>
        <v>8</v>
      </c>
      <c r="Z44">
        <f t="shared" si="11"/>
        <v>8</v>
      </c>
      <c r="AA44">
        <f t="shared" si="12"/>
        <v>23</v>
      </c>
      <c r="AB44">
        <f t="shared" si="13"/>
        <v>10</v>
      </c>
      <c r="AC44">
        <f t="shared" si="14"/>
        <v>14</v>
      </c>
      <c r="AD44">
        <f t="shared" si="15"/>
        <v>11</v>
      </c>
      <c r="AE44">
        <f t="shared" si="16"/>
        <v>16</v>
      </c>
      <c r="AF44">
        <f t="shared" si="17"/>
        <v>10</v>
      </c>
      <c r="AG44">
        <f t="shared" si="18"/>
        <v>8</v>
      </c>
      <c r="AH44">
        <f t="shared" si="19"/>
        <v>23</v>
      </c>
    </row>
    <row r="45" spans="2:34" x14ac:dyDescent="0.35">
      <c r="B45">
        <v>37</v>
      </c>
      <c r="C45">
        <v>40</v>
      </c>
      <c r="D45">
        <v>12</v>
      </c>
      <c r="E45" s="10">
        <v>1.1694858898010561</v>
      </c>
      <c r="F45" s="10">
        <v>1.6689267162530217</v>
      </c>
      <c r="G45" s="10">
        <v>0.30318004753571537</v>
      </c>
      <c r="H45" s="10">
        <v>220.93197482483154</v>
      </c>
      <c r="I45" s="10">
        <v>4.9647634792096973</v>
      </c>
      <c r="J45" s="10">
        <v>20.096683621826607</v>
      </c>
      <c r="K45" s="10">
        <v>89</v>
      </c>
      <c r="L45" s="10">
        <v>11.942268909450354</v>
      </c>
      <c r="M45" s="10">
        <v>11.046598741241578</v>
      </c>
      <c r="N45" s="10">
        <v>36.821995804138588</v>
      </c>
      <c r="O45" s="10">
        <v>44.5</v>
      </c>
      <c r="P45" s="10">
        <v>77.397471910112344</v>
      </c>
      <c r="Q45" s="10">
        <v>1268.1728147507924</v>
      </c>
      <c r="S45">
        <f t="shared" si="20"/>
        <v>22</v>
      </c>
      <c r="T45">
        <f t="shared" si="5"/>
        <v>15</v>
      </c>
      <c r="U45">
        <f t="shared" si="6"/>
        <v>61</v>
      </c>
      <c r="V45">
        <f t="shared" si="7"/>
        <v>26</v>
      </c>
      <c r="W45">
        <f t="shared" si="8"/>
        <v>10</v>
      </c>
      <c r="X45">
        <f t="shared" si="9"/>
        <v>63</v>
      </c>
      <c r="Y45">
        <f t="shared" si="10"/>
        <v>41</v>
      </c>
      <c r="Z45">
        <f t="shared" si="11"/>
        <v>43</v>
      </c>
      <c r="AA45">
        <f t="shared" si="12"/>
        <v>40</v>
      </c>
      <c r="AB45">
        <f t="shared" si="13"/>
        <v>36</v>
      </c>
      <c r="AC45">
        <f t="shared" si="14"/>
        <v>52</v>
      </c>
      <c r="AD45">
        <f t="shared" si="15"/>
        <v>52</v>
      </c>
      <c r="AE45">
        <f t="shared" si="16"/>
        <v>8</v>
      </c>
      <c r="AF45">
        <f t="shared" si="17"/>
        <v>36</v>
      </c>
      <c r="AG45">
        <f t="shared" si="18"/>
        <v>43</v>
      </c>
      <c r="AH45">
        <f t="shared" si="19"/>
        <v>40</v>
      </c>
    </row>
    <row r="46" spans="2:34" x14ac:dyDescent="0.35">
      <c r="B46">
        <v>37</v>
      </c>
      <c r="C46">
        <v>18</v>
      </c>
      <c r="D46">
        <v>32</v>
      </c>
      <c r="E46" s="10">
        <v>1.5890265032122268</v>
      </c>
      <c r="F46" s="10">
        <v>0.50797123440803671</v>
      </c>
      <c r="G46" s="10">
        <v>1.0445949159695294</v>
      </c>
      <c r="H46" s="10">
        <v>287.95214446154068</v>
      </c>
      <c r="I46" s="10">
        <v>6.6195895278515096</v>
      </c>
      <c r="J46" s="10">
        <v>18.503074564570973</v>
      </c>
      <c r="K46" s="10">
        <v>87</v>
      </c>
      <c r="L46" s="10">
        <v>15.564980781704902</v>
      </c>
      <c r="M46" s="10">
        <v>31.994682717948965</v>
      </c>
      <c r="N46" s="10">
        <v>17.997009028846293</v>
      </c>
      <c r="O46" s="10">
        <v>43.5</v>
      </c>
      <c r="P46" s="10">
        <v>137.59155172413793</v>
      </c>
      <c r="Q46" s="10">
        <v>1075.0222325941102</v>
      </c>
      <c r="S46">
        <f t="shared" si="20"/>
        <v>22</v>
      </c>
      <c r="T46">
        <f t="shared" si="5"/>
        <v>51</v>
      </c>
      <c r="U46">
        <f t="shared" si="6"/>
        <v>38</v>
      </c>
      <c r="V46">
        <f t="shared" si="7"/>
        <v>9</v>
      </c>
      <c r="W46">
        <f t="shared" si="8"/>
        <v>55</v>
      </c>
      <c r="X46">
        <f t="shared" si="9"/>
        <v>34</v>
      </c>
      <c r="Y46">
        <f t="shared" si="10"/>
        <v>30</v>
      </c>
      <c r="Z46">
        <f t="shared" si="11"/>
        <v>28</v>
      </c>
      <c r="AA46">
        <f t="shared" si="12"/>
        <v>48</v>
      </c>
      <c r="AB46">
        <f t="shared" si="13"/>
        <v>40</v>
      </c>
      <c r="AC46">
        <f t="shared" si="14"/>
        <v>45</v>
      </c>
      <c r="AD46">
        <f t="shared" si="15"/>
        <v>15</v>
      </c>
      <c r="AE46">
        <f t="shared" si="16"/>
        <v>33</v>
      </c>
      <c r="AF46">
        <f t="shared" si="17"/>
        <v>40</v>
      </c>
      <c r="AG46">
        <f t="shared" si="18"/>
        <v>28</v>
      </c>
      <c r="AH46">
        <f t="shared" si="19"/>
        <v>48</v>
      </c>
    </row>
    <row r="47" spans="2:34" x14ac:dyDescent="0.35">
      <c r="B47">
        <v>38</v>
      </c>
      <c r="C47">
        <v>9</v>
      </c>
      <c r="D47">
        <v>41</v>
      </c>
      <c r="E47" s="10">
        <v>1.1253127528622293</v>
      </c>
      <c r="F47" s="10">
        <v>0.21538841512240703</v>
      </c>
      <c r="G47" s="10">
        <v>1.8008914856051566</v>
      </c>
      <c r="H47" s="10">
        <v>166.49324310613929</v>
      </c>
      <c r="I47" s="10">
        <v>3.7839373433213477</v>
      </c>
      <c r="J47" s="10">
        <v>21.054908503195215</v>
      </c>
      <c r="K47" s="10">
        <v>88</v>
      </c>
      <c r="L47" s="10">
        <v>8.7628022687441742</v>
      </c>
      <c r="M47" s="10">
        <v>36.998498468030952</v>
      </c>
      <c r="N47" s="10">
        <v>8.1216216149336233</v>
      </c>
      <c r="O47" s="10">
        <v>44</v>
      </c>
      <c r="P47" s="10">
        <v>44.959090909090911</v>
      </c>
      <c r="Q47" s="10">
        <v>1391.9908003246755</v>
      </c>
      <c r="S47">
        <f t="shared" si="20"/>
        <v>21</v>
      </c>
      <c r="T47">
        <f t="shared" si="5"/>
        <v>64</v>
      </c>
      <c r="U47">
        <f t="shared" si="6"/>
        <v>14</v>
      </c>
      <c r="V47">
        <f t="shared" si="7"/>
        <v>28</v>
      </c>
      <c r="W47">
        <f t="shared" si="8"/>
        <v>64</v>
      </c>
      <c r="X47">
        <f t="shared" si="9"/>
        <v>8</v>
      </c>
      <c r="Y47">
        <f t="shared" si="10"/>
        <v>48</v>
      </c>
      <c r="Z47">
        <f t="shared" si="11"/>
        <v>51</v>
      </c>
      <c r="AA47">
        <f t="shared" si="12"/>
        <v>34</v>
      </c>
      <c r="AB47">
        <f t="shared" si="13"/>
        <v>38</v>
      </c>
      <c r="AC47">
        <f t="shared" si="14"/>
        <v>58</v>
      </c>
      <c r="AD47">
        <f t="shared" si="15"/>
        <v>9</v>
      </c>
      <c r="AE47">
        <f t="shared" si="16"/>
        <v>57</v>
      </c>
      <c r="AF47">
        <f t="shared" si="17"/>
        <v>38</v>
      </c>
      <c r="AG47">
        <f t="shared" si="18"/>
        <v>51</v>
      </c>
      <c r="AH47">
        <f t="shared" si="19"/>
        <v>34</v>
      </c>
    </row>
    <row r="48" spans="2:34" x14ac:dyDescent="0.35">
      <c r="B48">
        <v>39</v>
      </c>
      <c r="C48">
        <v>17</v>
      </c>
      <c r="D48">
        <v>25</v>
      </c>
      <c r="E48" s="10">
        <v>2.3661591636463633</v>
      </c>
      <c r="F48" s="10">
        <v>0.3100848169809185</v>
      </c>
      <c r="G48" s="10">
        <v>0.46534867296251115</v>
      </c>
      <c r="H48" s="10">
        <v>148.75546208459031</v>
      </c>
      <c r="I48" s="10">
        <v>3.67297437245902</v>
      </c>
      <c r="J48" s="10">
        <v>27.856119983302815</v>
      </c>
      <c r="K48" s="10">
        <v>81</v>
      </c>
      <c r="L48" s="10">
        <v>7.6284852351071946</v>
      </c>
      <c r="M48" s="10">
        <v>17.500642598187106</v>
      </c>
      <c r="N48" s="10">
        <v>11.900436966767231</v>
      </c>
      <c r="O48" s="10">
        <v>40.5</v>
      </c>
      <c r="P48" s="10">
        <v>42.360925925925898</v>
      </c>
      <c r="Q48" s="10">
        <v>2436.52514044587</v>
      </c>
      <c r="S48">
        <f t="shared" si="20"/>
        <v>19</v>
      </c>
      <c r="T48">
        <f t="shared" si="5"/>
        <v>52</v>
      </c>
      <c r="U48">
        <f t="shared" si="6"/>
        <v>47</v>
      </c>
      <c r="V48">
        <f t="shared" si="7"/>
        <v>3</v>
      </c>
      <c r="W48">
        <f t="shared" si="8"/>
        <v>62</v>
      </c>
      <c r="X48">
        <f t="shared" si="9"/>
        <v>60</v>
      </c>
      <c r="Y48">
        <f t="shared" si="10"/>
        <v>50</v>
      </c>
      <c r="Z48">
        <f t="shared" si="11"/>
        <v>53</v>
      </c>
      <c r="AA48">
        <f t="shared" si="12"/>
        <v>2</v>
      </c>
      <c r="AB48">
        <f t="shared" si="13"/>
        <v>47</v>
      </c>
      <c r="AC48">
        <f t="shared" si="14"/>
        <v>62</v>
      </c>
      <c r="AD48">
        <f t="shared" si="15"/>
        <v>39</v>
      </c>
      <c r="AE48">
        <f t="shared" si="16"/>
        <v>51</v>
      </c>
      <c r="AF48">
        <f t="shared" si="17"/>
        <v>47</v>
      </c>
      <c r="AG48">
        <f t="shared" si="18"/>
        <v>53</v>
      </c>
      <c r="AH48">
        <f t="shared" si="19"/>
        <v>2</v>
      </c>
    </row>
    <row r="49" spans="2:34" x14ac:dyDescent="0.35">
      <c r="B49">
        <v>39</v>
      </c>
      <c r="C49">
        <v>48</v>
      </c>
      <c r="D49">
        <v>36</v>
      </c>
      <c r="E49" s="10">
        <v>0.92534065914494668</v>
      </c>
      <c r="F49" s="10">
        <v>1.3870721739949308</v>
      </c>
      <c r="G49" s="10">
        <v>0.82917982044991567</v>
      </c>
      <c r="H49" s="10">
        <v>690.18543703848161</v>
      </c>
      <c r="I49" s="10">
        <v>11.222527431520026</v>
      </c>
      <c r="J49" s="10">
        <v>24.410830909868402</v>
      </c>
      <c r="K49" s="10">
        <v>123</v>
      </c>
      <c r="L49" s="10">
        <v>35.394124976332392</v>
      </c>
      <c r="M49" s="10">
        <v>28.757726543270071</v>
      </c>
      <c r="N49" s="10">
        <v>38.343635391026758</v>
      </c>
      <c r="O49" s="10">
        <v>61.5</v>
      </c>
      <c r="P49" s="10">
        <v>395.46768292682918</v>
      </c>
      <c r="Q49" s="10">
        <v>1871.0904103299861</v>
      </c>
      <c r="S49">
        <f t="shared" si="20"/>
        <v>19</v>
      </c>
      <c r="T49">
        <f t="shared" si="5"/>
        <v>3</v>
      </c>
      <c r="U49">
        <f t="shared" si="6"/>
        <v>27</v>
      </c>
      <c r="V49">
        <f t="shared" si="7"/>
        <v>33</v>
      </c>
      <c r="W49">
        <f t="shared" si="8"/>
        <v>19</v>
      </c>
      <c r="X49">
        <f t="shared" si="9"/>
        <v>44</v>
      </c>
      <c r="Y49">
        <f t="shared" si="10"/>
        <v>5</v>
      </c>
      <c r="Z49">
        <f t="shared" si="11"/>
        <v>5</v>
      </c>
      <c r="AA49">
        <f t="shared" si="12"/>
        <v>14</v>
      </c>
      <c r="AB49">
        <f t="shared" si="13"/>
        <v>4</v>
      </c>
      <c r="AC49">
        <f t="shared" si="14"/>
        <v>11</v>
      </c>
      <c r="AD49">
        <f t="shared" si="15"/>
        <v>19</v>
      </c>
      <c r="AE49">
        <f t="shared" si="16"/>
        <v>7</v>
      </c>
      <c r="AF49">
        <f t="shared" si="17"/>
        <v>4</v>
      </c>
      <c r="AG49">
        <f t="shared" si="18"/>
        <v>5</v>
      </c>
      <c r="AH49">
        <f t="shared" si="19"/>
        <v>14</v>
      </c>
    </row>
    <row r="50" spans="2:34" x14ac:dyDescent="0.35">
      <c r="B50">
        <v>40</v>
      </c>
      <c r="C50">
        <v>14</v>
      </c>
      <c r="D50">
        <v>43</v>
      </c>
      <c r="E50" s="10">
        <v>1.1922163948197344</v>
      </c>
      <c r="F50" s="10">
        <v>0.33124082429816482</v>
      </c>
      <c r="G50" s="10">
        <v>1.6181354344718941</v>
      </c>
      <c r="H50" s="10">
        <v>279.68631982991229</v>
      </c>
      <c r="I50" s="10">
        <v>5.7667282439157175</v>
      </c>
      <c r="J50" s="10">
        <v>21.524113169571493</v>
      </c>
      <c r="K50" s="10">
        <v>97</v>
      </c>
      <c r="L50" s="10">
        <v>13.984315991495615</v>
      </c>
      <c r="M50" s="10">
        <v>39.955188547130334</v>
      </c>
      <c r="N50" s="10">
        <v>13.008666038600573</v>
      </c>
      <c r="O50" s="10">
        <v>48.5</v>
      </c>
      <c r="P50" s="10">
        <v>104.4211855670103</v>
      </c>
      <c r="Q50" s="10">
        <v>1454.7225858926759</v>
      </c>
      <c r="S50">
        <f t="shared" si="20"/>
        <v>17</v>
      </c>
      <c r="T50">
        <f t="shared" si="5"/>
        <v>59</v>
      </c>
      <c r="U50">
        <f t="shared" si="6"/>
        <v>11</v>
      </c>
      <c r="V50">
        <f t="shared" si="7"/>
        <v>25</v>
      </c>
      <c r="W50">
        <f t="shared" si="8"/>
        <v>59</v>
      </c>
      <c r="X50">
        <f t="shared" si="9"/>
        <v>12</v>
      </c>
      <c r="Y50">
        <f t="shared" si="10"/>
        <v>33</v>
      </c>
      <c r="Z50">
        <f t="shared" si="11"/>
        <v>35</v>
      </c>
      <c r="AA50">
        <f t="shared" si="12"/>
        <v>30</v>
      </c>
      <c r="AB50">
        <f t="shared" si="13"/>
        <v>26</v>
      </c>
      <c r="AC50">
        <f t="shared" si="14"/>
        <v>49</v>
      </c>
      <c r="AD50">
        <f t="shared" si="15"/>
        <v>5</v>
      </c>
      <c r="AE50">
        <f t="shared" si="16"/>
        <v>48</v>
      </c>
      <c r="AF50">
        <f t="shared" si="17"/>
        <v>26</v>
      </c>
      <c r="AG50">
        <f t="shared" si="18"/>
        <v>35</v>
      </c>
      <c r="AH50">
        <f t="shared" si="19"/>
        <v>30</v>
      </c>
    </row>
    <row r="51" spans="2:34" x14ac:dyDescent="0.35">
      <c r="B51">
        <v>40</v>
      </c>
      <c r="C51">
        <v>36</v>
      </c>
      <c r="D51">
        <v>15</v>
      </c>
      <c r="E51" s="10">
        <v>1.6440098642186227</v>
      </c>
      <c r="F51" s="10">
        <v>1.1142694517697938</v>
      </c>
      <c r="G51" s="10">
        <v>0.38331333760137642</v>
      </c>
      <c r="H51" s="10">
        <v>269.27669319865021</v>
      </c>
      <c r="I51" s="10">
        <v>5.9181690812890153</v>
      </c>
      <c r="J51" s="10">
        <v>20.053722198736018</v>
      </c>
      <c r="K51" s="10">
        <v>91</v>
      </c>
      <c r="L51" s="10">
        <v>13.463834659932511</v>
      </c>
      <c r="M51" s="10">
        <v>14.959816288813901</v>
      </c>
      <c r="N51" s="10">
        <v>35.903559093153362</v>
      </c>
      <c r="O51" s="10">
        <v>45.5</v>
      </c>
      <c r="P51" s="10">
        <v>109.97763736263735</v>
      </c>
      <c r="Q51" s="10">
        <v>1262.7565704356043</v>
      </c>
      <c r="S51">
        <f t="shared" si="20"/>
        <v>17</v>
      </c>
      <c r="T51">
        <f t="shared" si="5"/>
        <v>25</v>
      </c>
      <c r="U51">
        <f t="shared" si="6"/>
        <v>58</v>
      </c>
      <c r="V51">
        <f t="shared" si="7"/>
        <v>7</v>
      </c>
      <c r="W51">
        <f t="shared" si="8"/>
        <v>29</v>
      </c>
      <c r="X51">
        <f t="shared" si="9"/>
        <v>61</v>
      </c>
      <c r="Y51">
        <f t="shared" si="10"/>
        <v>35</v>
      </c>
      <c r="Z51">
        <f t="shared" si="11"/>
        <v>32</v>
      </c>
      <c r="AA51">
        <f t="shared" si="12"/>
        <v>41</v>
      </c>
      <c r="AB51">
        <f t="shared" si="13"/>
        <v>34</v>
      </c>
      <c r="AC51">
        <f t="shared" si="14"/>
        <v>51</v>
      </c>
      <c r="AD51">
        <f t="shared" si="15"/>
        <v>43</v>
      </c>
      <c r="AE51">
        <f t="shared" si="16"/>
        <v>9</v>
      </c>
      <c r="AF51">
        <f t="shared" si="17"/>
        <v>34</v>
      </c>
      <c r="AG51">
        <f t="shared" si="18"/>
        <v>32</v>
      </c>
      <c r="AH51">
        <f t="shared" si="19"/>
        <v>41</v>
      </c>
    </row>
    <row r="52" spans="2:34" x14ac:dyDescent="0.35">
      <c r="B52">
        <v>41</v>
      </c>
      <c r="C52">
        <v>14</v>
      </c>
      <c r="D52">
        <v>45</v>
      </c>
      <c r="E52" s="10">
        <v>1.1278852827212578</v>
      </c>
      <c r="F52" s="10">
        <v>0.31363137068880165</v>
      </c>
      <c r="G52" s="10">
        <v>1.7000760001797339</v>
      </c>
      <c r="H52" s="10">
        <v>284.60498941515414</v>
      </c>
      <c r="I52" s="10">
        <v>5.6920997883030831</v>
      </c>
      <c r="J52" s="10">
        <v>22.689342211708123</v>
      </c>
      <c r="K52" s="10">
        <v>100</v>
      </c>
      <c r="L52" s="10">
        <v>13.883170215373372</v>
      </c>
      <c r="M52" s="10">
        <v>40.657855630736307</v>
      </c>
      <c r="N52" s="10">
        <v>12.649110640673518</v>
      </c>
      <c r="O52" s="10">
        <v>50</v>
      </c>
      <c r="P52" s="10">
        <v>101.73600000000002</v>
      </c>
      <c r="Q52" s="10">
        <v>1616.4916250000003</v>
      </c>
      <c r="S52">
        <f t="shared" si="20"/>
        <v>15</v>
      </c>
      <c r="T52">
        <f t="shared" si="5"/>
        <v>59</v>
      </c>
      <c r="U52">
        <f t="shared" si="6"/>
        <v>6</v>
      </c>
      <c r="V52">
        <f t="shared" si="7"/>
        <v>27</v>
      </c>
      <c r="W52">
        <f t="shared" si="8"/>
        <v>61</v>
      </c>
      <c r="X52">
        <f t="shared" si="9"/>
        <v>11</v>
      </c>
      <c r="Y52">
        <f t="shared" si="10"/>
        <v>32</v>
      </c>
      <c r="Z52">
        <f t="shared" si="11"/>
        <v>37</v>
      </c>
      <c r="AA52">
        <f t="shared" si="12"/>
        <v>25</v>
      </c>
      <c r="AB52">
        <f t="shared" si="13"/>
        <v>25</v>
      </c>
      <c r="AC52">
        <f t="shared" si="14"/>
        <v>50</v>
      </c>
      <c r="AD52">
        <f t="shared" si="15"/>
        <v>3</v>
      </c>
      <c r="AE52">
        <f t="shared" si="16"/>
        <v>50</v>
      </c>
      <c r="AF52">
        <f t="shared" si="17"/>
        <v>25</v>
      </c>
      <c r="AG52">
        <f t="shared" si="18"/>
        <v>37</v>
      </c>
      <c r="AH52">
        <f t="shared" si="19"/>
        <v>25</v>
      </c>
    </row>
    <row r="53" spans="2:34" x14ac:dyDescent="0.35">
      <c r="B53">
        <v>41</v>
      </c>
      <c r="C53">
        <v>25</v>
      </c>
      <c r="D53">
        <v>39</v>
      </c>
      <c r="E53" s="10">
        <v>1.3300149461667021</v>
      </c>
      <c r="F53" s="10">
        <v>0.63374392761567011</v>
      </c>
      <c r="G53" s="10">
        <v>1.1778337798074208</v>
      </c>
      <c r="H53" s="10">
        <v>473.4365717812683</v>
      </c>
      <c r="I53" s="10">
        <v>9.0178394625003477</v>
      </c>
      <c r="J53" s="10">
        <v>21.10895227717473</v>
      </c>
      <c r="K53" s="10">
        <v>105</v>
      </c>
      <c r="L53" s="10">
        <v>23.09446691615943</v>
      </c>
      <c r="M53" s="10">
        <v>37.87492574250146</v>
      </c>
      <c r="N53" s="10">
        <v>24.278798552885554</v>
      </c>
      <c r="O53" s="10">
        <v>52.5</v>
      </c>
      <c r="P53" s="10">
        <v>255.34928571428568</v>
      </c>
      <c r="Q53" s="10">
        <v>1399.1458999937263</v>
      </c>
      <c r="S53">
        <f t="shared" si="20"/>
        <v>15</v>
      </c>
      <c r="T53">
        <f t="shared" si="5"/>
        <v>42</v>
      </c>
      <c r="U53">
        <f t="shared" si="6"/>
        <v>20</v>
      </c>
      <c r="V53">
        <f t="shared" si="7"/>
        <v>18</v>
      </c>
      <c r="W53">
        <f t="shared" si="8"/>
        <v>52</v>
      </c>
      <c r="X53">
        <f t="shared" si="9"/>
        <v>26</v>
      </c>
      <c r="Y53">
        <f t="shared" si="10"/>
        <v>18</v>
      </c>
      <c r="Z53">
        <f t="shared" si="11"/>
        <v>18</v>
      </c>
      <c r="AA53">
        <f t="shared" si="12"/>
        <v>33</v>
      </c>
      <c r="AB53">
        <f t="shared" si="13"/>
        <v>20</v>
      </c>
      <c r="AC53">
        <f t="shared" si="14"/>
        <v>34</v>
      </c>
      <c r="AD53">
        <f t="shared" si="15"/>
        <v>8</v>
      </c>
      <c r="AE53">
        <f t="shared" si="16"/>
        <v>23</v>
      </c>
      <c r="AF53">
        <f t="shared" si="17"/>
        <v>20</v>
      </c>
      <c r="AG53">
        <f t="shared" si="18"/>
        <v>18</v>
      </c>
      <c r="AH53">
        <f t="shared" si="19"/>
        <v>33</v>
      </c>
    </row>
    <row r="54" spans="2:34" x14ac:dyDescent="0.35">
      <c r="B54">
        <v>42</v>
      </c>
      <c r="C54">
        <v>48</v>
      </c>
      <c r="D54">
        <v>39</v>
      </c>
      <c r="E54" s="10">
        <v>0.98785632171731097</v>
      </c>
      <c r="F54" s="10">
        <v>1.2666796013344352</v>
      </c>
      <c r="G54" s="10">
        <v>0.88705673053804679</v>
      </c>
      <c r="H54" s="10">
        <v>781.41758202640915</v>
      </c>
      <c r="I54" s="10">
        <v>12.115001271727273</v>
      </c>
      <c r="J54" s="10">
        <v>25.154284280406294</v>
      </c>
      <c r="K54" s="10">
        <v>129</v>
      </c>
      <c r="L54" s="10">
        <v>37.210361048876628</v>
      </c>
      <c r="M54" s="10">
        <v>32.55906591776705</v>
      </c>
      <c r="N54" s="10">
        <v>40.072696514174829</v>
      </c>
      <c r="O54" s="10">
        <v>64.5</v>
      </c>
      <c r="P54" s="10">
        <v>460.86802325581385</v>
      </c>
      <c r="Q54" s="10">
        <v>1986.797375450815</v>
      </c>
      <c r="S54">
        <f t="shared" si="20"/>
        <v>12</v>
      </c>
      <c r="T54">
        <f t="shared" si="5"/>
        <v>3</v>
      </c>
      <c r="U54">
        <f t="shared" si="6"/>
        <v>20</v>
      </c>
      <c r="V54">
        <f t="shared" si="7"/>
        <v>32</v>
      </c>
      <c r="W54">
        <f t="shared" si="8"/>
        <v>25</v>
      </c>
      <c r="X54">
        <f t="shared" si="9"/>
        <v>43</v>
      </c>
      <c r="Y54">
        <f t="shared" si="10"/>
        <v>2</v>
      </c>
      <c r="Z54">
        <f t="shared" si="11"/>
        <v>2</v>
      </c>
      <c r="AA54">
        <f t="shared" si="12"/>
        <v>7</v>
      </c>
      <c r="AB54">
        <f t="shared" si="13"/>
        <v>3</v>
      </c>
      <c r="AC54">
        <f t="shared" si="14"/>
        <v>8</v>
      </c>
      <c r="AD54">
        <f t="shared" si="15"/>
        <v>14</v>
      </c>
      <c r="AE54">
        <f t="shared" si="16"/>
        <v>4</v>
      </c>
      <c r="AF54">
        <f t="shared" si="17"/>
        <v>3</v>
      </c>
      <c r="AG54">
        <f t="shared" si="18"/>
        <v>2</v>
      </c>
      <c r="AH54">
        <f t="shared" si="19"/>
        <v>7</v>
      </c>
    </row>
    <row r="55" spans="2:34" x14ac:dyDescent="0.35">
      <c r="B55">
        <v>42</v>
      </c>
      <c r="C55">
        <v>45</v>
      </c>
      <c r="D55">
        <v>33</v>
      </c>
      <c r="E55" s="10">
        <v>1.0989344895152546</v>
      </c>
      <c r="F55" s="10">
        <v>1.2674647907641772</v>
      </c>
      <c r="G55" s="10">
        <v>0.7751933733103612</v>
      </c>
      <c r="H55" s="10">
        <v>661.36223055145797</v>
      </c>
      <c r="I55" s="10">
        <v>11.022703842524299</v>
      </c>
      <c r="J55" s="10">
        <v>23.576338774288093</v>
      </c>
      <c r="K55" s="10">
        <v>120</v>
      </c>
      <c r="L55" s="10">
        <v>31.493439550069429</v>
      </c>
      <c r="M55" s="10">
        <v>29.393876913398138</v>
      </c>
      <c r="N55" s="10">
        <v>40.082559427361097</v>
      </c>
      <c r="O55" s="10">
        <v>60</v>
      </c>
      <c r="P55" s="10">
        <v>381.50999999999982</v>
      </c>
      <c r="Q55" s="10">
        <v>1745.3493750000007</v>
      </c>
      <c r="S55">
        <f t="shared" si="20"/>
        <v>12</v>
      </c>
      <c r="T55">
        <f t="shared" si="5"/>
        <v>6</v>
      </c>
      <c r="U55">
        <f t="shared" si="6"/>
        <v>35</v>
      </c>
      <c r="V55">
        <f t="shared" si="7"/>
        <v>29</v>
      </c>
      <c r="W55">
        <f t="shared" si="8"/>
        <v>24</v>
      </c>
      <c r="X55">
        <f t="shared" si="9"/>
        <v>51</v>
      </c>
      <c r="Y55">
        <f t="shared" si="10"/>
        <v>6</v>
      </c>
      <c r="Z55">
        <f t="shared" si="11"/>
        <v>6</v>
      </c>
      <c r="AA55">
        <f t="shared" si="12"/>
        <v>18</v>
      </c>
      <c r="AB55">
        <f t="shared" si="13"/>
        <v>6</v>
      </c>
      <c r="AC55">
        <f t="shared" si="14"/>
        <v>20</v>
      </c>
      <c r="AD55">
        <f t="shared" si="15"/>
        <v>18</v>
      </c>
      <c r="AE55">
        <f t="shared" si="16"/>
        <v>3</v>
      </c>
      <c r="AF55">
        <f t="shared" si="17"/>
        <v>6</v>
      </c>
      <c r="AG55">
        <f t="shared" si="18"/>
        <v>6</v>
      </c>
      <c r="AH55">
        <f t="shared" si="19"/>
        <v>18</v>
      </c>
    </row>
    <row r="56" spans="2:34" x14ac:dyDescent="0.35">
      <c r="B56">
        <v>42</v>
      </c>
      <c r="C56">
        <v>43</v>
      </c>
      <c r="D56">
        <v>8</v>
      </c>
      <c r="E56" s="10">
        <v>1.352496854757502</v>
      </c>
      <c r="F56" s="10">
        <v>1.6020514152943917</v>
      </c>
      <c r="G56" s="10">
        <v>0.18704438353789943</v>
      </c>
      <c r="H56" s="10">
        <v>167.91794871305456</v>
      </c>
      <c r="I56" s="10">
        <v>3.6111386820011733</v>
      </c>
      <c r="J56" s="10">
        <v>21.510505742136843</v>
      </c>
      <c r="K56" s="10">
        <v>93</v>
      </c>
      <c r="L56" s="10">
        <v>7.9960927958597408</v>
      </c>
      <c r="M56" s="10">
        <v>7.8101371494443947</v>
      </c>
      <c r="N56" s="10">
        <v>41.979487178263625</v>
      </c>
      <c r="O56" s="10">
        <v>46.5</v>
      </c>
      <c r="P56" s="10">
        <v>40.946612903225841</v>
      </c>
      <c r="Q56" s="10">
        <v>1452.8838318670566</v>
      </c>
      <c r="S56">
        <f t="shared" si="20"/>
        <v>12</v>
      </c>
      <c r="T56">
        <f t="shared" si="5"/>
        <v>9</v>
      </c>
      <c r="U56">
        <f t="shared" si="6"/>
        <v>64</v>
      </c>
      <c r="V56">
        <f t="shared" si="7"/>
        <v>15</v>
      </c>
      <c r="W56">
        <f t="shared" si="8"/>
        <v>12</v>
      </c>
      <c r="X56">
        <f t="shared" si="9"/>
        <v>65</v>
      </c>
      <c r="Y56">
        <f t="shared" si="10"/>
        <v>47</v>
      </c>
      <c r="Z56">
        <f t="shared" si="11"/>
        <v>54</v>
      </c>
      <c r="AA56">
        <f t="shared" si="12"/>
        <v>31</v>
      </c>
      <c r="AB56">
        <f t="shared" si="13"/>
        <v>30</v>
      </c>
      <c r="AC56">
        <f t="shared" si="14"/>
        <v>59</v>
      </c>
      <c r="AD56">
        <f t="shared" si="15"/>
        <v>56</v>
      </c>
      <c r="AE56">
        <f t="shared" si="16"/>
        <v>2</v>
      </c>
      <c r="AF56">
        <f t="shared" si="17"/>
        <v>30</v>
      </c>
      <c r="AG56">
        <f t="shared" si="18"/>
        <v>54</v>
      </c>
      <c r="AH56">
        <f t="shared" si="19"/>
        <v>31</v>
      </c>
    </row>
    <row r="57" spans="2:34" x14ac:dyDescent="0.35">
      <c r="B57">
        <v>44</v>
      </c>
      <c r="C57">
        <v>16</v>
      </c>
      <c r="D57">
        <v>34</v>
      </c>
      <c r="E57" s="10">
        <v>2.0732959303228515</v>
      </c>
      <c r="F57" s="10">
        <v>0.32434094524132107</v>
      </c>
      <c r="G57" s="10">
        <v>0.7439557780256203</v>
      </c>
      <c r="H57" s="10">
        <v>238.37575380059101</v>
      </c>
      <c r="I57" s="10">
        <v>5.0718245489487446</v>
      </c>
      <c r="J57" s="10">
        <v>25.103224235656988</v>
      </c>
      <c r="K57" s="10">
        <v>94</v>
      </c>
      <c r="L57" s="10">
        <v>10.835261536390501</v>
      </c>
      <c r="M57" s="10">
        <v>29.796969225073884</v>
      </c>
      <c r="N57" s="10">
        <v>14.022103164740651</v>
      </c>
      <c r="O57" s="10">
        <v>47</v>
      </c>
      <c r="P57" s="10">
        <v>80.771489361702081</v>
      </c>
      <c r="Q57" s="10">
        <v>1978.739662460624</v>
      </c>
      <c r="S57">
        <f t="shared" si="20"/>
        <v>9</v>
      </c>
      <c r="T57">
        <f t="shared" si="5"/>
        <v>53</v>
      </c>
      <c r="U57">
        <f t="shared" si="6"/>
        <v>31</v>
      </c>
      <c r="V57">
        <f t="shared" si="7"/>
        <v>4</v>
      </c>
      <c r="W57">
        <f t="shared" si="8"/>
        <v>60</v>
      </c>
      <c r="X57">
        <f t="shared" si="9"/>
        <v>55</v>
      </c>
      <c r="Y57">
        <f t="shared" si="10"/>
        <v>39</v>
      </c>
      <c r="Z57">
        <f t="shared" si="11"/>
        <v>42</v>
      </c>
      <c r="AA57">
        <f t="shared" si="12"/>
        <v>8</v>
      </c>
      <c r="AB57">
        <f t="shared" si="13"/>
        <v>28</v>
      </c>
      <c r="AC57">
        <f t="shared" si="14"/>
        <v>55</v>
      </c>
      <c r="AD57">
        <f t="shared" si="15"/>
        <v>17</v>
      </c>
      <c r="AE57">
        <f t="shared" si="16"/>
        <v>42</v>
      </c>
      <c r="AF57">
        <f t="shared" si="17"/>
        <v>28</v>
      </c>
      <c r="AG57">
        <f t="shared" si="18"/>
        <v>42</v>
      </c>
      <c r="AH57">
        <f t="shared" si="19"/>
        <v>8</v>
      </c>
    </row>
    <row r="58" spans="2:34" x14ac:dyDescent="0.35">
      <c r="B58">
        <v>44</v>
      </c>
      <c r="C58">
        <v>39</v>
      </c>
      <c r="D58">
        <v>23</v>
      </c>
      <c r="E58" s="10">
        <v>1.5072083326569428</v>
      </c>
      <c r="F58" s="10">
        <v>1.0855761172001932</v>
      </c>
      <c r="G58" s="10">
        <v>0.54880820373265715</v>
      </c>
      <c r="H58" s="10">
        <v>447.59356563739829</v>
      </c>
      <c r="I58" s="10">
        <v>8.445161615799968</v>
      </c>
      <c r="J58" s="10">
        <v>22.044552820925475</v>
      </c>
      <c r="K58" s="10">
        <v>106</v>
      </c>
      <c r="L58" s="10">
        <v>20.345162074427193</v>
      </c>
      <c r="M58" s="10">
        <v>22.953516186533246</v>
      </c>
      <c r="N58" s="10">
        <v>38.921179620643329</v>
      </c>
      <c r="O58" s="10">
        <v>53</v>
      </c>
      <c r="P58" s="10">
        <v>223.94716981132075</v>
      </c>
      <c r="Q58" s="10">
        <v>1525.9216504941601</v>
      </c>
      <c r="S58">
        <f t="shared" si="20"/>
        <v>9</v>
      </c>
      <c r="T58">
        <f t="shared" si="5"/>
        <v>19</v>
      </c>
      <c r="U58">
        <f t="shared" si="6"/>
        <v>50</v>
      </c>
      <c r="V58">
        <f t="shared" si="7"/>
        <v>11</v>
      </c>
      <c r="W58">
        <f t="shared" si="8"/>
        <v>31</v>
      </c>
      <c r="X58">
        <f t="shared" si="9"/>
        <v>58</v>
      </c>
      <c r="Y58">
        <f t="shared" si="10"/>
        <v>20</v>
      </c>
      <c r="Z58">
        <f t="shared" si="11"/>
        <v>20</v>
      </c>
      <c r="AA58">
        <f t="shared" si="12"/>
        <v>27</v>
      </c>
      <c r="AB58">
        <f t="shared" si="13"/>
        <v>19</v>
      </c>
      <c r="AC58">
        <f t="shared" si="14"/>
        <v>40</v>
      </c>
      <c r="AD58">
        <f t="shared" si="15"/>
        <v>30</v>
      </c>
      <c r="AE58">
        <f t="shared" si="16"/>
        <v>5</v>
      </c>
      <c r="AF58">
        <f t="shared" si="17"/>
        <v>19</v>
      </c>
      <c r="AG58">
        <f t="shared" si="18"/>
        <v>20</v>
      </c>
      <c r="AH58">
        <f t="shared" si="19"/>
        <v>27</v>
      </c>
    </row>
    <row r="59" spans="2:34" x14ac:dyDescent="0.35">
      <c r="B59">
        <v>44</v>
      </c>
      <c r="C59">
        <v>16</v>
      </c>
      <c r="D59">
        <v>31</v>
      </c>
      <c r="E59" s="10">
        <v>2.3815380427723154</v>
      </c>
      <c r="F59" s="10">
        <v>0.25322900066218224</v>
      </c>
      <c r="G59" s="10">
        <v>0.50682561015529548</v>
      </c>
      <c r="H59" s="10">
        <v>170.8623349366384</v>
      </c>
      <c r="I59" s="10">
        <v>3.7552161524535914</v>
      </c>
      <c r="J59" s="10">
        <v>31.932140000446978</v>
      </c>
      <c r="K59" s="10">
        <v>91</v>
      </c>
      <c r="L59" s="10">
        <v>7.7664697698472001</v>
      </c>
      <c r="M59" s="10">
        <v>21.357791867079801</v>
      </c>
      <c r="N59" s="10">
        <v>11.023376447525058</v>
      </c>
      <c r="O59" s="10">
        <v>45.5</v>
      </c>
      <c r="P59" s="10">
        <v>44.27917582417583</v>
      </c>
      <c r="Q59" s="10">
        <v>3201.737314125578</v>
      </c>
      <c r="S59">
        <f t="shared" si="20"/>
        <v>9</v>
      </c>
      <c r="T59">
        <f t="shared" si="5"/>
        <v>53</v>
      </c>
      <c r="U59">
        <f t="shared" si="6"/>
        <v>41</v>
      </c>
      <c r="V59">
        <f t="shared" si="7"/>
        <v>2</v>
      </c>
      <c r="W59">
        <f t="shared" si="8"/>
        <v>63</v>
      </c>
      <c r="X59">
        <f t="shared" si="9"/>
        <v>59</v>
      </c>
      <c r="Y59">
        <f t="shared" si="10"/>
        <v>46</v>
      </c>
      <c r="Z59">
        <f t="shared" si="11"/>
        <v>52</v>
      </c>
      <c r="AA59">
        <f t="shared" si="12"/>
        <v>1</v>
      </c>
      <c r="AB59">
        <f t="shared" si="13"/>
        <v>34</v>
      </c>
      <c r="AC59">
        <f t="shared" si="14"/>
        <v>60</v>
      </c>
      <c r="AD59">
        <f t="shared" si="15"/>
        <v>35</v>
      </c>
      <c r="AE59">
        <f t="shared" si="16"/>
        <v>52</v>
      </c>
      <c r="AF59">
        <f t="shared" si="17"/>
        <v>34</v>
      </c>
      <c r="AG59">
        <f t="shared" si="18"/>
        <v>52</v>
      </c>
      <c r="AH59">
        <f t="shared" si="19"/>
        <v>1</v>
      </c>
    </row>
    <row r="60" spans="2:34" x14ac:dyDescent="0.35">
      <c r="B60">
        <v>45</v>
      </c>
      <c r="C60">
        <v>19</v>
      </c>
      <c r="D60">
        <v>43</v>
      </c>
      <c r="E60" s="10">
        <v>1.4573339421789155</v>
      </c>
      <c r="F60" s="10">
        <v>0.43290254074804158</v>
      </c>
      <c r="G60" s="10">
        <v>1.251356170662836</v>
      </c>
      <c r="H60" s="10">
        <v>405.87336387104784</v>
      </c>
      <c r="I60" s="10">
        <v>7.586418016281268</v>
      </c>
      <c r="J60" s="10">
        <v>22.645610227628048</v>
      </c>
      <c r="K60" s="10">
        <v>107</v>
      </c>
      <c r="L60" s="10">
        <v>18.03881617204657</v>
      </c>
      <c r="M60" s="10">
        <v>42.723511986426089</v>
      </c>
      <c r="N60" s="10">
        <v>18.877830877723156</v>
      </c>
      <c r="O60" s="10">
        <v>53.5</v>
      </c>
      <c r="P60" s="10">
        <v>180.71873831775702</v>
      </c>
      <c r="Q60" s="10">
        <v>1610.2663005063873</v>
      </c>
      <c r="S60">
        <f t="shared" si="20"/>
        <v>8</v>
      </c>
      <c r="T60">
        <f t="shared" si="5"/>
        <v>49</v>
      </c>
      <c r="U60">
        <f t="shared" si="6"/>
        <v>11</v>
      </c>
      <c r="V60">
        <f t="shared" si="7"/>
        <v>14</v>
      </c>
      <c r="W60">
        <f t="shared" si="8"/>
        <v>57</v>
      </c>
      <c r="X60">
        <f t="shared" si="9"/>
        <v>24</v>
      </c>
      <c r="Y60">
        <f t="shared" si="10"/>
        <v>21</v>
      </c>
      <c r="Z60">
        <f t="shared" si="11"/>
        <v>24</v>
      </c>
      <c r="AA60">
        <f t="shared" si="12"/>
        <v>26</v>
      </c>
      <c r="AB60">
        <f t="shared" si="13"/>
        <v>17</v>
      </c>
      <c r="AC60">
        <f t="shared" si="14"/>
        <v>41</v>
      </c>
      <c r="AD60">
        <f t="shared" si="15"/>
        <v>2</v>
      </c>
      <c r="AE60">
        <f t="shared" si="16"/>
        <v>31</v>
      </c>
      <c r="AF60">
        <f t="shared" si="17"/>
        <v>17</v>
      </c>
      <c r="AG60">
        <f t="shared" si="18"/>
        <v>24</v>
      </c>
      <c r="AH60">
        <f t="shared" si="19"/>
        <v>26</v>
      </c>
    </row>
    <row r="61" spans="2:34" x14ac:dyDescent="0.35">
      <c r="B61">
        <v>46</v>
      </c>
      <c r="C61">
        <v>36</v>
      </c>
      <c r="D61">
        <v>40</v>
      </c>
      <c r="E61" s="10">
        <v>1.2965377133062665</v>
      </c>
      <c r="F61" s="10">
        <v>0.85315616776321024</v>
      </c>
      <c r="G61" s="10">
        <v>0.99189877252031622</v>
      </c>
      <c r="H61" s="10">
        <v>693.09090312887531</v>
      </c>
      <c r="I61" s="10">
        <v>11.362145952932382</v>
      </c>
      <c r="J61" s="10">
        <v>23.89296977530924</v>
      </c>
      <c r="K61" s="10">
        <v>122</v>
      </c>
      <c r="L61" s="10">
        <v>30.134387092559795</v>
      </c>
      <c r="M61" s="10">
        <v>38.505050173826405</v>
      </c>
      <c r="N61" s="10">
        <v>34.654545156443767</v>
      </c>
      <c r="O61" s="10">
        <v>61</v>
      </c>
      <c r="P61" s="10">
        <v>405.36885245901641</v>
      </c>
      <c r="Q61" s="10">
        <v>1792.5443747072604</v>
      </c>
      <c r="S61">
        <f t="shared" si="20"/>
        <v>4</v>
      </c>
      <c r="T61">
        <f t="shared" si="5"/>
        <v>25</v>
      </c>
      <c r="U61">
        <f t="shared" si="6"/>
        <v>18</v>
      </c>
      <c r="V61">
        <f t="shared" si="7"/>
        <v>19</v>
      </c>
      <c r="W61">
        <f t="shared" si="8"/>
        <v>41</v>
      </c>
      <c r="X61">
        <f t="shared" si="9"/>
        <v>37</v>
      </c>
      <c r="Y61">
        <f t="shared" si="10"/>
        <v>4</v>
      </c>
      <c r="Z61">
        <f t="shared" si="11"/>
        <v>4</v>
      </c>
      <c r="AA61">
        <f t="shared" si="12"/>
        <v>16</v>
      </c>
      <c r="AB61">
        <f t="shared" si="13"/>
        <v>5</v>
      </c>
      <c r="AC61">
        <f t="shared" si="14"/>
        <v>23</v>
      </c>
      <c r="AD61">
        <f t="shared" si="15"/>
        <v>6</v>
      </c>
      <c r="AE61">
        <f t="shared" si="16"/>
        <v>11</v>
      </c>
      <c r="AF61">
        <f t="shared" si="17"/>
        <v>5</v>
      </c>
      <c r="AG61">
        <f t="shared" si="18"/>
        <v>4</v>
      </c>
      <c r="AH61">
        <f t="shared" si="19"/>
        <v>16</v>
      </c>
    </row>
    <row r="62" spans="2:34" x14ac:dyDescent="0.35">
      <c r="B62">
        <v>46</v>
      </c>
      <c r="C62">
        <v>35</v>
      </c>
      <c r="D62">
        <v>34</v>
      </c>
      <c r="E62" s="10">
        <v>1.4592204282775705</v>
      </c>
      <c r="F62" s="10">
        <v>0.85739191508526824</v>
      </c>
      <c r="G62" s="10">
        <v>0.82498031022695439</v>
      </c>
      <c r="H62" s="10">
        <v>591.30020928458998</v>
      </c>
      <c r="I62" s="10">
        <v>10.283481900601565</v>
      </c>
      <c r="J62" s="10">
        <v>23.143911984332604</v>
      </c>
      <c r="K62" s="10">
        <v>115</v>
      </c>
      <c r="L62" s="10">
        <v>25.708704751503912</v>
      </c>
      <c r="M62" s="10">
        <v>33.788583387690863</v>
      </c>
      <c r="N62" s="10">
        <v>34.782365252034708</v>
      </c>
      <c r="O62" s="10">
        <v>57.5</v>
      </c>
      <c r="P62" s="10">
        <v>332.05499999999995</v>
      </c>
      <c r="Q62" s="10">
        <v>1681.9116784869977</v>
      </c>
      <c r="S62">
        <f t="shared" si="20"/>
        <v>4</v>
      </c>
      <c r="T62">
        <f t="shared" si="5"/>
        <v>30</v>
      </c>
      <c r="U62">
        <f t="shared" si="6"/>
        <v>31</v>
      </c>
      <c r="V62">
        <f t="shared" si="7"/>
        <v>13</v>
      </c>
      <c r="W62">
        <f t="shared" si="8"/>
        <v>40</v>
      </c>
      <c r="X62">
        <f t="shared" si="9"/>
        <v>45</v>
      </c>
      <c r="Y62">
        <f t="shared" si="10"/>
        <v>9</v>
      </c>
      <c r="Z62">
        <f t="shared" si="11"/>
        <v>9</v>
      </c>
      <c r="AA62">
        <f t="shared" si="12"/>
        <v>22</v>
      </c>
      <c r="AB62">
        <f t="shared" si="13"/>
        <v>12</v>
      </c>
      <c r="AC62">
        <f t="shared" si="14"/>
        <v>30</v>
      </c>
      <c r="AD62">
        <f t="shared" si="15"/>
        <v>12</v>
      </c>
      <c r="AE62">
        <f t="shared" si="16"/>
        <v>10</v>
      </c>
      <c r="AF62">
        <f t="shared" si="17"/>
        <v>12</v>
      </c>
      <c r="AG62">
        <f t="shared" si="18"/>
        <v>9</v>
      </c>
      <c r="AH62">
        <f t="shared" si="19"/>
        <v>22</v>
      </c>
    </row>
    <row r="63" spans="2:34" x14ac:dyDescent="0.35">
      <c r="B63">
        <v>46</v>
      </c>
      <c r="C63">
        <v>40</v>
      </c>
      <c r="D63">
        <v>34</v>
      </c>
      <c r="E63" s="10">
        <v>1.3332751560134504</v>
      </c>
      <c r="F63" s="10">
        <v>1.0068485143045924</v>
      </c>
      <c r="G63" s="10">
        <v>0.80146898327175042</v>
      </c>
      <c r="H63" s="10">
        <v>660.90846567433232</v>
      </c>
      <c r="I63" s="10">
        <v>11.015141094572206</v>
      </c>
      <c r="J63" s="10">
        <v>23.664396527350171</v>
      </c>
      <c r="K63" s="10">
        <v>120</v>
      </c>
      <c r="L63" s="10">
        <v>28.735150681492708</v>
      </c>
      <c r="M63" s="10">
        <v>33.045423283716609</v>
      </c>
      <c r="N63" s="10">
        <v>38.876968569078365</v>
      </c>
      <c r="O63" s="10">
        <v>60</v>
      </c>
      <c r="P63" s="10">
        <v>380.98666666666679</v>
      </c>
      <c r="Q63" s="10">
        <v>1758.4115018315015</v>
      </c>
      <c r="S63">
        <f t="shared" si="20"/>
        <v>4</v>
      </c>
      <c r="T63">
        <f t="shared" si="5"/>
        <v>15</v>
      </c>
      <c r="U63">
        <f t="shared" si="6"/>
        <v>31</v>
      </c>
      <c r="V63">
        <f t="shared" si="7"/>
        <v>17</v>
      </c>
      <c r="W63">
        <f t="shared" si="8"/>
        <v>35</v>
      </c>
      <c r="X63">
        <f t="shared" si="9"/>
        <v>47</v>
      </c>
      <c r="Y63">
        <f t="shared" si="10"/>
        <v>7</v>
      </c>
      <c r="Z63">
        <f t="shared" si="11"/>
        <v>7</v>
      </c>
      <c r="AA63">
        <f t="shared" si="12"/>
        <v>17</v>
      </c>
      <c r="AB63">
        <f t="shared" si="13"/>
        <v>6</v>
      </c>
      <c r="AC63">
        <f t="shared" si="14"/>
        <v>24</v>
      </c>
      <c r="AD63">
        <f t="shared" si="15"/>
        <v>13</v>
      </c>
      <c r="AE63">
        <f t="shared" si="16"/>
        <v>6</v>
      </c>
      <c r="AF63">
        <f t="shared" si="17"/>
        <v>6</v>
      </c>
      <c r="AG63">
        <f t="shared" si="18"/>
        <v>7</v>
      </c>
      <c r="AH63">
        <f t="shared" si="19"/>
        <v>17</v>
      </c>
    </row>
    <row r="64" spans="2:34" x14ac:dyDescent="0.35">
      <c r="B64">
        <v>46</v>
      </c>
      <c r="C64">
        <v>2</v>
      </c>
      <c r="D64">
        <v>47</v>
      </c>
      <c r="E64" s="10">
        <v>1.0286713426696616</v>
      </c>
      <c r="F64" s="10">
        <v>3.7252712032183721E-2</v>
      </c>
      <c r="G64" s="10">
        <v>2.0756685988879489</v>
      </c>
      <c r="H64" s="10">
        <v>40.260868097943444</v>
      </c>
      <c r="I64" s="10">
        <v>0.84759722311459884</v>
      </c>
      <c r="J64" s="10">
        <v>26.849892987161358</v>
      </c>
      <c r="K64" s="10">
        <v>95</v>
      </c>
      <c r="L64" s="10">
        <v>1.7504725259975409</v>
      </c>
      <c r="M64" s="10">
        <v>40.260868097943444</v>
      </c>
      <c r="N64" s="10">
        <v>1.7132284296997209</v>
      </c>
      <c r="O64" s="10">
        <v>47.5</v>
      </c>
      <c r="P64" s="10">
        <v>2.2558421052631585</v>
      </c>
      <c r="Q64" s="10">
        <v>2263.6786057451322</v>
      </c>
      <c r="S64">
        <f t="shared" si="20"/>
        <v>4</v>
      </c>
      <c r="T64">
        <f t="shared" si="5"/>
        <v>65</v>
      </c>
      <c r="U64">
        <f t="shared" si="6"/>
        <v>1</v>
      </c>
      <c r="V64">
        <f t="shared" si="7"/>
        <v>30</v>
      </c>
      <c r="W64">
        <f t="shared" si="8"/>
        <v>66</v>
      </c>
      <c r="X64">
        <f t="shared" si="9"/>
        <v>2</v>
      </c>
      <c r="Y64">
        <f t="shared" si="10"/>
        <v>60</v>
      </c>
      <c r="Z64">
        <f t="shared" si="11"/>
        <v>64</v>
      </c>
      <c r="AA64">
        <f t="shared" si="12"/>
        <v>3</v>
      </c>
      <c r="AB64">
        <f t="shared" si="13"/>
        <v>27</v>
      </c>
      <c r="AC64">
        <f t="shared" si="14"/>
        <v>65</v>
      </c>
      <c r="AD64">
        <f t="shared" si="15"/>
        <v>4</v>
      </c>
      <c r="AE64">
        <f t="shared" si="16"/>
        <v>65</v>
      </c>
      <c r="AF64">
        <f t="shared" si="17"/>
        <v>27</v>
      </c>
      <c r="AG64">
        <f t="shared" si="18"/>
        <v>64</v>
      </c>
      <c r="AH64">
        <f t="shared" si="19"/>
        <v>3</v>
      </c>
    </row>
    <row r="65" spans="2:34" x14ac:dyDescent="0.35">
      <c r="B65">
        <v>49</v>
      </c>
      <c r="C65">
        <v>36</v>
      </c>
      <c r="D65">
        <v>45</v>
      </c>
      <c r="E65" s="10">
        <v>1.2828845069332224</v>
      </c>
      <c r="F65" s="10">
        <v>0.78165226115088315</v>
      </c>
      <c r="G65" s="10">
        <v>1.0770558855056875</v>
      </c>
      <c r="H65" s="10">
        <v>776.65951355790401</v>
      </c>
      <c r="I65" s="10">
        <v>11.948607900890831</v>
      </c>
      <c r="J65" s="10">
        <v>25.551737477713203</v>
      </c>
      <c r="K65" s="10">
        <v>130</v>
      </c>
      <c r="L65" s="10">
        <v>31.700388308485877</v>
      </c>
      <c r="M65" s="10">
        <v>43.147750753216883</v>
      </c>
      <c r="N65" s="10">
        <v>34.518200602573508</v>
      </c>
      <c r="O65" s="10">
        <v>65</v>
      </c>
      <c r="P65" s="10">
        <v>448.29538461538476</v>
      </c>
      <c r="Q65" s="10">
        <v>2050.0786447281171</v>
      </c>
      <c r="S65">
        <f t="shared" si="20"/>
        <v>1</v>
      </c>
      <c r="T65">
        <f t="shared" si="5"/>
        <v>25</v>
      </c>
      <c r="U65">
        <f t="shared" si="6"/>
        <v>6</v>
      </c>
      <c r="V65">
        <f t="shared" si="7"/>
        <v>20</v>
      </c>
      <c r="W65">
        <f t="shared" si="8"/>
        <v>45</v>
      </c>
      <c r="X65">
        <f t="shared" si="9"/>
        <v>31</v>
      </c>
      <c r="Y65">
        <f t="shared" si="10"/>
        <v>3</v>
      </c>
      <c r="Z65">
        <f t="shared" si="11"/>
        <v>3</v>
      </c>
      <c r="AA65">
        <f t="shared" si="12"/>
        <v>5</v>
      </c>
      <c r="AB65">
        <f t="shared" si="13"/>
        <v>2</v>
      </c>
      <c r="AC65">
        <f t="shared" si="14"/>
        <v>18</v>
      </c>
      <c r="AD65">
        <f t="shared" si="15"/>
        <v>1</v>
      </c>
      <c r="AE65">
        <f t="shared" si="16"/>
        <v>12</v>
      </c>
      <c r="AF65">
        <f t="shared" si="17"/>
        <v>2</v>
      </c>
      <c r="AG65">
        <f t="shared" si="18"/>
        <v>3</v>
      </c>
      <c r="AH65">
        <f t="shared" si="19"/>
        <v>5</v>
      </c>
    </row>
    <row r="66" spans="2:34" x14ac:dyDescent="0.35">
      <c r="B66">
        <v>49</v>
      </c>
      <c r="C66">
        <v>32</v>
      </c>
      <c r="D66">
        <v>36</v>
      </c>
      <c r="E66" s="10">
        <v>1.6059598227900589</v>
      </c>
      <c r="F66" s="10">
        <v>0.7110867296715131</v>
      </c>
      <c r="G66" s="10">
        <v>0.82454610112822091</v>
      </c>
      <c r="H66" s="10">
        <v>575.64393291339388</v>
      </c>
      <c r="I66" s="10">
        <v>9.8400672292887847</v>
      </c>
      <c r="J66" s="10">
        <v>24.515154582760385</v>
      </c>
      <c r="K66" s="10">
        <v>117</v>
      </c>
      <c r="L66" s="10">
        <v>23.495670731158935</v>
      </c>
      <c r="M66" s="10">
        <v>35.977745807087118</v>
      </c>
      <c r="N66" s="10">
        <v>31.980218495188552</v>
      </c>
      <c r="O66" s="10">
        <v>58.5</v>
      </c>
      <c r="P66" s="10">
        <v>304.03653846153844</v>
      </c>
      <c r="Q66" s="10">
        <v>1887.1174052402419</v>
      </c>
      <c r="S66">
        <f t="shared" si="20"/>
        <v>1</v>
      </c>
      <c r="T66">
        <f t="shared" ref="T66:T67" si="21">RANK(C66,C$2:C$67,0)</f>
        <v>34</v>
      </c>
      <c r="U66">
        <f t="shared" ref="U66:U67" si="22">RANK(D66,D$2:D$67,0)</f>
        <v>27</v>
      </c>
      <c r="V66">
        <f t="shared" ref="V66:V67" si="23">RANK(E66,E$2:E$67,0)</f>
        <v>8</v>
      </c>
      <c r="W66">
        <f t="shared" ref="W66:W67" si="24">RANK(F66,F$2:F$67,0)</f>
        <v>47</v>
      </c>
      <c r="X66">
        <f t="shared" ref="X66:X67" si="25">RANK(G66,G$2:G$67,0)</f>
        <v>46</v>
      </c>
      <c r="Y66">
        <f t="shared" ref="Y66:Y67" si="26">RANK(H66,H$2:H$67,0)</f>
        <v>11</v>
      </c>
      <c r="Z66">
        <f t="shared" ref="Z66:Z67" si="27">RANK(I66,I$2:I$67,0)</f>
        <v>10</v>
      </c>
      <c r="AA66">
        <f t="shared" ref="AA66:AA67" si="28">RANK(J66,J$2:J$67,0)</f>
        <v>13</v>
      </c>
      <c r="AB66">
        <f t="shared" ref="AB66:AB67" si="29">RANK(K66,K$2:K$67,0)</f>
        <v>10</v>
      </c>
      <c r="AC66">
        <f t="shared" ref="AC66:AC67" si="30">RANK(L66,L$2:L$67,0)</f>
        <v>33</v>
      </c>
      <c r="AD66">
        <f t="shared" ref="AD66:AD67" si="31">RANK(M66,M$2:M$67,0)</f>
        <v>10</v>
      </c>
      <c r="AE66">
        <f t="shared" ref="AE66:AE67" si="32">RANK(N66,N$2:N$67,0)</f>
        <v>13</v>
      </c>
      <c r="AF66">
        <f t="shared" ref="AF66:AF67" si="33">RANK(O66,O$2:O$67,0)</f>
        <v>10</v>
      </c>
      <c r="AG66">
        <f t="shared" ref="AG66:AG67" si="34">RANK(P66,P$2:P$67,0)</f>
        <v>10</v>
      </c>
      <c r="AH66">
        <f t="shared" ref="AH66:AH67" si="35">RANK(Q66,Q$2:Q$67,0)</f>
        <v>13</v>
      </c>
    </row>
    <row r="67" spans="2:34" x14ac:dyDescent="0.35">
      <c r="B67">
        <v>49</v>
      </c>
      <c r="C67">
        <v>45</v>
      </c>
      <c r="D67">
        <v>41</v>
      </c>
      <c r="E67" s="10">
        <v>1.2093167947063337</v>
      </c>
      <c r="F67" s="10">
        <v>1.0333474017335778</v>
      </c>
      <c r="G67" s="10">
        <v>0.89892845714988157</v>
      </c>
      <c r="H67" s="10">
        <v>862.88306710700942</v>
      </c>
      <c r="I67" s="10">
        <v>12.783452846029769</v>
      </c>
      <c r="J67" s="10">
        <v>26.192714704409806</v>
      </c>
      <c r="K67" s="10">
        <v>135</v>
      </c>
      <c r="L67" s="10">
        <v>35.219717024775896</v>
      </c>
      <c r="M67" s="10">
        <v>38.350358538089317</v>
      </c>
      <c r="N67" s="10">
        <v>42.091856932049247</v>
      </c>
      <c r="O67" s="10">
        <v>67.5</v>
      </c>
      <c r="P67" s="10">
        <v>513.1283333333331</v>
      </c>
      <c r="Q67" s="10">
        <v>2154.2230732619419</v>
      </c>
      <c r="S67">
        <f t="shared" ref="S67" si="36">RANK(B67,B$2:B$67,0)</f>
        <v>1</v>
      </c>
      <c r="T67">
        <f t="shared" si="21"/>
        <v>6</v>
      </c>
      <c r="U67">
        <f t="shared" si="22"/>
        <v>14</v>
      </c>
      <c r="V67">
        <f t="shared" si="23"/>
        <v>22</v>
      </c>
      <c r="W67">
        <f t="shared" si="24"/>
        <v>33</v>
      </c>
      <c r="X67">
        <f t="shared" si="25"/>
        <v>41</v>
      </c>
      <c r="Y67">
        <f t="shared" si="26"/>
        <v>1</v>
      </c>
      <c r="Z67">
        <f t="shared" si="27"/>
        <v>1</v>
      </c>
      <c r="AA67">
        <f t="shared" si="28"/>
        <v>4</v>
      </c>
      <c r="AB67">
        <f t="shared" si="29"/>
        <v>1</v>
      </c>
      <c r="AC67">
        <f t="shared" si="30"/>
        <v>13</v>
      </c>
      <c r="AD67">
        <f t="shared" si="31"/>
        <v>7</v>
      </c>
      <c r="AE67">
        <f t="shared" si="32"/>
        <v>1</v>
      </c>
      <c r="AF67">
        <f t="shared" si="33"/>
        <v>1</v>
      </c>
      <c r="AG67">
        <f t="shared" si="34"/>
        <v>1</v>
      </c>
      <c r="AH67">
        <f t="shared" si="35"/>
        <v>4</v>
      </c>
    </row>
  </sheetData>
  <sortState ref="B2:Q67">
    <sortCondition ref="B2:B6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/>
  </sheetViews>
  <sheetFormatPr defaultRowHeight="14.5" x14ac:dyDescent="0.35"/>
  <cols>
    <col min="1" max="1" width="5.08984375" bestFit="1" customWidth="1"/>
    <col min="2" max="4" width="2.81640625" bestFit="1" customWidth="1"/>
    <col min="5" max="5" width="3.90625" bestFit="1" customWidth="1"/>
    <col min="6" max="6" width="4.54296875" bestFit="1" customWidth="1"/>
    <col min="7" max="7" width="7" bestFit="1" customWidth="1"/>
    <col min="8" max="8" width="6.36328125" bestFit="1" customWidth="1"/>
    <col min="9" max="10" width="2.81640625" bestFit="1" customWidth="1"/>
    <col min="11" max="11" width="6.6328125" bestFit="1" customWidth="1"/>
    <col min="12" max="12" width="10.36328125" bestFit="1" customWidth="1"/>
    <col min="13" max="13" width="10.453125" bestFit="1" customWidth="1"/>
    <col min="14" max="14" width="9.1796875" bestFit="1" customWidth="1"/>
    <col min="15" max="15" width="4.90625" bestFit="1" customWidth="1"/>
    <col min="16" max="16" width="6.08984375" bestFit="1" customWidth="1"/>
  </cols>
  <sheetData>
    <row r="1" spans="1:17" x14ac:dyDescent="0.35">
      <c r="A1" s="11" t="s">
        <v>18</v>
      </c>
      <c r="B1" t="s">
        <v>2</v>
      </c>
      <c r="C1" t="s">
        <v>3</v>
      </c>
      <c r="D1" t="s">
        <v>4</v>
      </c>
      <c r="E1" t="s">
        <v>5</v>
      </c>
      <c r="F1" t="s">
        <v>7</v>
      </c>
      <c r="G1" t="s">
        <v>8</v>
      </c>
      <c r="H1" t="s">
        <v>9</v>
      </c>
      <c r="I1" t="s">
        <v>6</v>
      </c>
      <c r="J1" t="s">
        <v>15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16</v>
      </c>
      <c r="Q1" t="str">
        <f>'v4'!Q1</f>
        <v>R^2*pi</v>
      </c>
    </row>
    <row r="2" spans="1:17" x14ac:dyDescent="0.35">
      <c r="A2" s="11" t="s">
        <v>19</v>
      </c>
      <c r="B2">
        <v>66</v>
      </c>
      <c r="C2">
        <v>57</v>
      </c>
      <c r="D2">
        <v>58</v>
      </c>
      <c r="E2">
        <v>60</v>
      </c>
      <c r="F2">
        <v>16</v>
      </c>
      <c r="G2">
        <v>18</v>
      </c>
      <c r="H2">
        <v>62</v>
      </c>
      <c r="I2">
        <v>61</v>
      </c>
      <c r="J2">
        <v>64</v>
      </c>
      <c r="K2">
        <v>63</v>
      </c>
      <c r="L2">
        <v>47</v>
      </c>
      <c r="M2">
        <v>64</v>
      </c>
      <c r="N2">
        <v>63</v>
      </c>
      <c r="O2">
        <v>63</v>
      </c>
      <c r="P2">
        <v>61</v>
      </c>
      <c r="Q2">
        <f>INT('v4'!Q2*1000)</f>
        <v>179821</v>
      </c>
    </row>
    <row r="3" spans="1:17" x14ac:dyDescent="0.35">
      <c r="A3" s="11" t="s">
        <v>20</v>
      </c>
      <c r="B3">
        <v>65</v>
      </c>
      <c r="C3">
        <v>63</v>
      </c>
      <c r="D3">
        <v>60</v>
      </c>
      <c r="E3">
        <v>54</v>
      </c>
      <c r="F3">
        <v>36</v>
      </c>
      <c r="G3">
        <v>9</v>
      </c>
      <c r="H3">
        <v>64</v>
      </c>
      <c r="I3">
        <v>60</v>
      </c>
      <c r="J3">
        <v>65</v>
      </c>
      <c r="K3">
        <v>65</v>
      </c>
      <c r="L3">
        <v>56</v>
      </c>
      <c r="M3">
        <v>61</v>
      </c>
      <c r="N3">
        <v>62</v>
      </c>
      <c r="O3">
        <v>65</v>
      </c>
      <c r="P3">
        <v>60</v>
      </c>
      <c r="Q3">
        <f>INT('v4'!Q3*1000)</f>
        <v>138730</v>
      </c>
    </row>
    <row r="4" spans="1:17" x14ac:dyDescent="0.35">
      <c r="A4" s="11" t="s">
        <v>21</v>
      </c>
      <c r="B4">
        <v>64</v>
      </c>
      <c r="C4">
        <v>23</v>
      </c>
      <c r="D4">
        <v>31</v>
      </c>
      <c r="E4">
        <v>66</v>
      </c>
      <c r="F4">
        <v>1</v>
      </c>
      <c r="G4">
        <v>49</v>
      </c>
      <c r="H4">
        <v>58</v>
      </c>
      <c r="I4">
        <v>59</v>
      </c>
      <c r="J4">
        <v>15</v>
      </c>
      <c r="K4">
        <v>49</v>
      </c>
      <c r="L4">
        <v>29</v>
      </c>
      <c r="M4">
        <v>63</v>
      </c>
      <c r="N4">
        <v>61</v>
      </c>
      <c r="O4">
        <v>49</v>
      </c>
      <c r="P4">
        <v>59</v>
      </c>
      <c r="Q4">
        <f>INT('v4'!Q4*1000)</f>
        <v>1832688</v>
      </c>
    </row>
    <row r="5" spans="1:17" x14ac:dyDescent="0.35">
      <c r="A5" s="11" t="s">
        <v>22</v>
      </c>
      <c r="B5">
        <v>63</v>
      </c>
      <c r="C5">
        <v>47</v>
      </c>
      <c r="D5">
        <v>48</v>
      </c>
      <c r="E5">
        <v>62</v>
      </c>
      <c r="F5">
        <v>43</v>
      </c>
      <c r="G5">
        <v>3</v>
      </c>
      <c r="H5">
        <v>59</v>
      </c>
      <c r="I5">
        <v>58</v>
      </c>
      <c r="J5">
        <v>57</v>
      </c>
      <c r="K5">
        <v>61</v>
      </c>
      <c r="L5">
        <v>43</v>
      </c>
      <c r="M5">
        <v>60</v>
      </c>
      <c r="N5">
        <v>60</v>
      </c>
      <c r="O5">
        <v>61</v>
      </c>
      <c r="P5">
        <v>58</v>
      </c>
      <c r="Q5">
        <f>INT('v4'!Q5*1000)</f>
        <v>569275</v>
      </c>
    </row>
    <row r="6" spans="1:17" x14ac:dyDescent="0.35">
      <c r="A6" s="11" t="s">
        <v>23</v>
      </c>
      <c r="B6">
        <v>61</v>
      </c>
      <c r="C6">
        <v>61</v>
      </c>
      <c r="D6">
        <v>53</v>
      </c>
      <c r="E6">
        <v>63</v>
      </c>
      <c r="F6">
        <v>58</v>
      </c>
      <c r="G6">
        <v>1</v>
      </c>
      <c r="H6">
        <v>61</v>
      </c>
      <c r="I6">
        <v>62</v>
      </c>
      <c r="J6">
        <v>50</v>
      </c>
      <c r="K6">
        <v>62</v>
      </c>
      <c r="L6">
        <v>61</v>
      </c>
      <c r="M6">
        <v>62</v>
      </c>
      <c r="N6">
        <v>64</v>
      </c>
      <c r="O6">
        <v>62</v>
      </c>
      <c r="P6">
        <v>62</v>
      </c>
      <c r="Q6">
        <f>INT('v4'!Q6*1000)</f>
        <v>883570</v>
      </c>
    </row>
    <row r="7" spans="1:17" x14ac:dyDescent="0.35">
      <c r="A7" s="11" t="s">
        <v>24</v>
      </c>
      <c r="B7">
        <v>61</v>
      </c>
      <c r="C7">
        <v>39</v>
      </c>
      <c r="D7">
        <v>50</v>
      </c>
      <c r="E7">
        <v>58</v>
      </c>
      <c r="F7">
        <v>8</v>
      </c>
      <c r="G7">
        <v>35</v>
      </c>
      <c r="H7">
        <v>57</v>
      </c>
      <c r="I7">
        <v>57</v>
      </c>
      <c r="J7">
        <v>58</v>
      </c>
      <c r="K7">
        <v>59</v>
      </c>
      <c r="L7">
        <v>37</v>
      </c>
      <c r="M7">
        <v>59</v>
      </c>
      <c r="N7">
        <v>59</v>
      </c>
      <c r="O7">
        <v>59</v>
      </c>
      <c r="P7">
        <v>57</v>
      </c>
      <c r="Q7">
        <f>INT('v4'!Q7*1000)</f>
        <v>559101</v>
      </c>
    </row>
    <row r="8" spans="1:17" x14ac:dyDescent="0.35">
      <c r="A8" s="11" t="s">
        <v>25</v>
      </c>
      <c r="B8">
        <v>58</v>
      </c>
      <c r="C8">
        <v>14</v>
      </c>
      <c r="D8">
        <v>27</v>
      </c>
      <c r="E8">
        <v>65</v>
      </c>
      <c r="F8">
        <v>4</v>
      </c>
      <c r="G8">
        <v>42</v>
      </c>
      <c r="H8">
        <v>52</v>
      </c>
      <c r="I8">
        <v>56</v>
      </c>
      <c r="J8">
        <v>20</v>
      </c>
      <c r="K8">
        <v>41</v>
      </c>
      <c r="L8">
        <v>17</v>
      </c>
      <c r="M8">
        <v>58</v>
      </c>
      <c r="N8">
        <v>58</v>
      </c>
      <c r="O8">
        <v>41</v>
      </c>
      <c r="P8">
        <v>56</v>
      </c>
      <c r="Q8">
        <f>INT('v4'!Q8*1000)</f>
        <v>1691967</v>
      </c>
    </row>
    <row r="9" spans="1:17" x14ac:dyDescent="0.35">
      <c r="A9" s="11" t="s">
        <v>26</v>
      </c>
      <c r="B9">
        <v>58</v>
      </c>
      <c r="C9">
        <v>24</v>
      </c>
      <c r="D9">
        <v>35</v>
      </c>
      <c r="E9">
        <v>64</v>
      </c>
      <c r="F9">
        <v>6</v>
      </c>
      <c r="G9">
        <v>36</v>
      </c>
      <c r="H9">
        <v>54</v>
      </c>
      <c r="I9">
        <v>55</v>
      </c>
      <c r="J9">
        <v>43</v>
      </c>
      <c r="K9">
        <v>48</v>
      </c>
      <c r="L9">
        <v>21</v>
      </c>
      <c r="M9">
        <v>57</v>
      </c>
      <c r="N9">
        <v>55</v>
      </c>
      <c r="O9">
        <v>48</v>
      </c>
      <c r="P9">
        <v>55</v>
      </c>
      <c r="Q9">
        <f>INT('v4'!Q9*1000)</f>
        <v>1210530</v>
      </c>
    </row>
    <row r="10" spans="1:17" x14ac:dyDescent="0.35">
      <c r="A10" s="11" t="s">
        <v>27</v>
      </c>
      <c r="B10">
        <v>58</v>
      </c>
      <c r="C10">
        <v>34</v>
      </c>
      <c r="D10">
        <v>38</v>
      </c>
      <c r="E10">
        <v>59</v>
      </c>
      <c r="F10">
        <v>17</v>
      </c>
      <c r="G10">
        <v>19</v>
      </c>
      <c r="H10">
        <v>53</v>
      </c>
      <c r="I10">
        <v>50</v>
      </c>
      <c r="J10">
        <v>51</v>
      </c>
      <c r="K10">
        <v>51</v>
      </c>
      <c r="L10">
        <v>19</v>
      </c>
      <c r="M10">
        <v>55</v>
      </c>
      <c r="N10">
        <v>54</v>
      </c>
      <c r="O10">
        <v>51</v>
      </c>
      <c r="P10">
        <v>50</v>
      </c>
      <c r="Q10">
        <f>INT('v4'!Q10*1000)</f>
        <v>820056</v>
      </c>
    </row>
    <row r="11" spans="1:17" x14ac:dyDescent="0.35">
      <c r="A11" s="11" t="s">
        <v>28</v>
      </c>
      <c r="B11">
        <v>57</v>
      </c>
      <c r="C11">
        <v>66</v>
      </c>
      <c r="D11">
        <v>61</v>
      </c>
      <c r="E11">
        <v>10</v>
      </c>
      <c r="F11">
        <v>65</v>
      </c>
      <c r="G11">
        <v>15</v>
      </c>
      <c r="H11">
        <v>66</v>
      </c>
      <c r="I11">
        <v>66</v>
      </c>
      <c r="J11">
        <v>66</v>
      </c>
      <c r="K11">
        <v>66</v>
      </c>
      <c r="L11">
        <v>66</v>
      </c>
      <c r="M11">
        <v>50</v>
      </c>
      <c r="N11">
        <v>66</v>
      </c>
      <c r="O11">
        <v>66</v>
      </c>
      <c r="P11">
        <v>66</v>
      </c>
      <c r="Q11">
        <f>INT('v4'!Q11*1000)</f>
        <v>113236</v>
      </c>
    </row>
    <row r="12" spans="1:17" x14ac:dyDescent="0.35">
      <c r="A12" s="11" t="s">
        <v>29</v>
      </c>
      <c r="B12">
        <v>56</v>
      </c>
      <c r="C12">
        <v>1</v>
      </c>
      <c r="D12">
        <v>3</v>
      </c>
      <c r="E12">
        <v>61</v>
      </c>
      <c r="F12">
        <v>11</v>
      </c>
      <c r="G12">
        <v>25</v>
      </c>
      <c r="H12">
        <v>28</v>
      </c>
      <c r="I12">
        <v>39</v>
      </c>
      <c r="J12">
        <v>12</v>
      </c>
      <c r="K12">
        <v>16</v>
      </c>
      <c r="L12">
        <v>2</v>
      </c>
      <c r="M12">
        <v>49</v>
      </c>
      <c r="N12">
        <v>49</v>
      </c>
      <c r="O12">
        <v>16</v>
      </c>
      <c r="P12">
        <v>39</v>
      </c>
      <c r="Q12">
        <f>INT('v4'!Q12*1000)</f>
        <v>1902683</v>
      </c>
    </row>
    <row r="13" spans="1:17" x14ac:dyDescent="0.35">
      <c r="A13" s="11" t="s">
        <v>30</v>
      </c>
      <c r="B13">
        <v>54</v>
      </c>
      <c r="C13">
        <v>19</v>
      </c>
      <c r="D13">
        <v>14</v>
      </c>
      <c r="E13">
        <v>55</v>
      </c>
      <c r="F13">
        <v>26</v>
      </c>
      <c r="G13">
        <v>13</v>
      </c>
      <c r="H13">
        <v>34</v>
      </c>
      <c r="I13">
        <v>34</v>
      </c>
      <c r="J13">
        <v>39</v>
      </c>
      <c r="K13">
        <v>28</v>
      </c>
      <c r="L13">
        <v>7</v>
      </c>
      <c r="M13">
        <v>44</v>
      </c>
      <c r="N13">
        <v>47</v>
      </c>
      <c r="O13">
        <v>28</v>
      </c>
      <c r="P13">
        <v>34</v>
      </c>
      <c r="Q13">
        <f>INT('v4'!Q13*1000)</f>
        <v>1321020</v>
      </c>
    </row>
    <row r="14" spans="1:17" x14ac:dyDescent="0.35">
      <c r="A14" s="11" t="s">
        <v>31</v>
      </c>
      <c r="B14">
        <v>54</v>
      </c>
      <c r="C14">
        <v>34</v>
      </c>
      <c r="D14">
        <v>20</v>
      </c>
      <c r="E14">
        <v>57</v>
      </c>
      <c r="F14">
        <v>39</v>
      </c>
      <c r="G14">
        <v>6</v>
      </c>
      <c r="H14">
        <v>42</v>
      </c>
      <c r="I14">
        <v>44</v>
      </c>
      <c r="J14">
        <v>38</v>
      </c>
      <c r="K14">
        <v>43</v>
      </c>
      <c r="L14">
        <v>22</v>
      </c>
      <c r="M14">
        <v>45</v>
      </c>
      <c r="N14">
        <v>53</v>
      </c>
      <c r="O14">
        <v>43</v>
      </c>
      <c r="P14">
        <v>44</v>
      </c>
      <c r="Q14">
        <f>INT('v4'!Q14*1000)</f>
        <v>1345872</v>
      </c>
    </row>
    <row r="15" spans="1:17" x14ac:dyDescent="0.35">
      <c r="A15" s="11" t="s">
        <v>32</v>
      </c>
      <c r="B15">
        <v>50</v>
      </c>
      <c r="C15">
        <v>62</v>
      </c>
      <c r="D15">
        <v>65</v>
      </c>
      <c r="E15">
        <v>1</v>
      </c>
      <c r="F15">
        <v>54</v>
      </c>
      <c r="G15">
        <v>64</v>
      </c>
      <c r="H15">
        <v>65</v>
      </c>
      <c r="I15">
        <v>63</v>
      </c>
      <c r="J15">
        <v>62</v>
      </c>
      <c r="K15">
        <v>64</v>
      </c>
      <c r="L15">
        <v>63</v>
      </c>
      <c r="M15">
        <v>65</v>
      </c>
      <c r="N15">
        <v>56</v>
      </c>
      <c r="O15">
        <v>64</v>
      </c>
      <c r="P15">
        <v>63</v>
      </c>
      <c r="Q15">
        <f>INT('v4'!Q15*1000)</f>
        <v>423631</v>
      </c>
    </row>
    <row r="16" spans="1:17" x14ac:dyDescent="0.35">
      <c r="A16" s="11" t="s">
        <v>33</v>
      </c>
      <c r="B16">
        <v>50</v>
      </c>
      <c r="C16">
        <v>47</v>
      </c>
      <c r="D16">
        <v>56</v>
      </c>
      <c r="E16">
        <v>35</v>
      </c>
      <c r="F16">
        <v>22</v>
      </c>
      <c r="G16">
        <v>39</v>
      </c>
      <c r="H16">
        <v>55</v>
      </c>
      <c r="I16">
        <v>46</v>
      </c>
      <c r="J16">
        <v>63</v>
      </c>
      <c r="K16">
        <v>60</v>
      </c>
      <c r="L16">
        <v>44</v>
      </c>
      <c r="M16">
        <v>47</v>
      </c>
      <c r="N16">
        <v>39</v>
      </c>
      <c r="O16">
        <v>60</v>
      </c>
      <c r="P16">
        <v>46</v>
      </c>
      <c r="Q16">
        <f>INT('v4'!Q16*1000)</f>
        <v>338014</v>
      </c>
    </row>
    <row r="17" spans="1:17" x14ac:dyDescent="0.35">
      <c r="A17" s="11" t="s">
        <v>34</v>
      </c>
      <c r="B17">
        <v>50</v>
      </c>
      <c r="C17">
        <v>32</v>
      </c>
      <c r="D17">
        <v>48</v>
      </c>
      <c r="E17">
        <v>51</v>
      </c>
      <c r="F17">
        <v>7</v>
      </c>
      <c r="G17">
        <v>54</v>
      </c>
      <c r="H17">
        <v>43</v>
      </c>
      <c r="I17">
        <v>45</v>
      </c>
      <c r="J17">
        <v>49</v>
      </c>
      <c r="K17">
        <v>51</v>
      </c>
      <c r="L17">
        <v>36</v>
      </c>
      <c r="M17">
        <v>53</v>
      </c>
      <c r="N17">
        <v>40</v>
      </c>
      <c r="O17">
        <v>51</v>
      </c>
      <c r="P17">
        <v>45</v>
      </c>
      <c r="Q17">
        <f>INT('v4'!Q17*1000)</f>
        <v>962665</v>
      </c>
    </row>
    <row r="18" spans="1:17" x14ac:dyDescent="0.35">
      <c r="A18" s="11" t="s">
        <v>35</v>
      </c>
      <c r="B18">
        <v>50</v>
      </c>
      <c r="C18">
        <v>15</v>
      </c>
      <c r="D18">
        <v>3</v>
      </c>
      <c r="E18">
        <v>56</v>
      </c>
      <c r="F18">
        <v>34</v>
      </c>
      <c r="G18">
        <v>10</v>
      </c>
      <c r="H18">
        <v>26</v>
      </c>
      <c r="I18">
        <v>30</v>
      </c>
      <c r="J18">
        <v>19</v>
      </c>
      <c r="K18">
        <v>23</v>
      </c>
      <c r="L18">
        <v>5</v>
      </c>
      <c r="M18">
        <v>41</v>
      </c>
      <c r="N18">
        <v>44</v>
      </c>
      <c r="O18">
        <v>23</v>
      </c>
      <c r="P18">
        <v>30</v>
      </c>
      <c r="Q18">
        <f>INT('v4'!Q18*1000)</f>
        <v>1732544</v>
      </c>
    </row>
    <row r="19" spans="1:17" x14ac:dyDescent="0.35">
      <c r="A19" s="11" t="s">
        <v>36</v>
      </c>
      <c r="B19">
        <v>48</v>
      </c>
      <c r="C19">
        <v>32</v>
      </c>
      <c r="D19">
        <v>25</v>
      </c>
      <c r="E19">
        <v>49</v>
      </c>
      <c r="F19">
        <v>30</v>
      </c>
      <c r="G19">
        <v>14</v>
      </c>
      <c r="H19">
        <v>29</v>
      </c>
      <c r="I19">
        <v>27</v>
      </c>
      <c r="J19">
        <v>47</v>
      </c>
      <c r="K19">
        <v>38</v>
      </c>
      <c r="L19">
        <v>15</v>
      </c>
      <c r="M19">
        <v>37</v>
      </c>
      <c r="N19">
        <v>36</v>
      </c>
      <c r="O19">
        <v>38</v>
      </c>
      <c r="P19">
        <v>27</v>
      </c>
      <c r="Q19">
        <f>INT('v4'!Q19*1000)</f>
        <v>1076141</v>
      </c>
    </row>
    <row r="20" spans="1:17" x14ac:dyDescent="0.35">
      <c r="A20" s="11" t="s">
        <v>37</v>
      </c>
      <c r="B20">
        <v>48</v>
      </c>
      <c r="C20">
        <v>19</v>
      </c>
      <c r="D20">
        <v>42</v>
      </c>
      <c r="E20">
        <v>52</v>
      </c>
      <c r="F20">
        <v>5</v>
      </c>
      <c r="G20">
        <v>52</v>
      </c>
      <c r="H20">
        <v>38</v>
      </c>
      <c r="I20">
        <v>36</v>
      </c>
      <c r="J20">
        <v>37</v>
      </c>
      <c r="K20">
        <v>41</v>
      </c>
      <c r="L20">
        <v>27</v>
      </c>
      <c r="M20">
        <v>48</v>
      </c>
      <c r="N20">
        <v>35</v>
      </c>
      <c r="O20">
        <v>41</v>
      </c>
      <c r="P20">
        <v>36</v>
      </c>
      <c r="Q20">
        <f>INT('v4'!Q20*1000)</f>
        <v>1351087</v>
      </c>
    </row>
    <row r="21" spans="1:17" x14ac:dyDescent="0.35">
      <c r="A21" s="11" t="s">
        <v>38</v>
      </c>
      <c r="B21">
        <v>47</v>
      </c>
      <c r="C21">
        <v>39</v>
      </c>
      <c r="D21">
        <v>54</v>
      </c>
      <c r="E21">
        <v>37</v>
      </c>
      <c r="F21">
        <v>13</v>
      </c>
      <c r="G21">
        <v>53</v>
      </c>
      <c r="H21">
        <v>45</v>
      </c>
      <c r="I21">
        <v>40</v>
      </c>
      <c r="J21">
        <v>59</v>
      </c>
      <c r="K21">
        <v>56</v>
      </c>
      <c r="L21">
        <v>42</v>
      </c>
      <c r="M21">
        <v>46</v>
      </c>
      <c r="N21">
        <v>30</v>
      </c>
      <c r="O21">
        <v>56</v>
      </c>
      <c r="P21">
        <v>40</v>
      </c>
      <c r="Q21">
        <f>INT('v4'!Q21*1000)</f>
        <v>530751</v>
      </c>
    </row>
    <row r="22" spans="1:17" x14ac:dyDescent="0.35">
      <c r="A22" s="11" t="s">
        <v>39</v>
      </c>
      <c r="B22">
        <v>45</v>
      </c>
      <c r="C22">
        <v>42</v>
      </c>
      <c r="D22">
        <v>25</v>
      </c>
      <c r="E22">
        <v>45</v>
      </c>
      <c r="F22">
        <v>48</v>
      </c>
      <c r="G22">
        <v>7</v>
      </c>
      <c r="H22">
        <v>36</v>
      </c>
      <c r="I22">
        <v>31</v>
      </c>
      <c r="J22">
        <v>45</v>
      </c>
      <c r="K22">
        <v>44</v>
      </c>
      <c r="L22">
        <v>31</v>
      </c>
      <c r="M22">
        <v>36</v>
      </c>
      <c r="N22">
        <v>45</v>
      </c>
      <c r="O22">
        <v>44</v>
      </c>
      <c r="P22">
        <v>31</v>
      </c>
      <c r="Q22">
        <f>INT('v4'!Q22*1000)</f>
        <v>1172285</v>
      </c>
    </row>
    <row r="23" spans="1:17" x14ac:dyDescent="0.35">
      <c r="A23" s="11" t="s">
        <v>40</v>
      </c>
      <c r="B23">
        <v>45</v>
      </c>
      <c r="C23">
        <v>9</v>
      </c>
      <c r="D23">
        <v>43</v>
      </c>
      <c r="E23">
        <v>53</v>
      </c>
      <c r="F23">
        <v>2</v>
      </c>
      <c r="G23">
        <v>57</v>
      </c>
      <c r="H23">
        <v>37</v>
      </c>
      <c r="I23">
        <v>41</v>
      </c>
      <c r="J23">
        <v>6</v>
      </c>
      <c r="K23">
        <v>32</v>
      </c>
      <c r="L23">
        <v>32</v>
      </c>
      <c r="M23">
        <v>51</v>
      </c>
      <c r="N23">
        <v>34</v>
      </c>
      <c r="O23">
        <v>32</v>
      </c>
      <c r="P23">
        <v>41</v>
      </c>
      <c r="Q23">
        <f>INT('v4'!Q23*1000)</f>
        <v>2020270</v>
      </c>
    </row>
    <row r="24" spans="1:17" x14ac:dyDescent="0.35">
      <c r="A24" s="11" t="s">
        <v>41</v>
      </c>
      <c r="B24">
        <v>44</v>
      </c>
      <c r="C24">
        <v>19</v>
      </c>
      <c r="D24">
        <v>43</v>
      </c>
      <c r="E24">
        <v>43</v>
      </c>
      <c r="F24">
        <v>9</v>
      </c>
      <c r="G24">
        <v>50</v>
      </c>
      <c r="H24">
        <v>27</v>
      </c>
      <c r="I24">
        <v>26</v>
      </c>
      <c r="J24">
        <v>42</v>
      </c>
      <c r="K24">
        <v>36</v>
      </c>
      <c r="L24">
        <v>26</v>
      </c>
      <c r="M24">
        <v>42</v>
      </c>
      <c r="N24">
        <v>28</v>
      </c>
      <c r="O24">
        <v>36</v>
      </c>
      <c r="P24">
        <v>26</v>
      </c>
      <c r="Q24">
        <f>INT('v4'!Q24*1000)</f>
        <v>1246554</v>
      </c>
    </row>
    <row r="25" spans="1:17" x14ac:dyDescent="0.35">
      <c r="A25" s="11" t="s">
        <v>42</v>
      </c>
      <c r="B25">
        <v>43</v>
      </c>
      <c r="C25">
        <v>37</v>
      </c>
      <c r="D25">
        <v>3</v>
      </c>
      <c r="E25">
        <v>50</v>
      </c>
      <c r="F25">
        <v>51</v>
      </c>
      <c r="G25">
        <v>5</v>
      </c>
      <c r="H25">
        <v>23</v>
      </c>
      <c r="I25">
        <v>25</v>
      </c>
      <c r="J25">
        <v>9</v>
      </c>
      <c r="K25">
        <v>24</v>
      </c>
      <c r="L25">
        <v>25</v>
      </c>
      <c r="M25">
        <v>33</v>
      </c>
      <c r="N25">
        <v>41</v>
      </c>
      <c r="O25">
        <v>24</v>
      </c>
      <c r="P25">
        <v>25</v>
      </c>
      <c r="Q25">
        <f>INT('v4'!Q25*1000)</f>
        <v>1957432</v>
      </c>
    </row>
    <row r="26" spans="1:17" x14ac:dyDescent="0.35">
      <c r="A26" s="11" t="s">
        <v>43</v>
      </c>
      <c r="B26">
        <v>38</v>
      </c>
      <c r="C26">
        <v>42</v>
      </c>
      <c r="D26">
        <v>13</v>
      </c>
      <c r="E26">
        <v>46</v>
      </c>
      <c r="F26">
        <v>53</v>
      </c>
      <c r="G26">
        <v>4</v>
      </c>
      <c r="H26">
        <v>31</v>
      </c>
      <c r="I26">
        <v>29</v>
      </c>
      <c r="J26">
        <v>24</v>
      </c>
      <c r="K26">
        <v>32</v>
      </c>
      <c r="L26">
        <v>35</v>
      </c>
      <c r="M26">
        <v>31</v>
      </c>
      <c r="N26">
        <v>46</v>
      </c>
      <c r="O26">
        <v>32</v>
      </c>
      <c r="P26">
        <v>29</v>
      </c>
      <c r="Q26">
        <f>INT('v4'!Q26*1000)</f>
        <v>1666525</v>
      </c>
    </row>
    <row r="27" spans="1:17" x14ac:dyDescent="0.35">
      <c r="A27" s="11" t="s">
        <v>44</v>
      </c>
      <c r="B27">
        <v>38</v>
      </c>
      <c r="C27">
        <v>53</v>
      </c>
      <c r="D27">
        <v>50</v>
      </c>
      <c r="E27">
        <v>16</v>
      </c>
      <c r="F27">
        <v>50</v>
      </c>
      <c r="G27">
        <v>29</v>
      </c>
      <c r="H27">
        <v>44</v>
      </c>
      <c r="I27">
        <v>38</v>
      </c>
      <c r="J27">
        <v>60</v>
      </c>
      <c r="K27">
        <v>54</v>
      </c>
      <c r="L27">
        <v>48</v>
      </c>
      <c r="M27">
        <v>32</v>
      </c>
      <c r="N27">
        <v>38</v>
      </c>
      <c r="O27">
        <v>54</v>
      </c>
      <c r="P27">
        <v>38</v>
      </c>
      <c r="Q27">
        <f>INT('v4'!Q27*1000)</f>
        <v>514961</v>
      </c>
    </row>
    <row r="28" spans="1:17" x14ac:dyDescent="0.35">
      <c r="A28" s="11" t="s">
        <v>45</v>
      </c>
      <c r="B28">
        <v>38</v>
      </c>
      <c r="C28">
        <v>53</v>
      </c>
      <c r="D28">
        <v>54</v>
      </c>
      <c r="E28">
        <v>6</v>
      </c>
      <c r="F28">
        <v>49</v>
      </c>
      <c r="G28">
        <v>48</v>
      </c>
      <c r="H28">
        <v>51</v>
      </c>
      <c r="I28">
        <v>48</v>
      </c>
      <c r="J28">
        <v>61</v>
      </c>
      <c r="K28">
        <v>58</v>
      </c>
      <c r="L28">
        <v>53</v>
      </c>
      <c r="M28">
        <v>38</v>
      </c>
      <c r="N28">
        <v>37</v>
      </c>
      <c r="O28">
        <v>58</v>
      </c>
      <c r="P28">
        <v>48</v>
      </c>
      <c r="Q28">
        <f>INT('v4'!Q28*1000)</f>
        <v>493637</v>
      </c>
    </row>
    <row r="29" spans="1:17" x14ac:dyDescent="0.35">
      <c r="A29" s="11" t="s">
        <v>46</v>
      </c>
      <c r="B29">
        <v>38</v>
      </c>
      <c r="C29">
        <v>8</v>
      </c>
      <c r="D29">
        <v>6</v>
      </c>
      <c r="E29">
        <v>47</v>
      </c>
      <c r="F29">
        <v>27</v>
      </c>
      <c r="G29">
        <v>22</v>
      </c>
      <c r="H29">
        <v>13</v>
      </c>
      <c r="I29">
        <v>16</v>
      </c>
      <c r="J29">
        <v>21</v>
      </c>
      <c r="K29">
        <v>13</v>
      </c>
      <c r="L29">
        <v>4</v>
      </c>
      <c r="M29">
        <v>26</v>
      </c>
      <c r="N29">
        <v>25</v>
      </c>
      <c r="O29">
        <v>13</v>
      </c>
      <c r="P29">
        <v>16</v>
      </c>
      <c r="Q29">
        <f>INT('v4'!Q29*1000)</f>
        <v>1689937</v>
      </c>
    </row>
    <row r="30" spans="1:17" x14ac:dyDescent="0.35">
      <c r="A30" s="11" t="s">
        <v>47</v>
      </c>
      <c r="B30">
        <v>38</v>
      </c>
      <c r="C30">
        <v>3</v>
      </c>
      <c r="D30">
        <v>1</v>
      </c>
      <c r="E30">
        <v>48</v>
      </c>
      <c r="F30">
        <v>21</v>
      </c>
      <c r="G30">
        <v>23</v>
      </c>
      <c r="H30">
        <v>12</v>
      </c>
      <c r="I30">
        <v>14</v>
      </c>
      <c r="J30">
        <v>11</v>
      </c>
      <c r="K30">
        <v>6</v>
      </c>
      <c r="L30">
        <v>1</v>
      </c>
      <c r="M30">
        <v>28</v>
      </c>
      <c r="N30">
        <v>22</v>
      </c>
      <c r="O30">
        <v>6</v>
      </c>
      <c r="P30">
        <v>14</v>
      </c>
      <c r="Q30">
        <f>INT('v4'!Q30*1000)</f>
        <v>1905565</v>
      </c>
    </row>
    <row r="31" spans="1:17" x14ac:dyDescent="0.35">
      <c r="A31" s="11" t="s">
        <v>48</v>
      </c>
      <c r="B31">
        <v>37</v>
      </c>
      <c r="C31">
        <v>9</v>
      </c>
      <c r="D31">
        <v>18</v>
      </c>
      <c r="E31">
        <v>42</v>
      </c>
      <c r="F31">
        <v>20</v>
      </c>
      <c r="G31">
        <v>28</v>
      </c>
      <c r="H31">
        <v>16</v>
      </c>
      <c r="I31">
        <v>17</v>
      </c>
      <c r="J31">
        <v>28</v>
      </c>
      <c r="K31">
        <v>14</v>
      </c>
      <c r="L31">
        <v>6</v>
      </c>
      <c r="M31">
        <v>29</v>
      </c>
      <c r="N31">
        <v>21</v>
      </c>
      <c r="O31">
        <v>14</v>
      </c>
      <c r="P31">
        <v>17</v>
      </c>
      <c r="Q31">
        <f>INT('v4'!Q31*1000)</f>
        <v>1515325</v>
      </c>
    </row>
    <row r="32" spans="1:17" x14ac:dyDescent="0.35">
      <c r="A32" s="11" t="s">
        <v>49</v>
      </c>
      <c r="B32">
        <v>35</v>
      </c>
      <c r="C32">
        <v>39</v>
      </c>
      <c r="D32">
        <v>63</v>
      </c>
      <c r="E32">
        <v>12</v>
      </c>
      <c r="F32">
        <v>23</v>
      </c>
      <c r="G32">
        <v>62</v>
      </c>
      <c r="H32">
        <v>56</v>
      </c>
      <c r="I32">
        <v>49</v>
      </c>
      <c r="J32">
        <v>56</v>
      </c>
      <c r="K32">
        <v>56</v>
      </c>
      <c r="L32">
        <v>57</v>
      </c>
      <c r="M32">
        <v>54</v>
      </c>
      <c r="N32">
        <v>20</v>
      </c>
      <c r="O32">
        <v>56</v>
      </c>
      <c r="P32">
        <v>49</v>
      </c>
      <c r="Q32">
        <f>INT('v4'!Q32*1000)</f>
        <v>576978</v>
      </c>
    </row>
    <row r="33" spans="1:17" x14ac:dyDescent="0.35">
      <c r="A33" s="11" t="s">
        <v>50</v>
      </c>
      <c r="B33">
        <v>35</v>
      </c>
      <c r="C33">
        <v>1</v>
      </c>
      <c r="D33">
        <v>10</v>
      </c>
      <c r="E33">
        <v>44</v>
      </c>
      <c r="F33">
        <v>15</v>
      </c>
      <c r="G33">
        <v>30</v>
      </c>
      <c r="H33">
        <v>10</v>
      </c>
      <c r="I33">
        <v>11</v>
      </c>
      <c r="J33">
        <v>10</v>
      </c>
      <c r="K33">
        <v>6</v>
      </c>
      <c r="L33">
        <v>3</v>
      </c>
      <c r="M33">
        <v>27</v>
      </c>
      <c r="N33">
        <v>18</v>
      </c>
      <c r="O33">
        <v>6</v>
      </c>
      <c r="P33">
        <v>11</v>
      </c>
      <c r="Q33">
        <f>INT('v4'!Q33*1000)</f>
        <v>1908344</v>
      </c>
    </row>
    <row r="34" spans="1:17" x14ac:dyDescent="0.35">
      <c r="A34" s="11" t="s">
        <v>51</v>
      </c>
      <c r="B34">
        <v>30</v>
      </c>
      <c r="C34">
        <v>49</v>
      </c>
      <c r="D34">
        <v>56</v>
      </c>
      <c r="E34">
        <v>5</v>
      </c>
      <c r="F34">
        <v>46</v>
      </c>
      <c r="G34">
        <v>56</v>
      </c>
      <c r="H34">
        <v>49</v>
      </c>
      <c r="I34">
        <v>47</v>
      </c>
      <c r="J34">
        <v>55</v>
      </c>
      <c r="K34">
        <v>54</v>
      </c>
      <c r="L34">
        <v>54</v>
      </c>
      <c r="M34">
        <v>40</v>
      </c>
      <c r="N34">
        <v>32</v>
      </c>
      <c r="O34">
        <v>54</v>
      </c>
      <c r="P34">
        <v>47</v>
      </c>
      <c r="Q34">
        <f>INT('v4'!Q34*1000)</f>
        <v>643111</v>
      </c>
    </row>
    <row r="35" spans="1:17" x14ac:dyDescent="0.35">
      <c r="A35" s="11" t="s">
        <v>52</v>
      </c>
      <c r="B35">
        <v>30</v>
      </c>
      <c r="C35">
        <v>38</v>
      </c>
      <c r="D35">
        <v>24</v>
      </c>
      <c r="E35">
        <v>36</v>
      </c>
      <c r="F35">
        <v>44</v>
      </c>
      <c r="G35">
        <v>16</v>
      </c>
      <c r="H35">
        <v>22</v>
      </c>
      <c r="I35">
        <v>21</v>
      </c>
      <c r="J35">
        <v>46</v>
      </c>
      <c r="K35">
        <v>30</v>
      </c>
      <c r="L35">
        <v>28</v>
      </c>
      <c r="M35">
        <v>20</v>
      </c>
      <c r="N35">
        <v>29</v>
      </c>
      <c r="O35">
        <v>30</v>
      </c>
      <c r="P35">
        <v>21</v>
      </c>
      <c r="Q35">
        <f>INT('v4'!Q35*1000)</f>
        <v>1135905</v>
      </c>
    </row>
    <row r="36" spans="1:17" x14ac:dyDescent="0.35">
      <c r="A36" s="11" t="s">
        <v>53</v>
      </c>
      <c r="B36">
        <v>30</v>
      </c>
      <c r="C36">
        <v>15</v>
      </c>
      <c r="D36">
        <v>20</v>
      </c>
      <c r="E36">
        <v>41</v>
      </c>
      <c r="F36">
        <v>28</v>
      </c>
      <c r="G36">
        <v>27</v>
      </c>
      <c r="H36">
        <v>15</v>
      </c>
      <c r="I36">
        <v>13</v>
      </c>
      <c r="J36">
        <v>32</v>
      </c>
      <c r="K36">
        <v>17</v>
      </c>
      <c r="L36">
        <v>9</v>
      </c>
      <c r="M36">
        <v>24</v>
      </c>
      <c r="N36">
        <v>19</v>
      </c>
      <c r="O36">
        <v>17</v>
      </c>
      <c r="P36">
        <v>13</v>
      </c>
      <c r="Q36">
        <f>INT('v4'!Q36*1000)</f>
        <v>1402100</v>
      </c>
    </row>
    <row r="37" spans="1:17" x14ac:dyDescent="0.35">
      <c r="A37" s="11" t="s">
        <v>54</v>
      </c>
      <c r="B37">
        <v>30</v>
      </c>
      <c r="C37">
        <v>13</v>
      </c>
      <c r="D37">
        <v>35</v>
      </c>
      <c r="E37">
        <v>40</v>
      </c>
      <c r="F37">
        <v>14</v>
      </c>
      <c r="G37">
        <v>40</v>
      </c>
      <c r="H37">
        <v>19</v>
      </c>
      <c r="I37">
        <v>19</v>
      </c>
      <c r="J37">
        <v>35</v>
      </c>
      <c r="K37">
        <v>22</v>
      </c>
      <c r="L37">
        <v>16</v>
      </c>
      <c r="M37">
        <v>34</v>
      </c>
      <c r="N37">
        <v>17</v>
      </c>
      <c r="O37">
        <v>22</v>
      </c>
      <c r="P37">
        <v>19</v>
      </c>
      <c r="Q37">
        <f>INT('v4'!Q37*1000)</f>
        <v>1389574</v>
      </c>
    </row>
    <row r="38" spans="1:17" x14ac:dyDescent="0.35">
      <c r="A38" s="11" t="s">
        <v>55</v>
      </c>
      <c r="B38">
        <v>30</v>
      </c>
      <c r="C38">
        <v>25</v>
      </c>
      <c r="D38">
        <v>14</v>
      </c>
      <c r="E38">
        <v>39</v>
      </c>
      <c r="F38">
        <v>32</v>
      </c>
      <c r="G38">
        <v>20</v>
      </c>
      <c r="H38">
        <v>17</v>
      </c>
      <c r="I38">
        <v>15</v>
      </c>
      <c r="J38">
        <v>36</v>
      </c>
      <c r="K38">
        <v>20</v>
      </c>
      <c r="L38">
        <v>12</v>
      </c>
      <c r="M38">
        <v>21</v>
      </c>
      <c r="N38">
        <v>24</v>
      </c>
      <c r="O38">
        <v>20</v>
      </c>
      <c r="P38">
        <v>15</v>
      </c>
      <c r="Q38">
        <f>INT('v4'!Q38*1000)</f>
        <v>1373381</v>
      </c>
    </row>
    <row r="39" spans="1:17" x14ac:dyDescent="0.35">
      <c r="A39" s="11" t="s">
        <v>56</v>
      </c>
      <c r="B39">
        <v>26</v>
      </c>
      <c r="C39">
        <v>57</v>
      </c>
      <c r="D39">
        <v>38</v>
      </c>
      <c r="E39">
        <v>23</v>
      </c>
      <c r="F39">
        <v>56</v>
      </c>
      <c r="G39">
        <v>17</v>
      </c>
      <c r="H39">
        <v>40</v>
      </c>
      <c r="I39">
        <v>33</v>
      </c>
      <c r="J39">
        <v>53</v>
      </c>
      <c r="K39">
        <v>50</v>
      </c>
      <c r="L39">
        <v>46</v>
      </c>
      <c r="M39">
        <v>16</v>
      </c>
      <c r="N39">
        <v>43</v>
      </c>
      <c r="O39">
        <v>50</v>
      </c>
      <c r="P39">
        <v>33</v>
      </c>
      <c r="Q39">
        <f>INT('v4'!Q39*1000)</f>
        <v>814092</v>
      </c>
    </row>
    <row r="40" spans="1:17" x14ac:dyDescent="0.35">
      <c r="A40" s="11" t="s">
        <v>57</v>
      </c>
      <c r="B40">
        <v>26</v>
      </c>
      <c r="C40">
        <v>42</v>
      </c>
      <c r="D40">
        <v>43</v>
      </c>
      <c r="E40">
        <v>24</v>
      </c>
      <c r="F40">
        <v>38</v>
      </c>
      <c r="G40">
        <v>33</v>
      </c>
      <c r="H40">
        <v>24</v>
      </c>
      <c r="I40">
        <v>22</v>
      </c>
      <c r="J40">
        <v>52</v>
      </c>
      <c r="K40">
        <v>44</v>
      </c>
      <c r="L40">
        <v>38</v>
      </c>
      <c r="M40">
        <v>23</v>
      </c>
      <c r="N40">
        <v>26</v>
      </c>
      <c r="O40">
        <v>44</v>
      </c>
      <c r="P40">
        <v>22</v>
      </c>
      <c r="Q40">
        <f>INT('v4'!Q40*1000)</f>
        <v>814112</v>
      </c>
    </row>
    <row r="41" spans="1:17" x14ac:dyDescent="0.35">
      <c r="A41" s="11" t="s">
        <v>58</v>
      </c>
      <c r="B41">
        <v>26</v>
      </c>
      <c r="C41">
        <v>46</v>
      </c>
      <c r="D41">
        <v>43</v>
      </c>
      <c r="E41">
        <v>21</v>
      </c>
      <c r="F41">
        <v>42</v>
      </c>
      <c r="G41">
        <v>32</v>
      </c>
      <c r="H41">
        <v>25</v>
      </c>
      <c r="I41">
        <v>23</v>
      </c>
      <c r="J41">
        <v>54</v>
      </c>
      <c r="K41">
        <v>46</v>
      </c>
      <c r="L41">
        <v>39</v>
      </c>
      <c r="M41">
        <v>22</v>
      </c>
      <c r="N41">
        <v>27</v>
      </c>
      <c r="O41">
        <v>46</v>
      </c>
      <c r="P41">
        <v>23</v>
      </c>
      <c r="Q41">
        <f>INT('v4'!Q41*1000)</f>
        <v>800243</v>
      </c>
    </row>
    <row r="42" spans="1:17" x14ac:dyDescent="0.35">
      <c r="A42" s="11" t="s">
        <v>59</v>
      </c>
      <c r="B42">
        <v>26</v>
      </c>
      <c r="C42">
        <v>9</v>
      </c>
      <c r="D42">
        <v>27</v>
      </c>
      <c r="E42">
        <v>38</v>
      </c>
      <c r="F42">
        <v>18</v>
      </c>
      <c r="G42">
        <v>38</v>
      </c>
      <c r="H42">
        <v>14</v>
      </c>
      <c r="I42">
        <v>12</v>
      </c>
      <c r="J42">
        <v>29</v>
      </c>
      <c r="K42">
        <v>14</v>
      </c>
      <c r="L42">
        <v>10</v>
      </c>
      <c r="M42">
        <v>25</v>
      </c>
      <c r="N42">
        <v>14</v>
      </c>
      <c r="O42">
        <v>14</v>
      </c>
      <c r="P42">
        <v>12</v>
      </c>
      <c r="Q42">
        <f>INT('v4'!Q42*1000)</f>
        <v>1489916</v>
      </c>
    </row>
    <row r="43" spans="1:17" x14ac:dyDescent="0.35">
      <c r="A43" s="11" t="s">
        <v>60</v>
      </c>
      <c r="B43">
        <v>25</v>
      </c>
      <c r="C43">
        <v>31</v>
      </c>
      <c r="D43">
        <v>66</v>
      </c>
      <c r="E43">
        <v>31</v>
      </c>
      <c r="F43">
        <v>3</v>
      </c>
      <c r="G43">
        <v>66</v>
      </c>
      <c r="H43">
        <v>63</v>
      </c>
      <c r="I43">
        <v>65</v>
      </c>
      <c r="J43">
        <v>44</v>
      </c>
      <c r="K43">
        <v>53</v>
      </c>
      <c r="L43">
        <v>64</v>
      </c>
      <c r="M43">
        <v>66</v>
      </c>
      <c r="N43">
        <v>15</v>
      </c>
      <c r="O43">
        <v>53</v>
      </c>
      <c r="P43">
        <v>65</v>
      </c>
      <c r="Q43">
        <f>INT('v4'!Q43*1000)</f>
        <v>1175145</v>
      </c>
    </row>
    <row r="44" spans="1:17" x14ac:dyDescent="0.35">
      <c r="A44" s="11" t="s">
        <v>61</v>
      </c>
      <c r="B44">
        <v>24</v>
      </c>
      <c r="C44">
        <v>25</v>
      </c>
      <c r="D44">
        <v>6</v>
      </c>
      <c r="E44">
        <v>34</v>
      </c>
      <c r="F44">
        <v>37</v>
      </c>
      <c r="G44">
        <v>21</v>
      </c>
      <c r="H44">
        <v>8</v>
      </c>
      <c r="I44">
        <v>8</v>
      </c>
      <c r="J44">
        <v>23</v>
      </c>
      <c r="K44">
        <v>10</v>
      </c>
      <c r="L44">
        <v>14</v>
      </c>
      <c r="M44">
        <v>11</v>
      </c>
      <c r="N44">
        <v>16</v>
      </c>
      <c r="O44">
        <v>10</v>
      </c>
      <c r="P44">
        <v>8</v>
      </c>
      <c r="Q44">
        <f>INT('v4'!Q44*1000)</f>
        <v>1669513</v>
      </c>
    </row>
    <row r="45" spans="1:17" x14ac:dyDescent="0.35">
      <c r="A45" s="11" t="s">
        <v>62</v>
      </c>
      <c r="B45">
        <v>22</v>
      </c>
      <c r="C45">
        <v>15</v>
      </c>
      <c r="D45">
        <v>61</v>
      </c>
      <c r="E45">
        <v>26</v>
      </c>
      <c r="F45">
        <v>10</v>
      </c>
      <c r="G45">
        <v>63</v>
      </c>
      <c r="H45">
        <v>41</v>
      </c>
      <c r="I45">
        <v>43</v>
      </c>
      <c r="J45">
        <v>40</v>
      </c>
      <c r="K45">
        <v>36</v>
      </c>
      <c r="L45">
        <v>52</v>
      </c>
      <c r="M45">
        <v>52</v>
      </c>
      <c r="N45">
        <v>8</v>
      </c>
      <c r="O45">
        <v>36</v>
      </c>
      <c r="P45">
        <v>43</v>
      </c>
      <c r="Q45">
        <f>INT('v4'!Q45*1000)</f>
        <v>1268172</v>
      </c>
    </row>
    <row r="46" spans="1:17" x14ac:dyDescent="0.35">
      <c r="A46" s="11" t="s">
        <v>63</v>
      </c>
      <c r="B46">
        <v>22</v>
      </c>
      <c r="C46">
        <v>51</v>
      </c>
      <c r="D46">
        <v>38</v>
      </c>
      <c r="E46">
        <v>9</v>
      </c>
      <c r="F46">
        <v>55</v>
      </c>
      <c r="G46">
        <v>34</v>
      </c>
      <c r="H46">
        <v>30</v>
      </c>
      <c r="I46">
        <v>28</v>
      </c>
      <c r="J46">
        <v>48</v>
      </c>
      <c r="K46">
        <v>40</v>
      </c>
      <c r="L46">
        <v>45</v>
      </c>
      <c r="M46">
        <v>15</v>
      </c>
      <c r="N46">
        <v>33</v>
      </c>
      <c r="O46">
        <v>40</v>
      </c>
      <c r="P46">
        <v>28</v>
      </c>
      <c r="Q46">
        <f>INT('v4'!Q46*1000)</f>
        <v>1075022</v>
      </c>
    </row>
    <row r="47" spans="1:17" x14ac:dyDescent="0.35">
      <c r="A47" s="11" t="s">
        <v>64</v>
      </c>
      <c r="B47">
        <v>21</v>
      </c>
      <c r="C47">
        <v>64</v>
      </c>
      <c r="D47">
        <v>14</v>
      </c>
      <c r="E47">
        <v>28</v>
      </c>
      <c r="F47">
        <v>64</v>
      </c>
      <c r="G47">
        <v>8</v>
      </c>
      <c r="H47">
        <v>48</v>
      </c>
      <c r="I47">
        <v>51</v>
      </c>
      <c r="J47">
        <v>34</v>
      </c>
      <c r="K47">
        <v>38</v>
      </c>
      <c r="L47">
        <v>58</v>
      </c>
      <c r="M47">
        <v>9</v>
      </c>
      <c r="N47">
        <v>57</v>
      </c>
      <c r="O47">
        <v>38</v>
      </c>
      <c r="P47">
        <v>51</v>
      </c>
      <c r="Q47">
        <f>INT('v4'!Q47*1000)</f>
        <v>1391990</v>
      </c>
    </row>
    <row r="48" spans="1:17" x14ac:dyDescent="0.35">
      <c r="A48" s="11" t="s">
        <v>65</v>
      </c>
      <c r="B48">
        <v>19</v>
      </c>
      <c r="C48">
        <v>52</v>
      </c>
      <c r="D48">
        <v>47</v>
      </c>
      <c r="E48">
        <v>3</v>
      </c>
      <c r="F48">
        <v>62</v>
      </c>
      <c r="G48">
        <v>60</v>
      </c>
      <c r="H48">
        <v>50</v>
      </c>
      <c r="I48">
        <v>53</v>
      </c>
      <c r="J48">
        <v>2</v>
      </c>
      <c r="K48">
        <v>47</v>
      </c>
      <c r="L48">
        <v>62</v>
      </c>
      <c r="M48">
        <v>39</v>
      </c>
      <c r="N48">
        <v>51</v>
      </c>
      <c r="O48">
        <v>47</v>
      </c>
      <c r="P48">
        <v>53</v>
      </c>
      <c r="Q48">
        <f>INT('v4'!Q48*1000)</f>
        <v>2436525</v>
      </c>
    </row>
    <row r="49" spans="1:17" x14ac:dyDescent="0.35">
      <c r="A49" s="11" t="s">
        <v>66</v>
      </c>
      <c r="B49">
        <v>19</v>
      </c>
      <c r="C49">
        <v>3</v>
      </c>
      <c r="D49">
        <v>27</v>
      </c>
      <c r="E49">
        <v>33</v>
      </c>
      <c r="F49">
        <v>19</v>
      </c>
      <c r="G49">
        <v>44</v>
      </c>
      <c r="H49">
        <v>5</v>
      </c>
      <c r="I49">
        <v>5</v>
      </c>
      <c r="J49">
        <v>14</v>
      </c>
      <c r="K49">
        <v>4</v>
      </c>
      <c r="L49">
        <v>11</v>
      </c>
      <c r="M49">
        <v>19</v>
      </c>
      <c r="N49">
        <v>7</v>
      </c>
      <c r="O49">
        <v>4</v>
      </c>
      <c r="P49">
        <v>5</v>
      </c>
      <c r="Q49">
        <f>INT('v4'!Q49*1000)</f>
        <v>1871090</v>
      </c>
    </row>
    <row r="50" spans="1:17" x14ac:dyDescent="0.35">
      <c r="A50" s="11" t="s">
        <v>67</v>
      </c>
      <c r="B50">
        <v>17</v>
      </c>
      <c r="C50">
        <v>59</v>
      </c>
      <c r="D50">
        <v>11</v>
      </c>
      <c r="E50">
        <v>25</v>
      </c>
      <c r="F50">
        <v>59</v>
      </c>
      <c r="G50">
        <v>12</v>
      </c>
      <c r="H50">
        <v>33</v>
      </c>
      <c r="I50">
        <v>35</v>
      </c>
      <c r="J50">
        <v>30</v>
      </c>
      <c r="K50">
        <v>26</v>
      </c>
      <c r="L50">
        <v>49</v>
      </c>
      <c r="M50">
        <v>5</v>
      </c>
      <c r="N50">
        <v>48</v>
      </c>
      <c r="O50">
        <v>26</v>
      </c>
      <c r="P50">
        <v>35</v>
      </c>
      <c r="Q50">
        <f>INT('v4'!Q50*1000)</f>
        <v>1454722</v>
      </c>
    </row>
    <row r="51" spans="1:17" x14ac:dyDescent="0.35">
      <c r="A51" s="11" t="s">
        <v>68</v>
      </c>
      <c r="B51">
        <v>17</v>
      </c>
      <c r="C51">
        <v>25</v>
      </c>
      <c r="D51">
        <v>58</v>
      </c>
      <c r="E51">
        <v>7</v>
      </c>
      <c r="F51">
        <v>29</v>
      </c>
      <c r="G51">
        <v>61</v>
      </c>
      <c r="H51">
        <v>35</v>
      </c>
      <c r="I51">
        <v>32</v>
      </c>
      <c r="J51">
        <v>41</v>
      </c>
      <c r="K51">
        <v>34</v>
      </c>
      <c r="L51">
        <v>51</v>
      </c>
      <c r="M51">
        <v>43</v>
      </c>
      <c r="N51">
        <v>9</v>
      </c>
      <c r="O51">
        <v>34</v>
      </c>
      <c r="P51">
        <v>32</v>
      </c>
      <c r="Q51">
        <f>INT('v4'!Q51*1000)</f>
        <v>1262756</v>
      </c>
    </row>
    <row r="52" spans="1:17" x14ac:dyDescent="0.35">
      <c r="A52" s="11" t="s">
        <v>69</v>
      </c>
      <c r="B52">
        <v>15</v>
      </c>
      <c r="C52">
        <v>59</v>
      </c>
      <c r="D52">
        <v>6</v>
      </c>
      <c r="E52">
        <v>27</v>
      </c>
      <c r="F52">
        <v>61</v>
      </c>
      <c r="G52">
        <v>11</v>
      </c>
      <c r="H52">
        <v>32</v>
      </c>
      <c r="I52">
        <v>37</v>
      </c>
      <c r="J52">
        <v>25</v>
      </c>
      <c r="K52">
        <v>25</v>
      </c>
      <c r="L52">
        <v>50</v>
      </c>
      <c r="M52">
        <v>3</v>
      </c>
      <c r="N52">
        <v>50</v>
      </c>
      <c r="O52">
        <v>25</v>
      </c>
      <c r="P52">
        <v>37</v>
      </c>
      <c r="Q52">
        <f>INT('v4'!Q52*1000)</f>
        <v>1616491</v>
      </c>
    </row>
    <row r="53" spans="1:17" x14ac:dyDescent="0.35">
      <c r="A53" s="11" t="s">
        <v>70</v>
      </c>
      <c r="B53">
        <v>15</v>
      </c>
      <c r="C53">
        <v>42</v>
      </c>
      <c r="D53">
        <v>20</v>
      </c>
      <c r="E53">
        <v>18</v>
      </c>
      <c r="F53">
        <v>52</v>
      </c>
      <c r="G53">
        <v>26</v>
      </c>
      <c r="H53">
        <v>18</v>
      </c>
      <c r="I53">
        <v>18</v>
      </c>
      <c r="J53">
        <v>33</v>
      </c>
      <c r="K53">
        <v>20</v>
      </c>
      <c r="L53">
        <v>34</v>
      </c>
      <c r="M53">
        <v>8</v>
      </c>
      <c r="N53">
        <v>23</v>
      </c>
      <c r="O53">
        <v>20</v>
      </c>
      <c r="P53">
        <v>18</v>
      </c>
      <c r="Q53">
        <f>INT('v4'!Q53*1000)</f>
        <v>1399145</v>
      </c>
    </row>
    <row r="54" spans="1:17" x14ac:dyDescent="0.35">
      <c r="A54" s="11" t="s">
        <v>71</v>
      </c>
      <c r="B54">
        <v>12</v>
      </c>
      <c r="C54">
        <v>3</v>
      </c>
      <c r="D54">
        <v>20</v>
      </c>
      <c r="E54">
        <v>32</v>
      </c>
      <c r="F54">
        <v>25</v>
      </c>
      <c r="G54">
        <v>43</v>
      </c>
      <c r="H54">
        <v>2</v>
      </c>
      <c r="I54">
        <v>2</v>
      </c>
      <c r="J54">
        <v>7</v>
      </c>
      <c r="K54">
        <v>3</v>
      </c>
      <c r="L54">
        <v>8</v>
      </c>
      <c r="M54">
        <v>14</v>
      </c>
      <c r="N54">
        <v>4</v>
      </c>
      <c r="O54">
        <v>3</v>
      </c>
      <c r="P54">
        <v>2</v>
      </c>
      <c r="Q54">
        <f>INT('v4'!Q54*1000)</f>
        <v>1986797</v>
      </c>
    </row>
    <row r="55" spans="1:17" x14ac:dyDescent="0.35">
      <c r="A55" s="11" t="s">
        <v>72</v>
      </c>
      <c r="B55">
        <v>12</v>
      </c>
      <c r="C55">
        <v>6</v>
      </c>
      <c r="D55">
        <v>35</v>
      </c>
      <c r="E55">
        <v>29</v>
      </c>
      <c r="F55">
        <v>24</v>
      </c>
      <c r="G55">
        <v>51</v>
      </c>
      <c r="H55">
        <v>6</v>
      </c>
      <c r="I55">
        <v>6</v>
      </c>
      <c r="J55">
        <v>18</v>
      </c>
      <c r="K55">
        <v>6</v>
      </c>
      <c r="L55">
        <v>20</v>
      </c>
      <c r="M55">
        <v>18</v>
      </c>
      <c r="N55">
        <v>3</v>
      </c>
      <c r="O55">
        <v>6</v>
      </c>
      <c r="P55">
        <v>6</v>
      </c>
      <c r="Q55">
        <f>INT('v4'!Q55*1000)</f>
        <v>1745349</v>
      </c>
    </row>
    <row r="56" spans="1:17" x14ac:dyDescent="0.35">
      <c r="A56" s="11" t="s">
        <v>73</v>
      </c>
      <c r="B56">
        <v>12</v>
      </c>
      <c r="C56">
        <v>9</v>
      </c>
      <c r="D56">
        <v>64</v>
      </c>
      <c r="E56">
        <v>15</v>
      </c>
      <c r="F56">
        <v>12</v>
      </c>
      <c r="G56">
        <v>65</v>
      </c>
      <c r="H56">
        <v>47</v>
      </c>
      <c r="I56">
        <v>54</v>
      </c>
      <c r="J56">
        <v>31</v>
      </c>
      <c r="K56">
        <v>30</v>
      </c>
      <c r="L56">
        <v>59</v>
      </c>
      <c r="M56">
        <v>56</v>
      </c>
      <c r="N56">
        <v>2</v>
      </c>
      <c r="O56">
        <v>30</v>
      </c>
      <c r="P56">
        <v>54</v>
      </c>
      <c r="Q56">
        <f>INT('v4'!Q56*1000)</f>
        <v>1452883</v>
      </c>
    </row>
    <row r="57" spans="1:17" x14ac:dyDescent="0.35">
      <c r="A57" s="11" t="s">
        <v>74</v>
      </c>
      <c r="B57">
        <v>9</v>
      </c>
      <c r="C57">
        <v>53</v>
      </c>
      <c r="D57">
        <v>31</v>
      </c>
      <c r="E57">
        <v>4</v>
      </c>
      <c r="F57">
        <v>60</v>
      </c>
      <c r="G57">
        <v>55</v>
      </c>
      <c r="H57">
        <v>39</v>
      </c>
      <c r="I57">
        <v>42</v>
      </c>
      <c r="J57">
        <v>8</v>
      </c>
      <c r="K57">
        <v>28</v>
      </c>
      <c r="L57">
        <v>55</v>
      </c>
      <c r="M57">
        <v>17</v>
      </c>
      <c r="N57">
        <v>42</v>
      </c>
      <c r="O57">
        <v>28</v>
      </c>
      <c r="P57">
        <v>42</v>
      </c>
      <c r="Q57">
        <f>INT('v4'!Q57*1000)</f>
        <v>1978739</v>
      </c>
    </row>
    <row r="58" spans="1:17" x14ac:dyDescent="0.35">
      <c r="A58" s="11" t="s">
        <v>75</v>
      </c>
      <c r="B58">
        <v>9</v>
      </c>
      <c r="C58">
        <v>19</v>
      </c>
      <c r="D58">
        <v>50</v>
      </c>
      <c r="E58">
        <v>11</v>
      </c>
      <c r="F58">
        <v>31</v>
      </c>
      <c r="G58">
        <v>58</v>
      </c>
      <c r="H58">
        <v>20</v>
      </c>
      <c r="I58">
        <v>20</v>
      </c>
      <c r="J58">
        <v>27</v>
      </c>
      <c r="K58">
        <v>19</v>
      </c>
      <c r="L58">
        <v>40</v>
      </c>
      <c r="M58">
        <v>30</v>
      </c>
      <c r="N58">
        <v>5</v>
      </c>
      <c r="O58">
        <v>19</v>
      </c>
      <c r="P58">
        <v>20</v>
      </c>
      <c r="Q58">
        <f>INT('v4'!Q58*1000)</f>
        <v>1525921</v>
      </c>
    </row>
    <row r="59" spans="1:17" x14ac:dyDescent="0.35">
      <c r="A59" s="11" t="s">
        <v>76</v>
      </c>
      <c r="B59">
        <v>9</v>
      </c>
      <c r="C59">
        <v>53</v>
      </c>
      <c r="D59">
        <v>41</v>
      </c>
      <c r="E59">
        <v>2</v>
      </c>
      <c r="F59">
        <v>63</v>
      </c>
      <c r="G59">
        <v>59</v>
      </c>
      <c r="H59">
        <v>46</v>
      </c>
      <c r="I59">
        <v>52</v>
      </c>
      <c r="J59">
        <v>1</v>
      </c>
      <c r="K59">
        <v>34</v>
      </c>
      <c r="L59">
        <v>60</v>
      </c>
      <c r="M59">
        <v>35</v>
      </c>
      <c r="N59">
        <v>52</v>
      </c>
      <c r="O59">
        <v>34</v>
      </c>
      <c r="P59">
        <v>52</v>
      </c>
      <c r="Q59">
        <f>INT('v4'!Q59*1000)</f>
        <v>3201737</v>
      </c>
    </row>
    <row r="60" spans="1:17" x14ac:dyDescent="0.35">
      <c r="A60" s="11" t="s">
        <v>77</v>
      </c>
      <c r="B60">
        <v>8</v>
      </c>
      <c r="C60">
        <v>49</v>
      </c>
      <c r="D60">
        <v>11</v>
      </c>
      <c r="E60">
        <v>14</v>
      </c>
      <c r="F60">
        <v>57</v>
      </c>
      <c r="G60">
        <v>24</v>
      </c>
      <c r="H60">
        <v>21</v>
      </c>
      <c r="I60">
        <v>24</v>
      </c>
      <c r="J60">
        <v>26</v>
      </c>
      <c r="K60">
        <v>17</v>
      </c>
      <c r="L60">
        <v>41</v>
      </c>
      <c r="M60">
        <v>2</v>
      </c>
      <c r="N60">
        <v>31</v>
      </c>
      <c r="O60">
        <v>17</v>
      </c>
      <c r="P60">
        <v>24</v>
      </c>
      <c r="Q60">
        <f>INT('v4'!Q60*1000)</f>
        <v>1610266</v>
      </c>
    </row>
    <row r="61" spans="1:17" x14ac:dyDescent="0.35">
      <c r="A61" s="11" t="s">
        <v>78</v>
      </c>
      <c r="B61">
        <v>4</v>
      </c>
      <c r="C61">
        <v>25</v>
      </c>
      <c r="D61">
        <v>18</v>
      </c>
      <c r="E61">
        <v>19</v>
      </c>
      <c r="F61">
        <v>41</v>
      </c>
      <c r="G61">
        <v>37</v>
      </c>
      <c r="H61">
        <v>4</v>
      </c>
      <c r="I61">
        <v>4</v>
      </c>
      <c r="J61">
        <v>16</v>
      </c>
      <c r="K61">
        <v>5</v>
      </c>
      <c r="L61">
        <v>23</v>
      </c>
      <c r="M61">
        <v>6</v>
      </c>
      <c r="N61">
        <v>11</v>
      </c>
      <c r="O61">
        <v>5</v>
      </c>
      <c r="P61">
        <v>4</v>
      </c>
      <c r="Q61">
        <f>INT('v4'!Q61*1000)</f>
        <v>1792544</v>
      </c>
    </row>
    <row r="62" spans="1:17" x14ac:dyDescent="0.35">
      <c r="A62" s="11" t="s">
        <v>79</v>
      </c>
      <c r="B62">
        <v>4</v>
      </c>
      <c r="C62">
        <v>30</v>
      </c>
      <c r="D62">
        <v>31</v>
      </c>
      <c r="E62">
        <v>13</v>
      </c>
      <c r="F62">
        <v>40</v>
      </c>
      <c r="G62">
        <v>45</v>
      </c>
      <c r="H62">
        <v>9</v>
      </c>
      <c r="I62">
        <v>9</v>
      </c>
      <c r="J62">
        <v>22</v>
      </c>
      <c r="K62">
        <v>12</v>
      </c>
      <c r="L62">
        <v>30</v>
      </c>
      <c r="M62">
        <v>12</v>
      </c>
      <c r="N62">
        <v>10</v>
      </c>
      <c r="O62">
        <v>12</v>
      </c>
      <c r="P62">
        <v>9</v>
      </c>
      <c r="Q62">
        <f>INT('v4'!Q62*1000)</f>
        <v>1681911</v>
      </c>
    </row>
    <row r="63" spans="1:17" x14ac:dyDescent="0.35">
      <c r="A63" s="11" t="s">
        <v>80</v>
      </c>
      <c r="B63">
        <v>4</v>
      </c>
      <c r="C63">
        <v>15</v>
      </c>
      <c r="D63">
        <v>31</v>
      </c>
      <c r="E63">
        <v>17</v>
      </c>
      <c r="F63">
        <v>35</v>
      </c>
      <c r="G63">
        <v>47</v>
      </c>
      <c r="H63">
        <v>7</v>
      </c>
      <c r="I63">
        <v>7</v>
      </c>
      <c r="J63">
        <v>17</v>
      </c>
      <c r="K63">
        <v>6</v>
      </c>
      <c r="L63">
        <v>24</v>
      </c>
      <c r="M63">
        <v>13</v>
      </c>
      <c r="N63">
        <v>6</v>
      </c>
      <c r="O63">
        <v>6</v>
      </c>
      <c r="P63">
        <v>7</v>
      </c>
      <c r="Q63">
        <f>INT('v4'!Q63*1000)</f>
        <v>1758411</v>
      </c>
    </row>
    <row r="64" spans="1:17" x14ac:dyDescent="0.35">
      <c r="A64" s="11" t="s">
        <v>81</v>
      </c>
      <c r="B64">
        <v>4</v>
      </c>
      <c r="C64">
        <v>65</v>
      </c>
      <c r="D64">
        <v>1</v>
      </c>
      <c r="E64">
        <v>30</v>
      </c>
      <c r="F64">
        <v>66</v>
      </c>
      <c r="G64">
        <v>2</v>
      </c>
      <c r="H64">
        <v>60</v>
      </c>
      <c r="I64">
        <v>64</v>
      </c>
      <c r="J64">
        <v>3</v>
      </c>
      <c r="K64">
        <v>27</v>
      </c>
      <c r="L64">
        <v>65</v>
      </c>
      <c r="M64">
        <v>4</v>
      </c>
      <c r="N64">
        <v>65</v>
      </c>
      <c r="O64">
        <v>27</v>
      </c>
      <c r="P64">
        <v>64</v>
      </c>
      <c r="Q64">
        <f>INT('v4'!Q64*1000)</f>
        <v>2263678</v>
      </c>
    </row>
    <row r="65" spans="1:17" x14ac:dyDescent="0.35">
      <c r="A65" s="11" t="s">
        <v>82</v>
      </c>
      <c r="B65">
        <v>1</v>
      </c>
      <c r="C65">
        <v>25</v>
      </c>
      <c r="D65">
        <v>6</v>
      </c>
      <c r="E65">
        <v>20</v>
      </c>
      <c r="F65">
        <v>45</v>
      </c>
      <c r="G65">
        <v>31</v>
      </c>
      <c r="H65">
        <v>3</v>
      </c>
      <c r="I65">
        <v>3</v>
      </c>
      <c r="J65">
        <v>5</v>
      </c>
      <c r="K65">
        <v>2</v>
      </c>
      <c r="L65">
        <v>18</v>
      </c>
      <c r="M65">
        <v>1</v>
      </c>
      <c r="N65">
        <v>12</v>
      </c>
      <c r="O65">
        <v>2</v>
      </c>
      <c r="P65">
        <v>3</v>
      </c>
      <c r="Q65">
        <f>INT('v4'!Q65*1000)</f>
        <v>2050078</v>
      </c>
    </row>
    <row r="66" spans="1:17" x14ac:dyDescent="0.35">
      <c r="A66" s="11" t="s">
        <v>83</v>
      </c>
      <c r="B66">
        <v>1</v>
      </c>
      <c r="C66">
        <v>34</v>
      </c>
      <c r="D66">
        <v>27</v>
      </c>
      <c r="E66">
        <v>8</v>
      </c>
      <c r="F66">
        <v>47</v>
      </c>
      <c r="G66">
        <v>46</v>
      </c>
      <c r="H66">
        <v>11</v>
      </c>
      <c r="I66">
        <v>10</v>
      </c>
      <c r="J66">
        <v>13</v>
      </c>
      <c r="K66">
        <v>10</v>
      </c>
      <c r="L66">
        <v>33</v>
      </c>
      <c r="M66">
        <v>10</v>
      </c>
      <c r="N66">
        <v>13</v>
      </c>
      <c r="O66">
        <v>10</v>
      </c>
      <c r="P66">
        <v>10</v>
      </c>
      <c r="Q66">
        <f>INT('v4'!Q66*1000)</f>
        <v>1887117</v>
      </c>
    </row>
    <row r="67" spans="1:17" x14ac:dyDescent="0.35">
      <c r="A67" s="11" t="s">
        <v>84</v>
      </c>
      <c r="B67">
        <v>1</v>
      </c>
      <c r="C67">
        <v>6</v>
      </c>
      <c r="D67">
        <v>14</v>
      </c>
      <c r="E67">
        <v>22</v>
      </c>
      <c r="F67">
        <v>33</v>
      </c>
      <c r="G67">
        <v>41</v>
      </c>
      <c r="H67">
        <v>1</v>
      </c>
      <c r="I67">
        <v>1</v>
      </c>
      <c r="J67">
        <v>4</v>
      </c>
      <c r="K67">
        <v>1</v>
      </c>
      <c r="L67">
        <v>13</v>
      </c>
      <c r="M67">
        <v>7</v>
      </c>
      <c r="N67">
        <v>1</v>
      </c>
      <c r="O67">
        <v>1</v>
      </c>
      <c r="P67">
        <v>1</v>
      </c>
      <c r="Q67">
        <f>INT('v4'!Q67*1000)</f>
        <v>2154223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opLeftCell="C273" zoomScale="85" zoomScaleNormal="85" workbookViewId="0">
      <selection activeCell="S282" sqref="S282"/>
    </sheetView>
  </sheetViews>
  <sheetFormatPr defaultRowHeight="14.5" x14ac:dyDescent="0.35"/>
  <sheetData>
    <row r="1" spans="1:17" ht="18" x14ac:dyDescent="0.35">
      <c r="A1" s="12"/>
    </row>
    <row r="2" spans="1:17" x14ac:dyDescent="0.35">
      <c r="A2" s="13"/>
    </row>
    <row r="5" spans="1:17" ht="15" x14ac:dyDescent="0.35">
      <c r="A5" s="14" t="s">
        <v>85</v>
      </c>
      <c r="B5" s="15">
        <v>6968245</v>
      </c>
      <c r="C5" s="14" t="s">
        <v>86</v>
      </c>
      <c r="D5" s="15">
        <v>66</v>
      </c>
      <c r="E5" s="14" t="s">
        <v>87</v>
      </c>
      <c r="F5" s="15">
        <v>15</v>
      </c>
      <c r="G5" s="14" t="s">
        <v>88</v>
      </c>
      <c r="H5" s="15">
        <v>66</v>
      </c>
      <c r="I5" s="14" t="s">
        <v>89</v>
      </c>
      <c r="J5" s="15">
        <v>0</v>
      </c>
      <c r="K5" s="14" t="s">
        <v>90</v>
      </c>
      <c r="L5" s="15" t="s">
        <v>91</v>
      </c>
    </row>
    <row r="6" spans="1:17" ht="18.5" thickBot="1" x14ac:dyDescent="0.4">
      <c r="A6" s="12"/>
    </row>
    <row r="7" spans="1:17" ht="15" thickBot="1" x14ac:dyDescent="0.4">
      <c r="A7" s="16" t="s">
        <v>92</v>
      </c>
      <c r="B7" s="16" t="s">
        <v>93</v>
      </c>
      <c r="C7" s="16" t="s">
        <v>94</v>
      </c>
      <c r="D7" s="16" t="s">
        <v>95</v>
      </c>
      <c r="E7" s="16" t="s">
        <v>96</v>
      </c>
      <c r="F7" s="16" t="s">
        <v>97</v>
      </c>
      <c r="G7" s="16" t="s">
        <v>98</v>
      </c>
      <c r="H7" s="16" t="s">
        <v>99</v>
      </c>
      <c r="I7" s="16" t="s">
        <v>100</v>
      </c>
      <c r="J7" s="16" t="s">
        <v>101</v>
      </c>
      <c r="K7" s="16" t="s">
        <v>102</v>
      </c>
      <c r="L7" s="16" t="s">
        <v>103</v>
      </c>
      <c r="M7" s="16" t="s">
        <v>104</v>
      </c>
      <c r="N7" s="16" t="s">
        <v>105</v>
      </c>
      <c r="O7" s="16" t="s">
        <v>106</v>
      </c>
      <c r="P7" s="16" t="s">
        <v>107</v>
      </c>
      <c r="Q7" s="16" t="s">
        <v>108</v>
      </c>
    </row>
    <row r="8" spans="1:17" ht="15" thickBot="1" x14ac:dyDescent="0.4">
      <c r="A8" s="16" t="s">
        <v>19</v>
      </c>
      <c r="B8" s="17">
        <v>66</v>
      </c>
      <c r="C8" s="17">
        <v>57</v>
      </c>
      <c r="D8" s="17">
        <v>58</v>
      </c>
      <c r="E8" s="17">
        <v>60</v>
      </c>
      <c r="F8" s="17">
        <v>16</v>
      </c>
      <c r="G8" s="17">
        <v>18</v>
      </c>
      <c r="H8" s="17">
        <v>62</v>
      </c>
      <c r="I8" s="17">
        <v>61</v>
      </c>
      <c r="J8" s="17">
        <v>64</v>
      </c>
      <c r="K8" s="17">
        <v>63</v>
      </c>
      <c r="L8" s="17">
        <v>47</v>
      </c>
      <c r="M8" s="17">
        <v>64</v>
      </c>
      <c r="N8" s="17">
        <v>63</v>
      </c>
      <c r="O8" s="17">
        <v>63</v>
      </c>
      <c r="P8" s="17">
        <v>61</v>
      </c>
      <c r="Q8" s="17">
        <v>179821</v>
      </c>
    </row>
    <row r="9" spans="1:17" ht="15" thickBot="1" x14ac:dyDescent="0.4">
      <c r="A9" s="16" t="s">
        <v>20</v>
      </c>
      <c r="B9" s="17">
        <v>65</v>
      </c>
      <c r="C9" s="17">
        <v>63</v>
      </c>
      <c r="D9" s="17">
        <v>60</v>
      </c>
      <c r="E9" s="17">
        <v>54</v>
      </c>
      <c r="F9" s="17">
        <v>36</v>
      </c>
      <c r="G9" s="17">
        <v>9</v>
      </c>
      <c r="H9" s="17">
        <v>64</v>
      </c>
      <c r="I9" s="17">
        <v>60</v>
      </c>
      <c r="J9" s="17">
        <v>65</v>
      </c>
      <c r="K9" s="17">
        <v>65</v>
      </c>
      <c r="L9" s="17">
        <v>56</v>
      </c>
      <c r="M9" s="17">
        <v>61</v>
      </c>
      <c r="N9" s="17">
        <v>62</v>
      </c>
      <c r="O9" s="17">
        <v>65</v>
      </c>
      <c r="P9" s="17">
        <v>60</v>
      </c>
      <c r="Q9" s="17">
        <v>138730</v>
      </c>
    </row>
    <row r="10" spans="1:17" ht="15" thickBot="1" x14ac:dyDescent="0.4">
      <c r="A10" s="16" t="s">
        <v>21</v>
      </c>
      <c r="B10" s="17">
        <v>64</v>
      </c>
      <c r="C10" s="17">
        <v>23</v>
      </c>
      <c r="D10" s="17">
        <v>31</v>
      </c>
      <c r="E10" s="17">
        <v>66</v>
      </c>
      <c r="F10" s="17">
        <v>1</v>
      </c>
      <c r="G10" s="17">
        <v>49</v>
      </c>
      <c r="H10" s="17">
        <v>58</v>
      </c>
      <c r="I10" s="17">
        <v>59</v>
      </c>
      <c r="J10" s="17">
        <v>15</v>
      </c>
      <c r="K10" s="17">
        <v>49</v>
      </c>
      <c r="L10" s="17">
        <v>29</v>
      </c>
      <c r="M10" s="17">
        <v>63</v>
      </c>
      <c r="N10" s="17">
        <v>61</v>
      </c>
      <c r="O10" s="17">
        <v>49</v>
      </c>
      <c r="P10" s="17">
        <v>59</v>
      </c>
      <c r="Q10" s="17">
        <v>1832688</v>
      </c>
    </row>
    <row r="11" spans="1:17" ht="15" thickBot="1" x14ac:dyDescent="0.4">
      <c r="A11" s="16" t="s">
        <v>22</v>
      </c>
      <c r="B11" s="17">
        <v>63</v>
      </c>
      <c r="C11" s="17">
        <v>47</v>
      </c>
      <c r="D11" s="17">
        <v>48</v>
      </c>
      <c r="E11" s="17">
        <v>62</v>
      </c>
      <c r="F11" s="17">
        <v>43</v>
      </c>
      <c r="G11" s="17">
        <v>3</v>
      </c>
      <c r="H11" s="17">
        <v>59</v>
      </c>
      <c r="I11" s="17">
        <v>58</v>
      </c>
      <c r="J11" s="17">
        <v>57</v>
      </c>
      <c r="K11" s="17">
        <v>61</v>
      </c>
      <c r="L11" s="17">
        <v>43</v>
      </c>
      <c r="M11" s="17">
        <v>60</v>
      </c>
      <c r="N11" s="17">
        <v>60</v>
      </c>
      <c r="O11" s="17">
        <v>61</v>
      </c>
      <c r="P11" s="17">
        <v>58</v>
      </c>
      <c r="Q11" s="17">
        <v>569275</v>
      </c>
    </row>
    <row r="12" spans="1:17" ht="15" thickBot="1" x14ac:dyDescent="0.4">
      <c r="A12" s="16" t="s">
        <v>23</v>
      </c>
      <c r="B12" s="17">
        <v>61</v>
      </c>
      <c r="C12" s="17">
        <v>61</v>
      </c>
      <c r="D12" s="17">
        <v>53</v>
      </c>
      <c r="E12" s="17">
        <v>63</v>
      </c>
      <c r="F12" s="17">
        <v>58</v>
      </c>
      <c r="G12" s="17">
        <v>1</v>
      </c>
      <c r="H12" s="17">
        <v>61</v>
      </c>
      <c r="I12" s="17">
        <v>62</v>
      </c>
      <c r="J12" s="17">
        <v>50</v>
      </c>
      <c r="K12" s="17">
        <v>62</v>
      </c>
      <c r="L12" s="17">
        <v>61</v>
      </c>
      <c r="M12" s="17">
        <v>62</v>
      </c>
      <c r="N12" s="17">
        <v>64</v>
      </c>
      <c r="O12" s="17">
        <v>62</v>
      </c>
      <c r="P12" s="17">
        <v>62</v>
      </c>
      <c r="Q12" s="17">
        <v>883570</v>
      </c>
    </row>
    <row r="13" spans="1:17" ht="15" thickBot="1" x14ac:dyDescent="0.4">
      <c r="A13" s="16" t="s">
        <v>24</v>
      </c>
      <c r="B13" s="17">
        <v>61</v>
      </c>
      <c r="C13" s="17">
        <v>39</v>
      </c>
      <c r="D13" s="17">
        <v>50</v>
      </c>
      <c r="E13" s="17">
        <v>58</v>
      </c>
      <c r="F13" s="17">
        <v>8</v>
      </c>
      <c r="G13" s="17">
        <v>35</v>
      </c>
      <c r="H13" s="17">
        <v>57</v>
      </c>
      <c r="I13" s="17">
        <v>57</v>
      </c>
      <c r="J13" s="17">
        <v>58</v>
      </c>
      <c r="K13" s="17">
        <v>59</v>
      </c>
      <c r="L13" s="17">
        <v>37</v>
      </c>
      <c r="M13" s="17">
        <v>59</v>
      </c>
      <c r="N13" s="17">
        <v>59</v>
      </c>
      <c r="O13" s="17">
        <v>59</v>
      </c>
      <c r="P13" s="17">
        <v>57</v>
      </c>
      <c r="Q13" s="17">
        <v>559101</v>
      </c>
    </row>
    <row r="14" spans="1:17" ht="15" thickBot="1" x14ac:dyDescent="0.4">
      <c r="A14" s="16" t="s">
        <v>25</v>
      </c>
      <c r="B14" s="17">
        <v>58</v>
      </c>
      <c r="C14" s="17">
        <v>14</v>
      </c>
      <c r="D14" s="17">
        <v>27</v>
      </c>
      <c r="E14" s="17">
        <v>65</v>
      </c>
      <c r="F14" s="17">
        <v>4</v>
      </c>
      <c r="G14" s="17">
        <v>42</v>
      </c>
      <c r="H14" s="17">
        <v>52</v>
      </c>
      <c r="I14" s="17">
        <v>56</v>
      </c>
      <c r="J14" s="17">
        <v>20</v>
      </c>
      <c r="K14" s="17">
        <v>41</v>
      </c>
      <c r="L14" s="17">
        <v>17</v>
      </c>
      <c r="M14" s="17">
        <v>58</v>
      </c>
      <c r="N14" s="17">
        <v>58</v>
      </c>
      <c r="O14" s="17">
        <v>41</v>
      </c>
      <c r="P14" s="17">
        <v>56</v>
      </c>
      <c r="Q14" s="17">
        <v>1691967</v>
      </c>
    </row>
    <row r="15" spans="1:17" ht="15" thickBot="1" x14ac:dyDescent="0.4">
      <c r="A15" s="16" t="s">
        <v>26</v>
      </c>
      <c r="B15" s="17">
        <v>58</v>
      </c>
      <c r="C15" s="17">
        <v>24</v>
      </c>
      <c r="D15" s="17">
        <v>35</v>
      </c>
      <c r="E15" s="17">
        <v>64</v>
      </c>
      <c r="F15" s="17">
        <v>6</v>
      </c>
      <c r="G15" s="17">
        <v>36</v>
      </c>
      <c r="H15" s="17">
        <v>54</v>
      </c>
      <c r="I15" s="17">
        <v>55</v>
      </c>
      <c r="J15" s="17">
        <v>43</v>
      </c>
      <c r="K15" s="17">
        <v>48</v>
      </c>
      <c r="L15" s="17">
        <v>21</v>
      </c>
      <c r="M15" s="17">
        <v>57</v>
      </c>
      <c r="N15" s="17">
        <v>55</v>
      </c>
      <c r="O15" s="17">
        <v>48</v>
      </c>
      <c r="P15" s="17">
        <v>55</v>
      </c>
      <c r="Q15" s="17">
        <v>1210530</v>
      </c>
    </row>
    <row r="16" spans="1:17" ht="15" thickBot="1" x14ac:dyDescent="0.4">
      <c r="A16" s="16" t="s">
        <v>27</v>
      </c>
      <c r="B16" s="17">
        <v>58</v>
      </c>
      <c r="C16" s="17">
        <v>34</v>
      </c>
      <c r="D16" s="17">
        <v>38</v>
      </c>
      <c r="E16" s="17">
        <v>59</v>
      </c>
      <c r="F16" s="17">
        <v>17</v>
      </c>
      <c r="G16" s="17">
        <v>19</v>
      </c>
      <c r="H16" s="17">
        <v>53</v>
      </c>
      <c r="I16" s="17">
        <v>50</v>
      </c>
      <c r="J16" s="17">
        <v>51</v>
      </c>
      <c r="K16" s="17">
        <v>51</v>
      </c>
      <c r="L16" s="17">
        <v>19</v>
      </c>
      <c r="M16" s="17">
        <v>55</v>
      </c>
      <c r="N16" s="17">
        <v>54</v>
      </c>
      <c r="O16" s="17">
        <v>51</v>
      </c>
      <c r="P16" s="17">
        <v>50</v>
      </c>
      <c r="Q16" s="17">
        <v>820056</v>
      </c>
    </row>
    <row r="17" spans="1:17" ht="15" thickBot="1" x14ac:dyDescent="0.4">
      <c r="A17" s="16" t="s">
        <v>28</v>
      </c>
      <c r="B17" s="17">
        <v>57</v>
      </c>
      <c r="C17" s="17">
        <v>66</v>
      </c>
      <c r="D17" s="17">
        <v>61</v>
      </c>
      <c r="E17" s="17">
        <v>10</v>
      </c>
      <c r="F17" s="17">
        <v>65</v>
      </c>
      <c r="G17" s="17">
        <v>15</v>
      </c>
      <c r="H17" s="17">
        <v>66</v>
      </c>
      <c r="I17" s="17">
        <v>66</v>
      </c>
      <c r="J17" s="17">
        <v>66</v>
      </c>
      <c r="K17" s="17">
        <v>66</v>
      </c>
      <c r="L17" s="17">
        <v>66</v>
      </c>
      <c r="M17" s="17">
        <v>50</v>
      </c>
      <c r="N17" s="17">
        <v>66</v>
      </c>
      <c r="O17" s="17">
        <v>66</v>
      </c>
      <c r="P17" s="17">
        <v>66</v>
      </c>
      <c r="Q17" s="17">
        <v>113236</v>
      </c>
    </row>
    <row r="18" spans="1:17" ht="15" thickBot="1" x14ac:dyDescent="0.4">
      <c r="A18" s="16" t="s">
        <v>29</v>
      </c>
      <c r="B18" s="17">
        <v>56</v>
      </c>
      <c r="C18" s="17">
        <v>1</v>
      </c>
      <c r="D18" s="17">
        <v>3</v>
      </c>
      <c r="E18" s="17">
        <v>61</v>
      </c>
      <c r="F18" s="17">
        <v>11</v>
      </c>
      <c r="G18" s="17">
        <v>25</v>
      </c>
      <c r="H18" s="17">
        <v>28</v>
      </c>
      <c r="I18" s="17">
        <v>39</v>
      </c>
      <c r="J18" s="17">
        <v>12</v>
      </c>
      <c r="K18" s="17">
        <v>16</v>
      </c>
      <c r="L18" s="17">
        <v>2</v>
      </c>
      <c r="M18" s="17">
        <v>49</v>
      </c>
      <c r="N18" s="17">
        <v>49</v>
      </c>
      <c r="O18" s="17">
        <v>16</v>
      </c>
      <c r="P18" s="17">
        <v>39</v>
      </c>
      <c r="Q18" s="17">
        <v>1902683</v>
      </c>
    </row>
    <row r="19" spans="1:17" ht="15" thickBot="1" x14ac:dyDescent="0.4">
      <c r="A19" s="16" t="s">
        <v>30</v>
      </c>
      <c r="B19" s="17">
        <v>54</v>
      </c>
      <c r="C19" s="17">
        <v>19</v>
      </c>
      <c r="D19" s="17">
        <v>14</v>
      </c>
      <c r="E19" s="17">
        <v>55</v>
      </c>
      <c r="F19" s="17">
        <v>26</v>
      </c>
      <c r="G19" s="17">
        <v>13</v>
      </c>
      <c r="H19" s="17">
        <v>34</v>
      </c>
      <c r="I19" s="17">
        <v>34</v>
      </c>
      <c r="J19" s="17">
        <v>39</v>
      </c>
      <c r="K19" s="17">
        <v>28</v>
      </c>
      <c r="L19" s="17">
        <v>7</v>
      </c>
      <c r="M19" s="17">
        <v>44</v>
      </c>
      <c r="N19" s="17">
        <v>47</v>
      </c>
      <c r="O19" s="17">
        <v>28</v>
      </c>
      <c r="P19" s="17">
        <v>34</v>
      </c>
      <c r="Q19" s="17">
        <v>1321020</v>
      </c>
    </row>
    <row r="20" spans="1:17" ht="15" thickBot="1" x14ac:dyDescent="0.4">
      <c r="A20" s="16" t="s">
        <v>31</v>
      </c>
      <c r="B20" s="17">
        <v>54</v>
      </c>
      <c r="C20" s="17">
        <v>34</v>
      </c>
      <c r="D20" s="17">
        <v>20</v>
      </c>
      <c r="E20" s="17">
        <v>57</v>
      </c>
      <c r="F20" s="17">
        <v>39</v>
      </c>
      <c r="G20" s="17">
        <v>6</v>
      </c>
      <c r="H20" s="17">
        <v>42</v>
      </c>
      <c r="I20" s="17">
        <v>44</v>
      </c>
      <c r="J20" s="17">
        <v>38</v>
      </c>
      <c r="K20" s="17">
        <v>43</v>
      </c>
      <c r="L20" s="17">
        <v>22</v>
      </c>
      <c r="M20" s="17">
        <v>45</v>
      </c>
      <c r="N20" s="17">
        <v>53</v>
      </c>
      <c r="O20" s="17">
        <v>43</v>
      </c>
      <c r="P20" s="17">
        <v>44</v>
      </c>
      <c r="Q20" s="17">
        <v>1345872</v>
      </c>
    </row>
    <row r="21" spans="1:17" ht="15" thickBot="1" x14ac:dyDescent="0.4">
      <c r="A21" s="16" t="s">
        <v>32</v>
      </c>
      <c r="B21" s="17">
        <v>50</v>
      </c>
      <c r="C21" s="17">
        <v>62</v>
      </c>
      <c r="D21" s="17">
        <v>65</v>
      </c>
      <c r="E21" s="17">
        <v>1</v>
      </c>
      <c r="F21" s="17">
        <v>54</v>
      </c>
      <c r="G21" s="17">
        <v>64</v>
      </c>
      <c r="H21" s="17">
        <v>65</v>
      </c>
      <c r="I21" s="17">
        <v>63</v>
      </c>
      <c r="J21" s="17">
        <v>62</v>
      </c>
      <c r="K21" s="17">
        <v>64</v>
      </c>
      <c r="L21" s="17">
        <v>63</v>
      </c>
      <c r="M21" s="17">
        <v>65</v>
      </c>
      <c r="N21" s="17">
        <v>56</v>
      </c>
      <c r="O21" s="17">
        <v>64</v>
      </c>
      <c r="P21" s="17">
        <v>63</v>
      </c>
      <c r="Q21" s="17">
        <v>423631</v>
      </c>
    </row>
    <row r="22" spans="1:17" ht="15" thickBot="1" x14ac:dyDescent="0.4">
      <c r="A22" s="16" t="s">
        <v>33</v>
      </c>
      <c r="B22" s="17">
        <v>50</v>
      </c>
      <c r="C22" s="17">
        <v>47</v>
      </c>
      <c r="D22" s="17">
        <v>56</v>
      </c>
      <c r="E22" s="17">
        <v>35</v>
      </c>
      <c r="F22" s="17">
        <v>22</v>
      </c>
      <c r="G22" s="17">
        <v>39</v>
      </c>
      <c r="H22" s="17">
        <v>55</v>
      </c>
      <c r="I22" s="17">
        <v>46</v>
      </c>
      <c r="J22" s="17">
        <v>63</v>
      </c>
      <c r="K22" s="17">
        <v>60</v>
      </c>
      <c r="L22" s="17">
        <v>44</v>
      </c>
      <c r="M22" s="17">
        <v>47</v>
      </c>
      <c r="N22" s="17">
        <v>39</v>
      </c>
      <c r="O22" s="17">
        <v>60</v>
      </c>
      <c r="P22" s="17">
        <v>46</v>
      </c>
      <c r="Q22" s="17">
        <v>338014</v>
      </c>
    </row>
    <row r="23" spans="1:17" ht="15" thickBot="1" x14ac:dyDescent="0.4">
      <c r="A23" s="16" t="s">
        <v>34</v>
      </c>
      <c r="B23" s="17">
        <v>50</v>
      </c>
      <c r="C23" s="17">
        <v>32</v>
      </c>
      <c r="D23" s="17">
        <v>48</v>
      </c>
      <c r="E23" s="17">
        <v>51</v>
      </c>
      <c r="F23" s="17">
        <v>7</v>
      </c>
      <c r="G23" s="17">
        <v>54</v>
      </c>
      <c r="H23" s="17">
        <v>43</v>
      </c>
      <c r="I23" s="17">
        <v>45</v>
      </c>
      <c r="J23" s="17">
        <v>49</v>
      </c>
      <c r="K23" s="17">
        <v>51</v>
      </c>
      <c r="L23" s="17">
        <v>36</v>
      </c>
      <c r="M23" s="17">
        <v>53</v>
      </c>
      <c r="N23" s="17">
        <v>40</v>
      </c>
      <c r="O23" s="17">
        <v>51</v>
      </c>
      <c r="P23" s="17">
        <v>45</v>
      </c>
      <c r="Q23" s="17">
        <v>962665</v>
      </c>
    </row>
    <row r="24" spans="1:17" ht="15" thickBot="1" x14ac:dyDescent="0.4">
      <c r="A24" s="16" t="s">
        <v>35</v>
      </c>
      <c r="B24" s="17">
        <v>50</v>
      </c>
      <c r="C24" s="17">
        <v>15</v>
      </c>
      <c r="D24" s="17">
        <v>3</v>
      </c>
      <c r="E24" s="17">
        <v>56</v>
      </c>
      <c r="F24" s="17">
        <v>34</v>
      </c>
      <c r="G24" s="17">
        <v>10</v>
      </c>
      <c r="H24" s="17">
        <v>26</v>
      </c>
      <c r="I24" s="17">
        <v>30</v>
      </c>
      <c r="J24" s="17">
        <v>19</v>
      </c>
      <c r="K24" s="17">
        <v>23</v>
      </c>
      <c r="L24" s="17">
        <v>5</v>
      </c>
      <c r="M24" s="17">
        <v>41</v>
      </c>
      <c r="N24" s="17">
        <v>44</v>
      </c>
      <c r="O24" s="17">
        <v>23</v>
      </c>
      <c r="P24" s="17">
        <v>30</v>
      </c>
      <c r="Q24" s="17">
        <v>1732544</v>
      </c>
    </row>
    <row r="25" spans="1:17" ht="15" thickBot="1" x14ac:dyDescent="0.4">
      <c r="A25" s="16" t="s">
        <v>36</v>
      </c>
      <c r="B25" s="17">
        <v>48</v>
      </c>
      <c r="C25" s="17">
        <v>32</v>
      </c>
      <c r="D25" s="17">
        <v>25</v>
      </c>
      <c r="E25" s="17">
        <v>49</v>
      </c>
      <c r="F25" s="17">
        <v>30</v>
      </c>
      <c r="G25" s="17">
        <v>14</v>
      </c>
      <c r="H25" s="17">
        <v>29</v>
      </c>
      <c r="I25" s="17">
        <v>27</v>
      </c>
      <c r="J25" s="17">
        <v>47</v>
      </c>
      <c r="K25" s="17">
        <v>38</v>
      </c>
      <c r="L25" s="17">
        <v>15</v>
      </c>
      <c r="M25" s="17">
        <v>37</v>
      </c>
      <c r="N25" s="17">
        <v>36</v>
      </c>
      <c r="O25" s="17">
        <v>38</v>
      </c>
      <c r="P25" s="17">
        <v>27</v>
      </c>
      <c r="Q25" s="17">
        <v>1076141</v>
      </c>
    </row>
    <row r="26" spans="1:17" ht="15" thickBot="1" x14ac:dyDescent="0.4">
      <c r="A26" s="16" t="s">
        <v>37</v>
      </c>
      <c r="B26" s="17">
        <v>48</v>
      </c>
      <c r="C26" s="17">
        <v>19</v>
      </c>
      <c r="D26" s="17">
        <v>42</v>
      </c>
      <c r="E26" s="17">
        <v>52</v>
      </c>
      <c r="F26" s="17">
        <v>5</v>
      </c>
      <c r="G26" s="17">
        <v>52</v>
      </c>
      <c r="H26" s="17">
        <v>38</v>
      </c>
      <c r="I26" s="17">
        <v>36</v>
      </c>
      <c r="J26" s="17">
        <v>37</v>
      </c>
      <c r="K26" s="17">
        <v>41</v>
      </c>
      <c r="L26" s="17">
        <v>27</v>
      </c>
      <c r="M26" s="17">
        <v>48</v>
      </c>
      <c r="N26" s="17">
        <v>35</v>
      </c>
      <c r="O26" s="17">
        <v>41</v>
      </c>
      <c r="P26" s="17">
        <v>36</v>
      </c>
      <c r="Q26" s="17">
        <v>1351087</v>
      </c>
    </row>
    <row r="27" spans="1:17" ht="15" thickBot="1" x14ac:dyDescent="0.4">
      <c r="A27" s="16" t="s">
        <v>38</v>
      </c>
      <c r="B27" s="17">
        <v>47</v>
      </c>
      <c r="C27" s="17">
        <v>39</v>
      </c>
      <c r="D27" s="17">
        <v>54</v>
      </c>
      <c r="E27" s="17">
        <v>37</v>
      </c>
      <c r="F27" s="17">
        <v>13</v>
      </c>
      <c r="G27" s="17">
        <v>53</v>
      </c>
      <c r="H27" s="17">
        <v>45</v>
      </c>
      <c r="I27" s="17">
        <v>40</v>
      </c>
      <c r="J27" s="17">
        <v>59</v>
      </c>
      <c r="K27" s="17">
        <v>56</v>
      </c>
      <c r="L27" s="17">
        <v>42</v>
      </c>
      <c r="M27" s="17">
        <v>46</v>
      </c>
      <c r="N27" s="17">
        <v>30</v>
      </c>
      <c r="O27" s="17">
        <v>56</v>
      </c>
      <c r="P27" s="17">
        <v>40</v>
      </c>
      <c r="Q27" s="17">
        <v>530751</v>
      </c>
    </row>
    <row r="28" spans="1:17" ht="15" thickBot="1" x14ac:dyDescent="0.4">
      <c r="A28" s="16" t="s">
        <v>39</v>
      </c>
      <c r="B28" s="17">
        <v>45</v>
      </c>
      <c r="C28" s="17">
        <v>42</v>
      </c>
      <c r="D28" s="17">
        <v>25</v>
      </c>
      <c r="E28" s="17">
        <v>45</v>
      </c>
      <c r="F28" s="17">
        <v>48</v>
      </c>
      <c r="G28" s="17">
        <v>7</v>
      </c>
      <c r="H28" s="17">
        <v>36</v>
      </c>
      <c r="I28" s="17">
        <v>31</v>
      </c>
      <c r="J28" s="17">
        <v>45</v>
      </c>
      <c r="K28" s="17">
        <v>44</v>
      </c>
      <c r="L28" s="17">
        <v>31</v>
      </c>
      <c r="M28" s="17">
        <v>36</v>
      </c>
      <c r="N28" s="17">
        <v>45</v>
      </c>
      <c r="O28" s="17">
        <v>44</v>
      </c>
      <c r="P28" s="17">
        <v>31</v>
      </c>
      <c r="Q28" s="17">
        <v>1172285</v>
      </c>
    </row>
    <row r="29" spans="1:17" ht="15" thickBot="1" x14ac:dyDescent="0.4">
      <c r="A29" s="16" t="s">
        <v>40</v>
      </c>
      <c r="B29" s="17">
        <v>45</v>
      </c>
      <c r="C29" s="17">
        <v>9</v>
      </c>
      <c r="D29" s="17">
        <v>43</v>
      </c>
      <c r="E29" s="17">
        <v>53</v>
      </c>
      <c r="F29" s="17">
        <v>2</v>
      </c>
      <c r="G29" s="17">
        <v>57</v>
      </c>
      <c r="H29" s="17">
        <v>37</v>
      </c>
      <c r="I29" s="17">
        <v>41</v>
      </c>
      <c r="J29" s="17">
        <v>6</v>
      </c>
      <c r="K29" s="17">
        <v>32</v>
      </c>
      <c r="L29" s="17">
        <v>32</v>
      </c>
      <c r="M29" s="17">
        <v>51</v>
      </c>
      <c r="N29" s="17">
        <v>34</v>
      </c>
      <c r="O29" s="17">
        <v>32</v>
      </c>
      <c r="P29" s="17">
        <v>41</v>
      </c>
      <c r="Q29" s="17">
        <v>2020270</v>
      </c>
    </row>
    <row r="30" spans="1:17" ht="15" thickBot="1" x14ac:dyDescent="0.4">
      <c r="A30" s="16" t="s">
        <v>41</v>
      </c>
      <c r="B30" s="17">
        <v>44</v>
      </c>
      <c r="C30" s="17">
        <v>19</v>
      </c>
      <c r="D30" s="17">
        <v>43</v>
      </c>
      <c r="E30" s="17">
        <v>43</v>
      </c>
      <c r="F30" s="17">
        <v>9</v>
      </c>
      <c r="G30" s="17">
        <v>50</v>
      </c>
      <c r="H30" s="17">
        <v>27</v>
      </c>
      <c r="I30" s="17">
        <v>26</v>
      </c>
      <c r="J30" s="17">
        <v>42</v>
      </c>
      <c r="K30" s="17">
        <v>36</v>
      </c>
      <c r="L30" s="17">
        <v>26</v>
      </c>
      <c r="M30" s="17">
        <v>42</v>
      </c>
      <c r="N30" s="17">
        <v>28</v>
      </c>
      <c r="O30" s="17">
        <v>36</v>
      </c>
      <c r="P30" s="17">
        <v>26</v>
      </c>
      <c r="Q30" s="17">
        <v>1246554</v>
      </c>
    </row>
    <row r="31" spans="1:17" ht="15" thickBot="1" x14ac:dyDescent="0.4">
      <c r="A31" s="16" t="s">
        <v>42</v>
      </c>
      <c r="B31" s="17">
        <v>43</v>
      </c>
      <c r="C31" s="17">
        <v>37</v>
      </c>
      <c r="D31" s="17">
        <v>3</v>
      </c>
      <c r="E31" s="17">
        <v>50</v>
      </c>
      <c r="F31" s="17">
        <v>51</v>
      </c>
      <c r="G31" s="17">
        <v>5</v>
      </c>
      <c r="H31" s="17">
        <v>23</v>
      </c>
      <c r="I31" s="17">
        <v>25</v>
      </c>
      <c r="J31" s="17">
        <v>9</v>
      </c>
      <c r="K31" s="17">
        <v>24</v>
      </c>
      <c r="L31" s="17">
        <v>25</v>
      </c>
      <c r="M31" s="17">
        <v>33</v>
      </c>
      <c r="N31" s="17">
        <v>41</v>
      </c>
      <c r="O31" s="17">
        <v>24</v>
      </c>
      <c r="P31" s="17">
        <v>25</v>
      </c>
      <c r="Q31" s="17">
        <v>1957432</v>
      </c>
    </row>
    <row r="32" spans="1:17" ht="15" thickBot="1" x14ac:dyDescent="0.4">
      <c r="A32" s="16" t="s">
        <v>43</v>
      </c>
      <c r="B32" s="17">
        <v>38</v>
      </c>
      <c r="C32" s="17">
        <v>42</v>
      </c>
      <c r="D32" s="17">
        <v>13</v>
      </c>
      <c r="E32" s="17">
        <v>46</v>
      </c>
      <c r="F32" s="17">
        <v>53</v>
      </c>
      <c r="G32" s="17">
        <v>4</v>
      </c>
      <c r="H32" s="17">
        <v>31</v>
      </c>
      <c r="I32" s="17">
        <v>29</v>
      </c>
      <c r="J32" s="17">
        <v>24</v>
      </c>
      <c r="K32" s="17">
        <v>32</v>
      </c>
      <c r="L32" s="17">
        <v>35</v>
      </c>
      <c r="M32" s="17">
        <v>31</v>
      </c>
      <c r="N32" s="17">
        <v>46</v>
      </c>
      <c r="O32" s="17">
        <v>32</v>
      </c>
      <c r="P32" s="17">
        <v>29</v>
      </c>
      <c r="Q32" s="17">
        <v>1666525</v>
      </c>
    </row>
    <row r="33" spans="1:17" ht="15" thickBot="1" x14ac:dyDescent="0.4">
      <c r="A33" s="16" t="s">
        <v>44</v>
      </c>
      <c r="B33" s="17">
        <v>38</v>
      </c>
      <c r="C33" s="17">
        <v>53</v>
      </c>
      <c r="D33" s="17">
        <v>50</v>
      </c>
      <c r="E33" s="17">
        <v>16</v>
      </c>
      <c r="F33" s="17">
        <v>50</v>
      </c>
      <c r="G33" s="17">
        <v>29</v>
      </c>
      <c r="H33" s="17">
        <v>44</v>
      </c>
      <c r="I33" s="17">
        <v>38</v>
      </c>
      <c r="J33" s="17">
        <v>60</v>
      </c>
      <c r="K33" s="17">
        <v>54</v>
      </c>
      <c r="L33" s="17">
        <v>48</v>
      </c>
      <c r="M33" s="17">
        <v>32</v>
      </c>
      <c r="N33" s="17">
        <v>38</v>
      </c>
      <c r="O33" s="17">
        <v>54</v>
      </c>
      <c r="P33" s="17">
        <v>38</v>
      </c>
      <c r="Q33" s="17">
        <v>514961</v>
      </c>
    </row>
    <row r="34" spans="1:17" ht="15" thickBot="1" x14ac:dyDescent="0.4">
      <c r="A34" s="16" t="s">
        <v>45</v>
      </c>
      <c r="B34" s="17">
        <v>38</v>
      </c>
      <c r="C34" s="17">
        <v>53</v>
      </c>
      <c r="D34" s="17">
        <v>54</v>
      </c>
      <c r="E34" s="17">
        <v>6</v>
      </c>
      <c r="F34" s="17">
        <v>49</v>
      </c>
      <c r="G34" s="17">
        <v>48</v>
      </c>
      <c r="H34" s="17">
        <v>51</v>
      </c>
      <c r="I34" s="17">
        <v>48</v>
      </c>
      <c r="J34" s="17">
        <v>61</v>
      </c>
      <c r="K34" s="17">
        <v>58</v>
      </c>
      <c r="L34" s="17">
        <v>53</v>
      </c>
      <c r="M34" s="17">
        <v>38</v>
      </c>
      <c r="N34" s="17">
        <v>37</v>
      </c>
      <c r="O34" s="17">
        <v>58</v>
      </c>
      <c r="P34" s="17">
        <v>48</v>
      </c>
      <c r="Q34" s="17">
        <v>493637</v>
      </c>
    </row>
    <row r="35" spans="1:17" ht="15" thickBot="1" x14ac:dyDescent="0.4">
      <c r="A35" s="16" t="s">
        <v>46</v>
      </c>
      <c r="B35" s="17">
        <v>38</v>
      </c>
      <c r="C35" s="17">
        <v>8</v>
      </c>
      <c r="D35" s="17">
        <v>6</v>
      </c>
      <c r="E35" s="17">
        <v>47</v>
      </c>
      <c r="F35" s="17">
        <v>27</v>
      </c>
      <c r="G35" s="17">
        <v>22</v>
      </c>
      <c r="H35" s="17">
        <v>13</v>
      </c>
      <c r="I35" s="17">
        <v>16</v>
      </c>
      <c r="J35" s="17">
        <v>21</v>
      </c>
      <c r="K35" s="17">
        <v>13</v>
      </c>
      <c r="L35" s="17">
        <v>4</v>
      </c>
      <c r="M35" s="17">
        <v>26</v>
      </c>
      <c r="N35" s="17">
        <v>25</v>
      </c>
      <c r="O35" s="17">
        <v>13</v>
      </c>
      <c r="P35" s="17">
        <v>16</v>
      </c>
      <c r="Q35" s="17">
        <v>1689937</v>
      </c>
    </row>
    <row r="36" spans="1:17" ht="15" thickBot="1" x14ac:dyDescent="0.4">
      <c r="A36" s="16" t="s">
        <v>47</v>
      </c>
      <c r="B36" s="17">
        <v>38</v>
      </c>
      <c r="C36" s="17">
        <v>3</v>
      </c>
      <c r="D36" s="17">
        <v>1</v>
      </c>
      <c r="E36" s="17">
        <v>48</v>
      </c>
      <c r="F36" s="17">
        <v>21</v>
      </c>
      <c r="G36" s="17">
        <v>23</v>
      </c>
      <c r="H36" s="17">
        <v>12</v>
      </c>
      <c r="I36" s="17">
        <v>14</v>
      </c>
      <c r="J36" s="17">
        <v>11</v>
      </c>
      <c r="K36" s="17">
        <v>6</v>
      </c>
      <c r="L36" s="17">
        <v>1</v>
      </c>
      <c r="M36" s="17">
        <v>28</v>
      </c>
      <c r="N36" s="17">
        <v>22</v>
      </c>
      <c r="O36" s="17">
        <v>6</v>
      </c>
      <c r="P36" s="17">
        <v>14</v>
      </c>
      <c r="Q36" s="17">
        <v>1905565</v>
      </c>
    </row>
    <row r="37" spans="1:17" ht="15" thickBot="1" x14ac:dyDescent="0.4">
      <c r="A37" s="16" t="s">
        <v>48</v>
      </c>
      <c r="B37" s="17">
        <v>37</v>
      </c>
      <c r="C37" s="17">
        <v>9</v>
      </c>
      <c r="D37" s="17">
        <v>18</v>
      </c>
      <c r="E37" s="17">
        <v>42</v>
      </c>
      <c r="F37" s="17">
        <v>20</v>
      </c>
      <c r="G37" s="17">
        <v>28</v>
      </c>
      <c r="H37" s="17">
        <v>16</v>
      </c>
      <c r="I37" s="17">
        <v>17</v>
      </c>
      <c r="J37" s="17">
        <v>28</v>
      </c>
      <c r="K37" s="17">
        <v>14</v>
      </c>
      <c r="L37" s="17">
        <v>6</v>
      </c>
      <c r="M37" s="17">
        <v>29</v>
      </c>
      <c r="N37" s="17">
        <v>21</v>
      </c>
      <c r="O37" s="17">
        <v>14</v>
      </c>
      <c r="P37" s="17">
        <v>17</v>
      </c>
      <c r="Q37" s="17">
        <v>1515325</v>
      </c>
    </row>
    <row r="38" spans="1:17" ht="15" thickBot="1" x14ac:dyDescent="0.4">
      <c r="A38" s="16" t="s">
        <v>49</v>
      </c>
      <c r="B38" s="17">
        <v>35</v>
      </c>
      <c r="C38" s="17">
        <v>39</v>
      </c>
      <c r="D38" s="17">
        <v>63</v>
      </c>
      <c r="E38" s="17">
        <v>12</v>
      </c>
      <c r="F38" s="17">
        <v>23</v>
      </c>
      <c r="G38" s="17">
        <v>62</v>
      </c>
      <c r="H38" s="17">
        <v>56</v>
      </c>
      <c r="I38" s="17">
        <v>49</v>
      </c>
      <c r="J38" s="17">
        <v>56</v>
      </c>
      <c r="K38" s="17">
        <v>56</v>
      </c>
      <c r="L38" s="17">
        <v>57</v>
      </c>
      <c r="M38" s="17">
        <v>54</v>
      </c>
      <c r="N38" s="17">
        <v>20</v>
      </c>
      <c r="O38" s="17">
        <v>56</v>
      </c>
      <c r="P38" s="17">
        <v>49</v>
      </c>
      <c r="Q38" s="17">
        <v>576978</v>
      </c>
    </row>
    <row r="39" spans="1:17" ht="15" thickBot="1" x14ac:dyDescent="0.4">
      <c r="A39" s="16" t="s">
        <v>50</v>
      </c>
      <c r="B39" s="17">
        <v>35</v>
      </c>
      <c r="C39" s="17">
        <v>1</v>
      </c>
      <c r="D39" s="17">
        <v>10</v>
      </c>
      <c r="E39" s="17">
        <v>44</v>
      </c>
      <c r="F39" s="17">
        <v>15</v>
      </c>
      <c r="G39" s="17">
        <v>30</v>
      </c>
      <c r="H39" s="17">
        <v>10</v>
      </c>
      <c r="I39" s="17">
        <v>11</v>
      </c>
      <c r="J39" s="17">
        <v>10</v>
      </c>
      <c r="K39" s="17">
        <v>6</v>
      </c>
      <c r="L39" s="17">
        <v>3</v>
      </c>
      <c r="M39" s="17">
        <v>27</v>
      </c>
      <c r="N39" s="17">
        <v>18</v>
      </c>
      <c r="O39" s="17">
        <v>6</v>
      </c>
      <c r="P39" s="17">
        <v>11</v>
      </c>
      <c r="Q39" s="17">
        <v>1908344</v>
      </c>
    </row>
    <row r="40" spans="1:17" ht="15" thickBot="1" x14ac:dyDescent="0.4">
      <c r="A40" s="16" t="s">
        <v>51</v>
      </c>
      <c r="B40" s="17">
        <v>30</v>
      </c>
      <c r="C40" s="17">
        <v>49</v>
      </c>
      <c r="D40" s="17">
        <v>56</v>
      </c>
      <c r="E40" s="17">
        <v>5</v>
      </c>
      <c r="F40" s="17">
        <v>46</v>
      </c>
      <c r="G40" s="17">
        <v>56</v>
      </c>
      <c r="H40" s="17">
        <v>49</v>
      </c>
      <c r="I40" s="17">
        <v>47</v>
      </c>
      <c r="J40" s="17">
        <v>55</v>
      </c>
      <c r="K40" s="17">
        <v>54</v>
      </c>
      <c r="L40" s="17">
        <v>54</v>
      </c>
      <c r="M40" s="17">
        <v>40</v>
      </c>
      <c r="N40" s="17">
        <v>32</v>
      </c>
      <c r="O40" s="17">
        <v>54</v>
      </c>
      <c r="P40" s="17">
        <v>47</v>
      </c>
      <c r="Q40" s="17">
        <v>643111</v>
      </c>
    </row>
    <row r="41" spans="1:17" ht="15" thickBot="1" x14ac:dyDescent="0.4">
      <c r="A41" s="16" t="s">
        <v>52</v>
      </c>
      <c r="B41" s="17">
        <v>30</v>
      </c>
      <c r="C41" s="17">
        <v>38</v>
      </c>
      <c r="D41" s="17">
        <v>24</v>
      </c>
      <c r="E41" s="17">
        <v>36</v>
      </c>
      <c r="F41" s="17">
        <v>44</v>
      </c>
      <c r="G41" s="17">
        <v>16</v>
      </c>
      <c r="H41" s="17">
        <v>22</v>
      </c>
      <c r="I41" s="17">
        <v>21</v>
      </c>
      <c r="J41" s="17">
        <v>46</v>
      </c>
      <c r="K41" s="17">
        <v>30</v>
      </c>
      <c r="L41" s="17">
        <v>28</v>
      </c>
      <c r="M41" s="17">
        <v>20</v>
      </c>
      <c r="N41" s="17">
        <v>29</v>
      </c>
      <c r="O41" s="17">
        <v>30</v>
      </c>
      <c r="P41" s="17">
        <v>21</v>
      </c>
      <c r="Q41" s="17">
        <v>1135905</v>
      </c>
    </row>
    <row r="42" spans="1:17" ht="15" thickBot="1" x14ac:dyDescent="0.4">
      <c r="A42" s="16" t="s">
        <v>53</v>
      </c>
      <c r="B42" s="17">
        <v>30</v>
      </c>
      <c r="C42" s="17">
        <v>15</v>
      </c>
      <c r="D42" s="17">
        <v>20</v>
      </c>
      <c r="E42" s="17">
        <v>41</v>
      </c>
      <c r="F42" s="17">
        <v>28</v>
      </c>
      <c r="G42" s="17">
        <v>27</v>
      </c>
      <c r="H42" s="17">
        <v>15</v>
      </c>
      <c r="I42" s="17">
        <v>13</v>
      </c>
      <c r="J42" s="17">
        <v>32</v>
      </c>
      <c r="K42" s="17">
        <v>17</v>
      </c>
      <c r="L42" s="17">
        <v>9</v>
      </c>
      <c r="M42" s="17">
        <v>24</v>
      </c>
      <c r="N42" s="17">
        <v>19</v>
      </c>
      <c r="O42" s="17">
        <v>17</v>
      </c>
      <c r="P42" s="17">
        <v>13</v>
      </c>
      <c r="Q42" s="17">
        <v>1402100</v>
      </c>
    </row>
    <row r="43" spans="1:17" ht="15" thickBot="1" x14ac:dyDescent="0.4">
      <c r="A43" s="16" t="s">
        <v>54</v>
      </c>
      <c r="B43" s="17">
        <v>30</v>
      </c>
      <c r="C43" s="17">
        <v>13</v>
      </c>
      <c r="D43" s="17">
        <v>35</v>
      </c>
      <c r="E43" s="17">
        <v>40</v>
      </c>
      <c r="F43" s="17">
        <v>14</v>
      </c>
      <c r="G43" s="17">
        <v>40</v>
      </c>
      <c r="H43" s="17">
        <v>19</v>
      </c>
      <c r="I43" s="17">
        <v>19</v>
      </c>
      <c r="J43" s="17">
        <v>35</v>
      </c>
      <c r="K43" s="17">
        <v>22</v>
      </c>
      <c r="L43" s="17">
        <v>16</v>
      </c>
      <c r="M43" s="17">
        <v>34</v>
      </c>
      <c r="N43" s="17">
        <v>17</v>
      </c>
      <c r="O43" s="17">
        <v>22</v>
      </c>
      <c r="P43" s="17">
        <v>19</v>
      </c>
      <c r="Q43" s="17">
        <v>1389574</v>
      </c>
    </row>
    <row r="44" spans="1:17" ht="15" thickBot="1" x14ac:dyDescent="0.4">
      <c r="A44" s="16" t="s">
        <v>55</v>
      </c>
      <c r="B44" s="17">
        <v>30</v>
      </c>
      <c r="C44" s="17">
        <v>25</v>
      </c>
      <c r="D44" s="17">
        <v>14</v>
      </c>
      <c r="E44" s="17">
        <v>39</v>
      </c>
      <c r="F44" s="17">
        <v>32</v>
      </c>
      <c r="G44" s="17">
        <v>20</v>
      </c>
      <c r="H44" s="17">
        <v>17</v>
      </c>
      <c r="I44" s="17">
        <v>15</v>
      </c>
      <c r="J44" s="17">
        <v>36</v>
      </c>
      <c r="K44" s="17">
        <v>20</v>
      </c>
      <c r="L44" s="17">
        <v>12</v>
      </c>
      <c r="M44" s="17">
        <v>21</v>
      </c>
      <c r="N44" s="17">
        <v>24</v>
      </c>
      <c r="O44" s="17">
        <v>20</v>
      </c>
      <c r="P44" s="17">
        <v>15</v>
      </c>
      <c r="Q44" s="17">
        <v>1373381</v>
      </c>
    </row>
    <row r="45" spans="1:17" ht="15" thickBot="1" x14ac:dyDescent="0.4">
      <c r="A45" s="16" t="s">
        <v>56</v>
      </c>
      <c r="B45" s="17">
        <v>26</v>
      </c>
      <c r="C45" s="17">
        <v>57</v>
      </c>
      <c r="D45" s="17">
        <v>38</v>
      </c>
      <c r="E45" s="17">
        <v>23</v>
      </c>
      <c r="F45" s="17">
        <v>56</v>
      </c>
      <c r="G45" s="17">
        <v>17</v>
      </c>
      <c r="H45" s="17">
        <v>40</v>
      </c>
      <c r="I45" s="17">
        <v>33</v>
      </c>
      <c r="J45" s="17">
        <v>53</v>
      </c>
      <c r="K45" s="17">
        <v>50</v>
      </c>
      <c r="L45" s="17">
        <v>46</v>
      </c>
      <c r="M45" s="17">
        <v>16</v>
      </c>
      <c r="N45" s="17">
        <v>43</v>
      </c>
      <c r="O45" s="17">
        <v>50</v>
      </c>
      <c r="P45" s="17">
        <v>33</v>
      </c>
      <c r="Q45" s="17">
        <v>814092</v>
      </c>
    </row>
    <row r="46" spans="1:17" ht="15" thickBot="1" x14ac:dyDescent="0.4">
      <c r="A46" s="16" t="s">
        <v>57</v>
      </c>
      <c r="B46" s="17">
        <v>26</v>
      </c>
      <c r="C46" s="17">
        <v>42</v>
      </c>
      <c r="D46" s="17">
        <v>43</v>
      </c>
      <c r="E46" s="17">
        <v>24</v>
      </c>
      <c r="F46" s="17">
        <v>38</v>
      </c>
      <c r="G46" s="17">
        <v>33</v>
      </c>
      <c r="H46" s="17">
        <v>24</v>
      </c>
      <c r="I46" s="17">
        <v>22</v>
      </c>
      <c r="J46" s="17">
        <v>52</v>
      </c>
      <c r="K46" s="17">
        <v>44</v>
      </c>
      <c r="L46" s="17">
        <v>38</v>
      </c>
      <c r="M46" s="17">
        <v>23</v>
      </c>
      <c r="N46" s="17">
        <v>26</v>
      </c>
      <c r="O46" s="17">
        <v>44</v>
      </c>
      <c r="P46" s="17">
        <v>22</v>
      </c>
      <c r="Q46" s="17">
        <v>814112</v>
      </c>
    </row>
    <row r="47" spans="1:17" ht="15" thickBot="1" x14ac:dyDescent="0.4">
      <c r="A47" s="16" t="s">
        <v>58</v>
      </c>
      <c r="B47" s="17">
        <v>26</v>
      </c>
      <c r="C47" s="17">
        <v>46</v>
      </c>
      <c r="D47" s="17">
        <v>43</v>
      </c>
      <c r="E47" s="17">
        <v>21</v>
      </c>
      <c r="F47" s="17">
        <v>42</v>
      </c>
      <c r="G47" s="17">
        <v>32</v>
      </c>
      <c r="H47" s="17">
        <v>25</v>
      </c>
      <c r="I47" s="17">
        <v>23</v>
      </c>
      <c r="J47" s="17">
        <v>54</v>
      </c>
      <c r="K47" s="17">
        <v>46</v>
      </c>
      <c r="L47" s="17">
        <v>39</v>
      </c>
      <c r="M47" s="17">
        <v>22</v>
      </c>
      <c r="N47" s="17">
        <v>27</v>
      </c>
      <c r="O47" s="17">
        <v>46</v>
      </c>
      <c r="P47" s="17">
        <v>23</v>
      </c>
      <c r="Q47" s="17">
        <v>800243</v>
      </c>
    </row>
    <row r="48" spans="1:17" ht="15" thickBot="1" x14ac:dyDescent="0.4">
      <c r="A48" s="16" t="s">
        <v>59</v>
      </c>
      <c r="B48" s="17">
        <v>26</v>
      </c>
      <c r="C48" s="17">
        <v>9</v>
      </c>
      <c r="D48" s="17">
        <v>27</v>
      </c>
      <c r="E48" s="17">
        <v>38</v>
      </c>
      <c r="F48" s="17">
        <v>18</v>
      </c>
      <c r="G48" s="17">
        <v>38</v>
      </c>
      <c r="H48" s="17">
        <v>14</v>
      </c>
      <c r="I48" s="17">
        <v>12</v>
      </c>
      <c r="J48" s="17">
        <v>29</v>
      </c>
      <c r="K48" s="17">
        <v>14</v>
      </c>
      <c r="L48" s="17">
        <v>10</v>
      </c>
      <c r="M48" s="17">
        <v>25</v>
      </c>
      <c r="N48" s="17">
        <v>14</v>
      </c>
      <c r="O48" s="17">
        <v>14</v>
      </c>
      <c r="P48" s="17">
        <v>12</v>
      </c>
      <c r="Q48" s="17">
        <v>1489916</v>
      </c>
    </row>
    <row r="49" spans="1:17" ht="15" thickBot="1" x14ac:dyDescent="0.4">
      <c r="A49" s="16" t="s">
        <v>60</v>
      </c>
      <c r="B49" s="17">
        <v>25</v>
      </c>
      <c r="C49" s="17">
        <v>31</v>
      </c>
      <c r="D49" s="17">
        <v>66</v>
      </c>
      <c r="E49" s="17">
        <v>31</v>
      </c>
      <c r="F49" s="17">
        <v>3</v>
      </c>
      <c r="G49" s="17">
        <v>66</v>
      </c>
      <c r="H49" s="17">
        <v>63</v>
      </c>
      <c r="I49" s="17">
        <v>65</v>
      </c>
      <c r="J49" s="17">
        <v>44</v>
      </c>
      <c r="K49" s="17">
        <v>53</v>
      </c>
      <c r="L49" s="17">
        <v>64</v>
      </c>
      <c r="M49" s="17">
        <v>66</v>
      </c>
      <c r="N49" s="17">
        <v>15</v>
      </c>
      <c r="O49" s="17">
        <v>53</v>
      </c>
      <c r="P49" s="17">
        <v>65</v>
      </c>
      <c r="Q49" s="17">
        <v>1175145</v>
      </c>
    </row>
    <row r="50" spans="1:17" ht="15" thickBot="1" x14ac:dyDescent="0.4">
      <c r="A50" s="16" t="s">
        <v>61</v>
      </c>
      <c r="B50" s="17">
        <v>24</v>
      </c>
      <c r="C50" s="17">
        <v>25</v>
      </c>
      <c r="D50" s="17">
        <v>6</v>
      </c>
      <c r="E50" s="17">
        <v>34</v>
      </c>
      <c r="F50" s="17">
        <v>37</v>
      </c>
      <c r="G50" s="17">
        <v>21</v>
      </c>
      <c r="H50" s="17">
        <v>8</v>
      </c>
      <c r="I50" s="17">
        <v>8</v>
      </c>
      <c r="J50" s="17">
        <v>23</v>
      </c>
      <c r="K50" s="17">
        <v>10</v>
      </c>
      <c r="L50" s="17">
        <v>14</v>
      </c>
      <c r="M50" s="17">
        <v>11</v>
      </c>
      <c r="N50" s="17">
        <v>16</v>
      </c>
      <c r="O50" s="17">
        <v>10</v>
      </c>
      <c r="P50" s="17">
        <v>8</v>
      </c>
      <c r="Q50" s="17">
        <v>1669513</v>
      </c>
    </row>
    <row r="51" spans="1:17" ht="15" thickBot="1" x14ac:dyDescent="0.4">
      <c r="A51" s="16" t="s">
        <v>62</v>
      </c>
      <c r="B51" s="17">
        <v>22</v>
      </c>
      <c r="C51" s="17">
        <v>15</v>
      </c>
      <c r="D51" s="17">
        <v>61</v>
      </c>
      <c r="E51" s="17">
        <v>26</v>
      </c>
      <c r="F51" s="17">
        <v>10</v>
      </c>
      <c r="G51" s="17">
        <v>63</v>
      </c>
      <c r="H51" s="17">
        <v>41</v>
      </c>
      <c r="I51" s="17">
        <v>43</v>
      </c>
      <c r="J51" s="17">
        <v>40</v>
      </c>
      <c r="K51" s="17">
        <v>36</v>
      </c>
      <c r="L51" s="17">
        <v>52</v>
      </c>
      <c r="M51" s="17">
        <v>52</v>
      </c>
      <c r="N51" s="17">
        <v>8</v>
      </c>
      <c r="O51" s="17">
        <v>36</v>
      </c>
      <c r="P51" s="17">
        <v>43</v>
      </c>
      <c r="Q51" s="17">
        <v>1268172</v>
      </c>
    </row>
    <row r="52" spans="1:17" ht="15" thickBot="1" x14ac:dyDescent="0.4">
      <c r="A52" s="16" t="s">
        <v>63</v>
      </c>
      <c r="B52" s="17">
        <v>22</v>
      </c>
      <c r="C52" s="17">
        <v>51</v>
      </c>
      <c r="D52" s="17">
        <v>38</v>
      </c>
      <c r="E52" s="17">
        <v>9</v>
      </c>
      <c r="F52" s="17">
        <v>55</v>
      </c>
      <c r="G52" s="17">
        <v>34</v>
      </c>
      <c r="H52" s="17">
        <v>30</v>
      </c>
      <c r="I52" s="17">
        <v>28</v>
      </c>
      <c r="J52" s="17">
        <v>48</v>
      </c>
      <c r="K52" s="17">
        <v>40</v>
      </c>
      <c r="L52" s="17">
        <v>45</v>
      </c>
      <c r="M52" s="17">
        <v>15</v>
      </c>
      <c r="N52" s="17">
        <v>33</v>
      </c>
      <c r="O52" s="17">
        <v>40</v>
      </c>
      <c r="P52" s="17">
        <v>28</v>
      </c>
      <c r="Q52" s="17">
        <v>1075022</v>
      </c>
    </row>
    <row r="53" spans="1:17" ht="15" thickBot="1" x14ac:dyDescent="0.4">
      <c r="A53" s="16" t="s">
        <v>64</v>
      </c>
      <c r="B53" s="17">
        <v>21</v>
      </c>
      <c r="C53" s="17">
        <v>64</v>
      </c>
      <c r="D53" s="17">
        <v>14</v>
      </c>
      <c r="E53" s="17">
        <v>28</v>
      </c>
      <c r="F53" s="17">
        <v>64</v>
      </c>
      <c r="G53" s="17">
        <v>8</v>
      </c>
      <c r="H53" s="17">
        <v>48</v>
      </c>
      <c r="I53" s="17">
        <v>51</v>
      </c>
      <c r="J53" s="17">
        <v>34</v>
      </c>
      <c r="K53" s="17">
        <v>38</v>
      </c>
      <c r="L53" s="17">
        <v>58</v>
      </c>
      <c r="M53" s="17">
        <v>9</v>
      </c>
      <c r="N53" s="17">
        <v>57</v>
      </c>
      <c r="O53" s="17">
        <v>38</v>
      </c>
      <c r="P53" s="17">
        <v>51</v>
      </c>
      <c r="Q53" s="17">
        <v>1391990</v>
      </c>
    </row>
    <row r="54" spans="1:17" ht="15" thickBot="1" x14ac:dyDescent="0.4">
      <c r="A54" s="16" t="s">
        <v>65</v>
      </c>
      <c r="B54" s="17">
        <v>19</v>
      </c>
      <c r="C54" s="17">
        <v>52</v>
      </c>
      <c r="D54" s="17">
        <v>47</v>
      </c>
      <c r="E54" s="17">
        <v>3</v>
      </c>
      <c r="F54" s="17">
        <v>62</v>
      </c>
      <c r="G54" s="17">
        <v>60</v>
      </c>
      <c r="H54" s="17">
        <v>50</v>
      </c>
      <c r="I54" s="17">
        <v>53</v>
      </c>
      <c r="J54" s="17">
        <v>2</v>
      </c>
      <c r="K54" s="17">
        <v>47</v>
      </c>
      <c r="L54" s="17">
        <v>62</v>
      </c>
      <c r="M54" s="17">
        <v>39</v>
      </c>
      <c r="N54" s="17">
        <v>51</v>
      </c>
      <c r="O54" s="17">
        <v>47</v>
      </c>
      <c r="P54" s="17">
        <v>53</v>
      </c>
      <c r="Q54" s="17">
        <v>2436525</v>
      </c>
    </row>
    <row r="55" spans="1:17" ht="15" thickBot="1" x14ac:dyDescent="0.4">
      <c r="A55" s="16" t="s">
        <v>66</v>
      </c>
      <c r="B55" s="17">
        <v>19</v>
      </c>
      <c r="C55" s="17">
        <v>3</v>
      </c>
      <c r="D55" s="17">
        <v>27</v>
      </c>
      <c r="E55" s="17">
        <v>33</v>
      </c>
      <c r="F55" s="17">
        <v>19</v>
      </c>
      <c r="G55" s="17">
        <v>44</v>
      </c>
      <c r="H55" s="17">
        <v>5</v>
      </c>
      <c r="I55" s="17">
        <v>5</v>
      </c>
      <c r="J55" s="17">
        <v>14</v>
      </c>
      <c r="K55" s="17">
        <v>4</v>
      </c>
      <c r="L55" s="17">
        <v>11</v>
      </c>
      <c r="M55" s="17">
        <v>19</v>
      </c>
      <c r="N55" s="17">
        <v>7</v>
      </c>
      <c r="O55" s="17">
        <v>4</v>
      </c>
      <c r="P55" s="17">
        <v>5</v>
      </c>
      <c r="Q55" s="17">
        <v>1871090</v>
      </c>
    </row>
    <row r="56" spans="1:17" ht="15" thickBot="1" x14ac:dyDescent="0.4">
      <c r="A56" s="16" t="s">
        <v>67</v>
      </c>
      <c r="B56" s="17">
        <v>17</v>
      </c>
      <c r="C56" s="17">
        <v>59</v>
      </c>
      <c r="D56" s="17">
        <v>11</v>
      </c>
      <c r="E56" s="17">
        <v>25</v>
      </c>
      <c r="F56" s="17">
        <v>59</v>
      </c>
      <c r="G56" s="17">
        <v>12</v>
      </c>
      <c r="H56" s="17">
        <v>33</v>
      </c>
      <c r="I56" s="17">
        <v>35</v>
      </c>
      <c r="J56" s="17">
        <v>30</v>
      </c>
      <c r="K56" s="17">
        <v>26</v>
      </c>
      <c r="L56" s="17">
        <v>49</v>
      </c>
      <c r="M56" s="17">
        <v>5</v>
      </c>
      <c r="N56" s="17">
        <v>48</v>
      </c>
      <c r="O56" s="17">
        <v>26</v>
      </c>
      <c r="P56" s="17">
        <v>35</v>
      </c>
      <c r="Q56" s="17">
        <v>1454722</v>
      </c>
    </row>
    <row r="57" spans="1:17" ht="15" thickBot="1" x14ac:dyDescent="0.4">
      <c r="A57" s="16" t="s">
        <v>68</v>
      </c>
      <c r="B57" s="17">
        <v>17</v>
      </c>
      <c r="C57" s="17">
        <v>25</v>
      </c>
      <c r="D57" s="17">
        <v>58</v>
      </c>
      <c r="E57" s="17">
        <v>7</v>
      </c>
      <c r="F57" s="17">
        <v>29</v>
      </c>
      <c r="G57" s="17">
        <v>61</v>
      </c>
      <c r="H57" s="17">
        <v>35</v>
      </c>
      <c r="I57" s="17">
        <v>32</v>
      </c>
      <c r="J57" s="17">
        <v>41</v>
      </c>
      <c r="K57" s="17">
        <v>34</v>
      </c>
      <c r="L57" s="17">
        <v>51</v>
      </c>
      <c r="M57" s="17">
        <v>43</v>
      </c>
      <c r="N57" s="17">
        <v>9</v>
      </c>
      <c r="O57" s="17">
        <v>34</v>
      </c>
      <c r="P57" s="17">
        <v>32</v>
      </c>
      <c r="Q57" s="17">
        <v>1262756</v>
      </c>
    </row>
    <row r="58" spans="1:17" ht="15" thickBot="1" x14ac:dyDescent="0.4">
      <c r="A58" s="16" t="s">
        <v>69</v>
      </c>
      <c r="B58" s="17">
        <v>15</v>
      </c>
      <c r="C58" s="17">
        <v>59</v>
      </c>
      <c r="D58" s="17">
        <v>6</v>
      </c>
      <c r="E58" s="17">
        <v>27</v>
      </c>
      <c r="F58" s="17">
        <v>61</v>
      </c>
      <c r="G58" s="17">
        <v>11</v>
      </c>
      <c r="H58" s="17">
        <v>32</v>
      </c>
      <c r="I58" s="17">
        <v>37</v>
      </c>
      <c r="J58" s="17">
        <v>25</v>
      </c>
      <c r="K58" s="17">
        <v>25</v>
      </c>
      <c r="L58" s="17">
        <v>50</v>
      </c>
      <c r="M58" s="17">
        <v>3</v>
      </c>
      <c r="N58" s="17">
        <v>50</v>
      </c>
      <c r="O58" s="17">
        <v>25</v>
      </c>
      <c r="P58" s="17">
        <v>37</v>
      </c>
      <c r="Q58" s="17">
        <v>1616491</v>
      </c>
    </row>
    <row r="59" spans="1:17" ht="15" thickBot="1" x14ac:dyDescent="0.4">
      <c r="A59" s="16" t="s">
        <v>70</v>
      </c>
      <c r="B59" s="17">
        <v>15</v>
      </c>
      <c r="C59" s="17">
        <v>42</v>
      </c>
      <c r="D59" s="17">
        <v>20</v>
      </c>
      <c r="E59" s="17">
        <v>18</v>
      </c>
      <c r="F59" s="17">
        <v>52</v>
      </c>
      <c r="G59" s="17">
        <v>26</v>
      </c>
      <c r="H59" s="17">
        <v>18</v>
      </c>
      <c r="I59" s="17">
        <v>18</v>
      </c>
      <c r="J59" s="17">
        <v>33</v>
      </c>
      <c r="K59" s="17">
        <v>20</v>
      </c>
      <c r="L59" s="17">
        <v>34</v>
      </c>
      <c r="M59" s="17">
        <v>8</v>
      </c>
      <c r="N59" s="17">
        <v>23</v>
      </c>
      <c r="O59" s="17">
        <v>20</v>
      </c>
      <c r="P59" s="17">
        <v>18</v>
      </c>
      <c r="Q59" s="17">
        <v>1399145</v>
      </c>
    </row>
    <row r="60" spans="1:17" ht="15" thickBot="1" x14ac:dyDescent="0.4">
      <c r="A60" s="16" t="s">
        <v>71</v>
      </c>
      <c r="B60" s="17">
        <v>12</v>
      </c>
      <c r="C60" s="17">
        <v>3</v>
      </c>
      <c r="D60" s="17">
        <v>20</v>
      </c>
      <c r="E60" s="17">
        <v>32</v>
      </c>
      <c r="F60" s="17">
        <v>25</v>
      </c>
      <c r="G60" s="17">
        <v>43</v>
      </c>
      <c r="H60" s="17">
        <v>2</v>
      </c>
      <c r="I60" s="17">
        <v>2</v>
      </c>
      <c r="J60" s="17">
        <v>7</v>
      </c>
      <c r="K60" s="17">
        <v>3</v>
      </c>
      <c r="L60" s="17">
        <v>8</v>
      </c>
      <c r="M60" s="17">
        <v>14</v>
      </c>
      <c r="N60" s="17">
        <v>4</v>
      </c>
      <c r="O60" s="17">
        <v>3</v>
      </c>
      <c r="P60" s="17">
        <v>2</v>
      </c>
      <c r="Q60" s="17">
        <v>1986797</v>
      </c>
    </row>
    <row r="61" spans="1:17" ht="15" thickBot="1" x14ac:dyDescent="0.4">
      <c r="A61" s="16" t="s">
        <v>72</v>
      </c>
      <c r="B61" s="17">
        <v>12</v>
      </c>
      <c r="C61" s="17">
        <v>6</v>
      </c>
      <c r="D61" s="17">
        <v>35</v>
      </c>
      <c r="E61" s="17">
        <v>29</v>
      </c>
      <c r="F61" s="17">
        <v>24</v>
      </c>
      <c r="G61" s="17">
        <v>51</v>
      </c>
      <c r="H61" s="17">
        <v>6</v>
      </c>
      <c r="I61" s="17">
        <v>6</v>
      </c>
      <c r="J61" s="17">
        <v>18</v>
      </c>
      <c r="K61" s="17">
        <v>6</v>
      </c>
      <c r="L61" s="17">
        <v>20</v>
      </c>
      <c r="M61" s="17">
        <v>18</v>
      </c>
      <c r="N61" s="17">
        <v>3</v>
      </c>
      <c r="O61" s="17">
        <v>6</v>
      </c>
      <c r="P61" s="17">
        <v>6</v>
      </c>
      <c r="Q61" s="17">
        <v>1745349</v>
      </c>
    </row>
    <row r="62" spans="1:17" ht="15" thickBot="1" x14ac:dyDescent="0.4">
      <c r="A62" s="16" t="s">
        <v>73</v>
      </c>
      <c r="B62" s="17">
        <v>12</v>
      </c>
      <c r="C62" s="17">
        <v>9</v>
      </c>
      <c r="D62" s="17">
        <v>64</v>
      </c>
      <c r="E62" s="17">
        <v>15</v>
      </c>
      <c r="F62" s="17">
        <v>12</v>
      </c>
      <c r="G62" s="17">
        <v>65</v>
      </c>
      <c r="H62" s="17">
        <v>47</v>
      </c>
      <c r="I62" s="17">
        <v>54</v>
      </c>
      <c r="J62" s="17">
        <v>31</v>
      </c>
      <c r="K62" s="17">
        <v>30</v>
      </c>
      <c r="L62" s="17">
        <v>59</v>
      </c>
      <c r="M62" s="17">
        <v>56</v>
      </c>
      <c r="N62" s="17">
        <v>2</v>
      </c>
      <c r="O62" s="17">
        <v>30</v>
      </c>
      <c r="P62" s="17">
        <v>54</v>
      </c>
      <c r="Q62" s="17">
        <v>1452883</v>
      </c>
    </row>
    <row r="63" spans="1:17" ht="15" thickBot="1" x14ac:dyDescent="0.4">
      <c r="A63" s="16" t="s">
        <v>74</v>
      </c>
      <c r="B63" s="17">
        <v>9</v>
      </c>
      <c r="C63" s="17">
        <v>53</v>
      </c>
      <c r="D63" s="17">
        <v>31</v>
      </c>
      <c r="E63" s="17">
        <v>4</v>
      </c>
      <c r="F63" s="17">
        <v>60</v>
      </c>
      <c r="G63" s="17">
        <v>55</v>
      </c>
      <c r="H63" s="17">
        <v>39</v>
      </c>
      <c r="I63" s="17">
        <v>42</v>
      </c>
      <c r="J63" s="17">
        <v>8</v>
      </c>
      <c r="K63" s="17">
        <v>28</v>
      </c>
      <c r="L63" s="17">
        <v>55</v>
      </c>
      <c r="M63" s="17">
        <v>17</v>
      </c>
      <c r="N63" s="17">
        <v>42</v>
      </c>
      <c r="O63" s="17">
        <v>28</v>
      </c>
      <c r="P63" s="17">
        <v>42</v>
      </c>
      <c r="Q63" s="17">
        <v>1978739</v>
      </c>
    </row>
    <row r="64" spans="1:17" ht="15" thickBot="1" x14ac:dyDescent="0.4">
      <c r="A64" s="16" t="s">
        <v>75</v>
      </c>
      <c r="B64" s="17">
        <v>9</v>
      </c>
      <c r="C64" s="17">
        <v>19</v>
      </c>
      <c r="D64" s="17">
        <v>50</v>
      </c>
      <c r="E64" s="17">
        <v>11</v>
      </c>
      <c r="F64" s="17">
        <v>31</v>
      </c>
      <c r="G64" s="17">
        <v>58</v>
      </c>
      <c r="H64" s="17">
        <v>20</v>
      </c>
      <c r="I64" s="17">
        <v>20</v>
      </c>
      <c r="J64" s="17">
        <v>27</v>
      </c>
      <c r="K64" s="17">
        <v>19</v>
      </c>
      <c r="L64" s="17">
        <v>40</v>
      </c>
      <c r="M64" s="17">
        <v>30</v>
      </c>
      <c r="N64" s="17">
        <v>5</v>
      </c>
      <c r="O64" s="17">
        <v>19</v>
      </c>
      <c r="P64" s="17">
        <v>20</v>
      </c>
      <c r="Q64" s="17">
        <v>1525921</v>
      </c>
    </row>
    <row r="65" spans="1:17" ht="15" thickBot="1" x14ac:dyDescent="0.4">
      <c r="A65" s="16" t="s">
        <v>76</v>
      </c>
      <c r="B65" s="17">
        <v>9</v>
      </c>
      <c r="C65" s="17">
        <v>53</v>
      </c>
      <c r="D65" s="17">
        <v>41</v>
      </c>
      <c r="E65" s="17">
        <v>2</v>
      </c>
      <c r="F65" s="17">
        <v>63</v>
      </c>
      <c r="G65" s="17">
        <v>59</v>
      </c>
      <c r="H65" s="17">
        <v>46</v>
      </c>
      <c r="I65" s="17">
        <v>52</v>
      </c>
      <c r="J65" s="17">
        <v>1</v>
      </c>
      <c r="K65" s="17">
        <v>34</v>
      </c>
      <c r="L65" s="17">
        <v>60</v>
      </c>
      <c r="M65" s="17">
        <v>35</v>
      </c>
      <c r="N65" s="17">
        <v>52</v>
      </c>
      <c r="O65" s="17">
        <v>34</v>
      </c>
      <c r="P65" s="17">
        <v>52</v>
      </c>
      <c r="Q65" s="17">
        <v>3201737</v>
      </c>
    </row>
    <row r="66" spans="1:17" ht="15" thickBot="1" x14ac:dyDescent="0.4">
      <c r="A66" s="16" t="s">
        <v>77</v>
      </c>
      <c r="B66" s="17">
        <v>8</v>
      </c>
      <c r="C66" s="17">
        <v>49</v>
      </c>
      <c r="D66" s="17">
        <v>11</v>
      </c>
      <c r="E66" s="17">
        <v>14</v>
      </c>
      <c r="F66" s="17">
        <v>57</v>
      </c>
      <c r="G66" s="17">
        <v>24</v>
      </c>
      <c r="H66" s="17">
        <v>21</v>
      </c>
      <c r="I66" s="17">
        <v>24</v>
      </c>
      <c r="J66" s="17">
        <v>26</v>
      </c>
      <c r="K66" s="17">
        <v>17</v>
      </c>
      <c r="L66" s="17">
        <v>41</v>
      </c>
      <c r="M66" s="17">
        <v>2</v>
      </c>
      <c r="N66" s="17">
        <v>31</v>
      </c>
      <c r="O66" s="17">
        <v>17</v>
      </c>
      <c r="P66" s="17">
        <v>24</v>
      </c>
      <c r="Q66" s="17">
        <v>1610266</v>
      </c>
    </row>
    <row r="67" spans="1:17" ht="15" thickBot="1" x14ac:dyDescent="0.4">
      <c r="A67" s="16" t="s">
        <v>78</v>
      </c>
      <c r="B67" s="17">
        <v>4</v>
      </c>
      <c r="C67" s="17">
        <v>25</v>
      </c>
      <c r="D67" s="17">
        <v>18</v>
      </c>
      <c r="E67" s="17">
        <v>19</v>
      </c>
      <c r="F67" s="17">
        <v>41</v>
      </c>
      <c r="G67" s="17">
        <v>37</v>
      </c>
      <c r="H67" s="17">
        <v>4</v>
      </c>
      <c r="I67" s="17">
        <v>4</v>
      </c>
      <c r="J67" s="17">
        <v>16</v>
      </c>
      <c r="K67" s="17">
        <v>5</v>
      </c>
      <c r="L67" s="17">
        <v>23</v>
      </c>
      <c r="M67" s="17">
        <v>6</v>
      </c>
      <c r="N67" s="17">
        <v>11</v>
      </c>
      <c r="O67" s="17">
        <v>5</v>
      </c>
      <c r="P67" s="17">
        <v>4</v>
      </c>
      <c r="Q67" s="17">
        <v>1792544</v>
      </c>
    </row>
    <row r="68" spans="1:17" ht="15" thickBot="1" x14ac:dyDescent="0.4">
      <c r="A68" s="16" t="s">
        <v>79</v>
      </c>
      <c r="B68" s="17">
        <v>4</v>
      </c>
      <c r="C68" s="17">
        <v>30</v>
      </c>
      <c r="D68" s="17">
        <v>31</v>
      </c>
      <c r="E68" s="17">
        <v>13</v>
      </c>
      <c r="F68" s="17">
        <v>40</v>
      </c>
      <c r="G68" s="17">
        <v>45</v>
      </c>
      <c r="H68" s="17">
        <v>9</v>
      </c>
      <c r="I68" s="17">
        <v>9</v>
      </c>
      <c r="J68" s="17">
        <v>22</v>
      </c>
      <c r="K68" s="17">
        <v>12</v>
      </c>
      <c r="L68" s="17">
        <v>30</v>
      </c>
      <c r="M68" s="17">
        <v>12</v>
      </c>
      <c r="N68" s="17">
        <v>10</v>
      </c>
      <c r="O68" s="17">
        <v>12</v>
      </c>
      <c r="P68" s="17">
        <v>9</v>
      </c>
      <c r="Q68" s="17">
        <v>1681911</v>
      </c>
    </row>
    <row r="69" spans="1:17" ht="15" thickBot="1" x14ac:dyDescent="0.4">
      <c r="A69" s="16" t="s">
        <v>80</v>
      </c>
      <c r="B69" s="17">
        <v>4</v>
      </c>
      <c r="C69" s="17">
        <v>15</v>
      </c>
      <c r="D69" s="17">
        <v>31</v>
      </c>
      <c r="E69" s="17">
        <v>17</v>
      </c>
      <c r="F69" s="17">
        <v>35</v>
      </c>
      <c r="G69" s="17">
        <v>47</v>
      </c>
      <c r="H69" s="17">
        <v>7</v>
      </c>
      <c r="I69" s="17">
        <v>7</v>
      </c>
      <c r="J69" s="17">
        <v>17</v>
      </c>
      <c r="K69" s="17">
        <v>6</v>
      </c>
      <c r="L69" s="17">
        <v>24</v>
      </c>
      <c r="M69" s="17">
        <v>13</v>
      </c>
      <c r="N69" s="17">
        <v>6</v>
      </c>
      <c r="O69" s="17">
        <v>6</v>
      </c>
      <c r="P69" s="17">
        <v>7</v>
      </c>
      <c r="Q69" s="17">
        <v>1758411</v>
      </c>
    </row>
    <row r="70" spans="1:17" ht="15" thickBot="1" x14ac:dyDescent="0.4">
      <c r="A70" s="16" t="s">
        <v>81</v>
      </c>
      <c r="B70" s="17">
        <v>4</v>
      </c>
      <c r="C70" s="17">
        <v>65</v>
      </c>
      <c r="D70" s="17">
        <v>1</v>
      </c>
      <c r="E70" s="17">
        <v>30</v>
      </c>
      <c r="F70" s="17">
        <v>66</v>
      </c>
      <c r="G70" s="17">
        <v>2</v>
      </c>
      <c r="H70" s="17">
        <v>60</v>
      </c>
      <c r="I70" s="17">
        <v>64</v>
      </c>
      <c r="J70" s="17">
        <v>3</v>
      </c>
      <c r="K70" s="17">
        <v>27</v>
      </c>
      <c r="L70" s="17">
        <v>65</v>
      </c>
      <c r="M70" s="17">
        <v>4</v>
      </c>
      <c r="N70" s="17">
        <v>65</v>
      </c>
      <c r="O70" s="17">
        <v>27</v>
      </c>
      <c r="P70" s="17">
        <v>64</v>
      </c>
      <c r="Q70" s="17">
        <v>2263678</v>
      </c>
    </row>
    <row r="71" spans="1:17" ht="15" thickBot="1" x14ac:dyDescent="0.4">
      <c r="A71" s="16" t="s">
        <v>82</v>
      </c>
      <c r="B71" s="17">
        <v>1</v>
      </c>
      <c r="C71" s="17">
        <v>25</v>
      </c>
      <c r="D71" s="17">
        <v>6</v>
      </c>
      <c r="E71" s="17">
        <v>20</v>
      </c>
      <c r="F71" s="17">
        <v>45</v>
      </c>
      <c r="G71" s="17">
        <v>31</v>
      </c>
      <c r="H71" s="17">
        <v>3</v>
      </c>
      <c r="I71" s="17">
        <v>3</v>
      </c>
      <c r="J71" s="17">
        <v>5</v>
      </c>
      <c r="K71" s="17">
        <v>2</v>
      </c>
      <c r="L71" s="17">
        <v>18</v>
      </c>
      <c r="M71" s="17">
        <v>1</v>
      </c>
      <c r="N71" s="17">
        <v>12</v>
      </c>
      <c r="O71" s="17">
        <v>2</v>
      </c>
      <c r="P71" s="17">
        <v>3</v>
      </c>
      <c r="Q71" s="17">
        <v>2050078</v>
      </c>
    </row>
    <row r="72" spans="1:17" ht="15" thickBot="1" x14ac:dyDescent="0.4">
      <c r="A72" s="16" t="s">
        <v>83</v>
      </c>
      <c r="B72" s="17">
        <v>1</v>
      </c>
      <c r="C72" s="17">
        <v>34</v>
      </c>
      <c r="D72" s="17">
        <v>27</v>
      </c>
      <c r="E72" s="17">
        <v>8</v>
      </c>
      <c r="F72" s="17">
        <v>47</v>
      </c>
      <c r="G72" s="17">
        <v>46</v>
      </c>
      <c r="H72" s="17">
        <v>11</v>
      </c>
      <c r="I72" s="17">
        <v>10</v>
      </c>
      <c r="J72" s="17">
        <v>13</v>
      </c>
      <c r="K72" s="17">
        <v>10</v>
      </c>
      <c r="L72" s="17">
        <v>33</v>
      </c>
      <c r="M72" s="17">
        <v>10</v>
      </c>
      <c r="N72" s="17">
        <v>13</v>
      </c>
      <c r="O72" s="17">
        <v>10</v>
      </c>
      <c r="P72" s="17">
        <v>10</v>
      </c>
      <c r="Q72" s="17">
        <v>1887117</v>
      </c>
    </row>
    <row r="73" spans="1:17" ht="15" thickBot="1" x14ac:dyDescent="0.4">
      <c r="A73" s="16" t="s">
        <v>84</v>
      </c>
      <c r="B73" s="17">
        <v>1</v>
      </c>
      <c r="C73" s="17">
        <v>6</v>
      </c>
      <c r="D73" s="17">
        <v>14</v>
      </c>
      <c r="E73" s="17">
        <v>22</v>
      </c>
      <c r="F73" s="17">
        <v>33</v>
      </c>
      <c r="G73" s="17">
        <v>41</v>
      </c>
      <c r="H73" s="17">
        <v>1</v>
      </c>
      <c r="I73" s="17">
        <v>1</v>
      </c>
      <c r="J73" s="17">
        <v>4</v>
      </c>
      <c r="K73" s="17">
        <v>1</v>
      </c>
      <c r="L73" s="17">
        <v>13</v>
      </c>
      <c r="M73" s="17">
        <v>7</v>
      </c>
      <c r="N73" s="17">
        <v>1</v>
      </c>
      <c r="O73" s="17">
        <v>1</v>
      </c>
      <c r="P73" s="17">
        <v>1</v>
      </c>
      <c r="Q73" s="17">
        <v>2154223</v>
      </c>
    </row>
    <row r="74" spans="1:17" ht="18.5" thickBot="1" x14ac:dyDescent="0.4">
      <c r="A74" s="12"/>
    </row>
    <row r="75" spans="1:17" ht="15" thickBot="1" x14ac:dyDescent="0.4">
      <c r="A75" s="16" t="s">
        <v>109</v>
      </c>
      <c r="B75" s="16" t="s">
        <v>93</v>
      </c>
      <c r="C75" s="16" t="s">
        <v>94</v>
      </c>
      <c r="D75" s="16" t="s">
        <v>95</v>
      </c>
      <c r="E75" s="16" t="s">
        <v>96</v>
      </c>
      <c r="F75" s="16" t="s">
        <v>97</v>
      </c>
      <c r="G75" s="16" t="s">
        <v>98</v>
      </c>
      <c r="H75" s="16" t="s">
        <v>99</v>
      </c>
      <c r="I75" s="16" t="s">
        <v>100</v>
      </c>
      <c r="J75" s="16" t="s">
        <v>101</v>
      </c>
      <c r="K75" s="16" t="s">
        <v>102</v>
      </c>
      <c r="L75" s="16" t="s">
        <v>103</v>
      </c>
      <c r="M75" s="16" t="s">
        <v>104</v>
      </c>
      <c r="N75" s="16" t="s">
        <v>105</v>
      </c>
      <c r="O75" s="16" t="s">
        <v>106</v>
      </c>
      <c r="P75" s="16" t="s">
        <v>107</v>
      </c>
    </row>
    <row r="76" spans="1:17" ht="20" thickBot="1" x14ac:dyDescent="0.4">
      <c r="A76" s="16" t="s">
        <v>110</v>
      </c>
      <c r="B76" s="17" t="s">
        <v>111</v>
      </c>
      <c r="C76" s="17" t="s">
        <v>112</v>
      </c>
      <c r="D76" s="17" t="s">
        <v>113</v>
      </c>
      <c r="E76" s="17" t="s">
        <v>114</v>
      </c>
      <c r="F76" s="17" t="s">
        <v>115</v>
      </c>
      <c r="G76" s="17" t="s">
        <v>116</v>
      </c>
      <c r="H76" s="17" t="s">
        <v>117</v>
      </c>
      <c r="I76" s="17" t="s">
        <v>118</v>
      </c>
      <c r="J76" s="17" t="s">
        <v>119</v>
      </c>
      <c r="K76" s="17" t="s">
        <v>120</v>
      </c>
      <c r="L76" s="17" t="s">
        <v>121</v>
      </c>
      <c r="M76" s="17" t="s">
        <v>122</v>
      </c>
      <c r="N76" s="17" t="s">
        <v>123</v>
      </c>
      <c r="O76" s="17" t="s">
        <v>124</v>
      </c>
      <c r="P76" s="17" t="s">
        <v>123</v>
      </c>
    </row>
    <row r="77" spans="1:17" ht="20" thickBot="1" x14ac:dyDescent="0.4">
      <c r="A77" s="16" t="s">
        <v>125</v>
      </c>
      <c r="B77" s="17" t="s">
        <v>111</v>
      </c>
      <c r="C77" s="17" t="s">
        <v>126</v>
      </c>
      <c r="D77" s="17" t="s">
        <v>113</v>
      </c>
      <c r="E77" s="17" t="s">
        <v>114</v>
      </c>
      <c r="F77" s="17" t="s">
        <v>127</v>
      </c>
      <c r="G77" s="17" t="s">
        <v>128</v>
      </c>
      <c r="H77" s="17" t="s">
        <v>117</v>
      </c>
      <c r="I77" s="17" t="s">
        <v>129</v>
      </c>
      <c r="J77" s="17" t="s">
        <v>130</v>
      </c>
      <c r="K77" s="17" t="s">
        <v>120</v>
      </c>
      <c r="L77" s="17" t="s">
        <v>131</v>
      </c>
      <c r="M77" s="17" t="s">
        <v>122</v>
      </c>
      <c r="N77" s="17" t="s">
        <v>123</v>
      </c>
      <c r="O77" s="17" t="s">
        <v>124</v>
      </c>
      <c r="P77" s="17" t="s">
        <v>123</v>
      </c>
    </row>
    <row r="78" spans="1:17" ht="20" thickBot="1" x14ac:dyDescent="0.4">
      <c r="A78" s="16" t="s">
        <v>132</v>
      </c>
      <c r="B78" s="17" t="s">
        <v>111</v>
      </c>
      <c r="C78" s="17" t="s">
        <v>126</v>
      </c>
      <c r="D78" s="17" t="s">
        <v>113</v>
      </c>
      <c r="E78" s="17" t="s">
        <v>114</v>
      </c>
      <c r="F78" s="17" t="s">
        <v>127</v>
      </c>
      <c r="G78" s="17" t="s">
        <v>133</v>
      </c>
      <c r="H78" s="17" t="s">
        <v>117</v>
      </c>
      <c r="I78" s="17" t="s">
        <v>129</v>
      </c>
      <c r="J78" s="17" t="s">
        <v>134</v>
      </c>
      <c r="K78" s="17" t="s">
        <v>120</v>
      </c>
      <c r="L78" s="17" t="s">
        <v>131</v>
      </c>
      <c r="M78" s="17" t="s">
        <v>122</v>
      </c>
      <c r="N78" s="17" t="s">
        <v>123</v>
      </c>
      <c r="O78" s="17" t="s">
        <v>124</v>
      </c>
      <c r="P78" s="17" t="s">
        <v>123</v>
      </c>
    </row>
    <row r="79" spans="1:17" ht="20" thickBot="1" x14ac:dyDescent="0.4">
      <c r="A79" s="16" t="s">
        <v>135</v>
      </c>
      <c r="B79" s="17" t="s">
        <v>111</v>
      </c>
      <c r="C79" s="17" t="s">
        <v>126</v>
      </c>
      <c r="D79" s="17" t="s">
        <v>136</v>
      </c>
      <c r="E79" s="17" t="s">
        <v>114</v>
      </c>
      <c r="F79" s="17" t="s">
        <v>137</v>
      </c>
      <c r="G79" s="17" t="s">
        <v>138</v>
      </c>
      <c r="H79" s="17" t="s">
        <v>117</v>
      </c>
      <c r="I79" s="17" t="s">
        <v>129</v>
      </c>
      <c r="J79" s="17" t="s">
        <v>134</v>
      </c>
      <c r="K79" s="17" t="s">
        <v>120</v>
      </c>
      <c r="L79" s="17" t="s">
        <v>131</v>
      </c>
      <c r="M79" s="17" t="s">
        <v>122</v>
      </c>
      <c r="N79" s="17" t="s">
        <v>123</v>
      </c>
      <c r="O79" s="17" t="s">
        <v>124</v>
      </c>
      <c r="P79" s="17" t="s">
        <v>123</v>
      </c>
    </row>
    <row r="80" spans="1:17" ht="20" thickBot="1" x14ac:dyDescent="0.4">
      <c r="A80" s="16" t="s">
        <v>139</v>
      </c>
      <c r="B80" s="17" t="s">
        <v>111</v>
      </c>
      <c r="C80" s="17" t="s">
        <v>126</v>
      </c>
      <c r="D80" s="17" t="s">
        <v>136</v>
      </c>
      <c r="E80" s="17" t="s">
        <v>140</v>
      </c>
      <c r="F80" s="17" t="s">
        <v>141</v>
      </c>
      <c r="G80" s="17" t="s">
        <v>142</v>
      </c>
      <c r="H80" s="17" t="s">
        <v>117</v>
      </c>
      <c r="I80" s="17" t="s">
        <v>129</v>
      </c>
      <c r="J80" s="17" t="s">
        <v>143</v>
      </c>
      <c r="K80" s="17" t="s">
        <v>120</v>
      </c>
      <c r="L80" s="17" t="s">
        <v>131</v>
      </c>
      <c r="M80" s="17" t="s">
        <v>122</v>
      </c>
      <c r="N80" s="17" t="s">
        <v>123</v>
      </c>
      <c r="O80" s="17" t="s">
        <v>124</v>
      </c>
      <c r="P80" s="17" t="s">
        <v>123</v>
      </c>
    </row>
    <row r="81" spans="1:16" ht="20" thickBot="1" x14ac:dyDescent="0.4">
      <c r="A81" s="16" t="s">
        <v>144</v>
      </c>
      <c r="B81" s="17" t="s">
        <v>111</v>
      </c>
      <c r="C81" s="17" t="s">
        <v>126</v>
      </c>
      <c r="D81" s="17" t="s">
        <v>136</v>
      </c>
      <c r="E81" s="17" t="s">
        <v>145</v>
      </c>
      <c r="F81" s="17" t="s">
        <v>146</v>
      </c>
      <c r="G81" s="17" t="s">
        <v>142</v>
      </c>
      <c r="H81" s="17" t="s">
        <v>117</v>
      </c>
      <c r="I81" s="17" t="s">
        <v>129</v>
      </c>
      <c r="J81" s="17" t="s">
        <v>143</v>
      </c>
      <c r="K81" s="17" t="s">
        <v>120</v>
      </c>
      <c r="L81" s="17" t="s">
        <v>131</v>
      </c>
      <c r="M81" s="17" t="s">
        <v>147</v>
      </c>
      <c r="N81" s="17" t="s">
        <v>123</v>
      </c>
      <c r="O81" s="17" t="s">
        <v>124</v>
      </c>
      <c r="P81" s="17" t="s">
        <v>123</v>
      </c>
    </row>
    <row r="82" spans="1:16" ht="20" thickBot="1" x14ac:dyDescent="0.4">
      <c r="A82" s="16" t="s">
        <v>148</v>
      </c>
      <c r="B82" s="17" t="s">
        <v>111</v>
      </c>
      <c r="C82" s="17" t="s">
        <v>126</v>
      </c>
      <c r="D82" s="17" t="s">
        <v>136</v>
      </c>
      <c r="E82" s="17" t="s">
        <v>145</v>
      </c>
      <c r="F82" s="17" t="s">
        <v>149</v>
      </c>
      <c r="G82" s="17" t="s">
        <v>150</v>
      </c>
      <c r="H82" s="17" t="s">
        <v>117</v>
      </c>
      <c r="I82" s="17" t="s">
        <v>129</v>
      </c>
      <c r="J82" s="17" t="s">
        <v>143</v>
      </c>
      <c r="K82" s="17" t="s">
        <v>120</v>
      </c>
      <c r="L82" s="17" t="s">
        <v>131</v>
      </c>
      <c r="M82" s="17" t="s">
        <v>151</v>
      </c>
      <c r="N82" s="17" t="s">
        <v>123</v>
      </c>
      <c r="O82" s="17" t="s">
        <v>124</v>
      </c>
      <c r="P82" s="17" t="s">
        <v>123</v>
      </c>
    </row>
    <row r="83" spans="1:16" ht="20" thickBot="1" x14ac:dyDescent="0.4">
      <c r="A83" s="16" t="s">
        <v>152</v>
      </c>
      <c r="B83" s="17" t="s">
        <v>111</v>
      </c>
      <c r="C83" s="17" t="s">
        <v>126</v>
      </c>
      <c r="D83" s="17" t="s">
        <v>136</v>
      </c>
      <c r="E83" s="17" t="s">
        <v>145</v>
      </c>
      <c r="F83" s="17" t="s">
        <v>153</v>
      </c>
      <c r="G83" s="17" t="s">
        <v>154</v>
      </c>
      <c r="H83" s="17" t="s">
        <v>117</v>
      </c>
      <c r="I83" s="17" t="s">
        <v>129</v>
      </c>
      <c r="J83" s="17" t="s">
        <v>143</v>
      </c>
      <c r="K83" s="17" t="s">
        <v>120</v>
      </c>
      <c r="L83" s="17" t="s">
        <v>131</v>
      </c>
      <c r="M83" s="17" t="s">
        <v>151</v>
      </c>
      <c r="N83" s="17" t="s">
        <v>123</v>
      </c>
      <c r="O83" s="17" t="s">
        <v>124</v>
      </c>
      <c r="P83" s="17" t="s">
        <v>123</v>
      </c>
    </row>
    <row r="84" spans="1:16" ht="20" thickBot="1" x14ac:dyDescent="0.4">
      <c r="A84" s="16" t="s">
        <v>155</v>
      </c>
      <c r="B84" s="17" t="s">
        <v>156</v>
      </c>
      <c r="C84" s="17" t="s">
        <v>126</v>
      </c>
      <c r="D84" s="17" t="s">
        <v>136</v>
      </c>
      <c r="E84" s="17" t="s">
        <v>157</v>
      </c>
      <c r="F84" s="17" t="s">
        <v>153</v>
      </c>
      <c r="G84" s="17" t="s">
        <v>158</v>
      </c>
      <c r="H84" s="17" t="s">
        <v>117</v>
      </c>
      <c r="I84" s="17" t="s">
        <v>129</v>
      </c>
      <c r="J84" s="17" t="s">
        <v>159</v>
      </c>
      <c r="K84" s="17" t="s">
        <v>120</v>
      </c>
      <c r="L84" s="17" t="s">
        <v>160</v>
      </c>
      <c r="M84" s="17" t="s">
        <v>151</v>
      </c>
      <c r="N84" s="17" t="s">
        <v>123</v>
      </c>
      <c r="O84" s="17" t="s">
        <v>124</v>
      </c>
      <c r="P84" s="17" t="s">
        <v>123</v>
      </c>
    </row>
    <row r="85" spans="1:16" ht="20" thickBot="1" x14ac:dyDescent="0.4">
      <c r="A85" s="16" t="s">
        <v>161</v>
      </c>
      <c r="B85" s="17" t="s">
        <v>156</v>
      </c>
      <c r="C85" s="17" t="s">
        <v>126</v>
      </c>
      <c r="D85" s="17" t="s">
        <v>136</v>
      </c>
      <c r="E85" s="17" t="s">
        <v>162</v>
      </c>
      <c r="F85" s="17" t="s">
        <v>163</v>
      </c>
      <c r="G85" s="17" t="s">
        <v>164</v>
      </c>
      <c r="H85" s="17" t="s">
        <v>117</v>
      </c>
      <c r="I85" s="17" t="s">
        <v>129</v>
      </c>
      <c r="J85" s="17" t="s">
        <v>159</v>
      </c>
      <c r="K85" s="17" t="s">
        <v>120</v>
      </c>
      <c r="L85" s="17" t="s">
        <v>160</v>
      </c>
      <c r="M85" s="17" t="s">
        <v>151</v>
      </c>
      <c r="N85" s="17" t="s">
        <v>123</v>
      </c>
      <c r="O85" s="17" t="s">
        <v>124</v>
      </c>
      <c r="P85" s="17" t="s">
        <v>123</v>
      </c>
    </row>
    <row r="86" spans="1:16" ht="20" thickBot="1" x14ac:dyDescent="0.4">
      <c r="A86" s="16" t="s">
        <v>165</v>
      </c>
      <c r="B86" s="17" t="s">
        <v>156</v>
      </c>
      <c r="C86" s="17" t="s">
        <v>126</v>
      </c>
      <c r="D86" s="17" t="s">
        <v>166</v>
      </c>
      <c r="E86" s="17" t="s">
        <v>162</v>
      </c>
      <c r="F86" s="17" t="s">
        <v>167</v>
      </c>
      <c r="G86" s="17" t="s">
        <v>164</v>
      </c>
      <c r="H86" s="17" t="s">
        <v>117</v>
      </c>
      <c r="I86" s="17" t="s">
        <v>129</v>
      </c>
      <c r="J86" s="17" t="s">
        <v>159</v>
      </c>
      <c r="K86" s="17" t="s">
        <v>120</v>
      </c>
      <c r="L86" s="17" t="s">
        <v>160</v>
      </c>
      <c r="M86" s="17" t="s">
        <v>151</v>
      </c>
      <c r="N86" s="17" t="s">
        <v>123</v>
      </c>
      <c r="O86" s="17" t="s">
        <v>124</v>
      </c>
      <c r="P86" s="17" t="s">
        <v>123</v>
      </c>
    </row>
    <row r="87" spans="1:16" ht="20" thickBot="1" x14ac:dyDescent="0.4">
      <c r="A87" s="16" t="s">
        <v>168</v>
      </c>
      <c r="B87" s="17" t="s">
        <v>156</v>
      </c>
      <c r="C87" s="17" t="s">
        <v>126</v>
      </c>
      <c r="D87" s="17" t="s">
        <v>166</v>
      </c>
      <c r="E87" s="17" t="s">
        <v>162</v>
      </c>
      <c r="F87" s="17" t="s">
        <v>167</v>
      </c>
      <c r="G87" s="17" t="s">
        <v>169</v>
      </c>
      <c r="H87" s="17" t="s">
        <v>117</v>
      </c>
      <c r="I87" s="17" t="s">
        <v>129</v>
      </c>
      <c r="J87" s="17" t="s">
        <v>170</v>
      </c>
      <c r="K87" s="17" t="s">
        <v>120</v>
      </c>
      <c r="L87" s="17" t="s">
        <v>160</v>
      </c>
      <c r="M87" s="17" t="s">
        <v>151</v>
      </c>
      <c r="N87" s="17" t="s">
        <v>123</v>
      </c>
      <c r="O87" s="17" t="s">
        <v>124</v>
      </c>
      <c r="P87" s="17" t="s">
        <v>123</v>
      </c>
    </row>
    <row r="88" spans="1:16" ht="20" thickBot="1" x14ac:dyDescent="0.4">
      <c r="A88" s="16" t="s">
        <v>171</v>
      </c>
      <c r="B88" s="17" t="s">
        <v>156</v>
      </c>
      <c r="C88" s="17" t="s">
        <v>126</v>
      </c>
      <c r="D88" s="17" t="s">
        <v>166</v>
      </c>
      <c r="E88" s="17" t="s">
        <v>162</v>
      </c>
      <c r="F88" s="17" t="s">
        <v>172</v>
      </c>
      <c r="G88" s="17" t="s">
        <v>173</v>
      </c>
      <c r="H88" s="17" t="s">
        <v>117</v>
      </c>
      <c r="I88" s="17" t="s">
        <v>129</v>
      </c>
      <c r="J88" s="17" t="s">
        <v>170</v>
      </c>
      <c r="K88" s="17" t="s">
        <v>120</v>
      </c>
      <c r="L88" s="17" t="s">
        <v>160</v>
      </c>
      <c r="M88" s="17" t="s">
        <v>151</v>
      </c>
      <c r="N88" s="17" t="s">
        <v>123</v>
      </c>
      <c r="O88" s="17" t="s">
        <v>124</v>
      </c>
      <c r="P88" s="17" t="s">
        <v>123</v>
      </c>
    </row>
    <row r="89" spans="1:16" ht="20" thickBot="1" x14ac:dyDescent="0.4">
      <c r="A89" s="16" t="s">
        <v>174</v>
      </c>
      <c r="B89" s="17" t="s">
        <v>156</v>
      </c>
      <c r="C89" s="17" t="s">
        <v>126</v>
      </c>
      <c r="D89" s="17" t="s">
        <v>166</v>
      </c>
      <c r="E89" s="17" t="s">
        <v>175</v>
      </c>
      <c r="F89" s="17" t="s">
        <v>176</v>
      </c>
      <c r="G89" s="17" t="s">
        <v>173</v>
      </c>
      <c r="H89" s="17" t="s">
        <v>117</v>
      </c>
      <c r="I89" s="17" t="s">
        <v>129</v>
      </c>
      <c r="J89" s="17" t="s">
        <v>177</v>
      </c>
      <c r="K89" s="17" t="s">
        <v>120</v>
      </c>
      <c r="L89" s="17" t="s">
        <v>160</v>
      </c>
      <c r="M89" s="17" t="s">
        <v>151</v>
      </c>
      <c r="N89" s="17" t="s">
        <v>123</v>
      </c>
      <c r="O89" s="17" t="s">
        <v>124</v>
      </c>
      <c r="P89" s="17" t="s">
        <v>123</v>
      </c>
    </row>
    <row r="90" spans="1:16" ht="20" thickBot="1" x14ac:dyDescent="0.4">
      <c r="A90" s="16" t="s">
        <v>178</v>
      </c>
      <c r="B90" s="17" t="s">
        <v>156</v>
      </c>
      <c r="C90" s="17" t="s">
        <v>179</v>
      </c>
      <c r="D90" s="17" t="s">
        <v>166</v>
      </c>
      <c r="E90" s="17" t="s">
        <v>175</v>
      </c>
      <c r="F90" s="17" t="s">
        <v>176</v>
      </c>
      <c r="G90" s="17" t="s">
        <v>180</v>
      </c>
      <c r="H90" s="17" t="s">
        <v>117</v>
      </c>
      <c r="I90" s="17" t="s">
        <v>129</v>
      </c>
      <c r="J90" s="17" t="s">
        <v>177</v>
      </c>
      <c r="K90" s="17" t="s">
        <v>120</v>
      </c>
      <c r="L90" s="17" t="s">
        <v>160</v>
      </c>
      <c r="M90" s="17" t="s">
        <v>151</v>
      </c>
      <c r="N90" s="17" t="s">
        <v>123</v>
      </c>
      <c r="O90" s="17" t="s">
        <v>124</v>
      </c>
      <c r="P90" s="17" t="s">
        <v>123</v>
      </c>
    </row>
    <row r="91" spans="1:16" ht="20" thickBot="1" x14ac:dyDescent="0.4">
      <c r="A91" s="16" t="s">
        <v>181</v>
      </c>
      <c r="B91" s="17" t="s">
        <v>182</v>
      </c>
      <c r="C91" s="17" t="s">
        <v>179</v>
      </c>
      <c r="D91" s="17" t="s">
        <v>166</v>
      </c>
      <c r="E91" s="17" t="s">
        <v>175</v>
      </c>
      <c r="F91" s="17" t="s">
        <v>183</v>
      </c>
      <c r="G91" s="17" t="s">
        <v>180</v>
      </c>
      <c r="H91" s="17" t="s">
        <v>184</v>
      </c>
      <c r="I91" s="17" t="s">
        <v>129</v>
      </c>
      <c r="J91" s="17" t="s">
        <v>177</v>
      </c>
      <c r="K91" s="17" t="s">
        <v>120</v>
      </c>
      <c r="L91" s="17" t="s">
        <v>160</v>
      </c>
      <c r="M91" s="17" t="s">
        <v>151</v>
      </c>
      <c r="N91" s="17" t="s">
        <v>123</v>
      </c>
      <c r="O91" s="17" t="s">
        <v>124</v>
      </c>
      <c r="P91" s="17" t="s">
        <v>123</v>
      </c>
    </row>
    <row r="92" spans="1:16" ht="20" thickBot="1" x14ac:dyDescent="0.4">
      <c r="A92" s="16" t="s">
        <v>185</v>
      </c>
      <c r="B92" s="17" t="s">
        <v>182</v>
      </c>
      <c r="C92" s="17" t="s">
        <v>179</v>
      </c>
      <c r="D92" s="17" t="s">
        <v>166</v>
      </c>
      <c r="E92" s="17" t="s">
        <v>186</v>
      </c>
      <c r="F92" s="17" t="s">
        <v>183</v>
      </c>
      <c r="G92" s="17" t="s">
        <v>180</v>
      </c>
      <c r="H92" s="17" t="s">
        <v>184</v>
      </c>
      <c r="I92" s="17" t="s">
        <v>129</v>
      </c>
      <c r="J92" s="17" t="s">
        <v>177</v>
      </c>
      <c r="K92" s="17" t="s">
        <v>120</v>
      </c>
      <c r="L92" s="17" t="s">
        <v>160</v>
      </c>
      <c r="M92" s="17" t="s">
        <v>151</v>
      </c>
      <c r="N92" s="17" t="s">
        <v>123</v>
      </c>
      <c r="O92" s="17" t="s">
        <v>124</v>
      </c>
      <c r="P92" s="17" t="s">
        <v>123</v>
      </c>
    </row>
    <row r="93" spans="1:16" ht="20" thickBot="1" x14ac:dyDescent="0.4">
      <c r="A93" s="16" t="s">
        <v>187</v>
      </c>
      <c r="B93" s="17" t="s">
        <v>182</v>
      </c>
      <c r="C93" s="17" t="s">
        <v>179</v>
      </c>
      <c r="D93" s="17" t="s">
        <v>188</v>
      </c>
      <c r="E93" s="17" t="s">
        <v>186</v>
      </c>
      <c r="F93" s="17" t="s">
        <v>183</v>
      </c>
      <c r="G93" s="17" t="s">
        <v>180</v>
      </c>
      <c r="H93" s="17" t="s">
        <v>184</v>
      </c>
      <c r="I93" s="17" t="s">
        <v>129</v>
      </c>
      <c r="J93" s="17" t="s">
        <v>189</v>
      </c>
      <c r="K93" s="17" t="s">
        <v>120</v>
      </c>
      <c r="L93" s="17" t="s">
        <v>160</v>
      </c>
      <c r="M93" s="17" t="s">
        <v>190</v>
      </c>
      <c r="N93" s="17" t="s">
        <v>123</v>
      </c>
      <c r="O93" s="17" t="s">
        <v>124</v>
      </c>
      <c r="P93" s="17" t="s">
        <v>123</v>
      </c>
    </row>
    <row r="94" spans="1:16" ht="20" thickBot="1" x14ac:dyDescent="0.4">
      <c r="A94" s="16" t="s">
        <v>191</v>
      </c>
      <c r="B94" s="17" t="s">
        <v>182</v>
      </c>
      <c r="C94" s="17" t="s">
        <v>179</v>
      </c>
      <c r="D94" s="17" t="s">
        <v>192</v>
      </c>
      <c r="E94" s="17" t="s">
        <v>186</v>
      </c>
      <c r="F94" s="17" t="s">
        <v>183</v>
      </c>
      <c r="G94" s="17" t="s">
        <v>180</v>
      </c>
      <c r="H94" s="17" t="s">
        <v>184</v>
      </c>
      <c r="I94" s="17" t="s">
        <v>129</v>
      </c>
      <c r="J94" s="17" t="s">
        <v>189</v>
      </c>
      <c r="K94" s="17" t="s">
        <v>120</v>
      </c>
      <c r="L94" s="17" t="s">
        <v>160</v>
      </c>
      <c r="M94" s="17" t="s">
        <v>190</v>
      </c>
      <c r="N94" s="17" t="s">
        <v>123</v>
      </c>
      <c r="O94" s="17" t="s">
        <v>124</v>
      </c>
      <c r="P94" s="17" t="s">
        <v>123</v>
      </c>
    </row>
    <row r="95" spans="1:16" ht="20" thickBot="1" x14ac:dyDescent="0.4">
      <c r="A95" s="16" t="s">
        <v>193</v>
      </c>
      <c r="B95" s="17" t="s">
        <v>182</v>
      </c>
      <c r="C95" s="17" t="s">
        <v>179</v>
      </c>
      <c r="D95" s="17" t="s">
        <v>192</v>
      </c>
      <c r="E95" s="17" t="s">
        <v>186</v>
      </c>
      <c r="F95" s="17" t="s">
        <v>194</v>
      </c>
      <c r="G95" s="17" t="s">
        <v>180</v>
      </c>
      <c r="H95" s="17" t="s">
        <v>184</v>
      </c>
      <c r="I95" s="17" t="s">
        <v>129</v>
      </c>
      <c r="J95" s="17" t="s">
        <v>189</v>
      </c>
      <c r="K95" s="17" t="s">
        <v>120</v>
      </c>
      <c r="L95" s="17" t="s">
        <v>195</v>
      </c>
      <c r="M95" s="17" t="s">
        <v>190</v>
      </c>
      <c r="N95" s="17" t="s">
        <v>123</v>
      </c>
      <c r="O95" s="17" t="s">
        <v>124</v>
      </c>
      <c r="P95" s="17" t="s">
        <v>123</v>
      </c>
    </row>
    <row r="96" spans="1:16" ht="20" thickBot="1" x14ac:dyDescent="0.4">
      <c r="A96" s="16" t="s">
        <v>196</v>
      </c>
      <c r="B96" s="17" t="s">
        <v>182</v>
      </c>
      <c r="C96" s="17" t="s">
        <v>179</v>
      </c>
      <c r="D96" s="17" t="s">
        <v>192</v>
      </c>
      <c r="E96" s="17" t="s">
        <v>186</v>
      </c>
      <c r="F96" s="17" t="s">
        <v>194</v>
      </c>
      <c r="G96" s="17" t="s">
        <v>180</v>
      </c>
      <c r="H96" s="17" t="s">
        <v>184</v>
      </c>
      <c r="I96" s="17" t="s">
        <v>129</v>
      </c>
      <c r="J96" s="17" t="s">
        <v>189</v>
      </c>
      <c r="K96" s="17" t="s">
        <v>120</v>
      </c>
      <c r="L96" s="17" t="s">
        <v>195</v>
      </c>
      <c r="M96" s="17" t="s">
        <v>190</v>
      </c>
      <c r="N96" s="17" t="s">
        <v>123</v>
      </c>
      <c r="O96" s="17" t="s">
        <v>124</v>
      </c>
      <c r="P96" s="17" t="s">
        <v>123</v>
      </c>
    </row>
    <row r="97" spans="1:16" ht="20" thickBot="1" x14ac:dyDescent="0.4">
      <c r="A97" s="16" t="s">
        <v>197</v>
      </c>
      <c r="B97" s="17" t="s">
        <v>198</v>
      </c>
      <c r="C97" s="17" t="s">
        <v>179</v>
      </c>
      <c r="D97" s="17" t="s">
        <v>192</v>
      </c>
      <c r="E97" s="17" t="s">
        <v>186</v>
      </c>
      <c r="F97" s="17" t="s">
        <v>194</v>
      </c>
      <c r="G97" s="17" t="s">
        <v>180</v>
      </c>
      <c r="H97" s="17" t="s">
        <v>184</v>
      </c>
      <c r="I97" s="17" t="s">
        <v>129</v>
      </c>
      <c r="J97" s="17" t="s">
        <v>199</v>
      </c>
      <c r="K97" s="17" t="s">
        <v>120</v>
      </c>
      <c r="L97" s="17" t="s">
        <v>195</v>
      </c>
      <c r="M97" s="17" t="s">
        <v>200</v>
      </c>
      <c r="N97" s="17" t="s">
        <v>123</v>
      </c>
      <c r="O97" s="17" t="s">
        <v>124</v>
      </c>
      <c r="P97" s="17" t="s">
        <v>123</v>
      </c>
    </row>
    <row r="98" spans="1:16" ht="20" thickBot="1" x14ac:dyDescent="0.4">
      <c r="A98" s="16" t="s">
        <v>201</v>
      </c>
      <c r="B98" s="17" t="s">
        <v>198</v>
      </c>
      <c r="C98" s="17" t="s">
        <v>202</v>
      </c>
      <c r="D98" s="17" t="s">
        <v>192</v>
      </c>
      <c r="E98" s="17" t="s">
        <v>186</v>
      </c>
      <c r="F98" s="17" t="s">
        <v>194</v>
      </c>
      <c r="G98" s="17" t="s">
        <v>180</v>
      </c>
      <c r="H98" s="17" t="s">
        <v>184</v>
      </c>
      <c r="I98" s="17" t="s">
        <v>129</v>
      </c>
      <c r="J98" s="17" t="s">
        <v>203</v>
      </c>
      <c r="K98" s="17" t="s">
        <v>120</v>
      </c>
      <c r="L98" s="17" t="s">
        <v>195</v>
      </c>
      <c r="M98" s="17" t="s">
        <v>204</v>
      </c>
      <c r="N98" s="17" t="s">
        <v>123</v>
      </c>
      <c r="O98" s="17" t="s">
        <v>124</v>
      </c>
      <c r="P98" s="17" t="s">
        <v>123</v>
      </c>
    </row>
    <row r="99" spans="1:16" ht="20" thickBot="1" x14ac:dyDescent="0.4">
      <c r="A99" s="16" t="s">
        <v>205</v>
      </c>
      <c r="B99" s="17" t="s">
        <v>198</v>
      </c>
      <c r="C99" s="17" t="s">
        <v>202</v>
      </c>
      <c r="D99" s="17" t="s">
        <v>192</v>
      </c>
      <c r="E99" s="17" t="s">
        <v>186</v>
      </c>
      <c r="F99" s="17" t="s">
        <v>194</v>
      </c>
      <c r="G99" s="17" t="s">
        <v>180</v>
      </c>
      <c r="H99" s="17" t="s">
        <v>184</v>
      </c>
      <c r="I99" s="17" t="s">
        <v>129</v>
      </c>
      <c r="J99" s="17" t="s">
        <v>203</v>
      </c>
      <c r="K99" s="17" t="s">
        <v>120</v>
      </c>
      <c r="L99" s="17" t="s">
        <v>195</v>
      </c>
      <c r="M99" s="17" t="s">
        <v>204</v>
      </c>
      <c r="N99" s="17" t="s">
        <v>123</v>
      </c>
      <c r="O99" s="17" t="s">
        <v>124</v>
      </c>
      <c r="P99" s="17" t="s">
        <v>123</v>
      </c>
    </row>
    <row r="100" spans="1:16" ht="20" thickBot="1" x14ac:dyDescent="0.4">
      <c r="A100" s="16" t="s">
        <v>206</v>
      </c>
      <c r="B100" s="17" t="s">
        <v>207</v>
      </c>
      <c r="C100" s="17" t="s">
        <v>202</v>
      </c>
      <c r="D100" s="17" t="s">
        <v>192</v>
      </c>
      <c r="E100" s="17" t="s">
        <v>186</v>
      </c>
      <c r="F100" s="17" t="s">
        <v>208</v>
      </c>
      <c r="G100" s="17" t="s">
        <v>180</v>
      </c>
      <c r="H100" s="17" t="s">
        <v>184</v>
      </c>
      <c r="I100" s="17" t="s">
        <v>129</v>
      </c>
      <c r="J100" s="17" t="s">
        <v>203</v>
      </c>
      <c r="K100" s="17" t="s">
        <v>209</v>
      </c>
      <c r="L100" s="17" t="s">
        <v>210</v>
      </c>
      <c r="M100" s="17" t="s">
        <v>211</v>
      </c>
      <c r="N100" s="17" t="s">
        <v>123</v>
      </c>
      <c r="O100" s="17" t="s">
        <v>124</v>
      </c>
      <c r="P100" s="17" t="s">
        <v>123</v>
      </c>
    </row>
    <row r="101" spans="1:16" ht="20" thickBot="1" x14ac:dyDescent="0.4">
      <c r="A101" s="16" t="s">
        <v>212</v>
      </c>
      <c r="B101" s="17" t="s">
        <v>207</v>
      </c>
      <c r="C101" s="17" t="s">
        <v>202</v>
      </c>
      <c r="D101" s="17" t="s">
        <v>192</v>
      </c>
      <c r="E101" s="17" t="s">
        <v>213</v>
      </c>
      <c r="F101" s="17" t="s">
        <v>208</v>
      </c>
      <c r="G101" s="17" t="s">
        <v>180</v>
      </c>
      <c r="H101" s="17" t="s">
        <v>184</v>
      </c>
      <c r="I101" s="17" t="s">
        <v>129</v>
      </c>
      <c r="J101" s="17" t="s">
        <v>203</v>
      </c>
      <c r="K101" s="17" t="s">
        <v>209</v>
      </c>
      <c r="L101" s="17" t="s">
        <v>210</v>
      </c>
      <c r="M101" s="17" t="s">
        <v>211</v>
      </c>
      <c r="N101" s="17" t="s">
        <v>123</v>
      </c>
      <c r="O101" s="17" t="s">
        <v>124</v>
      </c>
      <c r="P101" s="17" t="s">
        <v>123</v>
      </c>
    </row>
    <row r="102" spans="1:16" ht="20" thickBot="1" x14ac:dyDescent="0.4">
      <c r="A102" s="16" t="s">
        <v>214</v>
      </c>
      <c r="B102" s="17" t="s">
        <v>207</v>
      </c>
      <c r="C102" s="17" t="s">
        <v>202</v>
      </c>
      <c r="D102" s="17" t="s">
        <v>192</v>
      </c>
      <c r="E102" s="17" t="s">
        <v>213</v>
      </c>
      <c r="F102" s="17" t="s">
        <v>208</v>
      </c>
      <c r="G102" s="17" t="s">
        <v>180</v>
      </c>
      <c r="H102" s="17" t="s">
        <v>184</v>
      </c>
      <c r="I102" s="17" t="s">
        <v>129</v>
      </c>
      <c r="J102" s="17" t="s">
        <v>203</v>
      </c>
      <c r="K102" s="17" t="s">
        <v>209</v>
      </c>
      <c r="L102" s="17" t="s">
        <v>210</v>
      </c>
      <c r="M102" s="17" t="s">
        <v>211</v>
      </c>
      <c r="N102" s="17" t="s">
        <v>123</v>
      </c>
      <c r="O102" s="17" t="s">
        <v>124</v>
      </c>
      <c r="P102" s="17" t="s">
        <v>123</v>
      </c>
    </row>
    <row r="103" spans="1:16" ht="20" thickBot="1" x14ac:dyDescent="0.4">
      <c r="A103" s="16" t="s">
        <v>215</v>
      </c>
      <c r="B103" s="17" t="s">
        <v>207</v>
      </c>
      <c r="C103" s="17" t="s">
        <v>202</v>
      </c>
      <c r="D103" s="17" t="s">
        <v>216</v>
      </c>
      <c r="E103" s="17" t="s">
        <v>213</v>
      </c>
      <c r="F103" s="17" t="s">
        <v>208</v>
      </c>
      <c r="G103" s="17" t="s">
        <v>180</v>
      </c>
      <c r="H103" s="17" t="s">
        <v>184</v>
      </c>
      <c r="I103" s="17" t="s">
        <v>129</v>
      </c>
      <c r="J103" s="17" t="s">
        <v>217</v>
      </c>
      <c r="K103" s="17" t="s">
        <v>209</v>
      </c>
      <c r="L103" s="17" t="s">
        <v>210</v>
      </c>
      <c r="M103" s="17" t="s">
        <v>211</v>
      </c>
      <c r="N103" s="17" t="s">
        <v>123</v>
      </c>
      <c r="O103" s="17" t="s">
        <v>124</v>
      </c>
      <c r="P103" s="17" t="s">
        <v>123</v>
      </c>
    </row>
    <row r="104" spans="1:16" ht="20" thickBot="1" x14ac:dyDescent="0.4">
      <c r="A104" s="16" t="s">
        <v>218</v>
      </c>
      <c r="B104" s="17" t="s">
        <v>207</v>
      </c>
      <c r="C104" s="17" t="s">
        <v>202</v>
      </c>
      <c r="D104" s="17" t="s">
        <v>216</v>
      </c>
      <c r="E104" s="17" t="s">
        <v>213</v>
      </c>
      <c r="F104" s="17" t="s">
        <v>208</v>
      </c>
      <c r="G104" s="17" t="s">
        <v>180</v>
      </c>
      <c r="H104" s="17" t="s">
        <v>184</v>
      </c>
      <c r="I104" s="17" t="s">
        <v>129</v>
      </c>
      <c r="J104" s="17" t="s">
        <v>219</v>
      </c>
      <c r="K104" s="17" t="s">
        <v>220</v>
      </c>
      <c r="L104" s="17" t="s">
        <v>210</v>
      </c>
      <c r="M104" s="17" t="s">
        <v>211</v>
      </c>
      <c r="N104" s="17" t="s">
        <v>123</v>
      </c>
      <c r="O104" s="17" t="s">
        <v>221</v>
      </c>
      <c r="P104" s="17" t="s">
        <v>123</v>
      </c>
    </row>
    <row r="105" spans="1:16" ht="20" thickBot="1" x14ac:dyDescent="0.4">
      <c r="A105" s="16" t="s">
        <v>222</v>
      </c>
      <c r="B105" s="17" t="s">
        <v>207</v>
      </c>
      <c r="C105" s="17" t="s">
        <v>202</v>
      </c>
      <c r="D105" s="17" t="s">
        <v>216</v>
      </c>
      <c r="E105" s="17" t="s">
        <v>213</v>
      </c>
      <c r="F105" s="17" t="s">
        <v>208</v>
      </c>
      <c r="G105" s="17" t="s">
        <v>180</v>
      </c>
      <c r="H105" s="17" t="s">
        <v>184</v>
      </c>
      <c r="I105" s="17" t="s">
        <v>129</v>
      </c>
      <c r="J105" s="17" t="s">
        <v>223</v>
      </c>
      <c r="K105" s="17" t="s">
        <v>220</v>
      </c>
      <c r="L105" s="17" t="s">
        <v>210</v>
      </c>
      <c r="M105" s="17" t="s">
        <v>211</v>
      </c>
      <c r="N105" s="17" t="s">
        <v>123</v>
      </c>
      <c r="O105" s="17" t="s">
        <v>221</v>
      </c>
      <c r="P105" s="17" t="s">
        <v>123</v>
      </c>
    </row>
    <row r="106" spans="1:16" ht="20" thickBot="1" x14ac:dyDescent="0.4">
      <c r="A106" s="16" t="s">
        <v>224</v>
      </c>
      <c r="B106" s="17" t="s">
        <v>207</v>
      </c>
      <c r="C106" s="17" t="s">
        <v>202</v>
      </c>
      <c r="D106" s="17" t="s">
        <v>216</v>
      </c>
      <c r="E106" s="17" t="s">
        <v>213</v>
      </c>
      <c r="F106" s="17" t="s">
        <v>123</v>
      </c>
      <c r="G106" s="17" t="s">
        <v>180</v>
      </c>
      <c r="H106" s="17" t="s">
        <v>184</v>
      </c>
      <c r="I106" s="17" t="s">
        <v>129</v>
      </c>
      <c r="J106" s="17" t="s">
        <v>223</v>
      </c>
      <c r="K106" s="17" t="s">
        <v>220</v>
      </c>
      <c r="L106" s="17" t="s">
        <v>210</v>
      </c>
      <c r="M106" s="17" t="s">
        <v>211</v>
      </c>
      <c r="N106" s="17" t="s">
        <v>123</v>
      </c>
      <c r="O106" s="17" t="s">
        <v>123</v>
      </c>
      <c r="P106" s="17" t="s">
        <v>123</v>
      </c>
    </row>
    <row r="107" spans="1:16" ht="20" thickBot="1" x14ac:dyDescent="0.4">
      <c r="A107" s="16" t="s">
        <v>225</v>
      </c>
      <c r="B107" s="17" t="s">
        <v>207</v>
      </c>
      <c r="C107" s="17" t="s">
        <v>202</v>
      </c>
      <c r="D107" s="17" t="s">
        <v>216</v>
      </c>
      <c r="E107" s="17" t="s">
        <v>213</v>
      </c>
      <c r="F107" s="17" t="s">
        <v>123</v>
      </c>
      <c r="G107" s="17" t="s">
        <v>180</v>
      </c>
      <c r="H107" s="17" t="s">
        <v>184</v>
      </c>
      <c r="I107" s="17" t="s">
        <v>129</v>
      </c>
      <c r="J107" s="17" t="s">
        <v>226</v>
      </c>
      <c r="K107" s="17" t="s">
        <v>220</v>
      </c>
      <c r="L107" s="17" t="s">
        <v>210</v>
      </c>
      <c r="M107" s="17" t="s">
        <v>211</v>
      </c>
      <c r="N107" s="17" t="s">
        <v>123</v>
      </c>
      <c r="O107" s="17" t="s">
        <v>123</v>
      </c>
      <c r="P107" s="17" t="s">
        <v>123</v>
      </c>
    </row>
    <row r="108" spans="1:16" ht="20" thickBot="1" x14ac:dyDescent="0.4">
      <c r="A108" s="16" t="s">
        <v>227</v>
      </c>
      <c r="B108" s="17" t="s">
        <v>207</v>
      </c>
      <c r="C108" s="17" t="s">
        <v>202</v>
      </c>
      <c r="D108" s="17" t="s">
        <v>216</v>
      </c>
      <c r="E108" s="17" t="s">
        <v>213</v>
      </c>
      <c r="F108" s="17" t="s">
        <v>123</v>
      </c>
      <c r="G108" s="17" t="s">
        <v>180</v>
      </c>
      <c r="H108" s="17" t="s">
        <v>184</v>
      </c>
      <c r="I108" s="17" t="s">
        <v>129</v>
      </c>
      <c r="J108" s="17" t="s">
        <v>226</v>
      </c>
      <c r="K108" s="17" t="s">
        <v>220</v>
      </c>
      <c r="L108" s="17" t="s">
        <v>210</v>
      </c>
      <c r="M108" s="17" t="s">
        <v>123</v>
      </c>
      <c r="N108" s="17" t="s">
        <v>123</v>
      </c>
      <c r="O108" s="17" t="s">
        <v>123</v>
      </c>
      <c r="P108" s="17" t="s">
        <v>123</v>
      </c>
    </row>
    <row r="109" spans="1:16" ht="20" thickBot="1" x14ac:dyDescent="0.4">
      <c r="A109" s="16" t="s">
        <v>228</v>
      </c>
      <c r="B109" s="17" t="s">
        <v>207</v>
      </c>
      <c r="C109" s="17" t="s">
        <v>202</v>
      </c>
      <c r="D109" s="17" t="s">
        <v>216</v>
      </c>
      <c r="E109" s="17" t="s">
        <v>213</v>
      </c>
      <c r="F109" s="17" t="s">
        <v>123</v>
      </c>
      <c r="G109" s="17" t="s">
        <v>180</v>
      </c>
      <c r="H109" s="17" t="s">
        <v>184</v>
      </c>
      <c r="I109" s="17" t="s">
        <v>229</v>
      </c>
      <c r="J109" s="17" t="s">
        <v>230</v>
      </c>
      <c r="K109" s="17" t="s">
        <v>220</v>
      </c>
      <c r="L109" s="17" t="s">
        <v>210</v>
      </c>
      <c r="M109" s="17" t="s">
        <v>123</v>
      </c>
      <c r="N109" s="17" t="s">
        <v>123</v>
      </c>
      <c r="O109" s="17" t="s">
        <v>123</v>
      </c>
      <c r="P109" s="17" t="s">
        <v>123</v>
      </c>
    </row>
    <row r="110" spans="1:16" ht="20" thickBot="1" x14ac:dyDescent="0.4">
      <c r="A110" s="16" t="s">
        <v>231</v>
      </c>
      <c r="B110" s="17" t="s">
        <v>207</v>
      </c>
      <c r="C110" s="17" t="s">
        <v>202</v>
      </c>
      <c r="D110" s="17" t="s">
        <v>216</v>
      </c>
      <c r="E110" s="17" t="s">
        <v>232</v>
      </c>
      <c r="F110" s="17" t="s">
        <v>123</v>
      </c>
      <c r="G110" s="17" t="s">
        <v>180</v>
      </c>
      <c r="H110" s="17" t="s">
        <v>184</v>
      </c>
      <c r="I110" s="17" t="s">
        <v>229</v>
      </c>
      <c r="J110" s="17" t="s">
        <v>230</v>
      </c>
      <c r="K110" s="17" t="s">
        <v>220</v>
      </c>
      <c r="L110" s="17" t="s">
        <v>210</v>
      </c>
      <c r="M110" s="17" t="s">
        <v>123</v>
      </c>
      <c r="N110" s="17" t="s">
        <v>123</v>
      </c>
      <c r="O110" s="17" t="s">
        <v>123</v>
      </c>
      <c r="P110" s="17" t="s">
        <v>123</v>
      </c>
    </row>
    <row r="111" spans="1:16" ht="20" thickBot="1" x14ac:dyDescent="0.4">
      <c r="A111" s="16" t="s">
        <v>233</v>
      </c>
      <c r="B111" s="17" t="s">
        <v>207</v>
      </c>
      <c r="C111" s="17" t="s">
        <v>202</v>
      </c>
      <c r="D111" s="17" t="s">
        <v>234</v>
      </c>
      <c r="E111" s="17" t="s">
        <v>232</v>
      </c>
      <c r="F111" s="17" t="s">
        <v>123</v>
      </c>
      <c r="G111" s="17" t="s">
        <v>180</v>
      </c>
      <c r="H111" s="17" t="s">
        <v>184</v>
      </c>
      <c r="I111" s="17" t="s">
        <v>229</v>
      </c>
      <c r="J111" s="17" t="s">
        <v>235</v>
      </c>
      <c r="K111" s="17" t="s">
        <v>220</v>
      </c>
      <c r="L111" s="17" t="s">
        <v>210</v>
      </c>
      <c r="M111" s="17" t="s">
        <v>123</v>
      </c>
      <c r="N111" s="17" t="s">
        <v>123</v>
      </c>
      <c r="O111" s="17" t="s">
        <v>123</v>
      </c>
      <c r="P111" s="17" t="s">
        <v>123</v>
      </c>
    </row>
    <row r="112" spans="1:16" ht="20" thickBot="1" x14ac:dyDescent="0.4">
      <c r="A112" s="16" t="s">
        <v>236</v>
      </c>
      <c r="B112" s="17" t="s">
        <v>207</v>
      </c>
      <c r="C112" s="17" t="s">
        <v>202</v>
      </c>
      <c r="D112" s="17" t="s">
        <v>234</v>
      </c>
      <c r="E112" s="17" t="s">
        <v>123</v>
      </c>
      <c r="F112" s="17" t="s">
        <v>123</v>
      </c>
      <c r="G112" s="17" t="s">
        <v>237</v>
      </c>
      <c r="H112" s="17" t="s">
        <v>184</v>
      </c>
      <c r="I112" s="17" t="s">
        <v>229</v>
      </c>
      <c r="J112" s="17" t="s">
        <v>235</v>
      </c>
      <c r="K112" s="17" t="s">
        <v>220</v>
      </c>
      <c r="L112" s="17" t="s">
        <v>210</v>
      </c>
      <c r="M112" s="17" t="s">
        <v>123</v>
      </c>
      <c r="N112" s="17" t="s">
        <v>123</v>
      </c>
      <c r="O112" s="17" t="s">
        <v>123</v>
      </c>
      <c r="P112" s="17" t="s">
        <v>123</v>
      </c>
    </row>
    <row r="113" spans="1:16" ht="20" thickBot="1" x14ac:dyDescent="0.4">
      <c r="A113" s="16" t="s">
        <v>238</v>
      </c>
      <c r="B113" s="17" t="s">
        <v>207</v>
      </c>
      <c r="C113" s="17" t="s">
        <v>239</v>
      </c>
      <c r="D113" s="17" t="s">
        <v>234</v>
      </c>
      <c r="E113" s="17" t="s">
        <v>123</v>
      </c>
      <c r="F113" s="17" t="s">
        <v>123</v>
      </c>
      <c r="G113" s="17" t="s">
        <v>237</v>
      </c>
      <c r="H113" s="17" t="s">
        <v>184</v>
      </c>
      <c r="I113" s="17" t="s">
        <v>229</v>
      </c>
      <c r="J113" s="17" t="s">
        <v>235</v>
      </c>
      <c r="K113" s="17" t="s">
        <v>240</v>
      </c>
      <c r="L113" s="17" t="s">
        <v>210</v>
      </c>
      <c r="M113" s="17" t="s">
        <v>123</v>
      </c>
      <c r="N113" s="17" t="s">
        <v>123</v>
      </c>
      <c r="O113" s="17" t="s">
        <v>123</v>
      </c>
      <c r="P113" s="17" t="s">
        <v>123</v>
      </c>
    </row>
    <row r="114" spans="1:16" ht="20" thickBot="1" x14ac:dyDescent="0.4">
      <c r="A114" s="16" t="s">
        <v>241</v>
      </c>
      <c r="B114" s="17" t="s">
        <v>207</v>
      </c>
      <c r="C114" s="17" t="s">
        <v>239</v>
      </c>
      <c r="D114" s="17" t="s">
        <v>234</v>
      </c>
      <c r="E114" s="17" t="s">
        <v>123</v>
      </c>
      <c r="F114" s="17" t="s">
        <v>123</v>
      </c>
      <c r="G114" s="17" t="s">
        <v>237</v>
      </c>
      <c r="H114" s="17" t="s">
        <v>184</v>
      </c>
      <c r="I114" s="17" t="s">
        <v>242</v>
      </c>
      <c r="J114" s="17" t="s">
        <v>243</v>
      </c>
      <c r="K114" s="17" t="s">
        <v>240</v>
      </c>
      <c r="L114" s="17" t="s">
        <v>210</v>
      </c>
      <c r="M114" s="17" t="s">
        <v>123</v>
      </c>
      <c r="N114" s="17" t="s">
        <v>123</v>
      </c>
      <c r="O114" s="17" t="s">
        <v>123</v>
      </c>
      <c r="P114" s="17" t="s">
        <v>123</v>
      </c>
    </row>
    <row r="115" spans="1:16" ht="20" thickBot="1" x14ac:dyDescent="0.4">
      <c r="A115" s="16" t="s">
        <v>244</v>
      </c>
      <c r="B115" s="17" t="s">
        <v>207</v>
      </c>
      <c r="C115" s="17" t="s">
        <v>245</v>
      </c>
      <c r="D115" s="17" t="s">
        <v>234</v>
      </c>
      <c r="E115" s="17" t="s">
        <v>123</v>
      </c>
      <c r="F115" s="17" t="s">
        <v>123</v>
      </c>
      <c r="G115" s="17" t="s">
        <v>246</v>
      </c>
      <c r="H115" s="17" t="s">
        <v>184</v>
      </c>
      <c r="I115" s="17" t="s">
        <v>242</v>
      </c>
      <c r="J115" s="17" t="s">
        <v>243</v>
      </c>
      <c r="K115" s="17" t="s">
        <v>247</v>
      </c>
      <c r="L115" s="17" t="s">
        <v>210</v>
      </c>
      <c r="M115" s="17" t="s">
        <v>123</v>
      </c>
      <c r="N115" s="17" t="s">
        <v>123</v>
      </c>
      <c r="O115" s="17" t="s">
        <v>123</v>
      </c>
      <c r="P115" s="17" t="s">
        <v>123</v>
      </c>
    </row>
    <row r="116" spans="1:16" ht="20" thickBot="1" x14ac:dyDescent="0.4">
      <c r="A116" s="16" t="s">
        <v>248</v>
      </c>
      <c r="B116" s="17" t="s">
        <v>207</v>
      </c>
      <c r="C116" s="17" t="s">
        <v>245</v>
      </c>
      <c r="D116" s="17" t="s">
        <v>234</v>
      </c>
      <c r="E116" s="17" t="s">
        <v>123</v>
      </c>
      <c r="F116" s="17" t="s">
        <v>123</v>
      </c>
      <c r="G116" s="17" t="s">
        <v>246</v>
      </c>
      <c r="H116" s="17" t="s">
        <v>184</v>
      </c>
      <c r="I116" s="17" t="s">
        <v>249</v>
      </c>
      <c r="J116" s="17" t="s">
        <v>243</v>
      </c>
      <c r="K116" s="17" t="s">
        <v>247</v>
      </c>
      <c r="L116" s="17" t="s">
        <v>250</v>
      </c>
      <c r="M116" s="17" t="s">
        <v>123</v>
      </c>
      <c r="N116" s="17" t="s">
        <v>123</v>
      </c>
      <c r="O116" s="17" t="s">
        <v>123</v>
      </c>
      <c r="P116" s="17" t="s">
        <v>123</v>
      </c>
    </row>
    <row r="117" spans="1:16" ht="20" thickBot="1" x14ac:dyDescent="0.4">
      <c r="A117" s="16" t="s">
        <v>251</v>
      </c>
      <c r="B117" s="17" t="s">
        <v>207</v>
      </c>
      <c r="C117" s="17" t="s">
        <v>245</v>
      </c>
      <c r="D117" s="17" t="s">
        <v>234</v>
      </c>
      <c r="E117" s="17" t="s">
        <v>123</v>
      </c>
      <c r="F117" s="17" t="s">
        <v>123</v>
      </c>
      <c r="G117" s="17" t="s">
        <v>246</v>
      </c>
      <c r="H117" s="17" t="s">
        <v>184</v>
      </c>
      <c r="I117" s="17" t="s">
        <v>249</v>
      </c>
      <c r="J117" s="17" t="s">
        <v>252</v>
      </c>
      <c r="K117" s="17" t="s">
        <v>247</v>
      </c>
      <c r="L117" s="17" t="s">
        <v>250</v>
      </c>
      <c r="M117" s="17" t="s">
        <v>123</v>
      </c>
      <c r="N117" s="17" t="s">
        <v>123</v>
      </c>
      <c r="O117" s="17" t="s">
        <v>123</v>
      </c>
      <c r="P117" s="17" t="s">
        <v>123</v>
      </c>
    </row>
    <row r="118" spans="1:16" ht="20" thickBot="1" x14ac:dyDescent="0.4">
      <c r="A118" s="16" t="s">
        <v>253</v>
      </c>
      <c r="B118" s="17" t="s">
        <v>254</v>
      </c>
      <c r="C118" s="17" t="s">
        <v>245</v>
      </c>
      <c r="D118" s="17" t="s">
        <v>255</v>
      </c>
      <c r="E118" s="17" t="s">
        <v>123</v>
      </c>
      <c r="F118" s="17" t="s">
        <v>123</v>
      </c>
      <c r="G118" s="17" t="s">
        <v>246</v>
      </c>
      <c r="H118" s="17" t="s">
        <v>184</v>
      </c>
      <c r="I118" s="17" t="s">
        <v>249</v>
      </c>
      <c r="J118" s="17" t="s">
        <v>252</v>
      </c>
      <c r="K118" s="17" t="s">
        <v>247</v>
      </c>
      <c r="L118" s="17" t="s">
        <v>250</v>
      </c>
      <c r="M118" s="17" t="s">
        <v>123</v>
      </c>
      <c r="N118" s="17" t="s">
        <v>123</v>
      </c>
      <c r="O118" s="17" t="s">
        <v>123</v>
      </c>
      <c r="P118" s="17" t="s">
        <v>123</v>
      </c>
    </row>
    <row r="119" spans="1:16" ht="20" thickBot="1" x14ac:dyDescent="0.4">
      <c r="A119" s="16" t="s">
        <v>256</v>
      </c>
      <c r="B119" s="17" t="s">
        <v>254</v>
      </c>
      <c r="C119" s="17" t="s">
        <v>245</v>
      </c>
      <c r="D119" s="17" t="s">
        <v>255</v>
      </c>
      <c r="E119" s="17" t="s">
        <v>123</v>
      </c>
      <c r="F119" s="17" t="s">
        <v>123</v>
      </c>
      <c r="G119" s="17" t="s">
        <v>246</v>
      </c>
      <c r="H119" s="17" t="s">
        <v>184</v>
      </c>
      <c r="I119" s="17" t="s">
        <v>249</v>
      </c>
      <c r="J119" s="17" t="s">
        <v>252</v>
      </c>
      <c r="K119" s="17" t="s">
        <v>247</v>
      </c>
      <c r="L119" s="17" t="s">
        <v>250</v>
      </c>
      <c r="M119" s="17" t="s">
        <v>123</v>
      </c>
      <c r="N119" s="17" t="s">
        <v>123</v>
      </c>
      <c r="O119" s="17" t="s">
        <v>123</v>
      </c>
      <c r="P119" s="17" t="s">
        <v>123</v>
      </c>
    </row>
    <row r="120" spans="1:16" ht="20" thickBot="1" x14ac:dyDescent="0.4">
      <c r="A120" s="16" t="s">
        <v>257</v>
      </c>
      <c r="B120" s="17" t="s">
        <v>254</v>
      </c>
      <c r="C120" s="17" t="s">
        <v>245</v>
      </c>
      <c r="D120" s="17" t="s">
        <v>255</v>
      </c>
      <c r="E120" s="17" t="s">
        <v>123</v>
      </c>
      <c r="F120" s="17" t="s">
        <v>123</v>
      </c>
      <c r="G120" s="17" t="s">
        <v>246</v>
      </c>
      <c r="H120" s="17" t="s">
        <v>184</v>
      </c>
      <c r="I120" s="17" t="s">
        <v>249</v>
      </c>
      <c r="J120" s="17" t="s">
        <v>258</v>
      </c>
      <c r="K120" s="17" t="s">
        <v>259</v>
      </c>
      <c r="L120" s="17" t="s">
        <v>250</v>
      </c>
      <c r="M120" s="17" t="s">
        <v>123</v>
      </c>
      <c r="N120" s="17" t="s">
        <v>123</v>
      </c>
      <c r="O120" s="17" t="s">
        <v>123</v>
      </c>
      <c r="P120" s="17" t="s">
        <v>123</v>
      </c>
    </row>
    <row r="121" spans="1:16" ht="20" thickBot="1" x14ac:dyDescent="0.4">
      <c r="A121" s="16" t="s">
        <v>260</v>
      </c>
      <c r="B121" s="17" t="s">
        <v>254</v>
      </c>
      <c r="C121" s="17" t="s">
        <v>245</v>
      </c>
      <c r="D121" s="17" t="s">
        <v>255</v>
      </c>
      <c r="E121" s="17" t="s">
        <v>123</v>
      </c>
      <c r="F121" s="17" t="s">
        <v>123</v>
      </c>
      <c r="G121" s="17" t="s">
        <v>246</v>
      </c>
      <c r="H121" s="17" t="s">
        <v>184</v>
      </c>
      <c r="I121" s="17" t="s">
        <v>261</v>
      </c>
      <c r="J121" s="17" t="s">
        <v>258</v>
      </c>
      <c r="K121" s="17" t="s">
        <v>259</v>
      </c>
      <c r="L121" s="17" t="s">
        <v>250</v>
      </c>
      <c r="M121" s="17" t="s">
        <v>123</v>
      </c>
      <c r="N121" s="17" t="s">
        <v>123</v>
      </c>
      <c r="O121" s="17" t="s">
        <v>123</v>
      </c>
      <c r="P121" s="17" t="s">
        <v>123</v>
      </c>
    </row>
    <row r="122" spans="1:16" ht="15" thickBot="1" x14ac:dyDescent="0.4">
      <c r="A122" s="16" t="s">
        <v>262</v>
      </c>
      <c r="B122" s="17" t="s">
        <v>254</v>
      </c>
      <c r="C122" s="17" t="s">
        <v>263</v>
      </c>
      <c r="D122" s="17" t="s">
        <v>264</v>
      </c>
      <c r="E122" s="17" t="s">
        <v>123</v>
      </c>
      <c r="F122" s="17" t="s">
        <v>123</v>
      </c>
      <c r="G122" s="17" t="s">
        <v>123</v>
      </c>
      <c r="H122" s="17" t="s">
        <v>184</v>
      </c>
      <c r="I122" s="17" t="s">
        <v>265</v>
      </c>
      <c r="J122" s="17" t="s">
        <v>258</v>
      </c>
      <c r="K122" s="17" t="s">
        <v>266</v>
      </c>
      <c r="L122" s="17" t="s">
        <v>250</v>
      </c>
      <c r="M122" s="17" t="s">
        <v>123</v>
      </c>
      <c r="N122" s="17" t="s">
        <v>123</v>
      </c>
      <c r="O122" s="17" t="s">
        <v>123</v>
      </c>
      <c r="P122" s="17" t="s">
        <v>123</v>
      </c>
    </row>
    <row r="123" spans="1:16" ht="15" thickBot="1" x14ac:dyDescent="0.4">
      <c r="A123" s="16" t="s">
        <v>267</v>
      </c>
      <c r="B123" s="17" t="s">
        <v>268</v>
      </c>
      <c r="C123" s="17" t="s">
        <v>263</v>
      </c>
      <c r="D123" s="17" t="s">
        <v>264</v>
      </c>
      <c r="E123" s="17" t="s">
        <v>123</v>
      </c>
      <c r="F123" s="17" t="s">
        <v>123</v>
      </c>
      <c r="G123" s="17" t="s">
        <v>123</v>
      </c>
      <c r="H123" s="17" t="s">
        <v>184</v>
      </c>
      <c r="I123" s="17" t="s">
        <v>265</v>
      </c>
      <c r="J123" s="17" t="s">
        <v>269</v>
      </c>
      <c r="K123" s="17" t="s">
        <v>266</v>
      </c>
      <c r="L123" s="17" t="s">
        <v>250</v>
      </c>
      <c r="M123" s="17" t="s">
        <v>123</v>
      </c>
      <c r="N123" s="17" t="s">
        <v>123</v>
      </c>
      <c r="O123" s="17" t="s">
        <v>123</v>
      </c>
      <c r="P123" s="17" t="s">
        <v>123</v>
      </c>
    </row>
    <row r="124" spans="1:16" ht="15" thickBot="1" x14ac:dyDescent="0.4">
      <c r="A124" s="16" t="s">
        <v>270</v>
      </c>
      <c r="B124" s="17" t="s">
        <v>268</v>
      </c>
      <c r="C124" s="17" t="s">
        <v>263</v>
      </c>
      <c r="D124" s="17" t="s">
        <v>264</v>
      </c>
      <c r="E124" s="17" t="s">
        <v>123</v>
      </c>
      <c r="F124" s="17" t="s">
        <v>123</v>
      </c>
      <c r="G124" s="17" t="s">
        <v>123</v>
      </c>
      <c r="H124" s="17" t="s">
        <v>184</v>
      </c>
      <c r="I124" s="17" t="s">
        <v>265</v>
      </c>
      <c r="J124" s="17" t="s">
        <v>271</v>
      </c>
      <c r="K124" s="17" t="s">
        <v>266</v>
      </c>
      <c r="L124" s="17" t="s">
        <v>272</v>
      </c>
      <c r="M124" s="17" t="s">
        <v>123</v>
      </c>
      <c r="N124" s="17" t="s">
        <v>123</v>
      </c>
      <c r="O124" s="17" t="s">
        <v>123</v>
      </c>
      <c r="P124" s="17" t="s">
        <v>123</v>
      </c>
    </row>
    <row r="125" spans="1:16" ht="15" thickBot="1" x14ac:dyDescent="0.4">
      <c r="A125" s="16" t="s">
        <v>273</v>
      </c>
      <c r="B125" s="17" t="s">
        <v>268</v>
      </c>
      <c r="C125" s="17" t="s">
        <v>263</v>
      </c>
      <c r="D125" s="17" t="s">
        <v>264</v>
      </c>
      <c r="E125" s="17" t="s">
        <v>123</v>
      </c>
      <c r="F125" s="17" t="s">
        <v>123</v>
      </c>
      <c r="G125" s="17" t="s">
        <v>123</v>
      </c>
      <c r="H125" s="17" t="s">
        <v>184</v>
      </c>
      <c r="I125" s="17" t="s">
        <v>265</v>
      </c>
      <c r="J125" s="17" t="s">
        <v>271</v>
      </c>
      <c r="K125" s="17" t="s">
        <v>266</v>
      </c>
      <c r="L125" s="17" t="s">
        <v>272</v>
      </c>
      <c r="M125" s="17" t="s">
        <v>123</v>
      </c>
      <c r="N125" s="17" t="s">
        <v>123</v>
      </c>
      <c r="O125" s="17" t="s">
        <v>123</v>
      </c>
      <c r="P125" s="17" t="s">
        <v>123</v>
      </c>
    </row>
    <row r="126" spans="1:16" ht="15" thickBot="1" x14ac:dyDescent="0.4">
      <c r="A126" s="16" t="s">
        <v>274</v>
      </c>
      <c r="B126" s="17" t="s">
        <v>123</v>
      </c>
      <c r="C126" s="17" t="s">
        <v>263</v>
      </c>
      <c r="D126" s="17" t="s">
        <v>123</v>
      </c>
      <c r="E126" s="17" t="s">
        <v>123</v>
      </c>
      <c r="F126" s="17" t="s">
        <v>123</v>
      </c>
      <c r="G126" s="17" t="s">
        <v>123</v>
      </c>
      <c r="H126" s="17" t="s">
        <v>184</v>
      </c>
      <c r="I126" s="17" t="s">
        <v>265</v>
      </c>
      <c r="J126" s="17" t="s">
        <v>271</v>
      </c>
      <c r="K126" s="17" t="s">
        <v>266</v>
      </c>
      <c r="L126" s="17" t="s">
        <v>272</v>
      </c>
      <c r="M126" s="17" t="s">
        <v>123</v>
      </c>
      <c r="N126" s="17" t="s">
        <v>123</v>
      </c>
      <c r="O126" s="17" t="s">
        <v>123</v>
      </c>
      <c r="P126" s="17" t="s">
        <v>123</v>
      </c>
    </row>
    <row r="127" spans="1:16" ht="15" thickBot="1" x14ac:dyDescent="0.4">
      <c r="A127" s="16" t="s">
        <v>275</v>
      </c>
      <c r="B127" s="17" t="s">
        <v>123</v>
      </c>
      <c r="C127" s="17" t="s">
        <v>263</v>
      </c>
      <c r="D127" s="17" t="s">
        <v>123</v>
      </c>
      <c r="E127" s="17" t="s">
        <v>123</v>
      </c>
      <c r="F127" s="17" t="s">
        <v>123</v>
      </c>
      <c r="G127" s="17" t="s">
        <v>123</v>
      </c>
      <c r="H127" s="17" t="s">
        <v>184</v>
      </c>
      <c r="I127" s="17" t="s">
        <v>265</v>
      </c>
      <c r="J127" s="17" t="s">
        <v>271</v>
      </c>
      <c r="K127" s="17" t="s">
        <v>266</v>
      </c>
      <c r="L127" s="17" t="s">
        <v>276</v>
      </c>
      <c r="M127" s="17" t="s">
        <v>123</v>
      </c>
      <c r="N127" s="17" t="s">
        <v>123</v>
      </c>
      <c r="O127" s="17" t="s">
        <v>123</v>
      </c>
      <c r="P127" s="17" t="s">
        <v>123</v>
      </c>
    </row>
    <row r="128" spans="1:16" ht="15" thickBot="1" x14ac:dyDescent="0.4">
      <c r="A128" s="16" t="s">
        <v>277</v>
      </c>
      <c r="B128" s="17" t="s">
        <v>123</v>
      </c>
      <c r="C128" s="17" t="s">
        <v>263</v>
      </c>
      <c r="D128" s="17" t="s">
        <v>123</v>
      </c>
      <c r="E128" s="17" t="s">
        <v>123</v>
      </c>
      <c r="F128" s="17" t="s">
        <v>123</v>
      </c>
      <c r="G128" s="17" t="s">
        <v>123</v>
      </c>
      <c r="H128" s="17" t="s">
        <v>184</v>
      </c>
      <c r="I128" s="17" t="s">
        <v>265</v>
      </c>
      <c r="J128" s="17" t="s">
        <v>278</v>
      </c>
      <c r="K128" s="17" t="s">
        <v>123</v>
      </c>
      <c r="L128" s="17" t="s">
        <v>276</v>
      </c>
      <c r="M128" s="17" t="s">
        <v>123</v>
      </c>
      <c r="N128" s="17" t="s">
        <v>123</v>
      </c>
      <c r="O128" s="17" t="s">
        <v>123</v>
      </c>
      <c r="P128" s="17" t="s">
        <v>123</v>
      </c>
    </row>
    <row r="129" spans="1:16" ht="15" thickBot="1" x14ac:dyDescent="0.4">
      <c r="A129" s="16" t="s">
        <v>279</v>
      </c>
      <c r="B129" s="17" t="s">
        <v>123</v>
      </c>
      <c r="C129" s="17" t="s">
        <v>263</v>
      </c>
      <c r="D129" s="17" t="s">
        <v>123</v>
      </c>
      <c r="E129" s="17" t="s">
        <v>123</v>
      </c>
      <c r="F129" s="17" t="s">
        <v>123</v>
      </c>
      <c r="G129" s="17" t="s">
        <v>123</v>
      </c>
      <c r="H129" s="17" t="s">
        <v>184</v>
      </c>
      <c r="I129" s="17" t="s">
        <v>265</v>
      </c>
      <c r="J129" s="17" t="s">
        <v>278</v>
      </c>
      <c r="K129" s="17" t="s">
        <v>123</v>
      </c>
      <c r="L129" s="17" t="s">
        <v>276</v>
      </c>
      <c r="M129" s="17" t="s">
        <v>123</v>
      </c>
      <c r="N129" s="17" t="s">
        <v>123</v>
      </c>
      <c r="O129" s="17" t="s">
        <v>123</v>
      </c>
      <c r="P129" s="17" t="s">
        <v>123</v>
      </c>
    </row>
    <row r="130" spans="1:16" ht="15" thickBot="1" x14ac:dyDescent="0.4">
      <c r="A130" s="16" t="s">
        <v>280</v>
      </c>
      <c r="B130" s="17" t="s">
        <v>123</v>
      </c>
      <c r="C130" s="17" t="s">
        <v>263</v>
      </c>
      <c r="D130" s="17" t="s">
        <v>123</v>
      </c>
      <c r="E130" s="17" t="s">
        <v>123</v>
      </c>
      <c r="F130" s="17" t="s">
        <v>123</v>
      </c>
      <c r="G130" s="17" t="s">
        <v>123</v>
      </c>
      <c r="H130" s="17" t="s">
        <v>184</v>
      </c>
      <c r="I130" s="17" t="s">
        <v>265</v>
      </c>
      <c r="J130" s="17" t="s">
        <v>281</v>
      </c>
      <c r="K130" s="17" t="s">
        <v>123</v>
      </c>
      <c r="L130" s="17" t="s">
        <v>276</v>
      </c>
      <c r="M130" s="17" t="s">
        <v>123</v>
      </c>
      <c r="N130" s="17" t="s">
        <v>123</v>
      </c>
      <c r="O130" s="17" t="s">
        <v>123</v>
      </c>
      <c r="P130" s="17" t="s">
        <v>123</v>
      </c>
    </row>
    <row r="131" spans="1:16" ht="15" thickBot="1" x14ac:dyDescent="0.4">
      <c r="A131" s="16" t="s">
        <v>282</v>
      </c>
      <c r="B131" s="17" t="s">
        <v>123</v>
      </c>
      <c r="C131" s="17" t="s">
        <v>263</v>
      </c>
      <c r="D131" s="17" t="s">
        <v>123</v>
      </c>
      <c r="E131" s="17" t="s">
        <v>123</v>
      </c>
      <c r="F131" s="17" t="s">
        <v>123</v>
      </c>
      <c r="G131" s="17" t="s">
        <v>123</v>
      </c>
      <c r="H131" s="17" t="s">
        <v>184</v>
      </c>
      <c r="I131" s="17" t="s">
        <v>123</v>
      </c>
      <c r="J131" s="17" t="s">
        <v>281</v>
      </c>
      <c r="K131" s="17" t="s">
        <v>123</v>
      </c>
      <c r="L131" s="17" t="s">
        <v>276</v>
      </c>
      <c r="M131" s="17" t="s">
        <v>123</v>
      </c>
      <c r="N131" s="17" t="s">
        <v>123</v>
      </c>
      <c r="O131" s="17" t="s">
        <v>123</v>
      </c>
      <c r="P131" s="17" t="s">
        <v>123</v>
      </c>
    </row>
    <row r="132" spans="1:16" ht="15" thickBot="1" x14ac:dyDescent="0.4">
      <c r="A132" s="16" t="s">
        <v>283</v>
      </c>
      <c r="B132" s="17" t="s">
        <v>123</v>
      </c>
      <c r="C132" s="17" t="s">
        <v>263</v>
      </c>
      <c r="D132" s="17" t="s">
        <v>123</v>
      </c>
      <c r="E132" s="17" t="s">
        <v>123</v>
      </c>
      <c r="F132" s="17" t="s">
        <v>123</v>
      </c>
      <c r="G132" s="17" t="s">
        <v>123</v>
      </c>
      <c r="H132" s="17" t="s">
        <v>123</v>
      </c>
      <c r="I132" s="17" t="s">
        <v>123</v>
      </c>
      <c r="J132" s="17" t="s">
        <v>284</v>
      </c>
      <c r="K132" s="17" t="s">
        <v>123</v>
      </c>
      <c r="L132" s="17" t="s">
        <v>276</v>
      </c>
      <c r="M132" s="17" t="s">
        <v>123</v>
      </c>
      <c r="N132" s="17" t="s">
        <v>123</v>
      </c>
      <c r="O132" s="17" t="s">
        <v>123</v>
      </c>
      <c r="P132" s="17" t="s">
        <v>123</v>
      </c>
    </row>
    <row r="133" spans="1:16" ht="15" thickBot="1" x14ac:dyDescent="0.4">
      <c r="A133" s="16" t="s">
        <v>285</v>
      </c>
      <c r="B133" s="17" t="s">
        <v>123</v>
      </c>
      <c r="C133" s="17" t="s">
        <v>286</v>
      </c>
      <c r="D133" s="17" t="s">
        <v>123</v>
      </c>
      <c r="E133" s="17" t="s">
        <v>123</v>
      </c>
      <c r="F133" s="17" t="s">
        <v>123</v>
      </c>
      <c r="G133" s="17" t="s">
        <v>123</v>
      </c>
      <c r="H133" s="17" t="s">
        <v>123</v>
      </c>
      <c r="I133" s="17" t="s">
        <v>123</v>
      </c>
      <c r="J133" s="17" t="s">
        <v>284</v>
      </c>
      <c r="K133" s="17" t="s">
        <v>123</v>
      </c>
      <c r="L133" s="17" t="s">
        <v>123</v>
      </c>
      <c r="M133" s="17" t="s">
        <v>123</v>
      </c>
      <c r="N133" s="17" t="s">
        <v>123</v>
      </c>
      <c r="O133" s="17" t="s">
        <v>123</v>
      </c>
      <c r="P133" s="17" t="s">
        <v>123</v>
      </c>
    </row>
    <row r="134" spans="1:16" ht="15" thickBot="1" x14ac:dyDescent="0.4">
      <c r="A134" s="16" t="s">
        <v>287</v>
      </c>
      <c r="B134" s="17" t="s">
        <v>123</v>
      </c>
      <c r="C134" s="17" t="s">
        <v>286</v>
      </c>
      <c r="D134" s="17" t="s">
        <v>123</v>
      </c>
      <c r="E134" s="17" t="s">
        <v>123</v>
      </c>
      <c r="F134" s="17" t="s">
        <v>123</v>
      </c>
      <c r="G134" s="17" t="s">
        <v>123</v>
      </c>
      <c r="H134" s="17" t="s">
        <v>123</v>
      </c>
      <c r="I134" s="17" t="s">
        <v>123</v>
      </c>
      <c r="J134" s="17" t="s">
        <v>123</v>
      </c>
      <c r="K134" s="17" t="s">
        <v>123</v>
      </c>
      <c r="L134" s="17" t="s">
        <v>123</v>
      </c>
      <c r="M134" s="17" t="s">
        <v>123</v>
      </c>
      <c r="N134" s="17" t="s">
        <v>123</v>
      </c>
      <c r="O134" s="17" t="s">
        <v>123</v>
      </c>
      <c r="P134" s="17" t="s">
        <v>123</v>
      </c>
    </row>
    <row r="135" spans="1:16" ht="15" thickBot="1" x14ac:dyDescent="0.4">
      <c r="A135" s="16" t="s">
        <v>288</v>
      </c>
      <c r="B135" s="17" t="s">
        <v>123</v>
      </c>
      <c r="C135" s="17" t="s">
        <v>286</v>
      </c>
      <c r="D135" s="17" t="s">
        <v>123</v>
      </c>
      <c r="E135" s="17" t="s">
        <v>123</v>
      </c>
      <c r="F135" s="17" t="s">
        <v>123</v>
      </c>
      <c r="G135" s="17" t="s">
        <v>123</v>
      </c>
      <c r="H135" s="17" t="s">
        <v>123</v>
      </c>
      <c r="I135" s="17" t="s">
        <v>123</v>
      </c>
      <c r="J135" s="17" t="s">
        <v>123</v>
      </c>
      <c r="K135" s="17" t="s">
        <v>123</v>
      </c>
      <c r="L135" s="17" t="s">
        <v>123</v>
      </c>
      <c r="M135" s="17" t="s">
        <v>123</v>
      </c>
      <c r="N135" s="17" t="s">
        <v>123</v>
      </c>
      <c r="O135" s="17" t="s">
        <v>123</v>
      </c>
      <c r="P135" s="17" t="s">
        <v>123</v>
      </c>
    </row>
    <row r="136" spans="1:16" ht="15" thickBot="1" x14ac:dyDescent="0.4">
      <c r="A136" s="16" t="s">
        <v>289</v>
      </c>
      <c r="B136" s="17" t="s">
        <v>123</v>
      </c>
      <c r="C136" s="17" t="s">
        <v>286</v>
      </c>
      <c r="D136" s="17" t="s">
        <v>123</v>
      </c>
      <c r="E136" s="17" t="s">
        <v>123</v>
      </c>
      <c r="F136" s="17" t="s">
        <v>123</v>
      </c>
      <c r="G136" s="17" t="s">
        <v>123</v>
      </c>
      <c r="H136" s="17" t="s">
        <v>123</v>
      </c>
      <c r="I136" s="17" t="s">
        <v>123</v>
      </c>
      <c r="J136" s="17" t="s">
        <v>123</v>
      </c>
      <c r="K136" s="17" t="s">
        <v>123</v>
      </c>
      <c r="L136" s="17" t="s">
        <v>123</v>
      </c>
      <c r="M136" s="17" t="s">
        <v>123</v>
      </c>
      <c r="N136" s="17" t="s">
        <v>123</v>
      </c>
      <c r="O136" s="17" t="s">
        <v>123</v>
      </c>
      <c r="P136" s="17" t="s">
        <v>123</v>
      </c>
    </row>
    <row r="137" spans="1:16" ht="15" thickBot="1" x14ac:dyDescent="0.4">
      <c r="A137" s="16" t="s">
        <v>290</v>
      </c>
      <c r="B137" s="17" t="s">
        <v>123</v>
      </c>
      <c r="C137" s="17" t="s">
        <v>286</v>
      </c>
      <c r="D137" s="17" t="s">
        <v>123</v>
      </c>
      <c r="E137" s="17" t="s">
        <v>123</v>
      </c>
      <c r="F137" s="17" t="s">
        <v>123</v>
      </c>
      <c r="G137" s="17" t="s">
        <v>123</v>
      </c>
      <c r="H137" s="17" t="s">
        <v>123</v>
      </c>
      <c r="I137" s="17" t="s">
        <v>123</v>
      </c>
      <c r="J137" s="17" t="s">
        <v>123</v>
      </c>
      <c r="K137" s="17" t="s">
        <v>123</v>
      </c>
      <c r="L137" s="17" t="s">
        <v>123</v>
      </c>
      <c r="M137" s="17" t="s">
        <v>123</v>
      </c>
      <c r="N137" s="17" t="s">
        <v>123</v>
      </c>
      <c r="O137" s="17" t="s">
        <v>123</v>
      </c>
      <c r="P137" s="17" t="s">
        <v>123</v>
      </c>
    </row>
    <row r="138" spans="1:16" ht="15" thickBot="1" x14ac:dyDescent="0.4">
      <c r="A138" s="16" t="s">
        <v>291</v>
      </c>
      <c r="B138" s="17" t="s">
        <v>123</v>
      </c>
      <c r="C138" s="17" t="s">
        <v>286</v>
      </c>
      <c r="D138" s="17" t="s">
        <v>123</v>
      </c>
      <c r="E138" s="17" t="s">
        <v>123</v>
      </c>
      <c r="F138" s="17" t="s">
        <v>123</v>
      </c>
      <c r="G138" s="17" t="s">
        <v>123</v>
      </c>
      <c r="H138" s="17" t="s">
        <v>123</v>
      </c>
      <c r="I138" s="17" t="s">
        <v>123</v>
      </c>
      <c r="J138" s="17" t="s">
        <v>123</v>
      </c>
      <c r="K138" s="17" t="s">
        <v>123</v>
      </c>
      <c r="L138" s="17" t="s">
        <v>123</v>
      </c>
      <c r="M138" s="17" t="s">
        <v>123</v>
      </c>
      <c r="N138" s="17" t="s">
        <v>123</v>
      </c>
      <c r="O138" s="17" t="s">
        <v>123</v>
      </c>
      <c r="P138" s="17" t="s">
        <v>123</v>
      </c>
    </row>
    <row r="139" spans="1:16" ht="15" thickBot="1" x14ac:dyDescent="0.4">
      <c r="A139" s="16" t="s">
        <v>292</v>
      </c>
      <c r="B139" s="17" t="s">
        <v>123</v>
      </c>
      <c r="C139" s="17" t="s">
        <v>286</v>
      </c>
      <c r="D139" s="17" t="s">
        <v>123</v>
      </c>
      <c r="E139" s="17" t="s">
        <v>123</v>
      </c>
      <c r="F139" s="17" t="s">
        <v>123</v>
      </c>
      <c r="G139" s="17" t="s">
        <v>123</v>
      </c>
      <c r="H139" s="17" t="s">
        <v>123</v>
      </c>
      <c r="I139" s="17" t="s">
        <v>123</v>
      </c>
      <c r="J139" s="17" t="s">
        <v>123</v>
      </c>
      <c r="K139" s="17" t="s">
        <v>123</v>
      </c>
      <c r="L139" s="17" t="s">
        <v>123</v>
      </c>
      <c r="M139" s="17" t="s">
        <v>123</v>
      </c>
      <c r="N139" s="17" t="s">
        <v>123</v>
      </c>
      <c r="O139" s="17" t="s">
        <v>123</v>
      </c>
      <c r="P139" s="17" t="s">
        <v>123</v>
      </c>
    </row>
    <row r="140" spans="1:16" ht="15" thickBot="1" x14ac:dyDescent="0.4">
      <c r="A140" s="16" t="s">
        <v>293</v>
      </c>
      <c r="B140" s="17" t="s">
        <v>123</v>
      </c>
      <c r="C140" s="17" t="s">
        <v>286</v>
      </c>
      <c r="D140" s="17" t="s">
        <v>123</v>
      </c>
      <c r="E140" s="17" t="s">
        <v>123</v>
      </c>
      <c r="F140" s="17" t="s">
        <v>123</v>
      </c>
      <c r="G140" s="17" t="s">
        <v>123</v>
      </c>
      <c r="H140" s="17" t="s">
        <v>123</v>
      </c>
      <c r="I140" s="17" t="s">
        <v>123</v>
      </c>
      <c r="J140" s="17" t="s">
        <v>123</v>
      </c>
      <c r="K140" s="17" t="s">
        <v>123</v>
      </c>
      <c r="L140" s="17" t="s">
        <v>123</v>
      </c>
      <c r="M140" s="17" t="s">
        <v>123</v>
      </c>
      <c r="N140" s="17" t="s">
        <v>123</v>
      </c>
      <c r="O140" s="17" t="s">
        <v>123</v>
      </c>
      <c r="P140" s="17" t="s">
        <v>123</v>
      </c>
    </row>
    <row r="141" spans="1:16" ht="15" thickBot="1" x14ac:dyDescent="0.4">
      <c r="A141" s="16" t="s">
        <v>294</v>
      </c>
      <c r="B141" s="17" t="s">
        <v>123</v>
      </c>
      <c r="C141" s="17" t="s">
        <v>123</v>
      </c>
      <c r="D141" s="17" t="s">
        <v>123</v>
      </c>
      <c r="E141" s="17" t="s">
        <v>123</v>
      </c>
      <c r="F141" s="17" t="s">
        <v>123</v>
      </c>
      <c r="G141" s="17" t="s">
        <v>123</v>
      </c>
      <c r="H141" s="17" t="s">
        <v>123</v>
      </c>
      <c r="I141" s="17" t="s">
        <v>123</v>
      </c>
      <c r="J141" s="17" t="s">
        <v>123</v>
      </c>
      <c r="K141" s="17" t="s">
        <v>123</v>
      </c>
      <c r="L141" s="17" t="s">
        <v>123</v>
      </c>
      <c r="M141" s="17" t="s">
        <v>123</v>
      </c>
      <c r="N141" s="17" t="s">
        <v>123</v>
      </c>
      <c r="O141" s="17" t="s">
        <v>123</v>
      </c>
      <c r="P141" s="17" t="s">
        <v>123</v>
      </c>
    </row>
    <row r="142" spans="1:16" ht="18" x14ac:dyDescent="0.35">
      <c r="A142" s="12"/>
    </row>
    <row r="143" spans="1:16" ht="18.5" thickBot="1" x14ac:dyDescent="0.4">
      <c r="A143" s="12">
        <v>1</v>
      </c>
      <c r="B143">
        <v>2</v>
      </c>
      <c r="C143" s="12">
        <v>3</v>
      </c>
      <c r="D143">
        <v>4</v>
      </c>
      <c r="E143" s="12">
        <v>5</v>
      </c>
      <c r="F143">
        <v>6</v>
      </c>
      <c r="G143" s="12">
        <v>7</v>
      </c>
      <c r="H143">
        <v>8</v>
      </c>
      <c r="I143" s="12">
        <v>9</v>
      </c>
      <c r="J143">
        <v>10</v>
      </c>
      <c r="K143" s="12">
        <v>11</v>
      </c>
      <c r="L143">
        <v>12</v>
      </c>
      <c r="M143" s="12">
        <v>13</v>
      </c>
      <c r="N143">
        <v>14</v>
      </c>
      <c r="O143" s="12">
        <v>15</v>
      </c>
      <c r="P143">
        <v>16</v>
      </c>
    </row>
    <row r="144" spans="1:16" ht="15" thickBot="1" x14ac:dyDescent="0.4">
      <c r="A144" s="16" t="s">
        <v>295</v>
      </c>
      <c r="B144" s="16" t="str">
        <f>'v4'!S1</f>
        <v>a</v>
      </c>
      <c r="C144" s="16" t="str">
        <f>'v4'!T1</f>
        <v>b</v>
      </c>
      <c r="D144" s="16" t="str">
        <f>'v4'!U1</f>
        <v>c</v>
      </c>
      <c r="E144" s="16" t="str">
        <f>'v4'!V1</f>
        <v>alfa</v>
      </c>
      <c r="F144" s="16" t="str">
        <f>'v4'!W1</f>
        <v>beta</v>
      </c>
      <c r="G144" s="16" t="str">
        <f>'v4'!X1</f>
        <v>gamma</v>
      </c>
      <c r="H144" s="16" t="str">
        <f>'v4'!Y1</f>
        <v>terület</v>
      </c>
      <c r="I144" s="16" t="str">
        <f>'v4'!Z1</f>
        <v>r</v>
      </c>
      <c r="J144" s="16" t="str">
        <f>'v4'!AA1</f>
        <v>R</v>
      </c>
      <c r="K144" s="16" t="str">
        <f>'v4'!AB1</f>
        <v>kerület</v>
      </c>
      <c r="L144" s="16" t="str">
        <f>'v4'!AC1</f>
        <v>magasság a</v>
      </c>
      <c r="M144" s="16" t="str">
        <f>'v4'!AD1</f>
        <v>magasság b</v>
      </c>
      <c r="N144" s="16" t="str">
        <f>'v4'!AE1</f>
        <v>magsság c</v>
      </c>
      <c r="O144" s="16" t="str">
        <f>'v4'!AF1</f>
        <v>s K/2</v>
      </c>
      <c r="P144" s="16" t="str">
        <f>'v4'!AG1</f>
        <v>r^2*pi</v>
      </c>
    </row>
    <row r="145" spans="1:16" ht="15" thickBot="1" x14ac:dyDescent="0.4">
      <c r="A145" s="16">
        <v>1</v>
      </c>
      <c r="B145" s="17">
        <v>244665.9</v>
      </c>
      <c r="C145" s="17">
        <v>260703.9</v>
      </c>
      <c r="D145" s="17">
        <v>315107.90000000002</v>
      </c>
      <c r="E145" s="17">
        <v>403139.3</v>
      </c>
      <c r="F145" s="17">
        <v>871616.1</v>
      </c>
      <c r="G145" s="17">
        <v>766554.2</v>
      </c>
      <c r="H145" s="17">
        <v>55267.5</v>
      </c>
      <c r="I145" s="17">
        <v>234281.9</v>
      </c>
      <c r="J145" s="17">
        <v>2093919.1</v>
      </c>
      <c r="K145" s="17">
        <v>156079.9</v>
      </c>
      <c r="L145" s="17">
        <v>130148.9</v>
      </c>
      <c r="M145" s="17">
        <v>92124.5</v>
      </c>
      <c r="N145" s="17">
        <v>0</v>
      </c>
      <c r="O145" s="17">
        <v>46831</v>
      </c>
      <c r="P145" s="17">
        <v>0</v>
      </c>
    </row>
    <row r="146" spans="1:16" ht="15" thickBot="1" x14ac:dyDescent="0.4">
      <c r="A146" s="16">
        <v>2</v>
      </c>
      <c r="B146" s="17">
        <v>244665.9</v>
      </c>
      <c r="C146" s="17">
        <v>234939.9</v>
      </c>
      <c r="D146" s="17">
        <v>315107.90000000002</v>
      </c>
      <c r="E146" s="17">
        <v>403139.3</v>
      </c>
      <c r="F146" s="17">
        <v>668339.69999999995</v>
      </c>
      <c r="G146" s="17">
        <v>598972.19999999995</v>
      </c>
      <c r="H146" s="17">
        <v>55267.5</v>
      </c>
      <c r="I146" s="17">
        <v>207730.9</v>
      </c>
      <c r="J146" s="17">
        <v>1468919.4</v>
      </c>
      <c r="K146" s="17">
        <v>156079.9</v>
      </c>
      <c r="L146" s="17">
        <v>81819</v>
      </c>
      <c r="M146" s="17">
        <v>92124.5</v>
      </c>
      <c r="N146" s="17">
        <v>0</v>
      </c>
      <c r="O146" s="17">
        <v>46831</v>
      </c>
      <c r="P146" s="17">
        <v>0</v>
      </c>
    </row>
    <row r="147" spans="1:16" ht="15" thickBot="1" x14ac:dyDescent="0.4">
      <c r="A147" s="16">
        <v>3</v>
      </c>
      <c r="B147" s="17">
        <v>244665.9</v>
      </c>
      <c r="C147" s="17">
        <v>234939.9</v>
      </c>
      <c r="D147" s="17">
        <v>315107.90000000002</v>
      </c>
      <c r="E147" s="17">
        <v>403139.3</v>
      </c>
      <c r="F147" s="17">
        <v>668339.69999999995</v>
      </c>
      <c r="G147" s="17">
        <v>417592.8</v>
      </c>
      <c r="H147" s="17">
        <v>55267.5</v>
      </c>
      <c r="I147" s="17">
        <v>207730.9</v>
      </c>
      <c r="J147" s="17">
        <v>781061.7</v>
      </c>
      <c r="K147" s="17">
        <v>156079.9</v>
      </c>
      <c r="L147" s="17">
        <v>81819</v>
      </c>
      <c r="M147" s="17">
        <v>92124.5</v>
      </c>
      <c r="N147" s="17">
        <v>0</v>
      </c>
      <c r="O147" s="17">
        <v>46831</v>
      </c>
      <c r="P147" s="17">
        <v>0</v>
      </c>
    </row>
    <row r="148" spans="1:16" ht="15" thickBot="1" x14ac:dyDescent="0.4">
      <c r="A148" s="16">
        <v>4</v>
      </c>
      <c r="B148" s="17">
        <v>244665.9</v>
      </c>
      <c r="C148" s="17">
        <v>234939.9</v>
      </c>
      <c r="D148" s="17">
        <v>260858.4</v>
      </c>
      <c r="E148" s="17">
        <v>403139.3</v>
      </c>
      <c r="F148" s="17">
        <v>560223.80000000005</v>
      </c>
      <c r="G148" s="17">
        <v>403930.3</v>
      </c>
      <c r="H148" s="17">
        <v>55267.5</v>
      </c>
      <c r="I148" s="17">
        <v>207730.9</v>
      </c>
      <c r="J148" s="17">
        <v>781061.7</v>
      </c>
      <c r="K148" s="17">
        <v>156079.9</v>
      </c>
      <c r="L148" s="17">
        <v>81819</v>
      </c>
      <c r="M148" s="17">
        <v>92124.5</v>
      </c>
      <c r="N148" s="17">
        <v>0</v>
      </c>
      <c r="O148" s="17">
        <v>46831</v>
      </c>
      <c r="P148" s="17">
        <v>0</v>
      </c>
    </row>
    <row r="149" spans="1:16" ht="15" thickBot="1" x14ac:dyDescent="0.4">
      <c r="A149" s="16">
        <v>5</v>
      </c>
      <c r="B149" s="17">
        <v>244665.9</v>
      </c>
      <c r="C149" s="17">
        <v>234939.9</v>
      </c>
      <c r="D149" s="17">
        <v>260858.4</v>
      </c>
      <c r="E149" s="17">
        <v>262851.90000000002</v>
      </c>
      <c r="F149" s="17">
        <v>371292.8</v>
      </c>
      <c r="G149" s="17">
        <v>383436.3</v>
      </c>
      <c r="H149" s="17">
        <v>55267.5</v>
      </c>
      <c r="I149" s="17">
        <v>207730.9</v>
      </c>
      <c r="J149" s="17">
        <v>682121.7</v>
      </c>
      <c r="K149" s="17">
        <v>156079.9</v>
      </c>
      <c r="L149" s="17">
        <v>81819</v>
      </c>
      <c r="M149" s="17">
        <v>92124.5</v>
      </c>
      <c r="N149" s="17">
        <v>0</v>
      </c>
      <c r="O149" s="17">
        <v>46831</v>
      </c>
      <c r="P149" s="17">
        <v>0</v>
      </c>
    </row>
    <row r="150" spans="1:16" ht="15" thickBot="1" x14ac:dyDescent="0.4">
      <c r="A150" s="16">
        <v>6</v>
      </c>
      <c r="B150" s="17">
        <v>244665.9</v>
      </c>
      <c r="C150" s="17">
        <v>234939.9</v>
      </c>
      <c r="D150" s="17">
        <v>260858.4</v>
      </c>
      <c r="E150" s="17">
        <v>188114.9</v>
      </c>
      <c r="F150" s="17">
        <v>363466.8</v>
      </c>
      <c r="G150" s="17">
        <v>383436.3</v>
      </c>
      <c r="H150" s="17">
        <v>55267.5</v>
      </c>
      <c r="I150" s="17">
        <v>207730.9</v>
      </c>
      <c r="J150" s="17">
        <v>682121.7</v>
      </c>
      <c r="K150" s="17">
        <v>156079.9</v>
      </c>
      <c r="L150" s="17">
        <v>81819</v>
      </c>
      <c r="M150" s="17">
        <v>77416</v>
      </c>
      <c r="N150" s="17">
        <v>0</v>
      </c>
      <c r="O150" s="17">
        <v>46831</v>
      </c>
      <c r="P150" s="17">
        <v>0</v>
      </c>
    </row>
    <row r="151" spans="1:16" ht="15" thickBot="1" x14ac:dyDescent="0.4">
      <c r="A151" s="16">
        <v>7</v>
      </c>
      <c r="B151" s="17">
        <v>244665.9</v>
      </c>
      <c r="C151" s="17">
        <v>234939.9</v>
      </c>
      <c r="D151" s="17">
        <v>260858.4</v>
      </c>
      <c r="E151" s="17">
        <v>188114.9</v>
      </c>
      <c r="F151" s="17">
        <v>319780.90000000002</v>
      </c>
      <c r="G151" s="17">
        <v>341700.9</v>
      </c>
      <c r="H151" s="17">
        <v>55267.5</v>
      </c>
      <c r="I151" s="17">
        <v>207730.9</v>
      </c>
      <c r="J151" s="17">
        <v>682121.7</v>
      </c>
      <c r="K151" s="17">
        <v>156079.9</v>
      </c>
      <c r="L151" s="17">
        <v>81819</v>
      </c>
      <c r="M151" s="17">
        <v>60349.5</v>
      </c>
      <c r="N151" s="17">
        <v>0</v>
      </c>
      <c r="O151" s="17">
        <v>46831</v>
      </c>
      <c r="P151" s="17">
        <v>0</v>
      </c>
    </row>
    <row r="152" spans="1:16" ht="15" thickBot="1" x14ac:dyDescent="0.4">
      <c r="A152" s="16">
        <v>8</v>
      </c>
      <c r="B152" s="17">
        <v>244665.9</v>
      </c>
      <c r="C152" s="17">
        <v>234939.9</v>
      </c>
      <c r="D152" s="17">
        <v>260858.4</v>
      </c>
      <c r="E152" s="17">
        <v>188114.9</v>
      </c>
      <c r="F152" s="17">
        <v>301738.40000000002</v>
      </c>
      <c r="G152" s="17">
        <v>264120.40000000002</v>
      </c>
      <c r="H152" s="17">
        <v>55267.5</v>
      </c>
      <c r="I152" s="17">
        <v>207730.9</v>
      </c>
      <c r="J152" s="17">
        <v>682121.7</v>
      </c>
      <c r="K152" s="17">
        <v>156079.9</v>
      </c>
      <c r="L152" s="17">
        <v>81819</v>
      </c>
      <c r="M152" s="17">
        <v>60349.5</v>
      </c>
      <c r="N152" s="17">
        <v>0</v>
      </c>
      <c r="O152" s="17">
        <v>46831</v>
      </c>
      <c r="P152" s="17">
        <v>0</v>
      </c>
    </row>
    <row r="153" spans="1:16" ht="15" thickBot="1" x14ac:dyDescent="0.4">
      <c r="A153" s="16">
        <v>9</v>
      </c>
      <c r="B153" s="17">
        <v>238711.9</v>
      </c>
      <c r="C153" s="17">
        <v>234939.9</v>
      </c>
      <c r="D153" s="17">
        <v>260858.4</v>
      </c>
      <c r="E153" s="17">
        <v>171454.4</v>
      </c>
      <c r="F153" s="17">
        <v>301738.40000000002</v>
      </c>
      <c r="G153" s="17">
        <v>132994.4</v>
      </c>
      <c r="H153" s="17">
        <v>55267.5</v>
      </c>
      <c r="I153" s="17">
        <v>207730.9</v>
      </c>
      <c r="J153" s="17">
        <v>590505.19999999995</v>
      </c>
      <c r="K153" s="17">
        <v>156079.9</v>
      </c>
      <c r="L153" s="17">
        <v>58186.5</v>
      </c>
      <c r="M153" s="17">
        <v>60349.5</v>
      </c>
      <c r="N153" s="17">
        <v>0</v>
      </c>
      <c r="O153" s="17">
        <v>46831</v>
      </c>
      <c r="P153" s="17">
        <v>0</v>
      </c>
    </row>
    <row r="154" spans="1:16" ht="15" thickBot="1" x14ac:dyDescent="0.4">
      <c r="A154" s="16">
        <v>10</v>
      </c>
      <c r="B154" s="17">
        <v>238711.9</v>
      </c>
      <c r="C154" s="17">
        <v>234939.9</v>
      </c>
      <c r="D154" s="17">
        <v>260858.4</v>
      </c>
      <c r="E154" s="17">
        <v>85945.5</v>
      </c>
      <c r="F154" s="17">
        <v>258338.4</v>
      </c>
      <c r="G154" s="17">
        <v>126107.4</v>
      </c>
      <c r="H154" s="17">
        <v>55267.5</v>
      </c>
      <c r="I154" s="17">
        <v>207730.9</v>
      </c>
      <c r="J154" s="17">
        <v>590505.19999999995</v>
      </c>
      <c r="K154" s="17">
        <v>156079.9</v>
      </c>
      <c r="L154" s="17">
        <v>58186.5</v>
      </c>
      <c r="M154" s="17">
        <v>60349.5</v>
      </c>
      <c r="N154" s="17">
        <v>0</v>
      </c>
      <c r="O154" s="17">
        <v>46831</v>
      </c>
      <c r="P154" s="17">
        <v>0</v>
      </c>
    </row>
    <row r="155" spans="1:16" ht="15" thickBot="1" x14ac:dyDescent="0.4">
      <c r="A155" s="16">
        <v>11</v>
      </c>
      <c r="B155" s="17">
        <v>238711.9</v>
      </c>
      <c r="C155" s="17">
        <v>234939.9</v>
      </c>
      <c r="D155" s="17">
        <v>238449.9</v>
      </c>
      <c r="E155" s="17">
        <v>85945.5</v>
      </c>
      <c r="F155" s="17">
        <v>257559.9</v>
      </c>
      <c r="G155" s="17">
        <v>126107.4</v>
      </c>
      <c r="H155" s="17">
        <v>55267.5</v>
      </c>
      <c r="I155" s="17">
        <v>207730.9</v>
      </c>
      <c r="J155" s="17">
        <v>590505.19999999995</v>
      </c>
      <c r="K155" s="17">
        <v>156079.9</v>
      </c>
      <c r="L155" s="17">
        <v>58186.5</v>
      </c>
      <c r="M155" s="17">
        <v>60349.5</v>
      </c>
      <c r="N155" s="17">
        <v>0</v>
      </c>
      <c r="O155" s="17">
        <v>46831</v>
      </c>
      <c r="P155" s="17">
        <v>0</v>
      </c>
    </row>
    <row r="156" spans="1:16" ht="15" thickBot="1" x14ac:dyDescent="0.4">
      <c r="A156" s="16">
        <v>12</v>
      </c>
      <c r="B156" s="17">
        <v>238711.9</v>
      </c>
      <c r="C156" s="17">
        <v>234939.9</v>
      </c>
      <c r="D156" s="17">
        <v>238449.9</v>
      </c>
      <c r="E156" s="17">
        <v>85945.5</v>
      </c>
      <c r="F156" s="17">
        <v>257559.9</v>
      </c>
      <c r="G156" s="17">
        <v>88168.5</v>
      </c>
      <c r="H156" s="17">
        <v>55267.5</v>
      </c>
      <c r="I156" s="17">
        <v>207730.9</v>
      </c>
      <c r="J156" s="17">
        <v>548475.80000000005</v>
      </c>
      <c r="K156" s="17">
        <v>156079.9</v>
      </c>
      <c r="L156" s="17">
        <v>58186.5</v>
      </c>
      <c r="M156" s="17">
        <v>60349.5</v>
      </c>
      <c r="N156" s="17">
        <v>0</v>
      </c>
      <c r="O156" s="17">
        <v>46831</v>
      </c>
      <c r="P156" s="17">
        <v>0</v>
      </c>
    </row>
    <row r="157" spans="1:16" ht="15" thickBot="1" x14ac:dyDescent="0.4">
      <c r="A157" s="16">
        <v>13</v>
      </c>
      <c r="B157" s="17">
        <v>238711.9</v>
      </c>
      <c r="C157" s="17">
        <v>234939.9</v>
      </c>
      <c r="D157" s="17">
        <v>238449.9</v>
      </c>
      <c r="E157" s="17">
        <v>85945.5</v>
      </c>
      <c r="F157" s="17">
        <v>153016.9</v>
      </c>
      <c r="G157" s="17">
        <v>70572</v>
      </c>
      <c r="H157" s="17">
        <v>55267.5</v>
      </c>
      <c r="I157" s="17">
        <v>207730.9</v>
      </c>
      <c r="J157" s="17">
        <v>548475.80000000005</v>
      </c>
      <c r="K157" s="17">
        <v>156079.9</v>
      </c>
      <c r="L157" s="17">
        <v>58186.5</v>
      </c>
      <c r="M157" s="17">
        <v>60349.5</v>
      </c>
      <c r="N157" s="17">
        <v>0</v>
      </c>
      <c r="O157" s="17">
        <v>46831</v>
      </c>
      <c r="P157" s="17">
        <v>0</v>
      </c>
    </row>
    <row r="158" spans="1:16" ht="15" thickBot="1" x14ac:dyDescent="0.4">
      <c r="A158" s="16">
        <v>14</v>
      </c>
      <c r="B158" s="17">
        <v>238711.9</v>
      </c>
      <c r="C158" s="17">
        <v>234939.9</v>
      </c>
      <c r="D158" s="17">
        <v>238449.9</v>
      </c>
      <c r="E158" s="17">
        <v>46947</v>
      </c>
      <c r="F158" s="17">
        <v>112483</v>
      </c>
      <c r="G158" s="17">
        <v>70572</v>
      </c>
      <c r="H158" s="17">
        <v>55267.5</v>
      </c>
      <c r="I158" s="17">
        <v>207730.9</v>
      </c>
      <c r="J158" s="17">
        <v>533689.30000000005</v>
      </c>
      <c r="K158" s="17">
        <v>156079.9</v>
      </c>
      <c r="L158" s="17">
        <v>58186.5</v>
      </c>
      <c r="M158" s="17">
        <v>60349.5</v>
      </c>
      <c r="N158" s="17">
        <v>0</v>
      </c>
      <c r="O158" s="17">
        <v>46831</v>
      </c>
      <c r="P158" s="17">
        <v>0</v>
      </c>
    </row>
    <row r="159" spans="1:16" ht="15" thickBot="1" x14ac:dyDescent="0.4">
      <c r="A159" s="16">
        <v>15</v>
      </c>
      <c r="B159" s="17">
        <v>238711.9</v>
      </c>
      <c r="C159" s="17">
        <v>233181.9</v>
      </c>
      <c r="D159" s="17">
        <v>238449.9</v>
      </c>
      <c r="E159" s="17">
        <v>46947</v>
      </c>
      <c r="F159" s="17">
        <v>112483</v>
      </c>
      <c r="G159" s="17">
        <v>27290.5</v>
      </c>
      <c r="H159" s="17">
        <v>55267.5</v>
      </c>
      <c r="I159" s="17">
        <v>207730.9</v>
      </c>
      <c r="J159" s="17">
        <v>533689.30000000005</v>
      </c>
      <c r="K159" s="17">
        <v>156079.9</v>
      </c>
      <c r="L159" s="17">
        <v>58186.5</v>
      </c>
      <c r="M159" s="17">
        <v>60349.5</v>
      </c>
      <c r="N159" s="17">
        <v>0</v>
      </c>
      <c r="O159" s="17">
        <v>46831</v>
      </c>
      <c r="P159" s="17">
        <v>0</v>
      </c>
    </row>
    <row r="160" spans="1:16" ht="15" thickBot="1" x14ac:dyDescent="0.4">
      <c r="A160" s="16">
        <v>16</v>
      </c>
      <c r="B160" s="17">
        <v>222467.9</v>
      </c>
      <c r="C160" s="17">
        <v>233181.9</v>
      </c>
      <c r="D160" s="17">
        <v>238449.9</v>
      </c>
      <c r="E160" s="17">
        <v>46947</v>
      </c>
      <c r="F160" s="17">
        <v>82608</v>
      </c>
      <c r="G160" s="17">
        <v>27290.5</v>
      </c>
      <c r="H160" s="17">
        <v>42475</v>
      </c>
      <c r="I160" s="17">
        <v>207730.9</v>
      </c>
      <c r="J160" s="17">
        <v>533689.30000000005</v>
      </c>
      <c r="K160" s="17">
        <v>156079.9</v>
      </c>
      <c r="L160" s="17">
        <v>58186.5</v>
      </c>
      <c r="M160" s="17">
        <v>60349.5</v>
      </c>
      <c r="N160" s="17">
        <v>0</v>
      </c>
      <c r="O160" s="17">
        <v>46831</v>
      </c>
      <c r="P160" s="17">
        <v>0</v>
      </c>
    </row>
    <row r="161" spans="1:16" ht="15" thickBot="1" x14ac:dyDescent="0.4">
      <c r="A161" s="16">
        <v>17</v>
      </c>
      <c r="B161" s="17">
        <v>222467.9</v>
      </c>
      <c r="C161" s="17">
        <v>233181.9</v>
      </c>
      <c r="D161" s="17">
        <v>238449.9</v>
      </c>
      <c r="E161" s="17">
        <v>38516</v>
      </c>
      <c r="F161" s="17">
        <v>82608</v>
      </c>
      <c r="G161" s="17">
        <v>27290.5</v>
      </c>
      <c r="H161" s="17">
        <v>42475</v>
      </c>
      <c r="I161" s="17">
        <v>207730.9</v>
      </c>
      <c r="J161" s="17">
        <v>533689.30000000005</v>
      </c>
      <c r="K161" s="17">
        <v>156079.9</v>
      </c>
      <c r="L161" s="17">
        <v>58186.5</v>
      </c>
      <c r="M161" s="17">
        <v>60349.5</v>
      </c>
      <c r="N161" s="17">
        <v>0</v>
      </c>
      <c r="O161" s="17">
        <v>46831</v>
      </c>
      <c r="P161" s="17">
        <v>0</v>
      </c>
    </row>
    <row r="162" spans="1:16" ht="15" thickBot="1" x14ac:dyDescent="0.4">
      <c r="A162" s="16">
        <v>18</v>
      </c>
      <c r="B162" s="17">
        <v>222467.9</v>
      </c>
      <c r="C162" s="17">
        <v>233181.9</v>
      </c>
      <c r="D162" s="17">
        <v>205351.9</v>
      </c>
      <c r="E162" s="17">
        <v>38516</v>
      </c>
      <c r="F162" s="17">
        <v>82608</v>
      </c>
      <c r="G162" s="17">
        <v>27290.5</v>
      </c>
      <c r="H162" s="17">
        <v>42475</v>
      </c>
      <c r="I162" s="17">
        <v>207730.9</v>
      </c>
      <c r="J162" s="17">
        <v>502958.3</v>
      </c>
      <c r="K162" s="17">
        <v>156079.9</v>
      </c>
      <c r="L162" s="17">
        <v>58186.5</v>
      </c>
      <c r="M162" s="17">
        <v>57728</v>
      </c>
      <c r="N162" s="17">
        <v>0</v>
      </c>
      <c r="O162" s="17">
        <v>46831</v>
      </c>
      <c r="P162" s="17">
        <v>0</v>
      </c>
    </row>
    <row r="163" spans="1:16" ht="15" thickBot="1" x14ac:dyDescent="0.4">
      <c r="A163" s="16">
        <v>19</v>
      </c>
      <c r="B163" s="17">
        <v>222467.9</v>
      </c>
      <c r="C163" s="17">
        <v>233181.9</v>
      </c>
      <c r="D163" s="17">
        <v>179854.9</v>
      </c>
      <c r="E163" s="17">
        <v>38516</v>
      </c>
      <c r="F163" s="17">
        <v>82608</v>
      </c>
      <c r="G163" s="17">
        <v>27290.5</v>
      </c>
      <c r="H163" s="17">
        <v>42475</v>
      </c>
      <c r="I163" s="17">
        <v>207730.9</v>
      </c>
      <c r="J163" s="17">
        <v>502958.3</v>
      </c>
      <c r="K163" s="17">
        <v>156079.9</v>
      </c>
      <c r="L163" s="17">
        <v>58186.5</v>
      </c>
      <c r="M163" s="17">
        <v>57728</v>
      </c>
      <c r="N163" s="17">
        <v>0</v>
      </c>
      <c r="O163" s="17">
        <v>46831</v>
      </c>
      <c r="P163" s="17">
        <v>0</v>
      </c>
    </row>
    <row r="164" spans="1:16" ht="15" thickBot="1" x14ac:dyDescent="0.4">
      <c r="A164" s="16">
        <v>20</v>
      </c>
      <c r="B164" s="17">
        <v>222467.9</v>
      </c>
      <c r="C164" s="17">
        <v>233181.9</v>
      </c>
      <c r="D164" s="17">
        <v>179854.9</v>
      </c>
      <c r="E164" s="17">
        <v>38516</v>
      </c>
      <c r="F164" s="17">
        <v>32888.5</v>
      </c>
      <c r="G164" s="17">
        <v>27290.5</v>
      </c>
      <c r="H164" s="17">
        <v>42475</v>
      </c>
      <c r="I164" s="17">
        <v>207730.9</v>
      </c>
      <c r="J164" s="17">
        <v>502958.3</v>
      </c>
      <c r="K164" s="17">
        <v>156079.9</v>
      </c>
      <c r="L164" s="17">
        <v>36151.5</v>
      </c>
      <c r="M164" s="17">
        <v>57728</v>
      </c>
      <c r="N164" s="17">
        <v>0</v>
      </c>
      <c r="O164" s="17">
        <v>46831</v>
      </c>
      <c r="P164" s="17">
        <v>0</v>
      </c>
    </row>
    <row r="165" spans="1:16" ht="15" thickBot="1" x14ac:dyDescent="0.4">
      <c r="A165" s="16">
        <v>21</v>
      </c>
      <c r="B165" s="17">
        <v>222467.9</v>
      </c>
      <c r="C165" s="17">
        <v>233181.9</v>
      </c>
      <c r="D165" s="17">
        <v>179854.9</v>
      </c>
      <c r="E165" s="17">
        <v>38516</v>
      </c>
      <c r="F165" s="17">
        <v>32888.5</v>
      </c>
      <c r="G165" s="17">
        <v>27290.5</v>
      </c>
      <c r="H165" s="17">
        <v>42475</v>
      </c>
      <c r="I165" s="17">
        <v>207730.9</v>
      </c>
      <c r="J165" s="17">
        <v>502958.3</v>
      </c>
      <c r="K165" s="17">
        <v>156079.9</v>
      </c>
      <c r="L165" s="17">
        <v>36151.5</v>
      </c>
      <c r="M165" s="17">
        <v>57728</v>
      </c>
      <c r="N165" s="17">
        <v>0</v>
      </c>
      <c r="O165" s="17">
        <v>46831</v>
      </c>
      <c r="P165" s="17">
        <v>0</v>
      </c>
    </row>
    <row r="166" spans="1:16" ht="15" thickBot="1" x14ac:dyDescent="0.4">
      <c r="A166" s="16">
        <v>22</v>
      </c>
      <c r="B166" s="17">
        <v>148648.4</v>
      </c>
      <c r="C166" s="17">
        <v>233181.9</v>
      </c>
      <c r="D166" s="17">
        <v>179854.9</v>
      </c>
      <c r="E166" s="17">
        <v>38516</v>
      </c>
      <c r="F166" s="17">
        <v>32888.5</v>
      </c>
      <c r="G166" s="17">
        <v>27290.5</v>
      </c>
      <c r="H166" s="17">
        <v>42475</v>
      </c>
      <c r="I166" s="17">
        <v>207730.9</v>
      </c>
      <c r="J166" s="17">
        <v>479347.8</v>
      </c>
      <c r="K166" s="17">
        <v>156079.9</v>
      </c>
      <c r="L166" s="17">
        <v>36151.5</v>
      </c>
      <c r="M166" s="17">
        <v>52920</v>
      </c>
      <c r="N166" s="17">
        <v>0</v>
      </c>
      <c r="O166" s="17">
        <v>46831</v>
      </c>
      <c r="P166" s="17">
        <v>0</v>
      </c>
    </row>
    <row r="167" spans="1:16" ht="15" thickBot="1" x14ac:dyDescent="0.4">
      <c r="A167" s="16">
        <v>23</v>
      </c>
      <c r="B167" s="17">
        <v>148648.4</v>
      </c>
      <c r="C167" s="17">
        <v>180406.9</v>
      </c>
      <c r="D167" s="17">
        <v>179854.9</v>
      </c>
      <c r="E167" s="17">
        <v>38516</v>
      </c>
      <c r="F167" s="17">
        <v>32888.5</v>
      </c>
      <c r="G167" s="17">
        <v>27290.5</v>
      </c>
      <c r="H167" s="17">
        <v>42475</v>
      </c>
      <c r="I167" s="17">
        <v>207730.9</v>
      </c>
      <c r="J167" s="17">
        <v>437749.3</v>
      </c>
      <c r="K167" s="17">
        <v>156079.9</v>
      </c>
      <c r="L167" s="17">
        <v>36151.5</v>
      </c>
      <c r="M167" s="17">
        <v>29800</v>
      </c>
      <c r="N167" s="17">
        <v>0</v>
      </c>
      <c r="O167" s="17">
        <v>46831</v>
      </c>
      <c r="P167" s="17">
        <v>0</v>
      </c>
    </row>
    <row r="168" spans="1:16" ht="15" thickBot="1" x14ac:dyDescent="0.4">
      <c r="A168" s="16">
        <v>24</v>
      </c>
      <c r="B168" s="17">
        <v>148648.4</v>
      </c>
      <c r="C168" s="17">
        <v>180406.9</v>
      </c>
      <c r="D168" s="17">
        <v>179854.9</v>
      </c>
      <c r="E168" s="17">
        <v>38516</v>
      </c>
      <c r="F168" s="17">
        <v>32888.5</v>
      </c>
      <c r="G168" s="17">
        <v>27290.5</v>
      </c>
      <c r="H168" s="17">
        <v>42475</v>
      </c>
      <c r="I168" s="17">
        <v>207730.9</v>
      </c>
      <c r="J168" s="17">
        <v>437749.3</v>
      </c>
      <c r="K168" s="17">
        <v>156079.9</v>
      </c>
      <c r="L168" s="17">
        <v>36151.5</v>
      </c>
      <c r="M168" s="17">
        <v>29800</v>
      </c>
      <c r="N168" s="17">
        <v>0</v>
      </c>
      <c r="O168" s="17">
        <v>46831</v>
      </c>
      <c r="P168" s="17">
        <v>0</v>
      </c>
    </row>
    <row r="169" spans="1:16" ht="15" thickBot="1" x14ac:dyDescent="0.4">
      <c r="A169" s="16">
        <v>25</v>
      </c>
      <c r="B169" s="17">
        <v>84821.5</v>
      </c>
      <c r="C169" s="17">
        <v>180406.9</v>
      </c>
      <c r="D169" s="17">
        <v>179854.9</v>
      </c>
      <c r="E169" s="17">
        <v>38516</v>
      </c>
      <c r="F169" s="17">
        <v>7387</v>
      </c>
      <c r="G169" s="17">
        <v>27290.5</v>
      </c>
      <c r="H169" s="17">
        <v>42475</v>
      </c>
      <c r="I169" s="17">
        <v>207730.9</v>
      </c>
      <c r="J169" s="17">
        <v>437749.3</v>
      </c>
      <c r="K169" s="17">
        <v>154559.4</v>
      </c>
      <c r="L169" s="17">
        <v>13747.5</v>
      </c>
      <c r="M169" s="17">
        <v>23953</v>
      </c>
      <c r="N169" s="17">
        <v>0</v>
      </c>
      <c r="O169" s="17">
        <v>46831</v>
      </c>
      <c r="P169" s="17">
        <v>0</v>
      </c>
    </row>
    <row r="170" spans="1:16" ht="15" thickBot="1" x14ac:dyDescent="0.4">
      <c r="A170" s="16">
        <v>26</v>
      </c>
      <c r="B170" s="17">
        <v>84821.5</v>
      </c>
      <c r="C170" s="17">
        <v>180406.9</v>
      </c>
      <c r="D170" s="17">
        <v>179854.9</v>
      </c>
      <c r="E170" s="17">
        <v>30114.5</v>
      </c>
      <c r="F170" s="17">
        <v>7387</v>
      </c>
      <c r="G170" s="17">
        <v>27290.5</v>
      </c>
      <c r="H170" s="17">
        <v>42475</v>
      </c>
      <c r="I170" s="17">
        <v>207730.9</v>
      </c>
      <c r="J170" s="17">
        <v>437749.3</v>
      </c>
      <c r="K170" s="17">
        <v>154559.4</v>
      </c>
      <c r="L170" s="17">
        <v>13747.5</v>
      </c>
      <c r="M170" s="17">
        <v>23953</v>
      </c>
      <c r="N170" s="17">
        <v>0</v>
      </c>
      <c r="O170" s="17">
        <v>46831</v>
      </c>
      <c r="P170" s="17">
        <v>0</v>
      </c>
    </row>
    <row r="171" spans="1:16" ht="15" thickBot="1" x14ac:dyDescent="0.4">
      <c r="A171" s="16">
        <v>27</v>
      </c>
      <c r="B171" s="17">
        <v>84821.5</v>
      </c>
      <c r="C171" s="17">
        <v>180406.9</v>
      </c>
      <c r="D171" s="17">
        <v>179854.9</v>
      </c>
      <c r="E171" s="17">
        <v>30114.5</v>
      </c>
      <c r="F171" s="17">
        <v>7387</v>
      </c>
      <c r="G171" s="17">
        <v>27290.5</v>
      </c>
      <c r="H171" s="17">
        <v>42475</v>
      </c>
      <c r="I171" s="17">
        <v>207730.9</v>
      </c>
      <c r="J171" s="17">
        <v>437749.3</v>
      </c>
      <c r="K171" s="17">
        <v>154559.4</v>
      </c>
      <c r="L171" s="17">
        <v>13747.5</v>
      </c>
      <c r="M171" s="17">
        <v>23953</v>
      </c>
      <c r="N171" s="17">
        <v>0</v>
      </c>
      <c r="O171" s="17">
        <v>46831</v>
      </c>
      <c r="P171" s="17">
        <v>0</v>
      </c>
    </row>
    <row r="172" spans="1:16" ht="15" thickBot="1" x14ac:dyDescent="0.4">
      <c r="A172" s="16">
        <v>28</v>
      </c>
      <c r="B172" s="17">
        <v>84821.5</v>
      </c>
      <c r="C172" s="17">
        <v>180406.9</v>
      </c>
      <c r="D172" s="17">
        <v>145947.4</v>
      </c>
      <c r="E172" s="17">
        <v>30114.5</v>
      </c>
      <c r="F172" s="17">
        <v>7387</v>
      </c>
      <c r="G172" s="17">
        <v>27290.5</v>
      </c>
      <c r="H172" s="17">
        <v>42475</v>
      </c>
      <c r="I172" s="17">
        <v>207730.9</v>
      </c>
      <c r="J172" s="17">
        <v>371143.8</v>
      </c>
      <c r="K172" s="17">
        <v>154559.4</v>
      </c>
      <c r="L172" s="17">
        <v>13747.5</v>
      </c>
      <c r="M172" s="17">
        <v>23953</v>
      </c>
      <c r="N172" s="17">
        <v>0</v>
      </c>
      <c r="O172" s="17">
        <v>46831</v>
      </c>
      <c r="P172" s="17">
        <v>0</v>
      </c>
    </row>
    <row r="173" spans="1:16" ht="15" thickBot="1" x14ac:dyDescent="0.4">
      <c r="A173" s="16">
        <v>29</v>
      </c>
      <c r="B173" s="17">
        <v>84821.5</v>
      </c>
      <c r="C173" s="17">
        <v>180406.9</v>
      </c>
      <c r="D173" s="17">
        <v>145947.4</v>
      </c>
      <c r="E173" s="17">
        <v>30114.5</v>
      </c>
      <c r="F173" s="17">
        <v>7387</v>
      </c>
      <c r="G173" s="17">
        <v>27290.5</v>
      </c>
      <c r="H173" s="17">
        <v>42475</v>
      </c>
      <c r="I173" s="17">
        <v>207730.9</v>
      </c>
      <c r="J173" s="17">
        <v>349206.9</v>
      </c>
      <c r="K173" s="17">
        <v>141778.4</v>
      </c>
      <c r="L173" s="17">
        <v>13747.5</v>
      </c>
      <c r="M173" s="17">
        <v>23953</v>
      </c>
      <c r="N173" s="17">
        <v>0</v>
      </c>
      <c r="O173" s="17">
        <v>30253</v>
      </c>
      <c r="P173" s="17">
        <v>0</v>
      </c>
    </row>
    <row r="174" spans="1:16" ht="15" thickBot="1" x14ac:dyDescent="0.4">
      <c r="A174" s="16">
        <v>30</v>
      </c>
      <c r="B174" s="17">
        <v>84821.5</v>
      </c>
      <c r="C174" s="17">
        <v>180406.9</v>
      </c>
      <c r="D174" s="17">
        <v>145947.4</v>
      </c>
      <c r="E174" s="17">
        <v>30114.5</v>
      </c>
      <c r="F174" s="17">
        <v>7387</v>
      </c>
      <c r="G174" s="17">
        <v>27290.5</v>
      </c>
      <c r="H174" s="17">
        <v>42475</v>
      </c>
      <c r="I174" s="17">
        <v>207730.9</v>
      </c>
      <c r="J174" s="17">
        <v>344169.9</v>
      </c>
      <c r="K174" s="17">
        <v>141778.4</v>
      </c>
      <c r="L174" s="17">
        <v>13747.5</v>
      </c>
      <c r="M174" s="17">
        <v>23953</v>
      </c>
      <c r="N174" s="17">
        <v>0</v>
      </c>
      <c r="O174" s="17">
        <v>30253</v>
      </c>
      <c r="P174" s="17">
        <v>0</v>
      </c>
    </row>
    <row r="175" spans="1:16" ht="15" thickBot="1" x14ac:dyDescent="0.4">
      <c r="A175" s="16">
        <v>31</v>
      </c>
      <c r="B175" s="17">
        <v>84821.5</v>
      </c>
      <c r="C175" s="17">
        <v>180406.9</v>
      </c>
      <c r="D175" s="17">
        <v>145947.4</v>
      </c>
      <c r="E175" s="17">
        <v>30114.5</v>
      </c>
      <c r="F175" s="17">
        <v>0</v>
      </c>
      <c r="G175" s="17">
        <v>27290.5</v>
      </c>
      <c r="H175" s="17">
        <v>42475</v>
      </c>
      <c r="I175" s="17">
        <v>207730.9</v>
      </c>
      <c r="J175" s="17">
        <v>344169.9</v>
      </c>
      <c r="K175" s="17">
        <v>141778.4</v>
      </c>
      <c r="L175" s="17">
        <v>13747.5</v>
      </c>
      <c r="M175" s="17">
        <v>23953</v>
      </c>
      <c r="N175" s="17">
        <v>0</v>
      </c>
      <c r="O175" s="17">
        <v>0</v>
      </c>
      <c r="P175" s="17">
        <v>0</v>
      </c>
    </row>
    <row r="176" spans="1:16" ht="15" thickBot="1" x14ac:dyDescent="0.4">
      <c r="A176" s="16">
        <v>32</v>
      </c>
      <c r="B176" s="17">
        <v>84821.5</v>
      </c>
      <c r="C176" s="17">
        <v>180406.9</v>
      </c>
      <c r="D176" s="17">
        <v>145947.4</v>
      </c>
      <c r="E176" s="17">
        <v>30114.5</v>
      </c>
      <c r="F176" s="17">
        <v>0</v>
      </c>
      <c r="G176" s="17">
        <v>27290.5</v>
      </c>
      <c r="H176" s="17">
        <v>42475</v>
      </c>
      <c r="I176" s="17">
        <v>207730.9</v>
      </c>
      <c r="J176" s="17">
        <v>315668.90000000002</v>
      </c>
      <c r="K176" s="17">
        <v>141778.4</v>
      </c>
      <c r="L176" s="17">
        <v>13747.5</v>
      </c>
      <c r="M176" s="17">
        <v>23953</v>
      </c>
      <c r="N176" s="17">
        <v>0</v>
      </c>
      <c r="O176" s="17">
        <v>0</v>
      </c>
      <c r="P176" s="17">
        <v>0</v>
      </c>
    </row>
    <row r="177" spans="1:16" ht="15" thickBot="1" x14ac:dyDescent="0.4">
      <c r="A177" s="16">
        <v>33</v>
      </c>
      <c r="B177" s="17">
        <v>84821.5</v>
      </c>
      <c r="C177" s="17">
        <v>180406.9</v>
      </c>
      <c r="D177" s="17">
        <v>145947.4</v>
      </c>
      <c r="E177" s="17">
        <v>30114.5</v>
      </c>
      <c r="F177" s="17">
        <v>0</v>
      </c>
      <c r="G177" s="17">
        <v>27290.5</v>
      </c>
      <c r="H177" s="17">
        <v>42475</v>
      </c>
      <c r="I177" s="17">
        <v>207730.9</v>
      </c>
      <c r="J177" s="17">
        <v>315668.90000000002</v>
      </c>
      <c r="K177" s="17">
        <v>141778.4</v>
      </c>
      <c r="L177" s="17">
        <v>13747.5</v>
      </c>
      <c r="M177" s="17">
        <v>0</v>
      </c>
      <c r="N177" s="17">
        <v>0</v>
      </c>
      <c r="O177" s="17">
        <v>0</v>
      </c>
      <c r="P177" s="17">
        <v>0</v>
      </c>
    </row>
    <row r="178" spans="1:16" ht="15" thickBot="1" x14ac:dyDescent="0.4">
      <c r="A178" s="16">
        <v>34</v>
      </c>
      <c r="B178" s="17">
        <v>84821.5</v>
      </c>
      <c r="C178" s="17">
        <v>180406.9</v>
      </c>
      <c r="D178" s="17">
        <v>145947.4</v>
      </c>
      <c r="E178" s="17">
        <v>30114.5</v>
      </c>
      <c r="F178" s="17">
        <v>0</v>
      </c>
      <c r="G178" s="17">
        <v>27290.5</v>
      </c>
      <c r="H178" s="17">
        <v>42475</v>
      </c>
      <c r="I178" s="17">
        <v>180035.9</v>
      </c>
      <c r="J178" s="17">
        <v>294487.90000000002</v>
      </c>
      <c r="K178" s="17">
        <v>141778.4</v>
      </c>
      <c r="L178" s="17">
        <v>13747.5</v>
      </c>
      <c r="M178" s="17">
        <v>0</v>
      </c>
      <c r="N178" s="17">
        <v>0</v>
      </c>
      <c r="O178" s="17">
        <v>0</v>
      </c>
      <c r="P178" s="17">
        <v>0</v>
      </c>
    </row>
    <row r="179" spans="1:16" ht="15" thickBot="1" x14ac:dyDescent="0.4">
      <c r="A179" s="16">
        <v>35</v>
      </c>
      <c r="B179" s="17">
        <v>84821.5</v>
      </c>
      <c r="C179" s="17">
        <v>180406.9</v>
      </c>
      <c r="D179" s="17">
        <v>145947.4</v>
      </c>
      <c r="E179" s="17">
        <v>29621</v>
      </c>
      <c r="F179" s="17">
        <v>0</v>
      </c>
      <c r="G179" s="17">
        <v>27290.5</v>
      </c>
      <c r="H179" s="17">
        <v>42475</v>
      </c>
      <c r="I179" s="17">
        <v>180035.9</v>
      </c>
      <c r="J179" s="17">
        <v>294487.90000000002</v>
      </c>
      <c r="K179" s="17">
        <v>141778.4</v>
      </c>
      <c r="L179" s="17">
        <v>13747.5</v>
      </c>
      <c r="M179" s="17">
        <v>0</v>
      </c>
      <c r="N179" s="17">
        <v>0</v>
      </c>
      <c r="O179" s="17">
        <v>0</v>
      </c>
      <c r="P179" s="17">
        <v>0</v>
      </c>
    </row>
    <row r="180" spans="1:16" ht="15" thickBot="1" x14ac:dyDescent="0.4">
      <c r="A180" s="16">
        <v>36</v>
      </c>
      <c r="B180" s="17">
        <v>84821.5</v>
      </c>
      <c r="C180" s="17">
        <v>180406.9</v>
      </c>
      <c r="D180" s="17">
        <v>108983.5</v>
      </c>
      <c r="E180" s="17">
        <v>29621</v>
      </c>
      <c r="F180" s="17">
        <v>0</v>
      </c>
      <c r="G180" s="17">
        <v>27290.5</v>
      </c>
      <c r="H180" s="17">
        <v>42475</v>
      </c>
      <c r="I180" s="17">
        <v>180035.9</v>
      </c>
      <c r="J180" s="17">
        <v>273380.90000000002</v>
      </c>
      <c r="K180" s="17">
        <v>141778.4</v>
      </c>
      <c r="L180" s="17">
        <v>13747.5</v>
      </c>
      <c r="M180" s="17">
        <v>0</v>
      </c>
      <c r="N180" s="17">
        <v>0</v>
      </c>
      <c r="O180" s="17">
        <v>0</v>
      </c>
      <c r="P180" s="17">
        <v>0</v>
      </c>
    </row>
    <row r="181" spans="1:16" ht="15" thickBot="1" x14ac:dyDescent="0.4">
      <c r="A181" s="16">
        <v>37</v>
      </c>
      <c r="B181" s="17">
        <v>84821.5</v>
      </c>
      <c r="C181" s="17">
        <v>180406.9</v>
      </c>
      <c r="D181" s="17">
        <v>108983.5</v>
      </c>
      <c r="E181" s="17">
        <v>0</v>
      </c>
      <c r="F181" s="17">
        <v>0</v>
      </c>
      <c r="G181" s="17">
        <v>10436.5</v>
      </c>
      <c r="H181" s="17">
        <v>42475</v>
      </c>
      <c r="I181" s="17">
        <v>180035.9</v>
      </c>
      <c r="J181" s="17">
        <v>273380.90000000002</v>
      </c>
      <c r="K181" s="17">
        <v>141778.4</v>
      </c>
      <c r="L181" s="17">
        <v>13747.5</v>
      </c>
      <c r="M181" s="17">
        <v>0</v>
      </c>
      <c r="N181" s="17">
        <v>0</v>
      </c>
      <c r="O181" s="17">
        <v>0</v>
      </c>
      <c r="P181" s="17">
        <v>0</v>
      </c>
    </row>
    <row r="182" spans="1:16" ht="15" thickBot="1" x14ac:dyDescent="0.4">
      <c r="A182" s="16">
        <v>38</v>
      </c>
      <c r="B182" s="17">
        <v>84821.5</v>
      </c>
      <c r="C182" s="17">
        <v>134565.4</v>
      </c>
      <c r="D182" s="17">
        <v>108983.5</v>
      </c>
      <c r="E182" s="17">
        <v>0</v>
      </c>
      <c r="F182" s="17">
        <v>0</v>
      </c>
      <c r="G182" s="17">
        <v>10436.5</v>
      </c>
      <c r="H182" s="17">
        <v>42475</v>
      </c>
      <c r="I182" s="17">
        <v>180035.9</v>
      </c>
      <c r="J182" s="17">
        <v>273380.90000000002</v>
      </c>
      <c r="K182" s="17">
        <v>123236.9</v>
      </c>
      <c r="L182" s="17">
        <v>13747.5</v>
      </c>
      <c r="M182" s="17">
        <v>0</v>
      </c>
      <c r="N182" s="17">
        <v>0</v>
      </c>
      <c r="O182" s="17">
        <v>0</v>
      </c>
      <c r="P182" s="17">
        <v>0</v>
      </c>
    </row>
    <row r="183" spans="1:16" ht="15" thickBot="1" x14ac:dyDescent="0.4">
      <c r="A183" s="16">
        <v>39</v>
      </c>
      <c r="B183" s="17">
        <v>84821.5</v>
      </c>
      <c r="C183" s="17">
        <v>134565.4</v>
      </c>
      <c r="D183" s="17">
        <v>108983.5</v>
      </c>
      <c r="E183" s="17">
        <v>0</v>
      </c>
      <c r="F183" s="17">
        <v>0</v>
      </c>
      <c r="G183" s="17">
        <v>10436.5</v>
      </c>
      <c r="H183" s="17">
        <v>42475</v>
      </c>
      <c r="I183" s="17">
        <v>166339.9</v>
      </c>
      <c r="J183" s="17">
        <v>265709.40000000002</v>
      </c>
      <c r="K183" s="17">
        <v>123236.9</v>
      </c>
      <c r="L183" s="17">
        <v>13747.5</v>
      </c>
      <c r="M183" s="17">
        <v>0</v>
      </c>
      <c r="N183" s="17">
        <v>0</v>
      </c>
      <c r="O183" s="17">
        <v>0</v>
      </c>
      <c r="P183" s="17">
        <v>0</v>
      </c>
    </row>
    <row r="184" spans="1:16" ht="15" thickBot="1" x14ac:dyDescent="0.4">
      <c r="A184" s="16">
        <v>40</v>
      </c>
      <c r="B184" s="17">
        <v>84821.5</v>
      </c>
      <c r="C184" s="17">
        <v>71889</v>
      </c>
      <c r="D184" s="17">
        <v>108983.5</v>
      </c>
      <c r="E184" s="17">
        <v>0</v>
      </c>
      <c r="F184" s="17">
        <v>0</v>
      </c>
      <c r="G184" s="17">
        <v>5591.5</v>
      </c>
      <c r="H184" s="17">
        <v>42475</v>
      </c>
      <c r="I184" s="17">
        <v>166339.9</v>
      </c>
      <c r="J184" s="17">
        <v>265709.40000000002</v>
      </c>
      <c r="K184" s="17">
        <v>107736.5</v>
      </c>
      <c r="L184" s="17">
        <v>13747.5</v>
      </c>
      <c r="M184" s="17">
        <v>0</v>
      </c>
      <c r="N184" s="17">
        <v>0</v>
      </c>
      <c r="O184" s="17">
        <v>0</v>
      </c>
      <c r="P184" s="17">
        <v>0</v>
      </c>
    </row>
    <row r="185" spans="1:16" ht="15" thickBot="1" x14ac:dyDescent="0.4">
      <c r="A185" s="16">
        <v>41</v>
      </c>
      <c r="B185" s="17">
        <v>84821.5</v>
      </c>
      <c r="C185" s="17">
        <v>71889</v>
      </c>
      <c r="D185" s="17">
        <v>108983.5</v>
      </c>
      <c r="E185" s="17">
        <v>0</v>
      </c>
      <c r="F185" s="17">
        <v>0</v>
      </c>
      <c r="G185" s="17">
        <v>5591.5</v>
      </c>
      <c r="H185" s="17">
        <v>42475</v>
      </c>
      <c r="I185" s="17">
        <v>142429.4</v>
      </c>
      <c r="J185" s="17">
        <v>265709.40000000002</v>
      </c>
      <c r="K185" s="17">
        <v>107736.5</v>
      </c>
      <c r="L185" s="17">
        <v>13242.5</v>
      </c>
      <c r="M185" s="17">
        <v>0</v>
      </c>
      <c r="N185" s="17">
        <v>0</v>
      </c>
      <c r="O185" s="17">
        <v>0</v>
      </c>
      <c r="P185" s="17">
        <v>0</v>
      </c>
    </row>
    <row r="186" spans="1:16" ht="15" thickBot="1" x14ac:dyDescent="0.4">
      <c r="A186" s="16">
        <v>42</v>
      </c>
      <c r="B186" s="17">
        <v>84821.5</v>
      </c>
      <c r="C186" s="17">
        <v>71889</v>
      </c>
      <c r="D186" s="17">
        <v>108983.5</v>
      </c>
      <c r="E186" s="17">
        <v>0</v>
      </c>
      <c r="F186" s="17">
        <v>0</v>
      </c>
      <c r="G186" s="17">
        <v>5591.5</v>
      </c>
      <c r="H186" s="17">
        <v>42475</v>
      </c>
      <c r="I186" s="17">
        <v>142429.4</v>
      </c>
      <c r="J186" s="17">
        <v>211462.39999999999</v>
      </c>
      <c r="K186" s="17">
        <v>107736.5</v>
      </c>
      <c r="L186" s="17">
        <v>13242.5</v>
      </c>
      <c r="M186" s="17">
        <v>0</v>
      </c>
      <c r="N186" s="17">
        <v>0</v>
      </c>
      <c r="O186" s="17">
        <v>0</v>
      </c>
      <c r="P186" s="17">
        <v>0</v>
      </c>
    </row>
    <row r="187" spans="1:16" ht="15" thickBot="1" x14ac:dyDescent="0.4">
      <c r="A187" s="16">
        <v>43</v>
      </c>
      <c r="B187" s="17">
        <v>21111.5</v>
      </c>
      <c r="C187" s="17">
        <v>71889</v>
      </c>
      <c r="D187" s="17">
        <v>73328.5</v>
      </c>
      <c r="E187" s="17">
        <v>0</v>
      </c>
      <c r="F187" s="17">
        <v>0</v>
      </c>
      <c r="G187" s="17">
        <v>5591.5</v>
      </c>
      <c r="H187" s="17">
        <v>42475</v>
      </c>
      <c r="I187" s="17">
        <v>142429.4</v>
      </c>
      <c r="J187" s="17">
        <v>211462.39999999999</v>
      </c>
      <c r="K187" s="17">
        <v>107736.5</v>
      </c>
      <c r="L187" s="17">
        <v>13242.5</v>
      </c>
      <c r="M187" s="17">
        <v>0</v>
      </c>
      <c r="N187" s="17">
        <v>0</v>
      </c>
      <c r="O187" s="17">
        <v>0</v>
      </c>
      <c r="P187" s="17">
        <v>0</v>
      </c>
    </row>
    <row r="188" spans="1:16" ht="15" thickBot="1" x14ac:dyDescent="0.4">
      <c r="A188" s="16">
        <v>44</v>
      </c>
      <c r="B188" s="17">
        <v>21111.5</v>
      </c>
      <c r="C188" s="17">
        <v>71889</v>
      </c>
      <c r="D188" s="17">
        <v>73328.5</v>
      </c>
      <c r="E188" s="17">
        <v>0</v>
      </c>
      <c r="F188" s="17">
        <v>0</v>
      </c>
      <c r="G188" s="17">
        <v>5591.5</v>
      </c>
      <c r="H188" s="17">
        <v>42475</v>
      </c>
      <c r="I188" s="17">
        <v>142429.4</v>
      </c>
      <c r="J188" s="17">
        <v>211462.39999999999</v>
      </c>
      <c r="K188" s="17">
        <v>107736.5</v>
      </c>
      <c r="L188" s="17">
        <v>13242.5</v>
      </c>
      <c r="M188" s="17">
        <v>0</v>
      </c>
      <c r="N188" s="17">
        <v>0</v>
      </c>
      <c r="O188" s="17">
        <v>0</v>
      </c>
      <c r="P188" s="17">
        <v>0</v>
      </c>
    </row>
    <row r="189" spans="1:16" ht="15" thickBot="1" x14ac:dyDescent="0.4">
      <c r="A189" s="16">
        <v>45</v>
      </c>
      <c r="B189" s="17">
        <v>21111.5</v>
      </c>
      <c r="C189" s="17">
        <v>71889</v>
      </c>
      <c r="D189" s="17">
        <v>73328.5</v>
      </c>
      <c r="E189" s="17">
        <v>0</v>
      </c>
      <c r="F189" s="17">
        <v>0</v>
      </c>
      <c r="G189" s="17">
        <v>5591.5</v>
      </c>
      <c r="H189" s="17">
        <v>42475</v>
      </c>
      <c r="I189" s="17">
        <v>142429.4</v>
      </c>
      <c r="J189" s="17">
        <v>186038.39999999999</v>
      </c>
      <c r="K189" s="17">
        <v>100802</v>
      </c>
      <c r="L189" s="17">
        <v>13242.5</v>
      </c>
      <c r="M189" s="17">
        <v>0</v>
      </c>
      <c r="N189" s="17">
        <v>0</v>
      </c>
      <c r="O189" s="17">
        <v>0</v>
      </c>
      <c r="P189" s="17">
        <v>0</v>
      </c>
    </row>
    <row r="190" spans="1:16" ht="15" thickBot="1" x14ac:dyDescent="0.4">
      <c r="A190" s="16">
        <v>46</v>
      </c>
      <c r="B190" s="17">
        <v>21111.5</v>
      </c>
      <c r="C190" s="17">
        <v>71889</v>
      </c>
      <c r="D190" s="17">
        <v>73328.5</v>
      </c>
      <c r="E190" s="17">
        <v>0</v>
      </c>
      <c r="F190" s="17">
        <v>0</v>
      </c>
      <c r="G190" s="17">
        <v>5591.5</v>
      </c>
      <c r="H190" s="17">
        <v>42475</v>
      </c>
      <c r="I190" s="17">
        <v>132417.9</v>
      </c>
      <c r="J190" s="17">
        <v>186038.39999999999</v>
      </c>
      <c r="K190" s="17">
        <v>100802</v>
      </c>
      <c r="L190" s="17">
        <v>13242.5</v>
      </c>
      <c r="M190" s="17">
        <v>0</v>
      </c>
      <c r="N190" s="17">
        <v>0</v>
      </c>
      <c r="O190" s="17">
        <v>0</v>
      </c>
      <c r="P190" s="17">
        <v>0</v>
      </c>
    </row>
    <row r="191" spans="1:16" ht="15" thickBot="1" x14ac:dyDescent="0.4">
      <c r="A191" s="16">
        <v>47</v>
      </c>
      <c r="B191" s="17">
        <v>21111.5</v>
      </c>
      <c r="C191" s="17">
        <v>56680</v>
      </c>
      <c r="D191" s="17">
        <v>39516</v>
      </c>
      <c r="E191" s="17">
        <v>0</v>
      </c>
      <c r="F191" s="17">
        <v>0</v>
      </c>
      <c r="G191" s="17">
        <v>0</v>
      </c>
      <c r="H191" s="17">
        <v>42475</v>
      </c>
      <c r="I191" s="17">
        <v>116049</v>
      </c>
      <c r="J191" s="17">
        <v>186038.39999999999</v>
      </c>
      <c r="K191" s="17">
        <v>87280.5</v>
      </c>
      <c r="L191" s="17">
        <v>13242.5</v>
      </c>
      <c r="M191" s="17">
        <v>0</v>
      </c>
      <c r="N191" s="17">
        <v>0</v>
      </c>
      <c r="O191" s="17">
        <v>0</v>
      </c>
      <c r="P191" s="17">
        <v>0</v>
      </c>
    </row>
    <row r="192" spans="1:16" ht="15" thickBot="1" x14ac:dyDescent="0.4">
      <c r="A192" s="16">
        <v>48</v>
      </c>
      <c r="B192" s="17">
        <v>20252.5</v>
      </c>
      <c r="C192" s="17">
        <v>56680</v>
      </c>
      <c r="D192" s="17">
        <v>39516</v>
      </c>
      <c r="E192" s="17">
        <v>0</v>
      </c>
      <c r="F192" s="17">
        <v>0</v>
      </c>
      <c r="G192" s="17">
        <v>0</v>
      </c>
      <c r="H192" s="17">
        <v>42475</v>
      </c>
      <c r="I192" s="17">
        <v>116049</v>
      </c>
      <c r="J192" s="17">
        <v>130429.9</v>
      </c>
      <c r="K192" s="17">
        <v>87280.5</v>
      </c>
      <c r="L192" s="17">
        <v>13242.5</v>
      </c>
      <c r="M192" s="17">
        <v>0</v>
      </c>
      <c r="N192" s="17">
        <v>0</v>
      </c>
      <c r="O192" s="17">
        <v>0</v>
      </c>
      <c r="P192" s="17">
        <v>0</v>
      </c>
    </row>
    <row r="193" spans="1:16" ht="15" thickBot="1" x14ac:dyDescent="0.4">
      <c r="A193" s="16">
        <v>49</v>
      </c>
      <c r="B193" s="17">
        <v>20252.5</v>
      </c>
      <c r="C193" s="17">
        <v>56680</v>
      </c>
      <c r="D193" s="17">
        <v>39516</v>
      </c>
      <c r="E193" s="17">
        <v>0</v>
      </c>
      <c r="F193" s="17">
        <v>0</v>
      </c>
      <c r="G193" s="17">
        <v>0</v>
      </c>
      <c r="H193" s="17">
        <v>42475</v>
      </c>
      <c r="I193" s="17">
        <v>116049</v>
      </c>
      <c r="J193" s="17">
        <v>116776.5</v>
      </c>
      <c r="K193" s="17">
        <v>87280.5</v>
      </c>
      <c r="L193" s="17">
        <v>6685</v>
      </c>
      <c r="M193" s="17">
        <v>0</v>
      </c>
      <c r="N193" s="17">
        <v>0</v>
      </c>
      <c r="O193" s="17">
        <v>0</v>
      </c>
      <c r="P193" s="17">
        <v>0</v>
      </c>
    </row>
    <row r="194" spans="1:16" ht="15" thickBot="1" x14ac:dyDescent="0.4">
      <c r="A194" s="16">
        <v>50</v>
      </c>
      <c r="B194" s="17">
        <v>20252.5</v>
      </c>
      <c r="C194" s="17">
        <v>56680</v>
      </c>
      <c r="D194" s="17">
        <v>39516</v>
      </c>
      <c r="E194" s="17">
        <v>0</v>
      </c>
      <c r="F194" s="17">
        <v>0</v>
      </c>
      <c r="G194" s="17">
        <v>0</v>
      </c>
      <c r="H194" s="17">
        <v>42475</v>
      </c>
      <c r="I194" s="17">
        <v>116049</v>
      </c>
      <c r="J194" s="17">
        <v>116776.5</v>
      </c>
      <c r="K194" s="17">
        <v>87280.5</v>
      </c>
      <c r="L194" s="17">
        <v>6685</v>
      </c>
      <c r="M194" s="17">
        <v>0</v>
      </c>
      <c r="N194" s="17">
        <v>0</v>
      </c>
      <c r="O194" s="17">
        <v>0</v>
      </c>
      <c r="P194" s="17">
        <v>0</v>
      </c>
    </row>
    <row r="195" spans="1:16" ht="15" thickBot="1" x14ac:dyDescent="0.4">
      <c r="A195" s="16">
        <v>51</v>
      </c>
      <c r="B195" s="17">
        <v>0</v>
      </c>
      <c r="C195" s="17">
        <v>56680</v>
      </c>
      <c r="D195" s="17">
        <v>0</v>
      </c>
      <c r="E195" s="17">
        <v>0</v>
      </c>
      <c r="F195" s="17">
        <v>0</v>
      </c>
      <c r="G195" s="17">
        <v>0</v>
      </c>
      <c r="H195" s="17">
        <v>42475</v>
      </c>
      <c r="I195" s="17">
        <v>116049</v>
      </c>
      <c r="J195" s="17">
        <v>116776.5</v>
      </c>
      <c r="K195" s="17">
        <v>87280.5</v>
      </c>
      <c r="L195" s="17">
        <v>6685</v>
      </c>
      <c r="M195" s="17">
        <v>0</v>
      </c>
      <c r="N195" s="17">
        <v>0</v>
      </c>
      <c r="O195" s="17">
        <v>0</v>
      </c>
      <c r="P195" s="17">
        <v>0</v>
      </c>
    </row>
    <row r="196" spans="1:16" ht="15" thickBot="1" x14ac:dyDescent="0.4">
      <c r="A196" s="16">
        <v>52</v>
      </c>
      <c r="B196" s="17">
        <v>0</v>
      </c>
      <c r="C196" s="17">
        <v>56680</v>
      </c>
      <c r="D196" s="17">
        <v>0</v>
      </c>
      <c r="E196" s="17">
        <v>0</v>
      </c>
      <c r="F196" s="17">
        <v>0</v>
      </c>
      <c r="G196" s="17">
        <v>0</v>
      </c>
      <c r="H196" s="17">
        <v>42475</v>
      </c>
      <c r="I196" s="17">
        <v>116049</v>
      </c>
      <c r="J196" s="17">
        <v>116776.5</v>
      </c>
      <c r="K196" s="17">
        <v>87280.5</v>
      </c>
      <c r="L196" s="17">
        <v>5496.5</v>
      </c>
      <c r="M196" s="17">
        <v>0</v>
      </c>
      <c r="N196" s="17">
        <v>0</v>
      </c>
      <c r="O196" s="17">
        <v>0</v>
      </c>
      <c r="P196" s="17">
        <v>0</v>
      </c>
    </row>
    <row r="197" spans="1:16" ht="15" thickBot="1" x14ac:dyDescent="0.4">
      <c r="A197" s="16">
        <v>53</v>
      </c>
      <c r="B197" s="17">
        <v>0</v>
      </c>
      <c r="C197" s="17">
        <v>56680</v>
      </c>
      <c r="D197" s="17">
        <v>0</v>
      </c>
      <c r="E197" s="17">
        <v>0</v>
      </c>
      <c r="F197" s="17">
        <v>0</v>
      </c>
      <c r="G197" s="17">
        <v>0</v>
      </c>
      <c r="H197" s="17">
        <v>42475</v>
      </c>
      <c r="I197" s="17">
        <v>116049</v>
      </c>
      <c r="J197" s="17">
        <v>86722</v>
      </c>
      <c r="K197" s="17">
        <v>0</v>
      </c>
      <c r="L197" s="17">
        <v>5496.5</v>
      </c>
      <c r="M197" s="17">
        <v>0</v>
      </c>
      <c r="N197" s="17">
        <v>0</v>
      </c>
      <c r="O197" s="17">
        <v>0</v>
      </c>
      <c r="P197" s="17">
        <v>0</v>
      </c>
    </row>
    <row r="198" spans="1:16" ht="15" thickBot="1" x14ac:dyDescent="0.4">
      <c r="A198" s="16">
        <v>54</v>
      </c>
      <c r="B198" s="17">
        <v>0</v>
      </c>
      <c r="C198" s="17">
        <v>56680</v>
      </c>
      <c r="D198" s="17">
        <v>0</v>
      </c>
      <c r="E198" s="17">
        <v>0</v>
      </c>
      <c r="F198" s="17">
        <v>0</v>
      </c>
      <c r="G198" s="17">
        <v>0</v>
      </c>
      <c r="H198" s="17">
        <v>42475</v>
      </c>
      <c r="I198" s="17">
        <v>116049</v>
      </c>
      <c r="J198" s="17">
        <v>86722</v>
      </c>
      <c r="K198" s="17">
        <v>0</v>
      </c>
      <c r="L198" s="17">
        <v>5496.5</v>
      </c>
      <c r="M198" s="17">
        <v>0</v>
      </c>
      <c r="N198" s="17">
        <v>0</v>
      </c>
      <c r="O198" s="17">
        <v>0</v>
      </c>
      <c r="P198" s="17">
        <v>0</v>
      </c>
    </row>
    <row r="199" spans="1:16" ht="15" thickBot="1" x14ac:dyDescent="0.4">
      <c r="A199" s="16">
        <v>55</v>
      </c>
      <c r="B199" s="17">
        <v>0</v>
      </c>
      <c r="C199" s="17">
        <v>56680</v>
      </c>
      <c r="D199" s="17">
        <v>0</v>
      </c>
      <c r="E199" s="17">
        <v>0</v>
      </c>
      <c r="F199" s="17">
        <v>0</v>
      </c>
      <c r="G199" s="17">
        <v>0</v>
      </c>
      <c r="H199" s="17">
        <v>42475</v>
      </c>
      <c r="I199" s="17">
        <v>116049</v>
      </c>
      <c r="J199" s="17">
        <v>74737</v>
      </c>
      <c r="K199" s="17">
        <v>0</v>
      </c>
      <c r="L199" s="17">
        <v>5496.5</v>
      </c>
      <c r="M199" s="17">
        <v>0</v>
      </c>
      <c r="N199" s="17">
        <v>0</v>
      </c>
      <c r="O199" s="17">
        <v>0</v>
      </c>
      <c r="P199" s="17">
        <v>0</v>
      </c>
    </row>
    <row r="200" spans="1:16" ht="15" thickBot="1" x14ac:dyDescent="0.4">
      <c r="A200" s="16">
        <v>56</v>
      </c>
      <c r="B200" s="17">
        <v>0</v>
      </c>
      <c r="C200" s="17">
        <v>56680</v>
      </c>
      <c r="D200" s="17">
        <v>0</v>
      </c>
      <c r="E200" s="17">
        <v>0</v>
      </c>
      <c r="F200" s="17">
        <v>0</v>
      </c>
      <c r="G200" s="17">
        <v>0</v>
      </c>
      <c r="H200" s="17">
        <v>42475</v>
      </c>
      <c r="I200" s="17">
        <v>0</v>
      </c>
      <c r="J200" s="17">
        <v>74737</v>
      </c>
      <c r="K200" s="17">
        <v>0</v>
      </c>
      <c r="L200" s="17">
        <v>5496.5</v>
      </c>
      <c r="M200" s="17">
        <v>0</v>
      </c>
      <c r="N200" s="17">
        <v>0</v>
      </c>
      <c r="O200" s="17">
        <v>0</v>
      </c>
      <c r="P200" s="17">
        <v>0</v>
      </c>
    </row>
    <row r="201" spans="1:16" ht="15" thickBot="1" x14ac:dyDescent="0.4">
      <c r="A201" s="16">
        <v>57</v>
      </c>
      <c r="B201" s="17">
        <v>0</v>
      </c>
      <c r="C201" s="17">
        <v>56680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42243.5</v>
      </c>
      <c r="K201" s="17">
        <v>0</v>
      </c>
      <c r="L201" s="17">
        <v>5496.5</v>
      </c>
      <c r="M201" s="17">
        <v>0</v>
      </c>
      <c r="N201" s="17">
        <v>0</v>
      </c>
      <c r="O201" s="17">
        <v>0</v>
      </c>
      <c r="P201" s="17">
        <v>0</v>
      </c>
    </row>
    <row r="202" spans="1:16" ht="15" thickBot="1" x14ac:dyDescent="0.4">
      <c r="A202" s="16">
        <v>58</v>
      </c>
      <c r="B202" s="17">
        <v>0</v>
      </c>
      <c r="C202" s="17">
        <v>239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42243.5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</row>
    <row r="203" spans="1:16" ht="15" thickBot="1" x14ac:dyDescent="0.4">
      <c r="A203" s="16">
        <v>59</v>
      </c>
      <c r="B203" s="17">
        <v>0</v>
      </c>
      <c r="C203" s="17">
        <v>239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</row>
    <row r="204" spans="1:16" ht="15" thickBot="1" x14ac:dyDescent="0.4">
      <c r="A204" s="16">
        <v>60</v>
      </c>
      <c r="B204" s="17">
        <v>0</v>
      </c>
      <c r="C204" s="17">
        <v>239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</row>
    <row r="205" spans="1:16" ht="15" thickBot="1" x14ac:dyDescent="0.4">
      <c r="A205" s="16">
        <v>61</v>
      </c>
      <c r="B205" s="17">
        <v>0</v>
      </c>
      <c r="C205" s="17">
        <v>239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</row>
    <row r="206" spans="1:16" ht="15" thickBot="1" x14ac:dyDescent="0.4">
      <c r="A206" s="16">
        <v>62</v>
      </c>
      <c r="B206" s="17">
        <v>0</v>
      </c>
      <c r="C206" s="17">
        <v>239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</row>
    <row r="207" spans="1:16" ht="15" thickBot="1" x14ac:dyDescent="0.4">
      <c r="A207" s="16">
        <v>63</v>
      </c>
      <c r="B207" s="17">
        <v>0</v>
      </c>
      <c r="C207" s="17">
        <v>239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</row>
    <row r="208" spans="1:16" ht="15" thickBot="1" x14ac:dyDescent="0.4">
      <c r="A208" s="16">
        <v>64</v>
      </c>
      <c r="B208" s="17">
        <v>0</v>
      </c>
      <c r="C208" s="17">
        <v>239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</row>
    <row r="209" spans="1:20" ht="15" thickBot="1" x14ac:dyDescent="0.4">
      <c r="A209" s="16">
        <v>65</v>
      </c>
      <c r="B209" s="17">
        <v>0</v>
      </c>
      <c r="C209" s="17">
        <v>239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</row>
    <row r="210" spans="1:20" ht="15" thickBot="1" x14ac:dyDescent="0.4">
      <c r="A210" s="16">
        <v>66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</row>
    <row r="211" spans="1:20" ht="18.5" thickBot="1" x14ac:dyDescent="0.4">
      <c r="A211" s="12"/>
      <c r="S211" s="29">
        <f>CORREL(R213:R278,Q213:Q278)</f>
        <v>0.99999999999924583</v>
      </c>
    </row>
    <row r="212" spans="1:20" ht="15" thickBot="1" x14ac:dyDescent="0.4">
      <c r="A212" s="16" t="s">
        <v>296</v>
      </c>
      <c r="B212" s="16" t="s">
        <v>93</v>
      </c>
      <c r="C212" s="16" t="s">
        <v>94</v>
      </c>
      <c r="D212" s="16" t="s">
        <v>95</v>
      </c>
      <c r="E212" s="16" t="s">
        <v>96</v>
      </c>
      <c r="F212" s="16" t="s">
        <v>97</v>
      </c>
      <c r="G212" s="16" t="s">
        <v>98</v>
      </c>
      <c r="H212" s="16" t="s">
        <v>99</v>
      </c>
      <c r="I212" s="16" t="s">
        <v>100</v>
      </c>
      <c r="J212" s="16" t="s">
        <v>101</v>
      </c>
      <c r="K212" s="16" t="s">
        <v>102</v>
      </c>
      <c r="L212" s="16" t="s">
        <v>103</v>
      </c>
      <c r="M212" s="16" t="s">
        <v>104</v>
      </c>
      <c r="N212" s="16" t="s">
        <v>105</v>
      </c>
      <c r="O212" s="16" t="s">
        <v>106</v>
      </c>
      <c r="P212" s="16" t="s">
        <v>107</v>
      </c>
      <c r="Q212" s="16" t="s">
        <v>297</v>
      </c>
      <c r="R212" s="16" t="s">
        <v>298</v>
      </c>
      <c r="S212" s="16" t="s">
        <v>299</v>
      </c>
      <c r="T212" s="16" t="s">
        <v>300</v>
      </c>
    </row>
    <row r="213" spans="1:20" ht="15" thickBot="1" x14ac:dyDescent="0.4">
      <c r="A213" s="16" t="s">
        <v>19</v>
      </c>
      <c r="B213" s="17">
        <v>0</v>
      </c>
      <c r="C213" s="17">
        <v>56680</v>
      </c>
      <c r="D213" s="17">
        <v>0</v>
      </c>
      <c r="E213" s="17">
        <v>0</v>
      </c>
      <c r="F213" s="17">
        <v>82608</v>
      </c>
      <c r="G213" s="17">
        <v>27290.5</v>
      </c>
      <c r="H213" s="17">
        <v>0</v>
      </c>
      <c r="I213" s="17">
        <v>0</v>
      </c>
      <c r="J213" s="17">
        <v>0</v>
      </c>
      <c r="K213" s="17">
        <v>0</v>
      </c>
      <c r="L213" s="17">
        <v>13242.5</v>
      </c>
      <c r="M213" s="17">
        <v>0</v>
      </c>
      <c r="N213" s="17">
        <v>0</v>
      </c>
      <c r="O213" s="17">
        <v>0</v>
      </c>
      <c r="P213" s="17">
        <v>0</v>
      </c>
      <c r="Q213" s="17">
        <v>179820.9</v>
      </c>
      <c r="R213" s="17">
        <v>179821</v>
      </c>
      <c r="S213" s="17">
        <v>0.1</v>
      </c>
      <c r="T213" s="17">
        <v>0</v>
      </c>
    </row>
    <row r="214" spans="1:20" ht="15" thickBot="1" x14ac:dyDescent="0.4">
      <c r="A214" s="16" t="s">
        <v>20</v>
      </c>
      <c r="B214" s="17">
        <v>0</v>
      </c>
      <c r="C214" s="17">
        <v>239</v>
      </c>
      <c r="D214" s="17">
        <v>0</v>
      </c>
      <c r="E214" s="17">
        <v>0</v>
      </c>
      <c r="F214" s="17">
        <v>0</v>
      </c>
      <c r="G214" s="17">
        <v>132994.4</v>
      </c>
      <c r="H214" s="17">
        <v>0</v>
      </c>
      <c r="I214" s="17">
        <v>0</v>
      </c>
      <c r="J214" s="17">
        <v>0</v>
      </c>
      <c r="K214" s="17">
        <v>0</v>
      </c>
      <c r="L214" s="17">
        <v>5496.5</v>
      </c>
      <c r="M214" s="17">
        <v>0</v>
      </c>
      <c r="N214" s="17">
        <v>0</v>
      </c>
      <c r="O214" s="17">
        <v>0</v>
      </c>
      <c r="P214" s="17">
        <v>0</v>
      </c>
      <c r="Q214" s="17">
        <v>138729.9</v>
      </c>
      <c r="R214" s="17">
        <v>138730</v>
      </c>
      <c r="S214" s="17">
        <v>0.1</v>
      </c>
      <c r="T214" s="17">
        <v>0</v>
      </c>
    </row>
    <row r="215" spans="1:20" ht="15" thickBot="1" x14ac:dyDescent="0.4">
      <c r="A215" s="16" t="s">
        <v>21</v>
      </c>
      <c r="B215" s="17">
        <v>0</v>
      </c>
      <c r="C215" s="17">
        <v>180406.9</v>
      </c>
      <c r="D215" s="17">
        <v>145947.4</v>
      </c>
      <c r="E215" s="17">
        <v>0</v>
      </c>
      <c r="F215" s="17">
        <v>871616.1</v>
      </c>
      <c r="G215" s="17">
        <v>0</v>
      </c>
      <c r="H215" s="17">
        <v>0</v>
      </c>
      <c r="I215" s="17">
        <v>0</v>
      </c>
      <c r="J215" s="17">
        <v>533689.30000000005</v>
      </c>
      <c r="K215" s="17">
        <v>87280.5</v>
      </c>
      <c r="L215" s="17">
        <v>13747.5</v>
      </c>
      <c r="M215" s="17">
        <v>0</v>
      </c>
      <c r="N215" s="17">
        <v>0</v>
      </c>
      <c r="O215" s="17">
        <v>0</v>
      </c>
      <c r="P215" s="17">
        <v>0</v>
      </c>
      <c r="Q215" s="17">
        <v>1832687.7</v>
      </c>
      <c r="R215" s="17">
        <v>1832688</v>
      </c>
      <c r="S215" s="17">
        <v>0.3</v>
      </c>
      <c r="T215" s="17">
        <v>0</v>
      </c>
    </row>
    <row r="216" spans="1:20" ht="15" thickBot="1" x14ac:dyDescent="0.4">
      <c r="A216" s="16" t="s">
        <v>22</v>
      </c>
      <c r="B216" s="17">
        <v>0</v>
      </c>
      <c r="C216" s="17">
        <v>56680</v>
      </c>
      <c r="D216" s="17">
        <v>39516</v>
      </c>
      <c r="E216" s="17">
        <v>0</v>
      </c>
      <c r="F216" s="17">
        <v>0</v>
      </c>
      <c r="G216" s="17">
        <v>417592.8</v>
      </c>
      <c r="H216" s="17">
        <v>0</v>
      </c>
      <c r="I216" s="17">
        <v>0</v>
      </c>
      <c r="J216" s="17">
        <v>42243.5</v>
      </c>
      <c r="K216" s="17">
        <v>0</v>
      </c>
      <c r="L216" s="17">
        <v>13242.5</v>
      </c>
      <c r="M216" s="17">
        <v>0</v>
      </c>
      <c r="N216" s="17">
        <v>0</v>
      </c>
      <c r="O216" s="17">
        <v>0</v>
      </c>
      <c r="P216" s="17">
        <v>0</v>
      </c>
      <c r="Q216" s="17">
        <v>569274.80000000005</v>
      </c>
      <c r="R216" s="17">
        <v>569275</v>
      </c>
      <c r="S216" s="17">
        <v>0.2</v>
      </c>
      <c r="T216" s="17">
        <v>0</v>
      </c>
    </row>
    <row r="217" spans="1:20" ht="15" thickBot="1" x14ac:dyDescent="0.4">
      <c r="A217" s="16" t="s">
        <v>23</v>
      </c>
      <c r="B217" s="17">
        <v>0</v>
      </c>
      <c r="C217" s="17">
        <v>239</v>
      </c>
      <c r="D217" s="17">
        <v>0</v>
      </c>
      <c r="E217" s="17">
        <v>0</v>
      </c>
      <c r="F217" s="17">
        <v>0</v>
      </c>
      <c r="G217" s="17">
        <v>766554.2</v>
      </c>
      <c r="H217" s="17">
        <v>0</v>
      </c>
      <c r="I217" s="17">
        <v>0</v>
      </c>
      <c r="J217" s="17">
        <v>116776.5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883569.6</v>
      </c>
      <c r="R217" s="17">
        <v>883570</v>
      </c>
      <c r="S217" s="17">
        <v>0.4</v>
      </c>
      <c r="T217" s="17">
        <v>0</v>
      </c>
    </row>
    <row r="218" spans="1:20" ht="15" thickBot="1" x14ac:dyDescent="0.4">
      <c r="A218" s="16" t="s">
        <v>24</v>
      </c>
      <c r="B218" s="17">
        <v>0</v>
      </c>
      <c r="C218" s="17">
        <v>134565.4</v>
      </c>
      <c r="D218" s="17">
        <v>39516</v>
      </c>
      <c r="E218" s="17">
        <v>0</v>
      </c>
      <c r="F218" s="17">
        <v>301738.40000000002</v>
      </c>
      <c r="G218" s="17">
        <v>27290.5</v>
      </c>
      <c r="H218" s="17">
        <v>0</v>
      </c>
      <c r="I218" s="17">
        <v>0</v>
      </c>
      <c r="J218" s="17">
        <v>42243.5</v>
      </c>
      <c r="K218" s="17">
        <v>0</v>
      </c>
      <c r="L218" s="17">
        <v>13747.5</v>
      </c>
      <c r="M218" s="17">
        <v>0</v>
      </c>
      <c r="N218" s="17">
        <v>0</v>
      </c>
      <c r="O218" s="17">
        <v>0</v>
      </c>
      <c r="P218" s="17">
        <v>0</v>
      </c>
      <c r="Q218" s="17">
        <v>559101.30000000005</v>
      </c>
      <c r="R218" s="17">
        <v>559101</v>
      </c>
      <c r="S218" s="17">
        <v>-0.3</v>
      </c>
      <c r="T218" s="17">
        <v>0</v>
      </c>
    </row>
    <row r="219" spans="1:20" ht="15" thickBot="1" x14ac:dyDescent="0.4">
      <c r="A219" s="16" t="s">
        <v>25</v>
      </c>
      <c r="B219" s="17">
        <v>0</v>
      </c>
      <c r="C219" s="17">
        <v>234939.9</v>
      </c>
      <c r="D219" s="17">
        <v>179854.9</v>
      </c>
      <c r="E219" s="17">
        <v>0</v>
      </c>
      <c r="F219" s="17">
        <v>560223.80000000005</v>
      </c>
      <c r="G219" s="17">
        <v>5591.5</v>
      </c>
      <c r="H219" s="17">
        <v>42475</v>
      </c>
      <c r="I219" s="17">
        <v>0</v>
      </c>
      <c r="J219" s="17">
        <v>502958.3</v>
      </c>
      <c r="K219" s="17">
        <v>107736.5</v>
      </c>
      <c r="L219" s="17">
        <v>58186.5</v>
      </c>
      <c r="M219" s="17">
        <v>0</v>
      </c>
      <c r="N219" s="17">
        <v>0</v>
      </c>
      <c r="O219" s="17">
        <v>0</v>
      </c>
      <c r="P219" s="17">
        <v>0</v>
      </c>
      <c r="Q219" s="17">
        <v>1691966.3</v>
      </c>
      <c r="R219" s="17">
        <v>1691967</v>
      </c>
      <c r="S219" s="17">
        <v>0.7</v>
      </c>
      <c r="T219" s="17">
        <v>0</v>
      </c>
    </row>
    <row r="220" spans="1:20" ht="15" thickBot="1" x14ac:dyDescent="0.4">
      <c r="A220" s="16" t="s">
        <v>26</v>
      </c>
      <c r="B220" s="17">
        <v>0</v>
      </c>
      <c r="C220" s="17">
        <v>180406.9</v>
      </c>
      <c r="D220" s="17">
        <v>145947.4</v>
      </c>
      <c r="E220" s="17">
        <v>0</v>
      </c>
      <c r="F220" s="17">
        <v>363466.8</v>
      </c>
      <c r="G220" s="17">
        <v>27290.5</v>
      </c>
      <c r="H220" s="17">
        <v>42475</v>
      </c>
      <c r="I220" s="17">
        <v>116049</v>
      </c>
      <c r="J220" s="17">
        <v>211462.39999999999</v>
      </c>
      <c r="K220" s="17">
        <v>87280.5</v>
      </c>
      <c r="L220" s="17">
        <v>36151.5</v>
      </c>
      <c r="M220" s="17">
        <v>0</v>
      </c>
      <c r="N220" s="17">
        <v>0</v>
      </c>
      <c r="O220" s="17">
        <v>0</v>
      </c>
      <c r="P220" s="17">
        <v>0</v>
      </c>
      <c r="Q220" s="17">
        <v>1210530</v>
      </c>
      <c r="R220" s="17">
        <v>1210530</v>
      </c>
      <c r="S220" s="17">
        <v>0</v>
      </c>
      <c r="T220" s="17">
        <v>0</v>
      </c>
    </row>
    <row r="221" spans="1:20" ht="15" thickBot="1" x14ac:dyDescent="0.4">
      <c r="A221" s="16" t="s">
        <v>27</v>
      </c>
      <c r="B221" s="17">
        <v>0</v>
      </c>
      <c r="C221" s="17">
        <v>180406.9</v>
      </c>
      <c r="D221" s="17">
        <v>108983.5</v>
      </c>
      <c r="E221" s="17">
        <v>0</v>
      </c>
      <c r="F221" s="17">
        <v>82608</v>
      </c>
      <c r="G221" s="17">
        <v>27290.5</v>
      </c>
      <c r="H221" s="17">
        <v>42475</v>
      </c>
      <c r="I221" s="17">
        <v>116049</v>
      </c>
      <c r="J221" s="17">
        <v>116776.5</v>
      </c>
      <c r="K221" s="17">
        <v>87280.5</v>
      </c>
      <c r="L221" s="17">
        <v>58186.5</v>
      </c>
      <c r="M221" s="17">
        <v>0</v>
      </c>
      <c r="N221" s="17">
        <v>0</v>
      </c>
      <c r="O221" s="17">
        <v>0</v>
      </c>
      <c r="P221" s="17">
        <v>0</v>
      </c>
      <c r="Q221" s="17">
        <v>820056.2</v>
      </c>
      <c r="R221" s="17">
        <v>820056</v>
      </c>
      <c r="S221" s="17">
        <v>-0.2</v>
      </c>
      <c r="T221" s="17">
        <v>0</v>
      </c>
    </row>
    <row r="222" spans="1:20" ht="15" thickBot="1" x14ac:dyDescent="0.4">
      <c r="A222" s="16" t="s">
        <v>28</v>
      </c>
      <c r="B222" s="17">
        <v>0</v>
      </c>
      <c r="C222" s="17">
        <v>0</v>
      </c>
      <c r="D222" s="17">
        <v>0</v>
      </c>
      <c r="E222" s="17">
        <v>85945.5</v>
      </c>
      <c r="F222" s="17">
        <v>0</v>
      </c>
      <c r="G222" s="17">
        <v>27290.5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113236</v>
      </c>
      <c r="R222" s="17">
        <v>113236</v>
      </c>
      <c r="S222" s="17">
        <v>0</v>
      </c>
      <c r="T222" s="17">
        <v>0</v>
      </c>
    </row>
    <row r="223" spans="1:20" ht="15" thickBot="1" x14ac:dyDescent="0.4">
      <c r="A223" s="16" t="s">
        <v>29</v>
      </c>
      <c r="B223" s="17">
        <v>0</v>
      </c>
      <c r="C223" s="17">
        <v>260703.9</v>
      </c>
      <c r="D223" s="17">
        <v>315107.90000000002</v>
      </c>
      <c r="E223" s="17">
        <v>0</v>
      </c>
      <c r="F223" s="17">
        <v>257559.9</v>
      </c>
      <c r="G223" s="17">
        <v>27290.5</v>
      </c>
      <c r="H223" s="17">
        <v>42475</v>
      </c>
      <c r="I223" s="17">
        <v>166339.9</v>
      </c>
      <c r="J223" s="17">
        <v>548475.80000000005</v>
      </c>
      <c r="K223" s="17">
        <v>156079.9</v>
      </c>
      <c r="L223" s="17">
        <v>81819</v>
      </c>
      <c r="M223" s="17">
        <v>0</v>
      </c>
      <c r="N223" s="17">
        <v>0</v>
      </c>
      <c r="O223" s="17">
        <v>46831</v>
      </c>
      <c r="P223" s="17">
        <v>0</v>
      </c>
      <c r="Q223" s="17">
        <v>1902682.7</v>
      </c>
      <c r="R223" s="17">
        <v>1902683</v>
      </c>
      <c r="S223" s="17">
        <v>0.3</v>
      </c>
      <c r="T223" s="17">
        <v>0</v>
      </c>
    </row>
    <row r="224" spans="1:20" ht="15" thickBot="1" x14ac:dyDescent="0.4">
      <c r="A224" s="16" t="s">
        <v>30</v>
      </c>
      <c r="B224" s="17">
        <v>0</v>
      </c>
      <c r="C224" s="17">
        <v>233181.9</v>
      </c>
      <c r="D224" s="17">
        <v>238449.9</v>
      </c>
      <c r="E224" s="17">
        <v>0</v>
      </c>
      <c r="F224" s="17">
        <v>7387</v>
      </c>
      <c r="G224" s="17">
        <v>70572</v>
      </c>
      <c r="H224" s="17">
        <v>42475</v>
      </c>
      <c r="I224" s="17">
        <v>180035.9</v>
      </c>
      <c r="J224" s="17">
        <v>265709.40000000002</v>
      </c>
      <c r="K224" s="17">
        <v>154559.4</v>
      </c>
      <c r="L224" s="17">
        <v>81819</v>
      </c>
      <c r="M224" s="17">
        <v>0</v>
      </c>
      <c r="N224" s="17">
        <v>0</v>
      </c>
      <c r="O224" s="17">
        <v>46831</v>
      </c>
      <c r="P224" s="17">
        <v>0</v>
      </c>
      <c r="Q224" s="17">
        <v>1321020.3999999999</v>
      </c>
      <c r="R224" s="17">
        <v>1321020</v>
      </c>
      <c r="S224" s="17">
        <v>-0.4</v>
      </c>
      <c r="T224" s="17">
        <v>0</v>
      </c>
    </row>
    <row r="225" spans="1:20" ht="15" thickBot="1" x14ac:dyDescent="0.4">
      <c r="A225" s="16" t="s">
        <v>31</v>
      </c>
      <c r="B225" s="17">
        <v>0</v>
      </c>
      <c r="C225" s="17">
        <v>180406.9</v>
      </c>
      <c r="D225" s="17">
        <v>179854.9</v>
      </c>
      <c r="E225" s="17">
        <v>0</v>
      </c>
      <c r="F225" s="17">
        <v>0</v>
      </c>
      <c r="G225" s="17">
        <v>383436.3</v>
      </c>
      <c r="H225" s="17">
        <v>42475</v>
      </c>
      <c r="I225" s="17">
        <v>142429.4</v>
      </c>
      <c r="J225" s="17">
        <v>273380.90000000002</v>
      </c>
      <c r="K225" s="17">
        <v>107736.5</v>
      </c>
      <c r="L225" s="17">
        <v>36151.5</v>
      </c>
      <c r="M225" s="17">
        <v>0</v>
      </c>
      <c r="N225" s="17">
        <v>0</v>
      </c>
      <c r="O225" s="17">
        <v>0</v>
      </c>
      <c r="P225" s="17">
        <v>0</v>
      </c>
      <c r="Q225" s="17">
        <v>1345871.4</v>
      </c>
      <c r="R225" s="17">
        <v>1345872</v>
      </c>
      <c r="S225" s="17">
        <v>0.6</v>
      </c>
      <c r="T225" s="17">
        <v>0</v>
      </c>
    </row>
    <row r="226" spans="1:20" ht="15" thickBot="1" x14ac:dyDescent="0.4">
      <c r="A226" s="16" t="s">
        <v>32</v>
      </c>
      <c r="B226" s="17">
        <v>20252.5</v>
      </c>
      <c r="C226" s="17">
        <v>239</v>
      </c>
      <c r="D226" s="17">
        <v>0</v>
      </c>
      <c r="E226" s="17">
        <v>403139.3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423630.8</v>
      </c>
      <c r="R226" s="17">
        <v>423631</v>
      </c>
      <c r="S226" s="17">
        <v>0.2</v>
      </c>
      <c r="T226" s="17">
        <v>0</v>
      </c>
    </row>
    <row r="227" spans="1:20" ht="15" thickBot="1" x14ac:dyDescent="0.4">
      <c r="A227" s="16" t="s">
        <v>33</v>
      </c>
      <c r="B227" s="17">
        <v>20252.5</v>
      </c>
      <c r="C227" s="17">
        <v>56680</v>
      </c>
      <c r="D227" s="17">
        <v>0</v>
      </c>
      <c r="E227" s="17">
        <v>29621</v>
      </c>
      <c r="F227" s="17">
        <v>32888.5</v>
      </c>
      <c r="G227" s="17">
        <v>10436.5</v>
      </c>
      <c r="H227" s="17">
        <v>42475</v>
      </c>
      <c r="I227" s="17">
        <v>132417.9</v>
      </c>
      <c r="J227" s="17">
        <v>0</v>
      </c>
      <c r="K227" s="17">
        <v>0</v>
      </c>
      <c r="L227" s="17">
        <v>13242.5</v>
      </c>
      <c r="M227" s="17">
        <v>0</v>
      </c>
      <c r="N227" s="17">
        <v>0</v>
      </c>
      <c r="O227" s="17">
        <v>0</v>
      </c>
      <c r="P227" s="17">
        <v>0</v>
      </c>
      <c r="Q227" s="17">
        <v>338013.9</v>
      </c>
      <c r="R227" s="17">
        <v>338014</v>
      </c>
      <c r="S227" s="17">
        <v>0.1</v>
      </c>
      <c r="T227" s="17">
        <v>0</v>
      </c>
    </row>
    <row r="228" spans="1:20" ht="15" thickBot="1" x14ac:dyDescent="0.4">
      <c r="A228" s="16" t="s">
        <v>34</v>
      </c>
      <c r="B228" s="17">
        <v>20252.5</v>
      </c>
      <c r="C228" s="17">
        <v>180406.9</v>
      </c>
      <c r="D228" s="17">
        <v>39516</v>
      </c>
      <c r="E228" s="17">
        <v>0</v>
      </c>
      <c r="F228" s="17">
        <v>319780.90000000002</v>
      </c>
      <c r="G228" s="17">
        <v>0</v>
      </c>
      <c r="H228" s="17">
        <v>42475</v>
      </c>
      <c r="I228" s="17">
        <v>142429.4</v>
      </c>
      <c r="J228" s="17">
        <v>116776.5</v>
      </c>
      <c r="K228" s="17">
        <v>87280.5</v>
      </c>
      <c r="L228" s="17">
        <v>13747.5</v>
      </c>
      <c r="M228" s="17">
        <v>0</v>
      </c>
      <c r="N228" s="17">
        <v>0</v>
      </c>
      <c r="O228" s="17">
        <v>0</v>
      </c>
      <c r="P228" s="17">
        <v>0</v>
      </c>
      <c r="Q228" s="17">
        <v>962665.1</v>
      </c>
      <c r="R228" s="17">
        <v>962665</v>
      </c>
      <c r="S228" s="17">
        <v>-0.1</v>
      </c>
      <c r="T228" s="17">
        <v>0</v>
      </c>
    </row>
    <row r="229" spans="1:20" ht="15" thickBot="1" x14ac:dyDescent="0.4">
      <c r="A229" s="16" t="s">
        <v>35</v>
      </c>
      <c r="B229" s="17">
        <v>20252.5</v>
      </c>
      <c r="C229" s="17">
        <v>233181.9</v>
      </c>
      <c r="D229" s="17">
        <v>315107.90000000002</v>
      </c>
      <c r="E229" s="17">
        <v>0</v>
      </c>
      <c r="F229" s="17">
        <v>0</v>
      </c>
      <c r="G229" s="17">
        <v>126107.4</v>
      </c>
      <c r="H229" s="17">
        <v>42475</v>
      </c>
      <c r="I229" s="17">
        <v>207730.9</v>
      </c>
      <c r="J229" s="17">
        <v>502958.3</v>
      </c>
      <c r="K229" s="17">
        <v>156079.9</v>
      </c>
      <c r="L229" s="17">
        <v>81819</v>
      </c>
      <c r="M229" s="17">
        <v>0</v>
      </c>
      <c r="N229" s="17">
        <v>0</v>
      </c>
      <c r="O229" s="17">
        <v>46831</v>
      </c>
      <c r="P229" s="17">
        <v>0</v>
      </c>
      <c r="Q229" s="17">
        <v>1732543.8</v>
      </c>
      <c r="R229" s="17">
        <v>1732544</v>
      </c>
      <c r="S229" s="17">
        <v>0.2</v>
      </c>
      <c r="T229" s="17">
        <v>0</v>
      </c>
    </row>
    <row r="230" spans="1:20" ht="15" thickBot="1" x14ac:dyDescent="0.4">
      <c r="A230" s="16" t="s">
        <v>36</v>
      </c>
      <c r="B230" s="17">
        <v>20252.5</v>
      </c>
      <c r="C230" s="17">
        <v>180406.9</v>
      </c>
      <c r="D230" s="17">
        <v>179854.9</v>
      </c>
      <c r="E230" s="17">
        <v>0</v>
      </c>
      <c r="F230" s="17">
        <v>7387</v>
      </c>
      <c r="G230" s="17">
        <v>70572</v>
      </c>
      <c r="H230" s="17">
        <v>42475</v>
      </c>
      <c r="I230" s="17">
        <v>207730.9</v>
      </c>
      <c r="J230" s="17">
        <v>186038.39999999999</v>
      </c>
      <c r="K230" s="17">
        <v>123236.9</v>
      </c>
      <c r="L230" s="17">
        <v>58186.5</v>
      </c>
      <c r="M230" s="17">
        <v>0</v>
      </c>
      <c r="N230" s="17">
        <v>0</v>
      </c>
      <c r="O230" s="17">
        <v>0</v>
      </c>
      <c r="P230" s="17">
        <v>0</v>
      </c>
      <c r="Q230" s="17">
        <v>1076141</v>
      </c>
      <c r="R230" s="17">
        <v>1076141</v>
      </c>
      <c r="S230" s="17">
        <v>0</v>
      </c>
      <c r="T230" s="17">
        <v>0</v>
      </c>
    </row>
    <row r="231" spans="1:20" ht="15" thickBot="1" x14ac:dyDescent="0.4">
      <c r="A231" s="16" t="s">
        <v>37</v>
      </c>
      <c r="B231" s="17">
        <v>20252.5</v>
      </c>
      <c r="C231" s="17">
        <v>233181.9</v>
      </c>
      <c r="D231" s="17">
        <v>108983.5</v>
      </c>
      <c r="E231" s="17">
        <v>0</v>
      </c>
      <c r="F231" s="17">
        <v>371292.8</v>
      </c>
      <c r="G231" s="17">
        <v>0</v>
      </c>
      <c r="H231" s="17">
        <v>42475</v>
      </c>
      <c r="I231" s="17">
        <v>180035.9</v>
      </c>
      <c r="J231" s="17">
        <v>273380.90000000002</v>
      </c>
      <c r="K231" s="17">
        <v>107736.5</v>
      </c>
      <c r="L231" s="17">
        <v>13747.5</v>
      </c>
      <c r="M231" s="17">
        <v>0</v>
      </c>
      <c r="N231" s="17">
        <v>0</v>
      </c>
      <c r="O231" s="17">
        <v>0</v>
      </c>
      <c r="P231" s="17">
        <v>0</v>
      </c>
      <c r="Q231" s="17">
        <v>1351086.4</v>
      </c>
      <c r="R231" s="17">
        <v>1351087</v>
      </c>
      <c r="S231" s="17">
        <v>0.6</v>
      </c>
      <c r="T231" s="17">
        <v>0</v>
      </c>
    </row>
    <row r="232" spans="1:20" ht="15" thickBot="1" x14ac:dyDescent="0.4">
      <c r="A232" s="16" t="s">
        <v>38</v>
      </c>
      <c r="B232" s="17">
        <v>21111.5</v>
      </c>
      <c r="C232" s="17">
        <v>134565.4</v>
      </c>
      <c r="D232" s="17">
        <v>0</v>
      </c>
      <c r="E232" s="17">
        <v>0</v>
      </c>
      <c r="F232" s="17">
        <v>153016.9</v>
      </c>
      <c r="G232" s="17">
        <v>0</v>
      </c>
      <c r="H232" s="17">
        <v>42475</v>
      </c>
      <c r="I232" s="17">
        <v>166339.9</v>
      </c>
      <c r="J232" s="17">
        <v>0</v>
      </c>
      <c r="K232" s="17">
        <v>0</v>
      </c>
      <c r="L232" s="17">
        <v>13242.5</v>
      </c>
      <c r="M232" s="17">
        <v>0</v>
      </c>
      <c r="N232" s="17">
        <v>0</v>
      </c>
      <c r="O232" s="17">
        <v>0</v>
      </c>
      <c r="P232" s="17">
        <v>0</v>
      </c>
      <c r="Q232" s="17">
        <v>530751.30000000005</v>
      </c>
      <c r="R232" s="17">
        <v>530751</v>
      </c>
      <c r="S232" s="17">
        <v>-0.3</v>
      </c>
      <c r="T232" s="17">
        <v>0</v>
      </c>
    </row>
    <row r="233" spans="1:20" ht="15" thickBot="1" x14ac:dyDescent="0.4">
      <c r="A233" s="16" t="s">
        <v>39</v>
      </c>
      <c r="B233" s="17">
        <v>21111.5</v>
      </c>
      <c r="C233" s="17">
        <v>71889</v>
      </c>
      <c r="D233" s="17">
        <v>179854.9</v>
      </c>
      <c r="E233" s="17">
        <v>0</v>
      </c>
      <c r="F233" s="17">
        <v>0</v>
      </c>
      <c r="G233" s="17">
        <v>341700.9</v>
      </c>
      <c r="H233" s="17">
        <v>42475</v>
      </c>
      <c r="I233" s="17">
        <v>207730.9</v>
      </c>
      <c r="J233" s="17">
        <v>186038.39999999999</v>
      </c>
      <c r="K233" s="17">
        <v>107736.5</v>
      </c>
      <c r="L233" s="17">
        <v>13747.5</v>
      </c>
      <c r="M233" s="17">
        <v>0</v>
      </c>
      <c r="N233" s="17">
        <v>0</v>
      </c>
      <c r="O233" s="17">
        <v>0</v>
      </c>
      <c r="P233" s="17">
        <v>0</v>
      </c>
      <c r="Q233" s="17">
        <v>1172284.5</v>
      </c>
      <c r="R233" s="17">
        <v>1172285</v>
      </c>
      <c r="S233" s="17">
        <v>0.5</v>
      </c>
      <c r="T233" s="17">
        <v>0</v>
      </c>
    </row>
    <row r="234" spans="1:20" ht="15" thickBot="1" x14ac:dyDescent="0.4">
      <c r="A234" s="16" t="s">
        <v>40</v>
      </c>
      <c r="B234" s="17">
        <v>21111.5</v>
      </c>
      <c r="C234" s="17">
        <v>234939.9</v>
      </c>
      <c r="D234" s="17">
        <v>73328.5</v>
      </c>
      <c r="E234" s="17">
        <v>0</v>
      </c>
      <c r="F234" s="17">
        <v>668339.69999999995</v>
      </c>
      <c r="G234" s="17">
        <v>0</v>
      </c>
      <c r="H234" s="17">
        <v>42475</v>
      </c>
      <c r="I234" s="17">
        <v>142429.4</v>
      </c>
      <c r="J234" s="17">
        <v>682121.7</v>
      </c>
      <c r="K234" s="17">
        <v>141778.4</v>
      </c>
      <c r="L234" s="17">
        <v>13747.5</v>
      </c>
      <c r="M234" s="17">
        <v>0</v>
      </c>
      <c r="N234" s="17">
        <v>0</v>
      </c>
      <c r="O234" s="17">
        <v>0</v>
      </c>
      <c r="P234" s="17">
        <v>0</v>
      </c>
      <c r="Q234" s="17">
        <v>2020271.6</v>
      </c>
      <c r="R234" s="17">
        <v>2020270</v>
      </c>
      <c r="S234" s="17">
        <v>-1.6</v>
      </c>
      <c r="T234" s="17">
        <v>0</v>
      </c>
    </row>
    <row r="235" spans="1:20" ht="15" thickBot="1" x14ac:dyDescent="0.4">
      <c r="A235" s="16" t="s">
        <v>41</v>
      </c>
      <c r="B235" s="17">
        <v>21111.5</v>
      </c>
      <c r="C235" s="17">
        <v>233181.9</v>
      </c>
      <c r="D235" s="17">
        <v>73328.5</v>
      </c>
      <c r="E235" s="17">
        <v>0</v>
      </c>
      <c r="F235" s="17">
        <v>301738.40000000002</v>
      </c>
      <c r="G235" s="17">
        <v>0</v>
      </c>
      <c r="H235" s="17">
        <v>42475</v>
      </c>
      <c r="I235" s="17">
        <v>207730.9</v>
      </c>
      <c r="J235" s="17">
        <v>211462.39999999999</v>
      </c>
      <c r="K235" s="17">
        <v>141778.4</v>
      </c>
      <c r="L235" s="17">
        <v>13747.5</v>
      </c>
      <c r="M235" s="17">
        <v>0</v>
      </c>
      <c r="N235" s="17">
        <v>0</v>
      </c>
      <c r="O235" s="17">
        <v>0</v>
      </c>
      <c r="P235" s="17">
        <v>0</v>
      </c>
      <c r="Q235" s="17">
        <v>1246554.5</v>
      </c>
      <c r="R235" s="17">
        <v>1246554</v>
      </c>
      <c r="S235" s="17">
        <v>-0.5</v>
      </c>
      <c r="T235" s="17">
        <v>0</v>
      </c>
    </row>
    <row r="236" spans="1:20" ht="15" thickBot="1" x14ac:dyDescent="0.4">
      <c r="A236" s="16" t="s">
        <v>42</v>
      </c>
      <c r="B236" s="17">
        <v>21111.5</v>
      </c>
      <c r="C236" s="17">
        <v>180406.9</v>
      </c>
      <c r="D236" s="17">
        <v>315107.90000000002</v>
      </c>
      <c r="E236" s="17">
        <v>0</v>
      </c>
      <c r="F236" s="17">
        <v>0</v>
      </c>
      <c r="G236" s="17">
        <v>383436.3</v>
      </c>
      <c r="H236" s="17">
        <v>42475</v>
      </c>
      <c r="I236" s="17">
        <v>207730.9</v>
      </c>
      <c r="J236" s="17">
        <v>590505.19999999995</v>
      </c>
      <c r="K236" s="17">
        <v>156079.9</v>
      </c>
      <c r="L236" s="17">
        <v>13747.5</v>
      </c>
      <c r="M236" s="17">
        <v>0</v>
      </c>
      <c r="N236" s="17">
        <v>0</v>
      </c>
      <c r="O236" s="17">
        <v>46831</v>
      </c>
      <c r="P236" s="17">
        <v>0</v>
      </c>
      <c r="Q236" s="17">
        <v>1957432.2</v>
      </c>
      <c r="R236" s="17">
        <v>1957432</v>
      </c>
      <c r="S236" s="17">
        <v>-0.2</v>
      </c>
      <c r="T236" s="17">
        <v>0</v>
      </c>
    </row>
    <row r="237" spans="1:20" ht="15" thickBot="1" x14ac:dyDescent="0.4">
      <c r="A237" s="16" t="s">
        <v>43</v>
      </c>
      <c r="B237" s="17">
        <v>84821.5</v>
      </c>
      <c r="C237" s="17">
        <v>71889</v>
      </c>
      <c r="D237" s="17">
        <v>238449.9</v>
      </c>
      <c r="E237" s="17">
        <v>0</v>
      </c>
      <c r="F237" s="17">
        <v>0</v>
      </c>
      <c r="G237" s="17">
        <v>403930.3</v>
      </c>
      <c r="H237" s="17">
        <v>42475</v>
      </c>
      <c r="I237" s="17">
        <v>207730.9</v>
      </c>
      <c r="J237" s="17">
        <v>437749.3</v>
      </c>
      <c r="K237" s="17">
        <v>141778.4</v>
      </c>
      <c r="L237" s="17">
        <v>13747.5</v>
      </c>
      <c r="M237" s="17">
        <v>23953</v>
      </c>
      <c r="N237" s="17">
        <v>0</v>
      </c>
      <c r="O237" s="17">
        <v>0</v>
      </c>
      <c r="P237" s="17">
        <v>0</v>
      </c>
      <c r="Q237" s="17">
        <v>1666524.8</v>
      </c>
      <c r="R237" s="17">
        <v>1666525</v>
      </c>
      <c r="S237" s="17">
        <v>0.2</v>
      </c>
      <c r="T237" s="17">
        <v>0</v>
      </c>
    </row>
    <row r="238" spans="1:20" ht="15" thickBot="1" x14ac:dyDescent="0.4">
      <c r="A238" s="16" t="s">
        <v>44</v>
      </c>
      <c r="B238" s="17">
        <v>84821.5</v>
      </c>
      <c r="C238" s="17">
        <v>56680</v>
      </c>
      <c r="D238" s="17">
        <v>39516</v>
      </c>
      <c r="E238" s="17">
        <v>46947</v>
      </c>
      <c r="F238" s="17">
        <v>0</v>
      </c>
      <c r="G238" s="17">
        <v>27290.5</v>
      </c>
      <c r="H238" s="17">
        <v>42475</v>
      </c>
      <c r="I238" s="17">
        <v>180035.9</v>
      </c>
      <c r="J238" s="17">
        <v>0</v>
      </c>
      <c r="K238" s="17">
        <v>0</v>
      </c>
      <c r="L238" s="17">
        <v>13242.5</v>
      </c>
      <c r="M238" s="17">
        <v>23953</v>
      </c>
      <c r="N238" s="17">
        <v>0</v>
      </c>
      <c r="O238" s="17">
        <v>0</v>
      </c>
      <c r="P238" s="17">
        <v>0</v>
      </c>
      <c r="Q238" s="17">
        <v>514961.3</v>
      </c>
      <c r="R238" s="17">
        <v>514961</v>
      </c>
      <c r="S238" s="17">
        <v>-0.3</v>
      </c>
      <c r="T238" s="17">
        <v>0</v>
      </c>
    </row>
    <row r="239" spans="1:20" ht="15" thickBot="1" x14ac:dyDescent="0.4">
      <c r="A239" s="16" t="s">
        <v>45</v>
      </c>
      <c r="B239" s="17">
        <v>84821.5</v>
      </c>
      <c r="C239" s="17">
        <v>56680</v>
      </c>
      <c r="D239" s="17">
        <v>0</v>
      </c>
      <c r="E239" s="17">
        <v>188114.9</v>
      </c>
      <c r="F239" s="17">
        <v>0</v>
      </c>
      <c r="G239" s="17">
        <v>0</v>
      </c>
      <c r="H239" s="17">
        <v>42475</v>
      </c>
      <c r="I239" s="17">
        <v>116049</v>
      </c>
      <c r="J239" s="17">
        <v>0</v>
      </c>
      <c r="K239" s="17">
        <v>0</v>
      </c>
      <c r="L239" s="17">
        <v>5496.5</v>
      </c>
      <c r="M239" s="17">
        <v>0</v>
      </c>
      <c r="N239" s="17">
        <v>0</v>
      </c>
      <c r="O239" s="17">
        <v>0</v>
      </c>
      <c r="P239" s="17">
        <v>0</v>
      </c>
      <c r="Q239" s="17">
        <v>493636.8</v>
      </c>
      <c r="R239" s="17">
        <v>493637</v>
      </c>
      <c r="S239" s="17">
        <v>0.2</v>
      </c>
      <c r="T239" s="17">
        <v>0</v>
      </c>
    </row>
    <row r="240" spans="1:20" ht="15" thickBot="1" x14ac:dyDescent="0.4">
      <c r="A240" s="16" t="s">
        <v>46</v>
      </c>
      <c r="B240" s="17">
        <v>84821.5</v>
      </c>
      <c r="C240" s="17">
        <v>234939.9</v>
      </c>
      <c r="D240" s="17">
        <v>260858.4</v>
      </c>
      <c r="E240" s="17">
        <v>0</v>
      </c>
      <c r="F240" s="17">
        <v>7387</v>
      </c>
      <c r="G240" s="17">
        <v>27290.5</v>
      </c>
      <c r="H240" s="17">
        <v>55267.5</v>
      </c>
      <c r="I240" s="17">
        <v>207730.9</v>
      </c>
      <c r="J240" s="17">
        <v>502958.3</v>
      </c>
      <c r="K240" s="17">
        <v>156079.9</v>
      </c>
      <c r="L240" s="17">
        <v>81819</v>
      </c>
      <c r="M240" s="17">
        <v>23953</v>
      </c>
      <c r="N240" s="17">
        <v>0</v>
      </c>
      <c r="O240" s="17">
        <v>46831</v>
      </c>
      <c r="P240" s="17">
        <v>0</v>
      </c>
      <c r="Q240" s="17">
        <v>1689936.8</v>
      </c>
      <c r="R240" s="17">
        <v>1689937</v>
      </c>
      <c r="S240" s="17">
        <v>0.2</v>
      </c>
      <c r="T240" s="17">
        <v>0</v>
      </c>
    </row>
    <row r="241" spans="1:20" ht="15" thickBot="1" x14ac:dyDescent="0.4">
      <c r="A241" s="16" t="s">
        <v>47</v>
      </c>
      <c r="B241" s="17">
        <v>84821.5</v>
      </c>
      <c r="C241" s="17">
        <v>234939.9</v>
      </c>
      <c r="D241" s="17">
        <v>315107.90000000002</v>
      </c>
      <c r="E241" s="17">
        <v>0</v>
      </c>
      <c r="F241" s="17">
        <v>32888.5</v>
      </c>
      <c r="G241" s="17">
        <v>27290.5</v>
      </c>
      <c r="H241" s="17">
        <v>55267.5</v>
      </c>
      <c r="I241" s="17">
        <v>207730.9</v>
      </c>
      <c r="J241" s="17">
        <v>590505.19999999995</v>
      </c>
      <c r="K241" s="17">
        <v>156079.9</v>
      </c>
      <c r="L241" s="17">
        <v>130148.9</v>
      </c>
      <c r="M241" s="17">
        <v>23953</v>
      </c>
      <c r="N241" s="17">
        <v>0</v>
      </c>
      <c r="O241" s="17">
        <v>46831</v>
      </c>
      <c r="P241" s="17">
        <v>0</v>
      </c>
      <c r="Q241" s="17">
        <v>1905564.7</v>
      </c>
      <c r="R241" s="17">
        <v>1905565</v>
      </c>
      <c r="S241" s="17">
        <v>0.3</v>
      </c>
      <c r="T241" s="17">
        <v>0</v>
      </c>
    </row>
    <row r="242" spans="1:20" ht="15" thickBot="1" x14ac:dyDescent="0.4">
      <c r="A242" s="16" t="s">
        <v>48</v>
      </c>
      <c r="B242" s="17">
        <v>84821.5</v>
      </c>
      <c r="C242" s="17">
        <v>234939.9</v>
      </c>
      <c r="D242" s="17">
        <v>205351.9</v>
      </c>
      <c r="E242" s="17">
        <v>0</v>
      </c>
      <c r="F242" s="17">
        <v>32888.5</v>
      </c>
      <c r="G242" s="17">
        <v>27290.5</v>
      </c>
      <c r="H242" s="17">
        <v>42475</v>
      </c>
      <c r="I242" s="17">
        <v>207730.9</v>
      </c>
      <c r="J242" s="17">
        <v>371143.8</v>
      </c>
      <c r="K242" s="17">
        <v>156079.9</v>
      </c>
      <c r="L242" s="17">
        <v>81819</v>
      </c>
      <c r="M242" s="17">
        <v>23953</v>
      </c>
      <c r="N242" s="17">
        <v>0</v>
      </c>
      <c r="O242" s="17">
        <v>46831</v>
      </c>
      <c r="P242" s="17">
        <v>0</v>
      </c>
      <c r="Q242" s="17">
        <v>1515324.9</v>
      </c>
      <c r="R242" s="17">
        <v>1515325</v>
      </c>
      <c r="S242" s="17">
        <v>0.1</v>
      </c>
      <c r="T242" s="17">
        <v>0</v>
      </c>
    </row>
    <row r="243" spans="1:20" ht="15" thickBot="1" x14ac:dyDescent="0.4">
      <c r="A243" s="16" t="s">
        <v>49</v>
      </c>
      <c r="B243" s="17">
        <v>84821.5</v>
      </c>
      <c r="C243" s="17">
        <v>134565.4</v>
      </c>
      <c r="D243" s="17">
        <v>0</v>
      </c>
      <c r="E243" s="17">
        <v>85945.5</v>
      </c>
      <c r="F243" s="17">
        <v>32888.5</v>
      </c>
      <c r="G243" s="17">
        <v>0</v>
      </c>
      <c r="H243" s="17">
        <v>42475</v>
      </c>
      <c r="I243" s="17">
        <v>116049</v>
      </c>
      <c r="J243" s="17">
        <v>74737</v>
      </c>
      <c r="K243" s="17">
        <v>0</v>
      </c>
      <c r="L243" s="17">
        <v>5496.5</v>
      </c>
      <c r="M243" s="17">
        <v>0</v>
      </c>
      <c r="N243" s="17">
        <v>0</v>
      </c>
      <c r="O243" s="17">
        <v>0</v>
      </c>
      <c r="P243" s="17">
        <v>0</v>
      </c>
      <c r="Q243" s="17">
        <v>576978.30000000005</v>
      </c>
      <c r="R243" s="17">
        <v>576978</v>
      </c>
      <c r="S243" s="17">
        <v>-0.3</v>
      </c>
      <c r="T243" s="17">
        <v>0</v>
      </c>
    </row>
    <row r="244" spans="1:20" ht="15" thickBot="1" x14ac:dyDescent="0.4">
      <c r="A244" s="16" t="s">
        <v>50</v>
      </c>
      <c r="B244" s="17">
        <v>84821.5</v>
      </c>
      <c r="C244" s="17">
        <v>260703.9</v>
      </c>
      <c r="D244" s="17">
        <v>260858.4</v>
      </c>
      <c r="E244" s="17">
        <v>0</v>
      </c>
      <c r="F244" s="17">
        <v>112483</v>
      </c>
      <c r="G244" s="17">
        <v>27290.5</v>
      </c>
      <c r="H244" s="17">
        <v>55267.5</v>
      </c>
      <c r="I244" s="17">
        <v>207730.9</v>
      </c>
      <c r="J244" s="17">
        <v>590505.19999999995</v>
      </c>
      <c r="K244" s="17">
        <v>156079.9</v>
      </c>
      <c r="L244" s="17">
        <v>81819</v>
      </c>
      <c r="M244" s="17">
        <v>23953</v>
      </c>
      <c r="N244" s="17">
        <v>0</v>
      </c>
      <c r="O244" s="17">
        <v>46831</v>
      </c>
      <c r="P244" s="17">
        <v>0</v>
      </c>
      <c r="Q244" s="17">
        <v>1908343.7</v>
      </c>
      <c r="R244" s="17">
        <v>1908344</v>
      </c>
      <c r="S244" s="17">
        <v>0.3</v>
      </c>
      <c r="T244" s="17">
        <v>0</v>
      </c>
    </row>
    <row r="245" spans="1:20" ht="15" thickBot="1" x14ac:dyDescent="0.4">
      <c r="A245" s="16" t="s">
        <v>51</v>
      </c>
      <c r="B245" s="17">
        <v>84821.5</v>
      </c>
      <c r="C245" s="17">
        <v>56680</v>
      </c>
      <c r="D245" s="17">
        <v>0</v>
      </c>
      <c r="E245" s="17">
        <v>262851.90000000002</v>
      </c>
      <c r="F245" s="17">
        <v>0</v>
      </c>
      <c r="G245" s="17">
        <v>0</v>
      </c>
      <c r="H245" s="17">
        <v>42475</v>
      </c>
      <c r="I245" s="17">
        <v>116049</v>
      </c>
      <c r="J245" s="17">
        <v>74737</v>
      </c>
      <c r="K245" s="17">
        <v>0</v>
      </c>
      <c r="L245" s="17">
        <v>5496.5</v>
      </c>
      <c r="M245" s="17">
        <v>0</v>
      </c>
      <c r="N245" s="17">
        <v>0</v>
      </c>
      <c r="O245" s="17">
        <v>0</v>
      </c>
      <c r="P245" s="17">
        <v>0</v>
      </c>
      <c r="Q245" s="17">
        <v>643110.69999999995</v>
      </c>
      <c r="R245" s="17">
        <v>643111</v>
      </c>
      <c r="S245" s="17">
        <v>0.3</v>
      </c>
      <c r="T245" s="17">
        <v>0</v>
      </c>
    </row>
    <row r="246" spans="1:20" ht="15" thickBot="1" x14ac:dyDescent="0.4">
      <c r="A246" s="16" t="s">
        <v>52</v>
      </c>
      <c r="B246" s="17">
        <v>84821.5</v>
      </c>
      <c r="C246" s="17">
        <v>134565.4</v>
      </c>
      <c r="D246" s="17">
        <v>179854.9</v>
      </c>
      <c r="E246" s="17">
        <v>29621</v>
      </c>
      <c r="F246" s="17">
        <v>0</v>
      </c>
      <c r="G246" s="17">
        <v>27290.5</v>
      </c>
      <c r="H246" s="17">
        <v>42475</v>
      </c>
      <c r="I246" s="17">
        <v>207730.9</v>
      </c>
      <c r="J246" s="17">
        <v>186038.39999999999</v>
      </c>
      <c r="K246" s="17">
        <v>141778.4</v>
      </c>
      <c r="L246" s="17">
        <v>13747.5</v>
      </c>
      <c r="M246" s="17">
        <v>57728</v>
      </c>
      <c r="N246" s="17">
        <v>0</v>
      </c>
      <c r="O246" s="17">
        <v>30253</v>
      </c>
      <c r="P246" s="17">
        <v>0</v>
      </c>
      <c r="Q246" s="17">
        <v>1135904.5</v>
      </c>
      <c r="R246" s="17">
        <v>1135905</v>
      </c>
      <c r="S246" s="17">
        <v>0.5</v>
      </c>
      <c r="T246" s="17">
        <v>0</v>
      </c>
    </row>
    <row r="247" spans="1:20" ht="15" thickBot="1" x14ac:dyDescent="0.4">
      <c r="A247" s="16" t="s">
        <v>53</v>
      </c>
      <c r="B247" s="17">
        <v>84821.5</v>
      </c>
      <c r="C247" s="17">
        <v>233181.9</v>
      </c>
      <c r="D247" s="17">
        <v>179854.9</v>
      </c>
      <c r="E247" s="17">
        <v>0</v>
      </c>
      <c r="F247" s="17">
        <v>7387</v>
      </c>
      <c r="G247" s="17">
        <v>27290.5</v>
      </c>
      <c r="H247" s="17">
        <v>55267.5</v>
      </c>
      <c r="I247" s="17">
        <v>207730.9</v>
      </c>
      <c r="J247" s="17">
        <v>315668.90000000002</v>
      </c>
      <c r="K247" s="17">
        <v>156079.9</v>
      </c>
      <c r="L247" s="17">
        <v>58186.5</v>
      </c>
      <c r="M247" s="17">
        <v>29800</v>
      </c>
      <c r="N247" s="17">
        <v>0</v>
      </c>
      <c r="O247" s="17">
        <v>46831</v>
      </c>
      <c r="P247" s="17">
        <v>0</v>
      </c>
      <c r="Q247" s="17">
        <v>1402100.4</v>
      </c>
      <c r="R247" s="17">
        <v>1402100</v>
      </c>
      <c r="S247" s="17">
        <v>-0.4</v>
      </c>
      <c r="T247" s="17">
        <v>0</v>
      </c>
    </row>
    <row r="248" spans="1:20" ht="15" thickBot="1" x14ac:dyDescent="0.4">
      <c r="A248" s="16" t="s">
        <v>54</v>
      </c>
      <c r="B248" s="17">
        <v>84821.5</v>
      </c>
      <c r="C248" s="17">
        <v>234939.9</v>
      </c>
      <c r="D248" s="17">
        <v>145947.4</v>
      </c>
      <c r="E248" s="17">
        <v>0</v>
      </c>
      <c r="F248" s="17">
        <v>112483</v>
      </c>
      <c r="G248" s="17">
        <v>5591.5</v>
      </c>
      <c r="H248" s="17">
        <v>42475</v>
      </c>
      <c r="I248" s="17">
        <v>207730.9</v>
      </c>
      <c r="J248" s="17">
        <v>294487.90000000002</v>
      </c>
      <c r="K248" s="17">
        <v>156079.9</v>
      </c>
      <c r="L248" s="17">
        <v>58186.5</v>
      </c>
      <c r="M248" s="17">
        <v>0</v>
      </c>
      <c r="N248" s="17">
        <v>0</v>
      </c>
      <c r="O248" s="17">
        <v>46831</v>
      </c>
      <c r="P248" s="17">
        <v>0</v>
      </c>
      <c r="Q248" s="17">
        <v>1389574.4</v>
      </c>
      <c r="R248" s="17">
        <v>1389574</v>
      </c>
      <c r="S248" s="17">
        <v>-0.4</v>
      </c>
      <c r="T248" s="17">
        <v>0</v>
      </c>
    </row>
    <row r="249" spans="1:20" ht="15" thickBot="1" x14ac:dyDescent="0.4">
      <c r="A249" s="16" t="s">
        <v>55</v>
      </c>
      <c r="B249" s="17">
        <v>84821.5</v>
      </c>
      <c r="C249" s="17">
        <v>180406.9</v>
      </c>
      <c r="D249" s="17">
        <v>238449.9</v>
      </c>
      <c r="E249" s="17">
        <v>0</v>
      </c>
      <c r="F249" s="17">
        <v>0</v>
      </c>
      <c r="G249" s="17">
        <v>27290.5</v>
      </c>
      <c r="H249" s="17">
        <v>42475</v>
      </c>
      <c r="I249" s="17">
        <v>207730.9</v>
      </c>
      <c r="J249" s="17">
        <v>273380.90000000002</v>
      </c>
      <c r="K249" s="17">
        <v>156079.9</v>
      </c>
      <c r="L249" s="17">
        <v>58186.5</v>
      </c>
      <c r="M249" s="17">
        <v>57728</v>
      </c>
      <c r="N249" s="17">
        <v>0</v>
      </c>
      <c r="O249" s="17">
        <v>46831</v>
      </c>
      <c r="P249" s="17">
        <v>0</v>
      </c>
      <c r="Q249" s="17">
        <v>1373380.9</v>
      </c>
      <c r="R249" s="17">
        <v>1373381</v>
      </c>
      <c r="S249" s="17">
        <v>0.1</v>
      </c>
      <c r="T249" s="17">
        <v>0</v>
      </c>
    </row>
    <row r="250" spans="1:20" ht="15" thickBot="1" x14ac:dyDescent="0.4">
      <c r="A250" s="16" t="s">
        <v>56</v>
      </c>
      <c r="B250" s="17">
        <v>84821.5</v>
      </c>
      <c r="C250" s="17">
        <v>56680</v>
      </c>
      <c r="D250" s="17">
        <v>108983.5</v>
      </c>
      <c r="E250" s="17">
        <v>38516</v>
      </c>
      <c r="F250" s="17">
        <v>0</v>
      </c>
      <c r="G250" s="17">
        <v>27290.5</v>
      </c>
      <c r="H250" s="17">
        <v>42475</v>
      </c>
      <c r="I250" s="17">
        <v>207730.9</v>
      </c>
      <c r="J250" s="17">
        <v>86722</v>
      </c>
      <c r="K250" s="17">
        <v>87280.5</v>
      </c>
      <c r="L250" s="17">
        <v>13242.5</v>
      </c>
      <c r="M250" s="17">
        <v>60349.5</v>
      </c>
      <c r="N250" s="17">
        <v>0</v>
      </c>
      <c r="O250" s="17">
        <v>0</v>
      </c>
      <c r="P250" s="17">
        <v>0</v>
      </c>
      <c r="Q250" s="17">
        <v>814091.7</v>
      </c>
      <c r="R250" s="17">
        <v>814092</v>
      </c>
      <c r="S250" s="17">
        <v>0.3</v>
      </c>
      <c r="T250" s="17">
        <v>0</v>
      </c>
    </row>
    <row r="251" spans="1:20" ht="15" thickBot="1" x14ac:dyDescent="0.4">
      <c r="A251" s="16" t="s">
        <v>57</v>
      </c>
      <c r="B251" s="17">
        <v>84821.5</v>
      </c>
      <c r="C251" s="17">
        <v>71889</v>
      </c>
      <c r="D251" s="17">
        <v>73328.5</v>
      </c>
      <c r="E251" s="17">
        <v>38516</v>
      </c>
      <c r="F251" s="17">
        <v>0</v>
      </c>
      <c r="G251" s="17">
        <v>27290.5</v>
      </c>
      <c r="H251" s="17">
        <v>42475</v>
      </c>
      <c r="I251" s="17">
        <v>207730.9</v>
      </c>
      <c r="J251" s="17">
        <v>116776.5</v>
      </c>
      <c r="K251" s="17">
        <v>107736.5</v>
      </c>
      <c r="L251" s="17">
        <v>13747.5</v>
      </c>
      <c r="M251" s="17">
        <v>29800</v>
      </c>
      <c r="N251" s="17">
        <v>0</v>
      </c>
      <c r="O251" s="17">
        <v>0</v>
      </c>
      <c r="P251" s="17">
        <v>0</v>
      </c>
      <c r="Q251" s="17">
        <v>814111.7</v>
      </c>
      <c r="R251" s="17">
        <v>814112</v>
      </c>
      <c r="S251" s="17">
        <v>0.3</v>
      </c>
      <c r="T251" s="17">
        <v>0</v>
      </c>
    </row>
    <row r="252" spans="1:20" ht="15" thickBot="1" x14ac:dyDescent="0.4">
      <c r="A252" s="16" t="s">
        <v>58</v>
      </c>
      <c r="B252" s="17">
        <v>84821.5</v>
      </c>
      <c r="C252" s="17">
        <v>71889</v>
      </c>
      <c r="D252" s="17">
        <v>73328.5</v>
      </c>
      <c r="E252" s="17">
        <v>38516</v>
      </c>
      <c r="F252" s="17">
        <v>0</v>
      </c>
      <c r="G252" s="17">
        <v>27290.5</v>
      </c>
      <c r="H252" s="17">
        <v>42475</v>
      </c>
      <c r="I252" s="17">
        <v>207730.9</v>
      </c>
      <c r="J252" s="17">
        <v>86722</v>
      </c>
      <c r="K252" s="17">
        <v>100802</v>
      </c>
      <c r="L252" s="17">
        <v>13747.5</v>
      </c>
      <c r="M252" s="17">
        <v>52920</v>
      </c>
      <c r="N252" s="17">
        <v>0</v>
      </c>
      <c r="O252" s="17">
        <v>0</v>
      </c>
      <c r="P252" s="17">
        <v>0</v>
      </c>
      <c r="Q252" s="17">
        <v>800242.7</v>
      </c>
      <c r="R252" s="17">
        <v>800243</v>
      </c>
      <c r="S252" s="17">
        <v>0.3</v>
      </c>
      <c r="T252" s="17">
        <v>0</v>
      </c>
    </row>
    <row r="253" spans="1:20" ht="15" thickBot="1" x14ac:dyDescent="0.4">
      <c r="A253" s="16" t="s">
        <v>59</v>
      </c>
      <c r="B253" s="17">
        <v>84821.5</v>
      </c>
      <c r="C253" s="17">
        <v>234939.9</v>
      </c>
      <c r="D253" s="17">
        <v>179854.9</v>
      </c>
      <c r="E253" s="17">
        <v>0</v>
      </c>
      <c r="F253" s="17">
        <v>82608</v>
      </c>
      <c r="G253" s="17">
        <v>10436.5</v>
      </c>
      <c r="H253" s="17">
        <v>55267.5</v>
      </c>
      <c r="I253" s="17">
        <v>207730.9</v>
      </c>
      <c r="J253" s="17">
        <v>349206.9</v>
      </c>
      <c r="K253" s="17">
        <v>156079.9</v>
      </c>
      <c r="L253" s="17">
        <v>58186.5</v>
      </c>
      <c r="M253" s="17">
        <v>23953</v>
      </c>
      <c r="N253" s="17">
        <v>0</v>
      </c>
      <c r="O253" s="17">
        <v>46831</v>
      </c>
      <c r="P253" s="17">
        <v>0</v>
      </c>
      <c r="Q253" s="17">
        <v>1489916.4</v>
      </c>
      <c r="R253" s="17">
        <v>1489916</v>
      </c>
      <c r="S253" s="17">
        <v>-0.4</v>
      </c>
      <c r="T253" s="17">
        <v>0</v>
      </c>
    </row>
    <row r="254" spans="1:20" ht="15" thickBot="1" x14ac:dyDescent="0.4">
      <c r="A254" s="16" t="s">
        <v>60</v>
      </c>
      <c r="B254" s="17">
        <v>84821.5</v>
      </c>
      <c r="C254" s="17">
        <v>180406.9</v>
      </c>
      <c r="D254" s="17">
        <v>0</v>
      </c>
      <c r="E254" s="17">
        <v>30114.5</v>
      </c>
      <c r="F254" s="17">
        <v>668339.69999999995</v>
      </c>
      <c r="G254" s="17">
        <v>0</v>
      </c>
      <c r="H254" s="17">
        <v>0</v>
      </c>
      <c r="I254" s="17">
        <v>0</v>
      </c>
      <c r="J254" s="17">
        <v>211462.39999999999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1175145</v>
      </c>
      <c r="R254" s="17">
        <v>1175145</v>
      </c>
      <c r="S254" s="17">
        <v>0</v>
      </c>
      <c r="T254" s="17">
        <v>0</v>
      </c>
    </row>
    <row r="255" spans="1:20" ht="15" thickBot="1" x14ac:dyDescent="0.4">
      <c r="A255" s="16" t="s">
        <v>61</v>
      </c>
      <c r="B255" s="17">
        <v>148648.4</v>
      </c>
      <c r="C255" s="17">
        <v>180406.9</v>
      </c>
      <c r="D255" s="17">
        <v>260858.4</v>
      </c>
      <c r="E255" s="17">
        <v>30114.5</v>
      </c>
      <c r="F255" s="17">
        <v>0</v>
      </c>
      <c r="G255" s="17">
        <v>27290.5</v>
      </c>
      <c r="H255" s="17">
        <v>55267.5</v>
      </c>
      <c r="I255" s="17">
        <v>207730.9</v>
      </c>
      <c r="J255" s="17">
        <v>437749.3</v>
      </c>
      <c r="K255" s="17">
        <v>156079.9</v>
      </c>
      <c r="L255" s="17">
        <v>58186.5</v>
      </c>
      <c r="M255" s="17">
        <v>60349.5</v>
      </c>
      <c r="N255" s="17">
        <v>0</v>
      </c>
      <c r="O255" s="17">
        <v>46831</v>
      </c>
      <c r="P255" s="17">
        <v>0</v>
      </c>
      <c r="Q255" s="17">
        <v>1669513.3</v>
      </c>
      <c r="R255" s="17">
        <v>1669513</v>
      </c>
      <c r="S255" s="17">
        <v>-0.3</v>
      </c>
      <c r="T255" s="17">
        <v>0</v>
      </c>
    </row>
    <row r="256" spans="1:20" ht="15" thickBot="1" x14ac:dyDescent="0.4">
      <c r="A256" s="16" t="s">
        <v>62</v>
      </c>
      <c r="B256" s="17">
        <v>148648.4</v>
      </c>
      <c r="C256" s="17">
        <v>233181.9</v>
      </c>
      <c r="D256" s="17">
        <v>0</v>
      </c>
      <c r="E256" s="17">
        <v>30114.5</v>
      </c>
      <c r="F256" s="17">
        <v>258338.4</v>
      </c>
      <c r="G256" s="17">
        <v>0</v>
      </c>
      <c r="H256" s="17">
        <v>42475</v>
      </c>
      <c r="I256" s="17">
        <v>142429.4</v>
      </c>
      <c r="J256" s="17">
        <v>265709.40000000002</v>
      </c>
      <c r="K256" s="17">
        <v>141778.4</v>
      </c>
      <c r="L256" s="17">
        <v>5496.5</v>
      </c>
      <c r="M256" s="17">
        <v>0</v>
      </c>
      <c r="N256" s="17">
        <v>0</v>
      </c>
      <c r="O256" s="17">
        <v>0</v>
      </c>
      <c r="P256" s="17">
        <v>0</v>
      </c>
      <c r="Q256" s="17">
        <v>1268172</v>
      </c>
      <c r="R256" s="17">
        <v>1268172</v>
      </c>
      <c r="S256" s="17">
        <v>0</v>
      </c>
      <c r="T256" s="17">
        <v>0</v>
      </c>
    </row>
    <row r="257" spans="1:20" ht="15" thickBot="1" x14ac:dyDescent="0.4">
      <c r="A257" s="16" t="s">
        <v>63</v>
      </c>
      <c r="B257" s="17">
        <v>148648.4</v>
      </c>
      <c r="C257" s="17">
        <v>56680</v>
      </c>
      <c r="D257" s="17">
        <v>108983.5</v>
      </c>
      <c r="E257" s="17">
        <v>171454.4</v>
      </c>
      <c r="F257" s="17">
        <v>0</v>
      </c>
      <c r="G257" s="17">
        <v>27290.5</v>
      </c>
      <c r="H257" s="17">
        <v>42475</v>
      </c>
      <c r="I257" s="17">
        <v>207730.9</v>
      </c>
      <c r="J257" s="17">
        <v>130429.9</v>
      </c>
      <c r="K257" s="17">
        <v>107736.5</v>
      </c>
      <c r="L257" s="17">
        <v>13242.5</v>
      </c>
      <c r="M257" s="17">
        <v>60349.5</v>
      </c>
      <c r="N257" s="17">
        <v>0</v>
      </c>
      <c r="O257" s="17">
        <v>0</v>
      </c>
      <c r="P257" s="17">
        <v>0</v>
      </c>
      <c r="Q257" s="17">
        <v>1075021</v>
      </c>
      <c r="R257" s="17">
        <v>1075022</v>
      </c>
      <c r="S257" s="17">
        <v>1</v>
      </c>
      <c r="T257" s="17">
        <v>0</v>
      </c>
    </row>
    <row r="258" spans="1:20" ht="15" thickBot="1" x14ac:dyDescent="0.4">
      <c r="A258" s="16" t="s">
        <v>64</v>
      </c>
      <c r="B258" s="17">
        <v>222467.9</v>
      </c>
      <c r="C258" s="17">
        <v>239</v>
      </c>
      <c r="D258" s="17">
        <v>238449.9</v>
      </c>
      <c r="E258" s="17">
        <v>30114.5</v>
      </c>
      <c r="F258" s="17">
        <v>0</v>
      </c>
      <c r="G258" s="17">
        <v>264120.40000000002</v>
      </c>
      <c r="H258" s="17">
        <v>42475</v>
      </c>
      <c r="I258" s="17">
        <v>116049</v>
      </c>
      <c r="J258" s="17">
        <v>294487.90000000002</v>
      </c>
      <c r="K258" s="17">
        <v>123236.9</v>
      </c>
      <c r="L258" s="17">
        <v>0</v>
      </c>
      <c r="M258" s="17">
        <v>60349.5</v>
      </c>
      <c r="N258" s="17">
        <v>0</v>
      </c>
      <c r="O258" s="17">
        <v>0</v>
      </c>
      <c r="P258" s="17">
        <v>0</v>
      </c>
      <c r="Q258" s="17">
        <v>1391989.9</v>
      </c>
      <c r="R258" s="17">
        <v>1391990</v>
      </c>
      <c r="S258" s="17">
        <v>0.1</v>
      </c>
      <c r="T258" s="17">
        <v>0</v>
      </c>
    </row>
    <row r="259" spans="1:20" ht="15" thickBot="1" x14ac:dyDescent="0.4">
      <c r="A259" s="16" t="s">
        <v>65</v>
      </c>
      <c r="B259" s="17">
        <v>222467.9</v>
      </c>
      <c r="C259" s="17">
        <v>56680</v>
      </c>
      <c r="D259" s="17">
        <v>39516</v>
      </c>
      <c r="E259" s="17">
        <v>403139.3</v>
      </c>
      <c r="F259" s="17">
        <v>0</v>
      </c>
      <c r="G259" s="17">
        <v>0</v>
      </c>
      <c r="H259" s="17">
        <v>42475</v>
      </c>
      <c r="I259" s="17">
        <v>116049</v>
      </c>
      <c r="J259" s="17">
        <v>1468919.4</v>
      </c>
      <c r="K259" s="17">
        <v>87280.5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2436527</v>
      </c>
      <c r="R259" s="17">
        <v>2436525</v>
      </c>
      <c r="S259" s="17">
        <v>-2</v>
      </c>
      <c r="T259" s="17">
        <v>0</v>
      </c>
    </row>
    <row r="260" spans="1:20" ht="15" thickBot="1" x14ac:dyDescent="0.4">
      <c r="A260" s="16" t="s">
        <v>66</v>
      </c>
      <c r="B260" s="17">
        <v>222467.9</v>
      </c>
      <c r="C260" s="17">
        <v>234939.9</v>
      </c>
      <c r="D260" s="17">
        <v>179854.9</v>
      </c>
      <c r="E260" s="17">
        <v>30114.5</v>
      </c>
      <c r="F260" s="17">
        <v>82608</v>
      </c>
      <c r="G260" s="17">
        <v>5591.5</v>
      </c>
      <c r="H260" s="17">
        <v>55267.5</v>
      </c>
      <c r="I260" s="17">
        <v>207730.9</v>
      </c>
      <c r="J260" s="17">
        <v>533689.30000000005</v>
      </c>
      <c r="K260" s="17">
        <v>156079.9</v>
      </c>
      <c r="L260" s="17">
        <v>58186.5</v>
      </c>
      <c r="M260" s="17">
        <v>57728</v>
      </c>
      <c r="N260" s="17">
        <v>0</v>
      </c>
      <c r="O260" s="17">
        <v>46831</v>
      </c>
      <c r="P260" s="17">
        <v>0</v>
      </c>
      <c r="Q260" s="17">
        <v>1871089.7</v>
      </c>
      <c r="R260" s="17">
        <v>1871090</v>
      </c>
      <c r="S260" s="17">
        <v>0.3</v>
      </c>
      <c r="T260" s="17">
        <v>0</v>
      </c>
    </row>
    <row r="261" spans="1:20" ht="15" thickBot="1" x14ac:dyDescent="0.4">
      <c r="A261" s="16" t="s">
        <v>67</v>
      </c>
      <c r="B261" s="17">
        <v>222467.9</v>
      </c>
      <c r="C261" s="17">
        <v>239</v>
      </c>
      <c r="D261" s="17">
        <v>238449.9</v>
      </c>
      <c r="E261" s="17">
        <v>38516</v>
      </c>
      <c r="F261" s="17">
        <v>0</v>
      </c>
      <c r="G261" s="17">
        <v>88168.5</v>
      </c>
      <c r="H261" s="17">
        <v>42475</v>
      </c>
      <c r="I261" s="17">
        <v>180035.9</v>
      </c>
      <c r="J261" s="17">
        <v>344169.9</v>
      </c>
      <c r="K261" s="17">
        <v>154559.4</v>
      </c>
      <c r="L261" s="17">
        <v>6685</v>
      </c>
      <c r="M261" s="17">
        <v>92124.5</v>
      </c>
      <c r="N261" s="17">
        <v>0</v>
      </c>
      <c r="O261" s="17">
        <v>46831</v>
      </c>
      <c r="P261" s="17">
        <v>0</v>
      </c>
      <c r="Q261" s="17">
        <v>1454721.9</v>
      </c>
      <c r="R261" s="17">
        <v>1454722</v>
      </c>
      <c r="S261" s="17">
        <v>0.1</v>
      </c>
      <c r="T261" s="17">
        <v>0</v>
      </c>
    </row>
    <row r="262" spans="1:20" ht="15" thickBot="1" x14ac:dyDescent="0.4">
      <c r="A262" s="16" t="s">
        <v>68</v>
      </c>
      <c r="B262" s="17">
        <v>222467.9</v>
      </c>
      <c r="C262" s="17">
        <v>180406.9</v>
      </c>
      <c r="D262" s="17">
        <v>0</v>
      </c>
      <c r="E262" s="17">
        <v>188114.9</v>
      </c>
      <c r="F262" s="17">
        <v>7387</v>
      </c>
      <c r="G262" s="17">
        <v>0</v>
      </c>
      <c r="H262" s="17">
        <v>42475</v>
      </c>
      <c r="I262" s="17">
        <v>207730.9</v>
      </c>
      <c r="J262" s="17">
        <v>265709.40000000002</v>
      </c>
      <c r="K262" s="17">
        <v>141778.4</v>
      </c>
      <c r="L262" s="17">
        <v>6685</v>
      </c>
      <c r="M262" s="17">
        <v>0</v>
      </c>
      <c r="N262" s="17">
        <v>0</v>
      </c>
      <c r="O262" s="17">
        <v>0</v>
      </c>
      <c r="P262" s="17">
        <v>0</v>
      </c>
      <c r="Q262" s="17">
        <v>1262755.5</v>
      </c>
      <c r="R262" s="17">
        <v>1262756</v>
      </c>
      <c r="S262" s="17">
        <v>0.5</v>
      </c>
      <c r="T262" s="17">
        <v>0</v>
      </c>
    </row>
    <row r="263" spans="1:20" ht="15" thickBot="1" x14ac:dyDescent="0.4">
      <c r="A263" s="16" t="s">
        <v>69</v>
      </c>
      <c r="B263" s="17">
        <v>238711.9</v>
      </c>
      <c r="C263" s="17">
        <v>239</v>
      </c>
      <c r="D263" s="17">
        <v>260858.4</v>
      </c>
      <c r="E263" s="17">
        <v>30114.5</v>
      </c>
      <c r="F263" s="17">
        <v>0</v>
      </c>
      <c r="G263" s="17">
        <v>126107.4</v>
      </c>
      <c r="H263" s="17">
        <v>42475</v>
      </c>
      <c r="I263" s="17">
        <v>180035.9</v>
      </c>
      <c r="J263" s="17">
        <v>437749.3</v>
      </c>
      <c r="K263" s="17">
        <v>154559.4</v>
      </c>
      <c r="L263" s="17">
        <v>6685</v>
      </c>
      <c r="M263" s="17">
        <v>92124.5</v>
      </c>
      <c r="N263" s="17">
        <v>0</v>
      </c>
      <c r="O263" s="17">
        <v>46831</v>
      </c>
      <c r="P263" s="17">
        <v>0</v>
      </c>
      <c r="Q263" s="17">
        <v>1616491.3</v>
      </c>
      <c r="R263" s="17">
        <v>1616491</v>
      </c>
      <c r="S263" s="17">
        <v>-0.3</v>
      </c>
      <c r="T263" s="17">
        <v>0</v>
      </c>
    </row>
    <row r="264" spans="1:20" ht="15" thickBot="1" x14ac:dyDescent="0.4">
      <c r="A264" s="16" t="s">
        <v>70</v>
      </c>
      <c r="B264" s="17">
        <v>238711.9</v>
      </c>
      <c r="C264" s="17">
        <v>71889</v>
      </c>
      <c r="D264" s="17">
        <v>179854.9</v>
      </c>
      <c r="E264" s="17">
        <v>38516</v>
      </c>
      <c r="F264" s="17">
        <v>0</v>
      </c>
      <c r="G264" s="17">
        <v>27290.5</v>
      </c>
      <c r="H264" s="17">
        <v>42475</v>
      </c>
      <c r="I264" s="17">
        <v>207730.9</v>
      </c>
      <c r="J264" s="17">
        <v>315668.90000000002</v>
      </c>
      <c r="K264" s="17">
        <v>156079.9</v>
      </c>
      <c r="L264" s="17">
        <v>13747.5</v>
      </c>
      <c r="M264" s="17">
        <v>60349.5</v>
      </c>
      <c r="N264" s="17">
        <v>0</v>
      </c>
      <c r="O264" s="17">
        <v>46831</v>
      </c>
      <c r="P264" s="17">
        <v>0</v>
      </c>
      <c r="Q264" s="17">
        <v>1399144.9</v>
      </c>
      <c r="R264" s="17">
        <v>1399145</v>
      </c>
      <c r="S264" s="17">
        <v>0.1</v>
      </c>
      <c r="T264" s="17">
        <v>0</v>
      </c>
    </row>
    <row r="265" spans="1:20" ht="15" thickBot="1" x14ac:dyDescent="0.4">
      <c r="A265" s="16" t="s">
        <v>71</v>
      </c>
      <c r="B265" s="17">
        <v>238711.9</v>
      </c>
      <c r="C265" s="17">
        <v>234939.9</v>
      </c>
      <c r="D265" s="17">
        <v>179854.9</v>
      </c>
      <c r="E265" s="17">
        <v>30114.5</v>
      </c>
      <c r="F265" s="17">
        <v>7387</v>
      </c>
      <c r="G265" s="17">
        <v>5591.5</v>
      </c>
      <c r="H265" s="17">
        <v>55267.5</v>
      </c>
      <c r="I265" s="17">
        <v>207730.9</v>
      </c>
      <c r="J265" s="17">
        <v>682121.7</v>
      </c>
      <c r="K265" s="17">
        <v>156079.9</v>
      </c>
      <c r="L265" s="17">
        <v>81819</v>
      </c>
      <c r="M265" s="17">
        <v>60349.5</v>
      </c>
      <c r="N265" s="17">
        <v>0</v>
      </c>
      <c r="O265" s="17">
        <v>46831</v>
      </c>
      <c r="P265" s="17">
        <v>0</v>
      </c>
      <c r="Q265" s="17">
        <v>1986799.2</v>
      </c>
      <c r="R265" s="17">
        <v>1986797</v>
      </c>
      <c r="S265" s="17">
        <v>-2.2000000000000002</v>
      </c>
      <c r="T265" s="17">
        <v>0</v>
      </c>
    </row>
    <row r="266" spans="1:20" ht="15" thickBot="1" x14ac:dyDescent="0.4">
      <c r="A266" s="16" t="s">
        <v>72</v>
      </c>
      <c r="B266" s="17">
        <v>238711.9</v>
      </c>
      <c r="C266" s="17">
        <v>234939.9</v>
      </c>
      <c r="D266" s="17">
        <v>145947.4</v>
      </c>
      <c r="E266" s="17">
        <v>30114.5</v>
      </c>
      <c r="F266" s="17">
        <v>32888.5</v>
      </c>
      <c r="G266" s="17">
        <v>0</v>
      </c>
      <c r="H266" s="17">
        <v>55267.5</v>
      </c>
      <c r="I266" s="17">
        <v>207730.9</v>
      </c>
      <c r="J266" s="17">
        <v>502958.3</v>
      </c>
      <c r="K266" s="17">
        <v>156079.9</v>
      </c>
      <c r="L266" s="17">
        <v>36151.5</v>
      </c>
      <c r="M266" s="17">
        <v>57728</v>
      </c>
      <c r="N266" s="17">
        <v>0</v>
      </c>
      <c r="O266" s="17">
        <v>46831</v>
      </c>
      <c r="P266" s="17">
        <v>0</v>
      </c>
      <c r="Q266" s="17">
        <v>1745349.3</v>
      </c>
      <c r="R266" s="17">
        <v>1745349</v>
      </c>
      <c r="S266" s="17">
        <v>-0.3</v>
      </c>
      <c r="T266" s="17">
        <v>0</v>
      </c>
    </row>
    <row r="267" spans="1:20" ht="15" thickBot="1" x14ac:dyDescent="0.4">
      <c r="A267" s="16" t="s">
        <v>73</v>
      </c>
      <c r="B267" s="17">
        <v>238711.9</v>
      </c>
      <c r="C267" s="17">
        <v>234939.9</v>
      </c>
      <c r="D267" s="17">
        <v>0</v>
      </c>
      <c r="E267" s="17">
        <v>46947</v>
      </c>
      <c r="F267" s="17">
        <v>257559.9</v>
      </c>
      <c r="G267" s="17">
        <v>0</v>
      </c>
      <c r="H267" s="17">
        <v>42475</v>
      </c>
      <c r="I267" s="17">
        <v>116049</v>
      </c>
      <c r="J267" s="17">
        <v>344169.9</v>
      </c>
      <c r="K267" s="17">
        <v>141778.4</v>
      </c>
      <c r="L267" s="17">
        <v>0</v>
      </c>
      <c r="M267" s="17">
        <v>0</v>
      </c>
      <c r="N267" s="17">
        <v>0</v>
      </c>
      <c r="O267" s="17">
        <v>30253</v>
      </c>
      <c r="P267" s="17">
        <v>0</v>
      </c>
      <c r="Q267" s="17">
        <v>1452883.9</v>
      </c>
      <c r="R267" s="17">
        <v>1452883</v>
      </c>
      <c r="S267" s="17">
        <v>-0.9</v>
      </c>
      <c r="T267" s="17">
        <v>0</v>
      </c>
    </row>
    <row r="268" spans="1:20" ht="15" thickBot="1" x14ac:dyDescent="0.4">
      <c r="A268" s="16" t="s">
        <v>74</v>
      </c>
      <c r="B268" s="17">
        <v>238711.9</v>
      </c>
      <c r="C268" s="17">
        <v>56680</v>
      </c>
      <c r="D268" s="17">
        <v>145947.4</v>
      </c>
      <c r="E268" s="17">
        <v>403139.3</v>
      </c>
      <c r="F268" s="17">
        <v>0</v>
      </c>
      <c r="G268" s="17">
        <v>0</v>
      </c>
      <c r="H268" s="17">
        <v>42475</v>
      </c>
      <c r="I268" s="17">
        <v>142429.4</v>
      </c>
      <c r="J268" s="17">
        <v>682121.7</v>
      </c>
      <c r="K268" s="17">
        <v>154559.4</v>
      </c>
      <c r="L268" s="17">
        <v>5496.5</v>
      </c>
      <c r="M268" s="17">
        <v>60349.5</v>
      </c>
      <c r="N268" s="17">
        <v>0</v>
      </c>
      <c r="O268" s="17">
        <v>46831</v>
      </c>
      <c r="P268" s="17">
        <v>0</v>
      </c>
      <c r="Q268" s="17">
        <v>1978741.2</v>
      </c>
      <c r="R268" s="17">
        <v>1978739</v>
      </c>
      <c r="S268" s="17">
        <v>-2.2000000000000002</v>
      </c>
      <c r="T268" s="17">
        <v>0</v>
      </c>
    </row>
    <row r="269" spans="1:20" ht="15" thickBot="1" x14ac:dyDescent="0.4">
      <c r="A269" s="16" t="s">
        <v>75</v>
      </c>
      <c r="B269" s="17">
        <v>238711.9</v>
      </c>
      <c r="C269" s="17">
        <v>233181.9</v>
      </c>
      <c r="D269" s="17">
        <v>39516</v>
      </c>
      <c r="E269" s="17">
        <v>85945.5</v>
      </c>
      <c r="F269" s="17">
        <v>0</v>
      </c>
      <c r="G269" s="17">
        <v>0</v>
      </c>
      <c r="H269" s="17">
        <v>42475</v>
      </c>
      <c r="I269" s="17">
        <v>207730.9</v>
      </c>
      <c r="J269" s="17">
        <v>437749.3</v>
      </c>
      <c r="K269" s="17">
        <v>156079.9</v>
      </c>
      <c r="L269" s="17">
        <v>13747.5</v>
      </c>
      <c r="M269" s="17">
        <v>23953</v>
      </c>
      <c r="N269" s="17">
        <v>0</v>
      </c>
      <c r="O269" s="17">
        <v>46831</v>
      </c>
      <c r="P269" s="17">
        <v>0</v>
      </c>
      <c r="Q269" s="17">
        <v>1525921.9</v>
      </c>
      <c r="R269" s="17">
        <v>1525921</v>
      </c>
      <c r="S269" s="17">
        <v>-0.9</v>
      </c>
      <c r="T269" s="17">
        <v>0</v>
      </c>
    </row>
    <row r="270" spans="1:20" ht="15" thickBot="1" x14ac:dyDescent="0.4">
      <c r="A270" s="16" t="s">
        <v>76</v>
      </c>
      <c r="B270" s="17">
        <v>238711.9</v>
      </c>
      <c r="C270" s="17">
        <v>56680</v>
      </c>
      <c r="D270" s="17">
        <v>108983.5</v>
      </c>
      <c r="E270" s="17">
        <v>403139.3</v>
      </c>
      <c r="F270" s="17">
        <v>0</v>
      </c>
      <c r="G270" s="17">
        <v>0</v>
      </c>
      <c r="H270" s="17">
        <v>42475</v>
      </c>
      <c r="I270" s="17">
        <v>116049</v>
      </c>
      <c r="J270" s="17">
        <v>2093919.1</v>
      </c>
      <c r="K270" s="17">
        <v>141778.4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3201736.1</v>
      </c>
      <c r="R270" s="17">
        <v>3201737</v>
      </c>
      <c r="S270" s="17">
        <v>0.9</v>
      </c>
      <c r="T270" s="17">
        <v>0</v>
      </c>
    </row>
    <row r="271" spans="1:20" ht="15" thickBot="1" x14ac:dyDescent="0.4">
      <c r="A271" s="16" t="s">
        <v>77</v>
      </c>
      <c r="B271" s="17">
        <v>244665.9</v>
      </c>
      <c r="C271" s="17">
        <v>56680</v>
      </c>
      <c r="D271" s="17">
        <v>238449.9</v>
      </c>
      <c r="E271" s="17">
        <v>46947</v>
      </c>
      <c r="F271" s="17">
        <v>0</v>
      </c>
      <c r="G271" s="17">
        <v>27290.5</v>
      </c>
      <c r="H271" s="17">
        <v>42475</v>
      </c>
      <c r="I271" s="17">
        <v>207730.9</v>
      </c>
      <c r="J271" s="17">
        <v>437749.3</v>
      </c>
      <c r="K271" s="17">
        <v>156079.9</v>
      </c>
      <c r="L271" s="17">
        <v>13242.5</v>
      </c>
      <c r="M271" s="17">
        <v>92124.5</v>
      </c>
      <c r="N271" s="17">
        <v>0</v>
      </c>
      <c r="O271" s="17">
        <v>46831</v>
      </c>
      <c r="P271" s="17">
        <v>0</v>
      </c>
      <c r="Q271" s="17">
        <v>1610266.3</v>
      </c>
      <c r="R271" s="17">
        <v>1610266</v>
      </c>
      <c r="S271" s="17">
        <v>-0.3</v>
      </c>
      <c r="T271" s="17">
        <v>0</v>
      </c>
    </row>
    <row r="272" spans="1:20" ht="15" thickBot="1" x14ac:dyDescent="0.4">
      <c r="A272" s="16" t="s">
        <v>78</v>
      </c>
      <c r="B272" s="17">
        <v>244665.9</v>
      </c>
      <c r="C272" s="17">
        <v>180406.9</v>
      </c>
      <c r="D272" s="17">
        <v>205351.9</v>
      </c>
      <c r="E272" s="17">
        <v>38516</v>
      </c>
      <c r="F272" s="17">
        <v>0</v>
      </c>
      <c r="G272" s="17">
        <v>10436.5</v>
      </c>
      <c r="H272" s="17">
        <v>55267.5</v>
      </c>
      <c r="I272" s="17">
        <v>207730.9</v>
      </c>
      <c r="J272" s="17">
        <v>533689.30000000005</v>
      </c>
      <c r="K272" s="17">
        <v>156079.9</v>
      </c>
      <c r="L272" s="17">
        <v>36151.5</v>
      </c>
      <c r="M272" s="17">
        <v>77416</v>
      </c>
      <c r="N272" s="17">
        <v>0</v>
      </c>
      <c r="O272" s="17">
        <v>46831</v>
      </c>
      <c r="P272" s="17">
        <v>0</v>
      </c>
      <c r="Q272" s="17">
        <v>1792543.2</v>
      </c>
      <c r="R272" s="17">
        <v>1792544</v>
      </c>
      <c r="S272" s="17">
        <v>0.8</v>
      </c>
      <c r="T272" s="17">
        <v>0</v>
      </c>
    </row>
    <row r="273" spans="1:20" ht="15" thickBot="1" x14ac:dyDescent="0.4">
      <c r="A273" s="16" t="s">
        <v>79</v>
      </c>
      <c r="B273" s="17">
        <v>244665.9</v>
      </c>
      <c r="C273" s="17">
        <v>180406.9</v>
      </c>
      <c r="D273" s="17">
        <v>145947.4</v>
      </c>
      <c r="E273" s="17">
        <v>85945.5</v>
      </c>
      <c r="F273" s="17">
        <v>0</v>
      </c>
      <c r="G273" s="17">
        <v>5591.5</v>
      </c>
      <c r="H273" s="17">
        <v>55267.5</v>
      </c>
      <c r="I273" s="17">
        <v>207730.9</v>
      </c>
      <c r="J273" s="17">
        <v>479347.8</v>
      </c>
      <c r="K273" s="17">
        <v>156079.9</v>
      </c>
      <c r="L273" s="17">
        <v>13747.5</v>
      </c>
      <c r="M273" s="17">
        <v>60349.5</v>
      </c>
      <c r="N273" s="17">
        <v>0</v>
      </c>
      <c r="O273" s="17">
        <v>46831</v>
      </c>
      <c r="P273" s="17">
        <v>0</v>
      </c>
      <c r="Q273" s="17">
        <v>1681911.3</v>
      </c>
      <c r="R273" s="17">
        <v>1681911</v>
      </c>
      <c r="S273" s="17">
        <v>-0.3</v>
      </c>
      <c r="T273" s="17">
        <v>0</v>
      </c>
    </row>
    <row r="274" spans="1:20" ht="15" thickBot="1" x14ac:dyDescent="0.4">
      <c r="A274" s="16" t="s">
        <v>80</v>
      </c>
      <c r="B274" s="17">
        <v>244665.9</v>
      </c>
      <c r="C274" s="17">
        <v>233181.9</v>
      </c>
      <c r="D274" s="17">
        <v>145947.4</v>
      </c>
      <c r="E274" s="17">
        <v>38516</v>
      </c>
      <c r="F274" s="17">
        <v>0</v>
      </c>
      <c r="G274" s="17">
        <v>0</v>
      </c>
      <c r="H274" s="17">
        <v>55267.5</v>
      </c>
      <c r="I274" s="17">
        <v>207730.9</v>
      </c>
      <c r="J274" s="17">
        <v>533689.30000000005</v>
      </c>
      <c r="K274" s="17">
        <v>156079.9</v>
      </c>
      <c r="L274" s="17">
        <v>36151.5</v>
      </c>
      <c r="M274" s="17">
        <v>60349.5</v>
      </c>
      <c r="N274" s="17">
        <v>0</v>
      </c>
      <c r="O274" s="17">
        <v>46831</v>
      </c>
      <c r="P274" s="17">
        <v>0</v>
      </c>
      <c r="Q274" s="17">
        <v>1758410.8</v>
      </c>
      <c r="R274" s="17">
        <v>1758411</v>
      </c>
      <c r="S274" s="17">
        <v>0.2</v>
      </c>
      <c r="T274" s="17">
        <v>0</v>
      </c>
    </row>
    <row r="275" spans="1:20" ht="15" thickBot="1" x14ac:dyDescent="0.4">
      <c r="A275" s="16" t="s">
        <v>81</v>
      </c>
      <c r="B275" s="17">
        <v>244665.9</v>
      </c>
      <c r="C275" s="17">
        <v>239</v>
      </c>
      <c r="D275" s="17">
        <v>315107.90000000002</v>
      </c>
      <c r="E275" s="17">
        <v>30114.5</v>
      </c>
      <c r="F275" s="17">
        <v>0</v>
      </c>
      <c r="G275" s="17">
        <v>598972.19999999995</v>
      </c>
      <c r="H275" s="17">
        <v>0</v>
      </c>
      <c r="I275" s="17">
        <v>0</v>
      </c>
      <c r="J275" s="17">
        <v>781061.7</v>
      </c>
      <c r="K275" s="17">
        <v>154559.4</v>
      </c>
      <c r="L275" s="17">
        <v>0</v>
      </c>
      <c r="M275" s="17">
        <v>92124.5</v>
      </c>
      <c r="N275" s="17">
        <v>0</v>
      </c>
      <c r="O275" s="17">
        <v>46831</v>
      </c>
      <c r="P275" s="17">
        <v>0</v>
      </c>
      <c r="Q275" s="17">
        <v>2263676</v>
      </c>
      <c r="R275" s="17">
        <v>2263678</v>
      </c>
      <c r="S275" s="17">
        <v>2</v>
      </c>
      <c r="T275" s="17">
        <v>0</v>
      </c>
    </row>
    <row r="276" spans="1:20" ht="15" thickBot="1" x14ac:dyDescent="0.4">
      <c r="A276" s="16" t="s">
        <v>82</v>
      </c>
      <c r="B276" s="17">
        <v>244665.9</v>
      </c>
      <c r="C276" s="17">
        <v>180406.9</v>
      </c>
      <c r="D276" s="17">
        <v>260858.4</v>
      </c>
      <c r="E276" s="17">
        <v>38516</v>
      </c>
      <c r="F276" s="17">
        <v>0</v>
      </c>
      <c r="G276" s="17">
        <v>27290.5</v>
      </c>
      <c r="H276" s="17">
        <v>55267.5</v>
      </c>
      <c r="I276" s="17">
        <v>207730.9</v>
      </c>
      <c r="J276" s="17">
        <v>682121.7</v>
      </c>
      <c r="K276" s="17">
        <v>156079.9</v>
      </c>
      <c r="L276" s="17">
        <v>58186.5</v>
      </c>
      <c r="M276" s="17">
        <v>92124.5</v>
      </c>
      <c r="N276" s="17">
        <v>0</v>
      </c>
      <c r="O276" s="17">
        <v>46831</v>
      </c>
      <c r="P276" s="17">
        <v>0</v>
      </c>
      <c r="Q276" s="17">
        <v>2050079.6</v>
      </c>
      <c r="R276" s="17">
        <v>2050078</v>
      </c>
      <c r="S276" s="17">
        <v>-1.6</v>
      </c>
      <c r="T276" s="17">
        <v>0</v>
      </c>
    </row>
    <row r="277" spans="1:20" ht="15" thickBot="1" x14ac:dyDescent="0.4">
      <c r="A277" s="16" t="s">
        <v>83</v>
      </c>
      <c r="B277" s="17">
        <v>244665.9</v>
      </c>
      <c r="C277" s="17">
        <v>180406.9</v>
      </c>
      <c r="D277" s="17">
        <v>179854.9</v>
      </c>
      <c r="E277" s="17">
        <v>188114.9</v>
      </c>
      <c r="F277" s="17">
        <v>0</v>
      </c>
      <c r="G277" s="17">
        <v>5591.5</v>
      </c>
      <c r="H277" s="17">
        <v>55267.5</v>
      </c>
      <c r="I277" s="17">
        <v>207730.9</v>
      </c>
      <c r="J277" s="17">
        <v>548475.80000000005</v>
      </c>
      <c r="K277" s="17">
        <v>156079.9</v>
      </c>
      <c r="L277" s="17">
        <v>13747.5</v>
      </c>
      <c r="M277" s="17">
        <v>60349.5</v>
      </c>
      <c r="N277" s="17">
        <v>0</v>
      </c>
      <c r="O277" s="17">
        <v>46831</v>
      </c>
      <c r="P277" s="17">
        <v>0</v>
      </c>
      <c r="Q277" s="17">
        <v>1887116.2</v>
      </c>
      <c r="R277" s="17">
        <v>1887117</v>
      </c>
      <c r="S277" s="17">
        <v>0.8</v>
      </c>
      <c r="T277" s="17">
        <v>0</v>
      </c>
    </row>
    <row r="278" spans="1:20" ht="15" thickBot="1" x14ac:dyDescent="0.4">
      <c r="A278" s="16" t="s">
        <v>84</v>
      </c>
      <c r="B278" s="17">
        <v>244665.9</v>
      </c>
      <c r="C278" s="17">
        <v>234939.9</v>
      </c>
      <c r="D278" s="17">
        <v>238449.9</v>
      </c>
      <c r="E278" s="17">
        <v>38516</v>
      </c>
      <c r="F278" s="17">
        <v>0</v>
      </c>
      <c r="G278" s="17">
        <v>5591.5</v>
      </c>
      <c r="H278" s="17">
        <v>55267.5</v>
      </c>
      <c r="I278" s="17">
        <v>234281.9</v>
      </c>
      <c r="J278" s="17">
        <v>781061.7</v>
      </c>
      <c r="K278" s="17">
        <v>156079.9</v>
      </c>
      <c r="L278" s="17">
        <v>58186.5</v>
      </c>
      <c r="M278" s="17">
        <v>60349.5</v>
      </c>
      <c r="N278" s="17">
        <v>0</v>
      </c>
      <c r="O278" s="17">
        <v>46831</v>
      </c>
      <c r="P278" s="17">
        <v>0</v>
      </c>
      <c r="Q278" s="17">
        <v>2154221.1</v>
      </c>
      <c r="R278" s="17">
        <v>2154223</v>
      </c>
      <c r="S278" s="17">
        <v>1.9</v>
      </c>
      <c r="T278" s="17">
        <v>0</v>
      </c>
    </row>
    <row r="279" spans="1:20" x14ac:dyDescent="0.35">
      <c r="A279" s="22" t="s">
        <v>355</v>
      </c>
      <c r="B279" s="23">
        <v>11</v>
      </c>
      <c r="C279" s="23">
        <v>22</v>
      </c>
      <c r="D279" s="23">
        <v>16</v>
      </c>
      <c r="E279" s="23">
        <v>0.49648700318078043</v>
      </c>
      <c r="F279" s="23">
        <v>1.8796610445862028</v>
      </c>
      <c r="G279" s="23">
        <v>0.7654446058228096</v>
      </c>
      <c r="H279" s="23">
        <v>83.835776969024366</v>
      </c>
      <c r="I279" s="23">
        <v>3.4218684477152803</v>
      </c>
      <c r="J279" s="23">
        <v>11.546383119436664</v>
      </c>
      <c r="K279" s="23">
        <v>49</v>
      </c>
      <c r="L279" s="23">
        <v>15.242868539822613</v>
      </c>
      <c r="M279" s="23">
        <v>7.6214342699113065</v>
      </c>
      <c r="N279" s="23">
        <v>10.479472121128046</v>
      </c>
      <c r="O279" s="23">
        <v>24.5</v>
      </c>
      <c r="P279" s="23">
        <v>36.766836734693861</v>
      </c>
      <c r="Q279" s="24">
        <v>418622</v>
      </c>
      <c r="R279" s="23"/>
      <c r="S279" s="23"/>
      <c r="T279" s="23"/>
    </row>
    <row r="280" spans="1:20" x14ac:dyDescent="0.35">
      <c r="A280" s="22" t="s">
        <v>356</v>
      </c>
      <c r="B280" s="23">
        <f>COUNTIF('v4'!B$2:B$67,"&gt;="&amp;'modell_1 (2)'!B279)</f>
        <v>57</v>
      </c>
      <c r="C280" s="23">
        <f>COUNTIF('v4'!C$2:C$67,"&gt;="&amp;'modell_1 (2)'!C279)</f>
        <v>46</v>
      </c>
      <c r="D280" s="23">
        <f>COUNTIF('v4'!D$2:D$67,"&gt;="&amp;'modell_1 (2)'!D279)</f>
        <v>57</v>
      </c>
      <c r="E280" s="23">
        <f>COUNTIF('v4'!E$2:E$67,"&gt;="&amp;'modell_1 (2)'!E279)</f>
        <v>50</v>
      </c>
      <c r="F280" s="23">
        <f>COUNTIF('v4'!F$2:F$67,"&gt;="&amp;'modell_1 (2)'!F279)</f>
        <v>7</v>
      </c>
      <c r="G280" s="23">
        <f>COUNTIF('v4'!G$2:G$67,"&gt;="&amp;'modell_1 (2)'!G279)</f>
        <v>52</v>
      </c>
      <c r="H280" s="23">
        <f>COUNTIF('v4'!H$2:H$67,"&gt;="&amp;'modell_1 (2)'!H279)</f>
        <v>57</v>
      </c>
      <c r="I280" s="23">
        <f>COUNTIF('v4'!I$2:I$67,"&gt;="&amp;'modell_1 (2)'!I279)</f>
        <v>55</v>
      </c>
      <c r="J280" s="23">
        <f>COUNTIF('v4'!J$2:J$67,"&gt;="&amp;'modell_1 (2)'!J279)</f>
        <v>62</v>
      </c>
      <c r="K280" s="23">
        <f>COUNTIF('v4'!K$2:K$67,"&gt;="&amp;'modell_1 (2)'!K279)</f>
        <v>61</v>
      </c>
      <c r="L280" s="23">
        <f>COUNTIF('v4'!L$2:L$67,"&gt;="&amp;'modell_1 (2)'!L279)</f>
        <v>45</v>
      </c>
      <c r="M280" s="23">
        <f>COUNTIF('v4'!M$2:M$67,"&gt;="&amp;'modell_1 (2)'!M279)</f>
        <v>56</v>
      </c>
      <c r="N280" s="23">
        <f>COUNTIF('v4'!N$2:N$67,"&gt;="&amp;'modell_1 (2)'!N279)</f>
        <v>53</v>
      </c>
      <c r="O280" s="23">
        <f>COUNTIF('v4'!O$2:O$67,"&gt;="&amp;'modell_1 (2)'!O279)</f>
        <v>61</v>
      </c>
      <c r="P280" s="23">
        <f>COUNTIF('v4'!P$2:P$67,"&gt;="&amp;'modell_1 (2)'!P279)</f>
        <v>55</v>
      </c>
      <c r="Q280" s="23"/>
      <c r="R280" s="25">
        <f>Q281/Q279</f>
        <v>1.2444673237431383</v>
      </c>
      <c r="S280" s="23"/>
      <c r="T280" s="23"/>
    </row>
    <row r="281" spans="1:20" x14ac:dyDescent="0.35">
      <c r="A281" s="22" t="s">
        <v>357</v>
      </c>
      <c r="B281" s="23">
        <f>VLOOKUP(B280,$A$145:$P$210,B143,0)</f>
        <v>0</v>
      </c>
      <c r="C281" s="23">
        <f t="shared" ref="C281:P281" si="0">VLOOKUP(C280,$A$145:$P$210,C143,0)</f>
        <v>71889</v>
      </c>
      <c r="D281" s="23">
        <f t="shared" si="0"/>
        <v>0</v>
      </c>
      <c r="E281" s="23">
        <f t="shared" si="0"/>
        <v>0</v>
      </c>
      <c r="F281" s="23">
        <f t="shared" si="0"/>
        <v>319780.90000000002</v>
      </c>
      <c r="G281" s="23">
        <f t="shared" si="0"/>
        <v>0</v>
      </c>
      <c r="H281" s="23">
        <f t="shared" si="0"/>
        <v>0</v>
      </c>
      <c r="I281" s="23">
        <f t="shared" si="0"/>
        <v>116049</v>
      </c>
      <c r="J281" s="23">
        <f t="shared" si="0"/>
        <v>0</v>
      </c>
      <c r="K281" s="23">
        <f t="shared" si="0"/>
        <v>0</v>
      </c>
      <c r="L281" s="23">
        <f t="shared" si="0"/>
        <v>13242.5</v>
      </c>
      <c r="M281" s="23">
        <f t="shared" si="0"/>
        <v>0</v>
      </c>
      <c r="N281" s="23">
        <f t="shared" si="0"/>
        <v>0</v>
      </c>
      <c r="O281" s="23">
        <f t="shared" si="0"/>
        <v>0</v>
      </c>
      <c r="P281" s="23">
        <f t="shared" si="0"/>
        <v>0</v>
      </c>
      <c r="Q281" s="23">
        <f>SUM(B281:P281)</f>
        <v>520961.4</v>
      </c>
      <c r="R281" s="23"/>
      <c r="S281" s="23"/>
      <c r="T281" s="23"/>
    </row>
    <row r="282" spans="1:20" x14ac:dyDescent="0.35">
      <c r="A282" s="22" t="s">
        <v>358</v>
      </c>
      <c r="B282" s="23">
        <f>B280+1</f>
        <v>58</v>
      </c>
      <c r="C282" s="23">
        <f>C280+1</f>
        <v>47</v>
      </c>
      <c r="D282" s="23">
        <f t="shared" ref="D282:P282" si="1">D280+1</f>
        <v>58</v>
      </c>
      <c r="E282" s="23">
        <f t="shared" si="1"/>
        <v>51</v>
      </c>
      <c r="F282" s="23">
        <f t="shared" si="1"/>
        <v>8</v>
      </c>
      <c r="G282" s="23">
        <f t="shared" si="1"/>
        <v>53</v>
      </c>
      <c r="H282" s="23">
        <f t="shared" si="1"/>
        <v>58</v>
      </c>
      <c r="I282" s="23">
        <f t="shared" si="1"/>
        <v>56</v>
      </c>
      <c r="J282" s="23">
        <f t="shared" si="1"/>
        <v>63</v>
      </c>
      <c r="K282" s="23">
        <f t="shared" si="1"/>
        <v>62</v>
      </c>
      <c r="L282" s="23">
        <f t="shared" si="1"/>
        <v>46</v>
      </c>
      <c r="M282" s="23">
        <f t="shared" si="1"/>
        <v>57</v>
      </c>
      <c r="N282" s="23">
        <f t="shared" si="1"/>
        <v>54</v>
      </c>
      <c r="O282" s="23">
        <f t="shared" si="1"/>
        <v>62</v>
      </c>
      <c r="P282" s="23">
        <f t="shared" si="1"/>
        <v>56</v>
      </c>
      <c r="Q282" s="23"/>
      <c r="R282" s="23">
        <f>AVERAGE(Q281,Q283)</f>
        <v>446311.15</v>
      </c>
      <c r="S282" s="23">
        <f>R282/Q279</f>
        <v>1.0661435614946182</v>
      </c>
      <c r="T282" s="23"/>
    </row>
    <row r="283" spans="1:20" x14ac:dyDescent="0.35">
      <c r="A283" s="22" t="s">
        <v>359</v>
      </c>
      <c r="B283" s="23">
        <f>VLOOKUP(B282,$A$145:$P$210,B143,0)</f>
        <v>0</v>
      </c>
      <c r="C283" s="23">
        <f t="shared" ref="C283:P283" si="2">VLOOKUP(C282,$A$145:$P$210,C143,0)</f>
        <v>56680</v>
      </c>
      <c r="D283" s="23">
        <f t="shared" si="2"/>
        <v>0</v>
      </c>
      <c r="E283" s="23">
        <f t="shared" si="2"/>
        <v>0</v>
      </c>
      <c r="F283" s="23">
        <f t="shared" si="2"/>
        <v>301738.40000000002</v>
      </c>
      <c r="G283" s="23">
        <f t="shared" si="2"/>
        <v>0</v>
      </c>
      <c r="H283" s="23">
        <f t="shared" si="2"/>
        <v>0</v>
      </c>
      <c r="I283" s="23">
        <f t="shared" si="2"/>
        <v>0</v>
      </c>
      <c r="J283" s="23">
        <f t="shared" si="2"/>
        <v>0</v>
      </c>
      <c r="K283" s="23">
        <f t="shared" si="2"/>
        <v>0</v>
      </c>
      <c r="L283" s="23">
        <f t="shared" si="2"/>
        <v>13242.5</v>
      </c>
      <c r="M283" s="23">
        <f t="shared" si="2"/>
        <v>0</v>
      </c>
      <c r="N283" s="23">
        <f t="shared" si="2"/>
        <v>0</v>
      </c>
      <c r="O283" s="23">
        <f t="shared" si="2"/>
        <v>0</v>
      </c>
      <c r="P283" s="23">
        <f t="shared" si="2"/>
        <v>0</v>
      </c>
      <c r="Q283" s="23">
        <f>SUM(B283:P283)</f>
        <v>371660.9</v>
      </c>
      <c r="R283" s="23"/>
      <c r="S283" s="23"/>
      <c r="T283" s="23"/>
    </row>
    <row r="284" spans="1:20" ht="15" thickBot="1" x14ac:dyDescent="0.4"/>
    <row r="285" spans="1:20" ht="15" thickBot="1" x14ac:dyDescent="0.4">
      <c r="A285" s="18" t="s">
        <v>301</v>
      </c>
      <c r="B285" s="19">
        <v>5670440.0999999996</v>
      </c>
    </row>
    <row r="286" spans="1:20" ht="15" thickBot="1" x14ac:dyDescent="0.4">
      <c r="A286" s="18" t="s">
        <v>302</v>
      </c>
      <c r="B286" s="19">
        <v>0</v>
      </c>
    </row>
    <row r="287" spans="1:20" ht="15" thickBot="1" x14ac:dyDescent="0.4">
      <c r="A287" s="18" t="s">
        <v>303</v>
      </c>
      <c r="B287" s="19">
        <v>89223854.599999994</v>
      </c>
    </row>
    <row r="288" spans="1:20" ht="15" thickBot="1" x14ac:dyDescent="0.4">
      <c r="A288" s="18" t="s">
        <v>304</v>
      </c>
      <c r="B288" s="19">
        <v>89223854</v>
      </c>
    </row>
    <row r="289" spans="1:2" ht="15" thickBot="1" x14ac:dyDescent="0.4">
      <c r="A289" s="18" t="s">
        <v>305</v>
      </c>
      <c r="B289" s="19">
        <v>0.6</v>
      </c>
    </row>
    <row r="290" spans="1:2" ht="15" thickBot="1" x14ac:dyDescent="0.4">
      <c r="A290" s="18" t="s">
        <v>306</v>
      </c>
      <c r="B290" s="19"/>
    </row>
    <row r="291" spans="1:2" ht="15" thickBot="1" x14ac:dyDescent="0.4">
      <c r="A291" s="18" t="s">
        <v>307</v>
      </c>
      <c r="B291" s="19"/>
    </row>
    <row r="292" spans="1:2" ht="15" thickBot="1" x14ac:dyDescent="0.4">
      <c r="A292" s="18" t="s">
        <v>308</v>
      </c>
      <c r="B292" s="19">
        <v>0</v>
      </c>
    </row>
    <row r="294" spans="1:2" x14ac:dyDescent="0.35">
      <c r="A294" s="21" t="s">
        <v>309</v>
      </c>
    </row>
    <row r="296" spans="1:2" x14ac:dyDescent="0.35">
      <c r="A296" s="20" t="s">
        <v>310</v>
      </c>
    </row>
    <row r="297" spans="1:2" x14ac:dyDescent="0.35">
      <c r="A297" s="20" t="s">
        <v>311</v>
      </c>
    </row>
  </sheetData>
  <hyperlinks>
    <hyperlink ref="A294" r:id="rId1" display="http://miau.gau.hu/myx-free/coco/test/696824520170115210003.html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opLeftCell="A268" zoomScale="85" zoomScaleNormal="85" workbookViewId="0">
      <selection activeCell="C279" sqref="C279"/>
    </sheetView>
  </sheetViews>
  <sheetFormatPr defaultRowHeight="14.5" x14ac:dyDescent="0.35"/>
  <sheetData>
    <row r="1" spans="1:17" ht="18" x14ac:dyDescent="0.35">
      <c r="A1" s="12"/>
    </row>
    <row r="2" spans="1:17" x14ac:dyDescent="0.35">
      <c r="A2" s="13"/>
    </row>
    <row r="5" spans="1:17" ht="15" x14ac:dyDescent="0.35">
      <c r="A5" s="14" t="s">
        <v>85</v>
      </c>
      <c r="B5" s="15">
        <v>6968245</v>
      </c>
      <c r="C5" s="14" t="s">
        <v>86</v>
      </c>
      <c r="D5" s="15">
        <v>66</v>
      </c>
      <c r="E5" s="14" t="s">
        <v>87</v>
      </c>
      <c r="F5" s="15">
        <v>15</v>
      </c>
      <c r="G5" s="14" t="s">
        <v>88</v>
      </c>
      <c r="H5" s="15">
        <v>66</v>
      </c>
      <c r="I5" s="14" t="s">
        <v>89</v>
      </c>
      <c r="J5" s="15">
        <v>0</v>
      </c>
      <c r="K5" s="14" t="s">
        <v>90</v>
      </c>
      <c r="L5" s="15" t="s">
        <v>91</v>
      </c>
    </row>
    <row r="6" spans="1:17" ht="18.5" thickBot="1" x14ac:dyDescent="0.4">
      <c r="A6" s="12"/>
    </row>
    <row r="7" spans="1:17" ht="15" thickBot="1" x14ac:dyDescent="0.4">
      <c r="A7" s="16" t="s">
        <v>92</v>
      </c>
      <c r="B7" s="16" t="s">
        <v>93</v>
      </c>
      <c r="C7" s="16" t="s">
        <v>94</v>
      </c>
      <c r="D7" s="16" t="s">
        <v>95</v>
      </c>
      <c r="E7" s="16" t="s">
        <v>96</v>
      </c>
      <c r="F7" s="16" t="s">
        <v>97</v>
      </c>
      <c r="G7" s="16" t="s">
        <v>98</v>
      </c>
      <c r="H7" s="16" t="s">
        <v>99</v>
      </c>
      <c r="I7" s="16" t="s">
        <v>100</v>
      </c>
      <c r="J7" s="16" t="s">
        <v>101</v>
      </c>
      <c r="K7" s="16" t="s">
        <v>102</v>
      </c>
      <c r="L7" s="16" t="s">
        <v>103</v>
      </c>
      <c r="M7" s="16" t="s">
        <v>104</v>
      </c>
      <c r="N7" s="16" t="s">
        <v>105</v>
      </c>
      <c r="O7" s="16" t="s">
        <v>106</v>
      </c>
      <c r="P7" s="16" t="s">
        <v>107</v>
      </c>
      <c r="Q7" s="16" t="s">
        <v>108</v>
      </c>
    </row>
    <row r="8" spans="1:17" ht="15" thickBot="1" x14ac:dyDescent="0.4">
      <c r="A8" s="16" t="s">
        <v>19</v>
      </c>
      <c r="B8" s="17">
        <v>66</v>
      </c>
      <c r="C8" s="17">
        <v>57</v>
      </c>
      <c r="D8" s="17">
        <v>58</v>
      </c>
      <c r="E8" s="17">
        <v>60</v>
      </c>
      <c r="F8" s="17">
        <v>16</v>
      </c>
      <c r="G8" s="17">
        <v>18</v>
      </c>
      <c r="H8" s="17">
        <v>62</v>
      </c>
      <c r="I8" s="17">
        <v>61</v>
      </c>
      <c r="J8" s="17">
        <v>64</v>
      </c>
      <c r="K8" s="17">
        <v>63</v>
      </c>
      <c r="L8" s="17">
        <v>47</v>
      </c>
      <c r="M8" s="17">
        <v>64</v>
      </c>
      <c r="N8" s="17">
        <v>63</v>
      </c>
      <c r="O8" s="17">
        <v>63</v>
      </c>
      <c r="P8" s="17">
        <v>61</v>
      </c>
      <c r="Q8" s="17">
        <v>179821</v>
      </c>
    </row>
    <row r="9" spans="1:17" ht="15" thickBot="1" x14ac:dyDescent="0.4">
      <c r="A9" s="16" t="s">
        <v>20</v>
      </c>
      <c r="B9" s="17">
        <v>65</v>
      </c>
      <c r="C9" s="17">
        <v>63</v>
      </c>
      <c r="D9" s="17">
        <v>60</v>
      </c>
      <c r="E9" s="17">
        <v>54</v>
      </c>
      <c r="F9" s="17">
        <v>36</v>
      </c>
      <c r="G9" s="17">
        <v>9</v>
      </c>
      <c r="H9" s="17">
        <v>64</v>
      </c>
      <c r="I9" s="17">
        <v>60</v>
      </c>
      <c r="J9" s="17">
        <v>65</v>
      </c>
      <c r="K9" s="17">
        <v>65</v>
      </c>
      <c r="L9" s="17">
        <v>56</v>
      </c>
      <c r="M9" s="17">
        <v>61</v>
      </c>
      <c r="N9" s="17">
        <v>62</v>
      </c>
      <c r="O9" s="17">
        <v>65</v>
      </c>
      <c r="P9" s="17">
        <v>60</v>
      </c>
      <c r="Q9" s="17">
        <v>138730</v>
      </c>
    </row>
    <row r="10" spans="1:17" ht="15" thickBot="1" x14ac:dyDescent="0.4">
      <c r="A10" s="16" t="s">
        <v>21</v>
      </c>
      <c r="B10" s="17">
        <v>64</v>
      </c>
      <c r="C10" s="17">
        <v>23</v>
      </c>
      <c r="D10" s="17">
        <v>31</v>
      </c>
      <c r="E10" s="17">
        <v>66</v>
      </c>
      <c r="F10" s="17">
        <v>1</v>
      </c>
      <c r="G10" s="17">
        <v>49</v>
      </c>
      <c r="H10" s="17">
        <v>58</v>
      </c>
      <c r="I10" s="17">
        <v>59</v>
      </c>
      <c r="J10" s="17">
        <v>15</v>
      </c>
      <c r="K10" s="17">
        <v>49</v>
      </c>
      <c r="L10" s="17">
        <v>29</v>
      </c>
      <c r="M10" s="17">
        <v>63</v>
      </c>
      <c r="N10" s="17">
        <v>61</v>
      </c>
      <c r="O10" s="17">
        <v>49</v>
      </c>
      <c r="P10" s="17">
        <v>59</v>
      </c>
      <c r="Q10" s="17">
        <v>1832688</v>
      </c>
    </row>
    <row r="11" spans="1:17" ht="15" thickBot="1" x14ac:dyDescent="0.4">
      <c r="A11" s="16" t="s">
        <v>22</v>
      </c>
      <c r="B11" s="17">
        <v>63</v>
      </c>
      <c r="C11" s="17">
        <v>47</v>
      </c>
      <c r="D11" s="17">
        <v>48</v>
      </c>
      <c r="E11" s="17">
        <v>62</v>
      </c>
      <c r="F11" s="17">
        <v>43</v>
      </c>
      <c r="G11" s="17">
        <v>3</v>
      </c>
      <c r="H11" s="17">
        <v>59</v>
      </c>
      <c r="I11" s="17">
        <v>58</v>
      </c>
      <c r="J11" s="17">
        <v>57</v>
      </c>
      <c r="K11" s="17">
        <v>61</v>
      </c>
      <c r="L11" s="17">
        <v>43</v>
      </c>
      <c r="M11" s="17">
        <v>60</v>
      </c>
      <c r="N11" s="17">
        <v>60</v>
      </c>
      <c r="O11" s="17">
        <v>61</v>
      </c>
      <c r="P11" s="17">
        <v>58</v>
      </c>
      <c r="Q11" s="17">
        <v>569275</v>
      </c>
    </row>
    <row r="12" spans="1:17" ht="15" thickBot="1" x14ac:dyDescent="0.4">
      <c r="A12" s="16" t="s">
        <v>23</v>
      </c>
      <c r="B12" s="17">
        <v>61</v>
      </c>
      <c r="C12" s="17">
        <v>61</v>
      </c>
      <c r="D12" s="17">
        <v>53</v>
      </c>
      <c r="E12" s="17">
        <v>63</v>
      </c>
      <c r="F12" s="17">
        <v>58</v>
      </c>
      <c r="G12" s="17">
        <v>1</v>
      </c>
      <c r="H12" s="17">
        <v>61</v>
      </c>
      <c r="I12" s="17">
        <v>62</v>
      </c>
      <c r="J12" s="17">
        <v>50</v>
      </c>
      <c r="K12" s="17">
        <v>62</v>
      </c>
      <c r="L12" s="17">
        <v>61</v>
      </c>
      <c r="M12" s="17">
        <v>62</v>
      </c>
      <c r="N12" s="17">
        <v>64</v>
      </c>
      <c r="O12" s="17">
        <v>62</v>
      </c>
      <c r="P12" s="17">
        <v>62</v>
      </c>
      <c r="Q12" s="17">
        <v>883570</v>
      </c>
    </row>
    <row r="13" spans="1:17" ht="15" thickBot="1" x14ac:dyDescent="0.4">
      <c r="A13" s="16" t="s">
        <v>24</v>
      </c>
      <c r="B13" s="17">
        <v>61</v>
      </c>
      <c r="C13" s="17">
        <v>39</v>
      </c>
      <c r="D13" s="17">
        <v>50</v>
      </c>
      <c r="E13" s="17">
        <v>58</v>
      </c>
      <c r="F13" s="17">
        <v>8</v>
      </c>
      <c r="G13" s="17">
        <v>35</v>
      </c>
      <c r="H13" s="17">
        <v>57</v>
      </c>
      <c r="I13" s="17">
        <v>57</v>
      </c>
      <c r="J13" s="17">
        <v>58</v>
      </c>
      <c r="K13" s="17">
        <v>59</v>
      </c>
      <c r="L13" s="17">
        <v>37</v>
      </c>
      <c r="M13" s="17">
        <v>59</v>
      </c>
      <c r="N13" s="17">
        <v>59</v>
      </c>
      <c r="O13" s="17">
        <v>59</v>
      </c>
      <c r="P13" s="17">
        <v>57</v>
      </c>
      <c r="Q13" s="17">
        <v>559101</v>
      </c>
    </row>
    <row r="14" spans="1:17" ht="15" thickBot="1" x14ac:dyDescent="0.4">
      <c r="A14" s="16" t="s">
        <v>25</v>
      </c>
      <c r="B14" s="17">
        <v>58</v>
      </c>
      <c r="C14" s="17">
        <v>14</v>
      </c>
      <c r="D14" s="17">
        <v>27</v>
      </c>
      <c r="E14" s="17">
        <v>65</v>
      </c>
      <c r="F14" s="17">
        <v>4</v>
      </c>
      <c r="G14" s="17">
        <v>42</v>
      </c>
      <c r="H14" s="17">
        <v>52</v>
      </c>
      <c r="I14" s="17">
        <v>56</v>
      </c>
      <c r="J14" s="17">
        <v>20</v>
      </c>
      <c r="K14" s="17">
        <v>41</v>
      </c>
      <c r="L14" s="17">
        <v>17</v>
      </c>
      <c r="M14" s="17">
        <v>58</v>
      </c>
      <c r="N14" s="17">
        <v>58</v>
      </c>
      <c r="O14" s="17">
        <v>41</v>
      </c>
      <c r="P14" s="17">
        <v>56</v>
      </c>
      <c r="Q14" s="17">
        <v>1691967</v>
      </c>
    </row>
    <row r="15" spans="1:17" ht="15" thickBot="1" x14ac:dyDescent="0.4">
      <c r="A15" s="16" t="s">
        <v>26</v>
      </c>
      <c r="B15" s="17">
        <v>58</v>
      </c>
      <c r="C15" s="17">
        <v>24</v>
      </c>
      <c r="D15" s="17">
        <v>35</v>
      </c>
      <c r="E15" s="17">
        <v>64</v>
      </c>
      <c r="F15" s="17">
        <v>6</v>
      </c>
      <c r="G15" s="17">
        <v>36</v>
      </c>
      <c r="H15" s="17">
        <v>54</v>
      </c>
      <c r="I15" s="17">
        <v>55</v>
      </c>
      <c r="J15" s="17">
        <v>43</v>
      </c>
      <c r="K15" s="17">
        <v>48</v>
      </c>
      <c r="L15" s="17">
        <v>21</v>
      </c>
      <c r="M15" s="17">
        <v>57</v>
      </c>
      <c r="N15" s="17">
        <v>55</v>
      </c>
      <c r="O15" s="17">
        <v>48</v>
      </c>
      <c r="P15" s="17">
        <v>55</v>
      </c>
      <c r="Q15" s="17">
        <v>1210530</v>
      </c>
    </row>
    <row r="16" spans="1:17" ht="15" thickBot="1" x14ac:dyDescent="0.4">
      <c r="A16" s="16" t="s">
        <v>27</v>
      </c>
      <c r="B16" s="17">
        <v>58</v>
      </c>
      <c r="C16" s="17">
        <v>34</v>
      </c>
      <c r="D16" s="17">
        <v>38</v>
      </c>
      <c r="E16" s="17">
        <v>59</v>
      </c>
      <c r="F16" s="17">
        <v>17</v>
      </c>
      <c r="G16" s="17">
        <v>19</v>
      </c>
      <c r="H16" s="17">
        <v>53</v>
      </c>
      <c r="I16" s="17">
        <v>50</v>
      </c>
      <c r="J16" s="17">
        <v>51</v>
      </c>
      <c r="K16" s="17">
        <v>51</v>
      </c>
      <c r="L16" s="17">
        <v>19</v>
      </c>
      <c r="M16" s="17">
        <v>55</v>
      </c>
      <c r="N16" s="17">
        <v>54</v>
      </c>
      <c r="O16" s="17">
        <v>51</v>
      </c>
      <c r="P16" s="17">
        <v>50</v>
      </c>
      <c r="Q16" s="17">
        <v>820056</v>
      </c>
    </row>
    <row r="17" spans="1:17" ht="15" thickBot="1" x14ac:dyDescent="0.4">
      <c r="A17" s="16" t="s">
        <v>28</v>
      </c>
      <c r="B17" s="17">
        <v>57</v>
      </c>
      <c r="C17" s="17">
        <v>66</v>
      </c>
      <c r="D17" s="17">
        <v>61</v>
      </c>
      <c r="E17" s="17">
        <v>10</v>
      </c>
      <c r="F17" s="17">
        <v>65</v>
      </c>
      <c r="G17" s="17">
        <v>15</v>
      </c>
      <c r="H17" s="17">
        <v>66</v>
      </c>
      <c r="I17" s="17">
        <v>66</v>
      </c>
      <c r="J17" s="17">
        <v>66</v>
      </c>
      <c r="K17" s="17">
        <v>66</v>
      </c>
      <c r="L17" s="17">
        <v>66</v>
      </c>
      <c r="M17" s="17">
        <v>50</v>
      </c>
      <c r="N17" s="17">
        <v>66</v>
      </c>
      <c r="O17" s="17">
        <v>66</v>
      </c>
      <c r="P17" s="17">
        <v>66</v>
      </c>
      <c r="Q17" s="17">
        <v>113236</v>
      </c>
    </row>
    <row r="18" spans="1:17" ht="15" thickBot="1" x14ac:dyDescent="0.4">
      <c r="A18" s="16" t="s">
        <v>29</v>
      </c>
      <c r="B18" s="17">
        <v>56</v>
      </c>
      <c r="C18" s="17">
        <v>1</v>
      </c>
      <c r="D18" s="17">
        <v>3</v>
      </c>
      <c r="E18" s="17">
        <v>61</v>
      </c>
      <c r="F18" s="17">
        <v>11</v>
      </c>
      <c r="G18" s="17">
        <v>25</v>
      </c>
      <c r="H18" s="17">
        <v>28</v>
      </c>
      <c r="I18" s="17">
        <v>39</v>
      </c>
      <c r="J18" s="17">
        <v>12</v>
      </c>
      <c r="K18" s="17">
        <v>16</v>
      </c>
      <c r="L18" s="17">
        <v>2</v>
      </c>
      <c r="M18" s="17">
        <v>49</v>
      </c>
      <c r="N18" s="17">
        <v>49</v>
      </c>
      <c r="O18" s="17">
        <v>16</v>
      </c>
      <c r="P18" s="17">
        <v>39</v>
      </c>
      <c r="Q18" s="17">
        <v>1902683</v>
      </c>
    </row>
    <row r="19" spans="1:17" ht="15" thickBot="1" x14ac:dyDescent="0.4">
      <c r="A19" s="16" t="s">
        <v>30</v>
      </c>
      <c r="B19" s="17">
        <v>54</v>
      </c>
      <c r="C19" s="17">
        <v>19</v>
      </c>
      <c r="D19" s="17">
        <v>14</v>
      </c>
      <c r="E19" s="17">
        <v>55</v>
      </c>
      <c r="F19" s="17">
        <v>26</v>
      </c>
      <c r="G19" s="17">
        <v>13</v>
      </c>
      <c r="H19" s="17">
        <v>34</v>
      </c>
      <c r="I19" s="17">
        <v>34</v>
      </c>
      <c r="J19" s="17">
        <v>39</v>
      </c>
      <c r="K19" s="17">
        <v>28</v>
      </c>
      <c r="L19" s="17">
        <v>7</v>
      </c>
      <c r="M19" s="17">
        <v>44</v>
      </c>
      <c r="N19" s="17">
        <v>47</v>
      </c>
      <c r="O19" s="17">
        <v>28</v>
      </c>
      <c r="P19" s="17">
        <v>34</v>
      </c>
      <c r="Q19" s="17">
        <v>1321020</v>
      </c>
    </row>
    <row r="20" spans="1:17" ht="15" thickBot="1" x14ac:dyDescent="0.4">
      <c r="A20" s="16" t="s">
        <v>31</v>
      </c>
      <c r="B20" s="17">
        <v>54</v>
      </c>
      <c r="C20" s="17">
        <v>34</v>
      </c>
      <c r="D20" s="17">
        <v>20</v>
      </c>
      <c r="E20" s="17">
        <v>57</v>
      </c>
      <c r="F20" s="17">
        <v>39</v>
      </c>
      <c r="G20" s="17">
        <v>6</v>
      </c>
      <c r="H20" s="17">
        <v>42</v>
      </c>
      <c r="I20" s="17">
        <v>44</v>
      </c>
      <c r="J20" s="17">
        <v>38</v>
      </c>
      <c r="K20" s="17">
        <v>43</v>
      </c>
      <c r="L20" s="17">
        <v>22</v>
      </c>
      <c r="M20" s="17">
        <v>45</v>
      </c>
      <c r="N20" s="17">
        <v>53</v>
      </c>
      <c r="O20" s="17">
        <v>43</v>
      </c>
      <c r="P20" s="17">
        <v>44</v>
      </c>
      <c r="Q20" s="17">
        <v>1345872</v>
      </c>
    </row>
    <row r="21" spans="1:17" ht="15" thickBot="1" x14ac:dyDescent="0.4">
      <c r="A21" s="16" t="s">
        <v>32</v>
      </c>
      <c r="B21" s="17">
        <v>50</v>
      </c>
      <c r="C21" s="17">
        <v>62</v>
      </c>
      <c r="D21" s="17">
        <v>65</v>
      </c>
      <c r="E21" s="17">
        <v>1</v>
      </c>
      <c r="F21" s="17">
        <v>54</v>
      </c>
      <c r="G21" s="17">
        <v>64</v>
      </c>
      <c r="H21" s="17">
        <v>65</v>
      </c>
      <c r="I21" s="17">
        <v>63</v>
      </c>
      <c r="J21" s="17">
        <v>62</v>
      </c>
      <c r="K21" s="17">
        <v>64</v>
      </c>
      <c r="L21" s="17">
        <v>63</v>
      </c>
      <c r="M21" s="17">
        <v>65</v>
      </c>
      <c r="N21" s="17">
        <v>56</v>
      </c>
      <c r="O21" s="17">
        <v>64</v>
      </c>
      <c r="P21" s="17">
        <v>63</v>
      </c>
      <c r="Q21" s="17">
        <v>423631</v>
      </c>
    </row>
    <row r="22" spans="1:17" ht="15" thickBot="1" x14ac:dyDescent="0.4">
      <c r="A22" s="16" t="s">
        <v>33</v>
      </c>
      <c r="B22" s="17">
        <v>50</v>
      </c>
      <c r="C22" s="17">
        <v>47</v>
      </c>
      <c r="D22" s="17">
        <v>56</v>
      </c>
      <c r="E22" s="17">
        <v>35</v>
      </c>
      <c r="F22" s="17">
        <v>22</v>
      </c>
      <c r="G22" s="17">
        <v>39</v>
      </c>
      <c r="H22" s="17">
        <v>55</v>
      </c>
      <c r="I22" s="17">
        <v>46</v>
      </c>
      <c r="J22" s="17">
        <v>63</v>
      </c>
      <c r="K22" s="17">
        <v>60</v>
      </c>
      <c r="L22" s="17">
        <v>44</v>
      </c>
      <c r="M22" s="17">
        <v>47</v>
      </c>
      <c r="N22" s="17">
        <v>39</v>
      </c>
      <c r="O22" s="17">
        <v>60</v>
      </c>
      <c r="P22" s="17">
        <v>46</v>
      </c>
      <c r="Q22" s="17">
        <v>338014</v>
      </c>
    </row>
    <row r="23" spans="1:17" ht="15" thickBot="1" x14ac:dyDescent="0.4">
      <c r="A23" s="16" t="s">
        <v>34</v>
      </c>
      <c r="B23" s="17">
        <v>50</v>
      </c>
      <c r="C23" s="17">
        <v>32</v>
      </c>
      <c r="D23" s="17">
        <v>48</v>
      </c>
      <c r="E23" s="17">
        <v>51</v>
      </c>
      <c r="F23" s="17">
        <v>7</v>
      </c>
      <c r="G23" s="17">
        <v>54</v>
      </c>
      <c r="H23" s="17">
        <v>43</v>
      </c>
      <c r="I23" s="17">
        <v>45</v>
      </c>
      <c r="J23" s="17">
        <v>49</v>
      </c>
      <c r="K23" s="17">
        <v>51</v>
      </c>
      <c r="L23" s="17">
        <v>36</v>
      </c>
      <c r="M23" s="17">
        <v>53</v>
      </c>
      <c r="N23" s="17">
        <v>40</v>
      </c>
      <c r="O23" s="17">
        <v>51</v>
      </c>
      <c r="P23" s="17">
        <v>45</v>
      </c>
      <c r="Q23" s="17">
        <v>962665</v>
      </c>
    </row>
    <row r="24" spans="1:17" ht="15" thickBot="1" x14ac:dyDescent="0.4">
      <c r="A24" s="16" t="s">
        <v>35</v>
      </c>
      <c r="B24" s="17">
        <v>50</v>
      </c>
      <c r="C24" s="17">
        <v>15</v>
      </c>
      <c r="D24" s="17">
        <v>3</v>
      </c>
      <c r="E24" s="17">
        <v>56</v>
      </c>
      <c r="F24" s="17">
        <v>34</v>
      </c>
      <c r="G24" s="17">
        <v>10</v>
      </c>
      <c r="H24" s="17">
        <v>26</v>
      </c>
      <c r="I24" s="17">
        <v>30</v>
      </c>
      <c r="J24" s="17">
        <v>19</v>
      </c>
      <c r="K24" s="17">
        <v>23</v>
      </c>
      <c r="L24" s="17">
        <v>5</v>
      </c>
      <c r="M24" s="17">
        <v>41</v>
      </c>
      <c r="N24" s="17">
        <v>44</v>
      </c>
      <c r="O24" s="17">
        <v>23</v>
      </c>
      <c r="P24" s="17">
        <v>30</v>
      </c>
      <c r="Q24" s="17">
        <v>1732544</v>
      </c>
    </row>
    <row r="25" spans="1:17" ht="15" thickBot="1" x14ac:dyDescent="0.4">
      <c r="A25" s="16" t="s">
        <v>36</v>
      </c>
      <c r="B25" s="17">
        <v>48</v>
      </c>
      <c r="C25" s="17">
        <v>32</v>
      </c>
      <c r="D25" s="17">
        <v>25</v>
      </c>
      <c r="E25" s="17">
        <v>49</v>
      </c>
      <c r="F25" s="17">
        <v>30</v>
      </c>
      <c r="G25" s="17">
        <v>14</v>
      </c>
      <c r="H25" s="17">
        <v>29</v>
      </c>
      <c r="I25" s="17">
        <v>27</v>
      </c>
      <c r="J25" s="17">
        <v>47</v>
      </c>
      <c r="K25" s="17">
        <v>38</v>
      </c>
      <c r="L25" s="17">
        <v>15</v>
      </c>
      <c r="M25" s="17">
        <v>37</v>
      </c>
      <c r="N25" s="17">
        <v>36</v>
      </c>
      <c r="O25" s="17">
        <v>38</v>
      </c>
      <c r="P25" s="17">
        <v>27</v>
      </c>
      <c r="Q25" s="17">
        <v>1076141</v>
      </c>
    </row>
    <row r="26" spans="1:17" ht="15" thickBot="1" x14ac:dyDescent="0.4">
      <c r="A26" s="16" t="s">
        <v>37</v>
      </c>
      <c r="B26" s="17">
        <v>48</v>
      </c>
      <c r="C26" s="17">
        <v>19</v>
      </c>
      <c r="D26" s="17">
        <v>42</v>
      </c>
      <c r="E26" s="17">
        <v>52</v>
      </c>
      <c r="F26" s="17">
        <v>5</v>
      </c>
      <c r="G26" s="17">
        <v>52</v>
      </c>
      <c r="H26" s="17">
        <v>38</v>
      </c>
      <c r="I26" s="17">
        <v>36</v>
      </c>
      <c r="J26" s="17">
        <v>37</v>
      </c>
      <c r="K26" s="17">
        <v>41</v>
      </c>
      <c r="L26" s="17">
        <v>27</v>
      </c>
      <c r="M26" s="17">
        <v>48</v>
      </c>
      <c r="N26" s="17">
        <v>35</v>
      </c>
      <c r="O26" s="17">
        <v>41</v>
      </c>
      <c r="P26" s="17">
        <v>36</v>
      </c>
      <c r="Q26" s="17">
        <v>1351087</v>
      </c>
    </row>
    <row r="27" spans="1:17" ht="15" thickBot="1" x14ac:dyDescent="0.4">
      <c r="A27" s="16" t="s">
        <v>38</v>
      </c>
      <c r="B27" s="17">
        <v>47</v>
      </c>
      <c r="C27" s="17">
        <v>39</v>
      </c>
      <c r="D27" s="17">
        <v>54</v>
      </c>
      <c r="E27" s="17">
        <v>37</v>
      </c>
      <c r="F27" s="17">
        <v>13</v>
      </c>
      <c r="G27" s="17">
        <v>53</v>
      </c>
      <c r="H27" s="17">
        <v>45</v>
      </c>
      <c r="I27" s="17">
        <v>40</v>
      </c>
      <c r="J27" s="17">
        <v>59</v>
      </c>
      <c r="K27" s="17">
        <v>56</v>
      </c>
      <c r="L27" s="17">
        <v>42</v>
      </c>
      <c r="M27" s="17">
        <v>46</v>
      </c>
      <c r="N27" s="17">
        <v>30</v>
      </c>
      <c r="O27" s="17">
        <v>56</v>
      </c>
      <c r="P27" s="17">
        <v>40</v>
      </c>
      <c r="Q27" s="17">
        <v>530751</v>
      </c>
    </row>
    <row r="28" spans="1:17" ht="15" thickBot="1" x14ac:dyDescent="0.4">
      <c r="A28" s="16" t="s">
        <v>39</v>
      </c>
      <c r="B28" s="17">
        <v>45</v>
      </c>
      <c r="C28" s="17">
        <v>42</v>
      </c>
      <c r="D28" s="17">
        <v>25</v>
      </c>
      <c r="E28" s="17">
        <v>45</v>
      </c>
      <c r="F28" s="17">
        <v>48</v>
      </c>
      <c r="G28" s="17">
        <v>7</v>
      </c>
      <c r="H28" s="17">
        <v>36</v>
      </c>
      <c r="I28" s="17">
        <v>31</v>
      </c>
      <c r="J28" s="17">
        <v>45</v>
      </c>
      <c r="K28" s="17">
        <v>44</v>
      </c>
      <c r="L28" s="17">
        <v>31</v>
      </c>
      <c r="M28" s="17">
        <v>36</v>
      </c>
      <c r="N28" s="17">
        <v>45</v>
      </c>
      <c r="O28" s="17">
        <v>44</v>
      </c>
      <c r="P28" s="17">
        <v>31</v>
      </c>
      <c r="Q28" s="17">
        <v>1172285</v>
      </c>
    </row>
    <row r="29" spans="1:17" ht="15" thickBot="1" x14ac:dyDescent="0.4">
      <c r="A29" s="16" t="s">
        <v>40</v>
      </c>
      <c r="B29" s="17">
        <v>45</v>
      </c>
      <c r="C29" s="17">
        <v>9</v>
      </c>
      <c r="D29" s="17">
        <v>43</v>
      </c>
      <c r="E29" s="17">
        <v>53</v>
      </c>
      <c r="F29" s="17">
        <v>2</v>
      </c>
      <c r="G29" s="17">
        <v>57</v>
      </c>
      <c r="H29" s="17">
        <v>37</v>
      </c>
      <c r="I29" s="17">
        <v>41</v>
      </c>
      <c r="J29" s="17">
        <v>6</v>
      </c>
      <c r="K29" s="17">
        <v>32</v>
      </c>
      <c r="L29" s="17">
        <v>32</v>
      </c>
      <c r="M29" s="17">
        <v>51</v>
      </c>
      <c r="N29" s="17">
        <v>34</v>
      </c>
      <c r="O29" s="17">
        <v>32</v>
      </c>
      <c r="P29" s="17">
        <v>41</v>
      </c>
      <c r="Q29" s="17">
        <v>2020270</v>
      </c>
    </row>
    <row r="30" spans="1:17" ht="15" thickBot="1" x14ac:dyDescent="0.4">
      <c r="A30" s="16" t="s">
        <v>41</v>
      </c>
      <c r="B30" s="17">
        <v>44</v>
      </c>
      <c r="C30" s="17">
        <v>19</v>
      </c>
      <c r="D30" s="17">
        <v>43</v>
      </c>
      <c r="E30" s="17">
        <v>43</v>
      </c>
      <c r="F30" s="17">
        <v>9</v>
      </c>
      <c r="G30" s="17">
        <v>50</v>
      </c>
      <c r="H30" s="17">
        <v>27</v>
      </c>
      <c r="I30" s="17">
        <v>26</v>
      </c>
      <c r="J30" s="17">
        <v>42</v>
      </c>
      <c r="K30" s="17">
        <v>36</v>
      </c>
      <c r="L30" s="17">
        <v>26</v>
      </c>
      <c r="M30" s="17">
        <v>42</v>
      </c>
      <c r="N30" s="17">
        <v>28</v>
      </c>
      <c r="O30" s="17">
        <v>36</v>
      </c>
      <c r="P30" s="17">
        <v>26</v>
      </c>
      <c r="Q30" s="17">
        <v>1246554</v>
      </c>
    </row>
    <row r="31" spans="1:17" ht="15" thickBot="1" x14ac:dyDescent="0.4">
      <c r="A31" s="16" t="s">
        <v>42</v>
      </c>
      <c r="B31" s="17">
        <v>43</v>
      </c>
      <c r="C31" s="17">
        <v>37</v>
      </c>
      <c r="D31" s="17">
        <v>3</v>
      </c>
      <c r="E31" s="17">
        <v>50</v>
      </c>
      <c r="F31" s="17">
        <v>51</v>
      </c>
      <c r="G31" s="17">
        <v>5</v>
      </c>
      <c r="H31" s="17">
        <v>23</v>
      </c>
      <c r="I31" s="17">
        <v>25</v>
      </c>
      <c r="J31" s="17">
        <v>9</v>
      </c>
      <c r="K31" s="17">
        <v>24</v>
      </c>
      <c r="L31" s="17">
        <v>25</v>
      </c>
      <c r="M31" s="17">
        <v>33</v>
      </c>
      <c r="N31" s="17">
        <v>41</v>
      </c>
      <c r="O31" s="17">
        <v>24</v>
      </c>
      <c r="P31" s="17">
        <v>25</v>
      </c>
      <c r="Q31" s="17">
        <v>1957432</v>
      </c>
    </row>
    <row r="32" spans="1:17" ht="15" thickBot="1" x14ac:dyDescent="0.4">
      <c r="A32" s="16" t="s">
        <v>43</v>
      </c>
      <c r="B32" s="17">
        <v>38</v>
      </c>
      <c r="C32" s="17">
        <v>42</v>
      </c>
      <c r="D32" s="17">
        <v>13</v>
      </c>
      <c r="E32" s="17">
        <v>46</v>
      </c>
      <c r="F32" s="17">
        <v>53</v>
      </c>
      <c r="G32" s="17">
        <v>4</v>
      </c>
      <c r="H32" s="17">
        <v>31</v>
      </c>
      <c r="I32" s="17">
        <v>29</v>
      </c>
      <c r="J32" s="17">
        <v>24</v>
      </c>
      <c r="K32" s="17">
        <v>32</v>
      </c>
      <c r="L32" s="17">
        <v>35</v>
      </c>
      <c r="M32" s="17">
        <v>31</v>
      </c>
      <c r="N32" s="17">
        <v>46</v>
      </c>
      <c r="O32" s="17">
        <v>32</v>
      </c>
      <c r="P32" s="17">
        <v>29</v>
      </c>
      <c r="Q32" s="17">
        <v>1666525</v>
      </c>
    </row>
    <row r="33" spans="1:17" ht="15" thickBot="1" x14ac:dyDescent="0.4">
      <c r="A33" s="16" t="s">
        <v>44</v>
      </c>
      <c r="B33" s="17">
        <v>38</v>
      </c>
      <c r="C33" s="17">
        <v>53</v>
      </c>
      <c r="D33" s="17">
        <v>50</v>
      </c>
      <c r="E33" s="17">
        <v>16</v>
      </c>
      <c r="F33" s="17">
        <v>50</v>
      </c>
      <c r="G33" s="17">
        <v>29</v>
      </c>
      <c r="H33" s="17">
        <v>44</v>
      </c>
      <c r="I33" s="17">
        <v>38</v>
      </c>
      <c r="J33" s="17">
        <v>60</v>
      </c>
      <c r="K33" s="17">
        <v>54</v>
      </c>
      <c r="L33" s="17">
        <v>48</v>
      </c>
      <c r="M33" s="17">
        <v>32</v>
      </c>
      <c r="N33" s="17">
        <v>38</v>
      </c>
      <c r="O33" s="17">
        <v>54</v>
      </c>
      <c r="P33" s="17">
        <v>38</v>
      </c>
      <c r="Q33" s="17">
        <v>514961</v>
      </c>
    </row>
    <row r="34" spans="1:17" ht="15" thickBot="1" x14ac:dyDescent="0.4">
      <c r="A34" s="16" t="s">
        <v>45</v>
      </c>
      <c r="B34" s="17">
        <v>38</v>
      </c>
      <c r="C34" s="17">
        <v>53</v>
      </c>
      <c r="D34" s="17">
        <v>54</v>
      </c>
      <c r="E34" s="17">
        <v>6</v>
      </c>
      <c r="F34" s="17">
        <v>49</v>
      </c>
      <c r="G34" s="17">
        <v>48</v>
      </c>
      <c r="H34" s="17">
        <v>51</v>
      </c>
      <c r="I34" s="17">
        <v>48</v>
      </c>
      <c r="J34" s="17">
        <v>61</v>
      </c>
      <c r="K34" s="17">
        <v>58</v>
      </c>
      <c r="L34" s="17">
        <v>53</v>
      </c>
      <c r="M34" s="17">
        <v>38</v>
      </c>
      <c r="N34" s="17">
        <v>37</v>
      </c>
      <c r="O34" s="17">
        <v>58</v>
      </c>
      <c r="P34" s="17">
        <v>48</v>
      </c>
      <c r="Q34" s="17">
        <v>493637</v>
      </c>
    </row>
    <row r="35" spans="1:17" ht="15" thickBot="1" x14ac:dyDescent="0.4">
      <c r="A35" s="16" t="s">
        <v>46</v>
      </c>
      <c r="B35" s="17">
        <v>38</v>
      </c>
      <c r="C35" s="17">
        <v>8</v>
      </c>
      <c r="D35" s="17">
        <v>6</v>
      </c>
      <c r="E35" s="17">
        <v>47</v>
      </c>
      <c r="F35" s="17">
        <v>27</v>
      </c>
      <c r="G35" s="17">
        <v>22</v>
      </c>
      <c r="H35" s="17">
        <v>13</v>
      </c>
      <c r="I35" s="17">
        <v>16</v>
      </c>
      <c r="J35" s="17">
        <v>21</v>
      </c>
      <c r="K35" s="17">
        <v>13</v>
      </c>
      <c r="L35" s="17">
        <v>4</v>
      </c>
      <c r="M35" s="17">
        <v>26</v>
      </c>
      <c r="N35" s="17">
        <v>25</v>
      </c>
      <c r="O35" s="17">
        <v>13</v>
      </c>
      <c r="P35" s="17">
        <v>16</v>
      </c>
      <c r="Q35" s="17">
        <v>1689937</v>
      </c>
    </row>
    <row r="36" spans="1:17" ht="15" thickBot="1" x14ac:dyDescent="0.4">
      <c r="A36" s="16" t="s">
        <v>47</v>
      </c>
      <c r="B36" s="17">
        <v>38</v>
      </c>
      <c r="C36" s="17">
        <v>3</v>
      </c>
      <c r="D36" s="17">
        <v>1</v>
      </c>
      <c r="E36" s="17">
        <v>48</v>
      </c>
      <c r="F36" s="17">
        <v>21</v>
      </c>
      <c r="G36" s="17">
        <v>23</v>
      </c>
      <c r="H36" s="17">
        <v>12</v>
      </c>
      <c r="I36" s="17">
        <v>14</v>
      </c>
      <c r="J36" s="17">
        <v>11</v>
      </c>
      <c r="K36" s="17">
        <v>6</v>
      </c>
      <c r="L36" s="17">
        <v>1</v>
      </c>
      <c r="M36" s="17">
        <v>28</v>
      </c>
      <c r="N36" s="17">
        <v>22</v>
      </c>
      <c r="O36" s="17">
        <v>6</v>
      </c>
      <c r="P36" s="17">
        <v>14</v>
      </c>
      <c r="Q36" s="17">
        <v>1905565</v>
      </c>
    </row>
    <row r="37" spans="1:17" ht="15" thickBot="1" x14ac:dyDescent="0.4">
      <c r="A37" s="16" t="s">
        <v>48</v>
      </c>
      <c r="B37" s="17">
        <v>37</v>
      </c>
      <c r="C37" s="17">
        <v>9</v>
      </c>
      <c r="D37" s="17">
        <v>18</v>
      </c>
      <c r="E37" s="17">
        <v>42</v>
      </c>
      <c r="F37" s="17">
        <v>20</v>
      </c>
      <c r="G37" s="17">
        <v>28</v>
      </c>
      <c r="H37" s="17">
        <v>16</v>
      </c>
      <c r="I37" s="17">
        <v>17</v>
      </c>
      <c r="J37" s="17">
        <v>28</v>
      </c>
      <c r="K37" s="17">
        <v>14</v>
      </c>
      <c r="L37" s="17">
        <v>6</v>
      </c>
      <c r="M37" s="17">
        <v>29</v>
      </c>
      <c r="N37" s="17">
        <v>21</v>
      </c>
      <c r="O37" s="17">
        <v>14</v>
      </c>
      <c r="P37" s="17">
        <v>17</v>
      </c>
      <c r="Q37" s="17">
        <v>1515325</v>
      </c>
    </row>
    <row r="38" spans="1:17" ht="15" thickBot="1" x14ac:dyDescent="0.4">
      <c r="A38" s="16" t="s">
        <v>49</v>
      </c>
      <c r="B38" s="17">
        <v>35</v>
      </c>
      <c r="C38" s="17">
        <v>39</v>
      </c>
      <c r="D38" s="17">
        <v>63</v>
      </c>
      <c r="E38" s="17">
        <v>12</v>
      </c>
      <c r="F38" s="17">
        <v>23</v>
      </c>
      <c r="G38" s="17">
        <v>62</v>
      </c>
      <c r="H38" s="17">
        <v>56</v>
      </c>
      <c r="I38" s="17">
        <v>49</v>
      </c>
      <c r="J38" s="17">
        <v>56</v>
      </c>
      <c r="K38" s="17">
        <v>56</v>
      </c>
      <c r="L38" s="17">
        <v>57</v>
      </c>
      <c r="M38" s="17">
        <v>54</v>
      </c>
      <c r="N38" s="17">
        <v>20</v>
      </c>
      <c r="O38" s="17">
        <v>56</v>
      </c>
      <c r="P38" s="17">
        <v>49</v>
      </c>
      <c r="Q38" s="17">
        <v>576978</v>
      </c>
    </row>
    <row r="39" spans="1:17" ht="15" thickBot="1" x14ac:dyDescent="0.4">
      <c r="A39" s="16" t="s">
        <v>50</v>
      </c>
      <c r="B39" s="17">
        <v>35</v>
      </c>
      <c r="C39" s="17">
        <v>1</v>
      </c>
      <c r="D39" s="17">
        <v>10</v>
      </c>
      <c r="E39" s="17">
        <v>44</v>
      </c>
      <c r="F39" s="17">
        <v>15</v>
      </c>
      <c r="G39" s="17">
        <v>30</v>
      </c>
      <c r="H39" s="17">
        <v>10</v>
      </c>
      <c r="I39" s="17">
        <v>11</v>
      </c>
      <c r="J39" s="17">
        <v>10</v>
      </c>
      <c r="K39" s="17">
        <v>6</v>
      </c>
      <c r="L39" s="17">
        <v>3</v>
      </c>
      <c r="M39" s="17">
        <v>27</v>
      </c>
      <c r="N39" s="17">
        <v>18</v>
      </c>
      <c r="O39" s="17">
        <v>6</v>
      </c>
      <c r="P39" s="17">
        <v>11</v>
      </c>
      <c r="Q39" s="17">
        <v>1908344</v>
      </c>
    </row>
    <row r="40" spans="1:17" ht="15" thickBot="1" x14ac:dyDescent="0.4">
      <c r="A40" s="16" t="s">
        <v>51</v>
      </c>
      <c r="B40" s="17">
        <v>30</v>
      </c>
      <c r="C40" s="17">
        <v>49</v>
      </c>
      <c r="D40" s="17">
        <v>56</v>
      </c>
      <c r="E40" s="17">
        <v>5</v>
      </c>
      <c r="F40" s="17">
        <v>46</v>
      </c>
      <c r="G40" s="17">
        <v>56</v>
      </c>
      <c r="H40" s="17">
        <v>49</v>
      </c>
      <c r="I40" s="17">
        <v>47</v>
      </c>
      <c r="J40" s="17">
        <v>55</v>
      </c>
      <c r="K40" s="17">
        <v>54</v>
      </c>
      <c r="L40" s="17">
        <v>54</v>
      </c>
      <c r="M40" s="17">
        <v>40</v>
      </c>
      <c r="N40" s="17">
        <v>32</v>
      </c>
      <c r="O40" s="17">
        <v>54</v>
      </c>
      <c r="P40" s="17">
        <v>47</v>
      </c>
      <c r="Q40" s="17">
        <v>643111</v>
      </c>
    </row>
    <row r="41" spans="1:17" ht="15" thickBot="1" x14ac:dyDescent="0.4">
      <c r="A41" s="16" t="s">
        <v>52</v>
      </c>
      <c r="B41" s="17">
        <v>30</v>
      </c>
      <c r="C41" s="17">
        <v>38</v>
      </c>
      <c r="D41" s="17">
        <v>24</v>
      </c>
      <c r="E41" s="17">
        <v>36</v>
      </c>
      <c r="F41" s="17">
        <v>44</v>
      </c>
      <c r="G41" s="17">
        <v>16</v>
      </c>
      <c r="H41" s="17">
        <v>22</v>
      </c>
      <c r="I41" s="17">
        <v>21</v>
      </c>
      <c r="J41" s="17">
        <v>46</v>
      </c>
      <c r="K41" s="17">
        <v>30</v>
      </c>
      <c r="L41" s="17">
        <v>28</v>
      </c>
      <c r="M41" s="17">
        <v>20</v>
      </c>
      <c r="N41" s="17">
        <v>29</v>
      </c>
      <c r="O41" s="17">
        <v>30</v>
      </c>
      <c r="P41" s="17">
        <v>21</v>
      </c>
      <c r="Q41" s="17">
        <v>1135905</v>
      </c>
    </row>
    <row r="42" spans="1:17" ht="15" thickBot="1" x14ac:dyDescent="0.4">
      <c r="A42" s="16" t="s">
        <v>53</v>
      </c>
      <c r="B42" s="17">
        <v>30</v>
      </c>
      <c r="C42" s="17">
        <v>15</v>
      </c>
      <c r="D42" s="17">
        <v>20</v>
      </c>
      <c r="E42" s="17">
        <v>41</v>
      </c>
      <c r="F42" s="17">
        <v>28</v>
      </c>
      <c r="G42" s="17">
        <v>27</v>
      </c>
      <c r="H42" s="17">
        <v>15</v>
      </c>
      <c r="I42" s="17">
        <v>13</v>
      </c>
      <c r="J42" s="17">
        <v>32</v>
      </c>
      <c r="K42" s="17">
        <v>17</v>
      </c>
      <c r="L42" s="17">
        <v>9</v>
      </c>
      <c r="M42" s="17">
        <v>24</v>
      </c>
      <c r="N42" s="17">
        <v>19</v>
      </c>
      <c r="O42" s="17">
        <v>17</v>
      </c>
      <c r="P42" s="17">
        <v>13</v>
      </c>
      <c r="Q42" s="17">
        <v>1402100</v>
      </c>
    </row>
    <row r="43" spans="1:17" ht="15" thickBot="1" x14ac:dyDescent="0.4">
      <c r="A43" s="16" t="s">
        <v>54</v>
      </c>
      <c r="B43" s="17">
        <v>30</v>
      </c>
      <c r="C43" s="17">
        <v>13</v>
      </c>
      <c r="D43" s="17">
        <v>35</v>
      </c>
      <c r="E43" s="17">
        <v>40</v>
      </c>
      <c r="F43" s="17">
        <v>14</v>
      </c>
      <c r="G43" s="17">
        <v>40</v>
      </c>
      <c r="H43" s="17">
        <v>19</v>
      </c>
      <c r="I43" s="17">
        <v>19</v>
      </c>
      <c r="J43" s="17">
        <v>35</v>
      </c>
      <c r="K43" s="17">
        <v>22</v>
      </c>
      <c r="L43" s="17">
        <v>16</v>
      </c>
      <c r="M43" s="17">
        <v>34</v>
      </c>
      <c r="N43" s="17">
        <v>17</v>
      </c>
      <c r="O43" s="17">
        <v>22</v>
      </c>
      <c r="P43" s="17">
        <v>19</v>
      </c>
      <c r="Q43" s="17">
        <v>1389574</v>
      </c>
    </row>
    <row r="44" spans="1:17" ht="15" thickBot="1" x14ac:dyDescent="0.4">
      <c r="A44" s="16" t="s">
        <v>55</v>
      </c>
      <c r="B44" s="17">
        <v>30</v>
      </c>
      <c r="C44" s="17">
        <v>25</v>
      </c>
      <c r="D44" s="17">
        <v>14</v>
      </c>
      <c r="E44" s="17">
        <v>39</v>
      </c>
      <c r="F44" s="17">
        <v>32</v>
      </c>
      <c r="G44" s="17">
        <v>20</v>
      </c>
      <c r="H44" s="17">
        <v>17</v>
      </c>
      <c r="I44" s="17">
        <v>15</v>
      </c>
      <c r="J44" s="17">
        <v>36</v>
      </c>
      <c r="K44" s="17">
        <v>20</v>
      </c>
      <c r="L44" s="17">
        <v>12</v>
      </c>
      <c r="M44" s="17">
        <v>21</v>
      </c>
      <c r="N44" s="17">
        <v>24</v>
      </c>
      <c r="O44" s="17">
        <v>20</v>
      </c>
      <c r="P44" s="17">
        <v>15</v>
      </c>
      <c r="Q44" s="17">
        <v>1373381</v>
      </c>
    </row>
    <row r="45" spans="1:17" ht="15" thickBot="1" x14ac:dyDescent="0.4">
      <c r="A45" s="16" t="s">
        <v>56</v>
      </c>
      <c r="B45" s="17">
        <v>26</v>
      </c>
      <c r="C45" s="17">
        <v>57</v>
      </c>
      <c r="D45" s="17">
        <v>38</v>
      </c>
      <c r="E45" s="17">
        <v>23</v>
      </c>
      <c r="F45" s="17">
        <v>56</v>
      </c>
      <c r="G45" s="17">
        <v>17</v>
      </c>
      <c r="H45" s="17">
        <v>40</v>
      </c>
      <c r="I45" s="17">
        <v>33</v>
      </c>
      <c r="J45" s="17">
        <v>53</v>
      </c>
      <c r="K45" s="17">
        <v>50</v>
      </c>
      <c r="L45" s="17">
        <v>46</v>
      </c>
      <c r="M45" s="17">
        <v>16</v>
      </c>
      <c r="N45" s="17">
        <v>43</v>
      </c>
      <c r="O45" s="17">
        <v>50</v>
      </c>
      <c r="P45" s="17">
        <v>33</v>
      </c>
      <c r="Q45" s="17">
        <v>814092</v>
      </c>
    </row>
    <row r="46" spans="1:17" ht="15" thickBot="1" x14ac:dyDescent="0.4">
      <c r="A46" s="16" t="s">
        <v>57</v>
      </c>
      <c r="B46" s="17">
        <v>26</v>
      </c>
      <c r="C46" s="17">
        <v>42</v>
      </c>
      <c r="D46" s="17">
        <v>43</v>
      </c>
      <c r="E46" s="17">
        <v>24</v>
      </c>
      <c r="F46" s="17">
        <v>38</v>
      </c>
      <c r="G46" s="17">
        <v>33</v>
      </c>
      <c r="H46" s="17">
        <v>24</v>
      </c>
      <c r="I46" s="17">
        <v>22</v>
      </c>
      <c r="J46" s="17">
        <v>52</v>
      </c>
      <c r="K46" s="17">
        <v>44</v>
      </c>
      <c r="L46" s="17">
        <v>38</v>
      </c>
      <c r="M46" s="17">
        <v>23</v>
      </c>
      <c r="N46" s="17">
        <v>26</v>
      </c>
      <c r="O46" s="17">
        <v>44</v>
      </c>
      <c r="P46" s="17">
        <v>22</v>
      </c>
      <c r="Q46" s="17">
        <v>814112</v>
      </c>
    </row>
    <row r="47" spans="1:17" ht="15" thickBot="1" x14ac:dyDescent="0.4">
      <c r="A47" s="16" t="s">
        <v>58</v>
      </c>
      <c r="B47" s="17">
        <v>26</v>
      </c>
      <c r="C47" s="17">
        <v>46</v>
      </c>
      <c r="D47" s="17">
        <v>43</v>
      </c>
      <c r="E47" s="17">
        <v>21</v>
      </c>
      <c r="F47" s="17">
        <v>42</v>
      </c>
      <c r="G47" s="17">
        <v>32</v>
      </c>
      <c r="H47" s="17">
        <v>25</v>
      </c>
      <c r="I47" s="17">
        <v>23</v>
      </c>
      <c r="J47" s="17">
        <v>54</v>
      </c>
      <c r="K47" s="17">
        <v>46</v>
      </c>
      <c r="L47" s="17">
        <v>39</v>
      </c>
      <c r="M47" s="17">
        <v>22</v>
      </c>
      <c r="N47" s="17">
        <v>27</v>
      </c>
      <c r="O47" s="17">
        <v>46</v>
      </c>
      <c r="P47" s="17">
        <v>23</v>
      </c>
      <c r="Q47" s="17">
        <v>800243</v>
      </c>
    </row>
    <row r="48" spans="1:17" ht="15" thickBot="1" x14ac:dyDescent="0.4">
      <c r="A48" s="16" t="s">
        <v>59</v>
      </c>
      <c r="B48" s="17">
        <v>26</v>
      </c>
      <c r="C48" s="17">
        <v>9</v>
      </c>
      <c r="D48" s="17">
        <v>27</v>
      </c>
      <c r="E48" s="17">
        <v>38</v>
      </c>
      <c r="F48" s="17">
        <v>18</v>
      </c>
      <c r="G48" s="17">
        <v>38</v>
      </c>
      <c r="H48" s="17">
        <v>14</v>
      </c>
      <c r="I48" s="17">
        <v>12</v>
      </c>
      <c r="J48" s="17">
        <v>29</v>
      </c>
      <c r="K48" s="17">
        <v>14</v>
      </c>
      <c r="L48" s="17">
        <v>10</v>
      </c>
      <c r="M48" s="17">
        <v>25</v>
      </c>
      <c r="N48" s="17">
        <v>14</v>
      </c>
      <c r="O48" s="17">
        <v>14</v>
      </c>
      <c r="P48" s="17">
        <v>12</v>
      </c>
      <c r="Q48" s="17">
        <v>1489916</v>
      </c>
    </row>
    <row r="49" spans="1:17" ht="15" thickBot="1" x14ac:dyDescent="0.4">
      <c r="A49" s="16" t="s">
        <v>60</v>
      </c>
      <c r="B49" s="17">
        <v>25</v>
      </c>
      <c r="C49" s="17">
        <v>31</v>
      </c>
      <c r="D49" s="17">
        <v>66</v>
      </c>
      <c r="E49" s="17">
        <v>31</v>
      </c>
      <c r="F49" s="17">
        <v>3</v>
      </c>
      <c r="G49" s="17">
        <v>66</v>
      </c>
      <c r="H49" s="17">
        <v>63</v>
      </c>
      <c r="I49" s="17">
        <v>65</v>
      </c>
      <c r="J49" s="17">
        <v>44</v>
      </c>
      <c r="K49" s="17">
        <v>53</v>
      </c>
      <c r="L49" s="17">
        <v>64</v>
      </c>
      <c r="M49" s="17">
        <v>66</v>
      </c>
      <c r="N49" s="17">
        <v>15</v>
      </c>
      <c r="O49" s="17">
        <v>53</v>
      </c>
      <c r="P49" s="17">
        <v>65</v>
      </c>
      <c r="Q49" s="17">
        <v>1175145</v>
      </c>
    </row>
    <row r="50" spans="1:17" ht="15" thickBot="1" x14ac:dyDescent="0.4">
      <c r="A50" s="16" t="s">
        <v>61</v>
      </c>
      <c r="B50" s="17">
        <v>24</v>
      </c>
      <c r="C50" s="17">
        <v>25</v>
      </c>
      <c r="D50" s="17">
        <v>6</v>
      </c>
      <c r="E50" s="17">
        <v>34</v>
      </c>
      <c r="F50" s="17">
        <v>37</v>
      </c>
      <c r="G50" s="17">
        <v>21</v>
      </c>
      <c r="H50" s="17">
        <v>8</v>
      </c>
      <c r="I50" s="17">
        <v>8</v>
      </c>
      <c r="J50" s="17">
        <v>23</v>
      </c>
      <c r="K50" s="17">
        <v>10</v>
      </c>
      <c r="L50" s="17">
        <v>14</v>
      </c>
      <c r="M50" s="17">
        <v>11</v>
      </c>
      <c r="N50" s="17">
        <v>16</v>
      </c>
      <c r="O50" s="17">
        <v>10</v>
      </c>
      <c r="P50" s="17">
        <v>8</v>
      </c>
      <c r="Q50" s="17">
        <v>1669513</v>
      </c>
    </row>
    <row r="51" spans="1:17" ht="15" thickBot="1" x14ac:dyDescent="0.4">
      <c r="A51" s="16" t="s">
        <v>62</v>
      </c>
      <c r="B51" s="17">
        <v>22</v>
      </c>
      <c r="C51" s="17">
        <v>15</v>
      </c>
      <c r="D51" s="17">
        <v>61</v>
      </c>
      <c r="E51" s="17">
        <v>26</v>
      </c>
      <c r="F51" s="17">
        <v>10</v>
      </c>
      <c r="G51" s="17">
        <v>63</v>
      </c>
      <c r="H51" s="17">
        <v>41</v>
      </c>
      <c r="I51" s="17">
        <v>43</v>
      </c>
      <c r="J51" s="17">
        <v>40</v>
      </c>
      <c r="K51" s="17">
        <v>36</v>
      </c>
      <c r="L51" s="17">
        <v>52</v>
      </c>
      <c r="M51" s="17">
        <v>52</v>
      </c>
      <c r="N51" s="17">
        <v>8</v>
      </c>
      <c r="O51" s="17">
        <v>36</v>
      </c>
      <c r="P51" s="17">
        <v>43</v>
      </c>
      <c r="Q51" s="17">
        <v>1268172</v>
      </c>
    </row>
    <row r="52" spans="1:17" ht="15" thickBot="1" x14ac:dyDescent="0.4">
      <c r="A52" s="16" t="s">
        <v>63</v>
      </c>
      <c r="B52" s="17">
        <v>22</v>
      </c>
      <c r="C52" s="17">
        <v>51</v>
      </c>
      <c r="D52" s="17">
        <v>38</v>
      </c>
      <c r="E52" s="17">
        <v>9</v>
      </c>
      <c r="F52" s="17">
        <v>55</v>
      </c>
      <c r="G52" s="17">
        <v>34</v>
      </c>
      <c r="H52" s="17">
        <v>30</v>
      </c>
      <c r="I52" s="17">
        <v>28</v>
      </c>
      <c r="J52" s="17">
        <v>48</v>
      </c>
      <c r="K52" s="17">
        <v>40</v>
      </c>
      <c r="L52" s="17">
        <v>45</v>
      </c>
      <c r="M52" s="17">
        <v>15</v>
      </c>
      <c r="N52" s="17">
        <v>33</v>
      </c>
      <c r="O52" s="17">
        <v>40</v>
      </c>
      <c r="P52" s="17">
        <v>28</v>
      </c>
      <c r="Q52" s="17">
        <v>1075022</v>
      </c>
    </row>
    <row r="53" spans="1:17" ht="15" thickBot="1" x14ac:dyDescent="0.4">
      <c r="A53" s="16" t="s">
        <v>64</v>
      </c>
      <c r="B53" s="17">
        <v>21</v>
      </c>
      <c r="C53" s="17">
        <v>64</v>
      </c>
      <c r="D53" s="17">
        <v>14</v>
      </c>
      <c r="E53" s="17">
        <v>28</v>
      </c>
      <c r="F53" s="17">
        <v>64</v>
      </c>
      <c r="G53" s="17">
        <v>8</v>
      </c>
      <c r="H53" s="17">
        <v>48</v>
      </c>
      <c r="I53" s="17">
        <v>51</v>
      </c>
      <c r="J53" s="17">
        <v>34</v>
      </c>
      <c r="K53" s="17">
        <v>38</v>
      </c>
      <c r="L53" s="17">
        <v>58</v>
      </c>
      <c r="M53" s="17">
        <v>9</v>
      </c>
      <c r="N53" s="17">
        <v>57</v>
      </c>
      <c r="O53" s="17">
        <v>38</v>
      </c>
      <c r="P53" s="17">
        <v>51</v>
      </c>
      <c r="Q53" s="17">
        <v>1391990</v>
      </c>
    </row>
    <row r="54" spans="1:17" ht="15" thickBot="1" x14ac:dyDescent="0.4">
      <c r="A54" s="16" t="s">
        <v>65</v>
      </c>
      <c r="B54" s="17">
        <v>19</v>
      </c>
      <c r="C54" s="17">
        <v>52</v>
      </c>
      <c r="D54" s="17">
        <v>47</v>
      </c>
      <c r="E54" s="17">
        <v>3</v>
      </c>
      <c r="F54" s="17">
        <v>62</v>
      </c>
      <c r="G54" s="17">
        <v>60</v>
      </c>
      <c r="H54" s="17">
        <v>50</v>
      </c>
      <c r="I54" s="17">
        <v>53</v>
      </c>
      <c r="J54" s="17">
        <v>2</v>
      </c>
      <c r="K54" s="17">
        <v>47</v>
      </c>
      <c r="L54" s="17">
        <v>62</v>
      </c>
      <c r="M54" s="17">
        <v>39</v>
      </c>
      <c r="N54" s="17">
        <v>51</v>
      </c>
      <c r="O54" s="17">
        <v>47</v>
      </c>
      <c r="P54" s="17">
        <v>53</v>
      </c>
      <c r="Q54" s="17">
        <v>2436525</v>
      </c>
    </row>
    <row r="55" spans="1:17" ht="15" thickBot="1" x14ac:dyDescent="0.4">
      <c r="A55" s="16" t="s">
        <v>66</v>
      </c>
      <c r="B55" s="17">
        <v>19</v>
      </c>
      <c r="C55" s="17">
        <v>3</v>
      </c>
      <c r="D55" s="17">
        <v>27</v>
      </c>
      <c r="E55" s="17">
        <v>33</v>
      </c>
      <c r="F55" s="17">
        <v>19</v>
      </c>
      <c r="G55" s="17">
        <v>44</v>
      </c>
      <c r="H55" s="17">
        <v>5</v>
      </c>
      <c r="I55" s="17">
        <v>5</v>
      </c>
      <c r="J55" s="17">
        <v>14</v>
      </c>
      <c r="K55" s="17">
        <v>4</v>
      </c>
      <c r="L55" s="17">
        <v>11</v>
      </c>
      <c r="M55" s="17">
        <v>19</v>
      </c>
      <c r="N55" s="17">
        <v>7</v>
      </c>
      <c r="O55" s="17">
        <v>4</v>
      </c>
      <c r="P55" s="17">
        <v>5</v>
      </c>
      <c r="Q55" s="17">
        <v>1871090</v>
      </c>
    </row>
    <row r="56" spans="1:17" ht="15" thickBot="1" x14ac:dyDescent="0.4">
      <c r="A56" s="16" t="s">
        <v>67</v>
      </c>
      <c r="B56" s="17">
        <v>17</v>
      </c>
      <c r="C56" s="17">
        <v>59</v>
      </c>
      <c r="D56" s="17">
        <v>11</v>
      </c>
      <c r="E56" s="17">
        <v>25</v>
      </c>
      <c r="F56" s="17">
        <v>59</v>
      </c>
      <c r="G56" s="17">
        <v>12</v>
      </c>
      <c r="H56" s="17">
        <v>33</v>
      </c>
      <c r="I56" s="17">
        <v>35</v>
      </c>
      <c r="J56" s="17">
        <v>30</v>
      </c>
      <c r="K56" s="17">
        <v>26</v>
      </c>
      <c r="L56" s="17">
        <v>49</v>
      </c>
      <c r="M56" s="17">
        <v>5</v>
      </c>
      <c r="N56" s="17">
        <v>48</v>
      </c>
      <c r="O56" s="17">
        <v>26</v>
      </c>
      <c r="P56" s="17">
        <v>35</v>
      </c>
      <c r="Q56" s="17">
        <v>1454722</v>
      </c>
    </row>
    <row r="57" spans="1:17" ht="15" thickBot="1" x14ac:dyDescent="0.4">
      <c r="A57" s="16" t="s">
        <v>68</v>
      </c>
      <c r="B57" s="17">
        <v>17</v>
      </c>
      <c r="C57" s="17">
        <v>25</v>
      </c>
      <c r="D57" s="17">
        <v>58</v>
      </c>
      <c r="E57" s="17">
        <v>7</v>
      </c>
      <c r="F57" s="17">
        <v>29</v>
      </c>
      <c r="G57" s="17">
        <v>61</v>
      </c>
      <c r="H57" s="17">
        <v>35</v>
      </c>
      <c r="I57" s="17">
        <v>32</v>
      </c>
      <c r="J57" s="17">
        <v>41</v>
      </c>
      <c r="K57" s="17">
        <v>34</v>
      </c>
      <c r="L57" s="17">
        <v>51</v>
      </c>
      <c r="M57" s="17">
        <v>43</v>
      </c>
      <c r="N57" s="17">
        <v>9</v>
      </c>
      <c r="O57" s="17">
        <v>34</v>
      </c>
      <c r="P57" s="17">
        <v>32</v>
      </c>
      <c r="Q57" s="17">
        <v>1262756</v>
      </c>
    </row>
    <row r="58" spans="1:17" ht="15" thickBot="1" x14ac:dyDescent="0.4">
      <c r="A58" s="16" t="s">
        <v>69</v>
      </c>
      <c r="B58" s="17">
        <v>15</v>
      </c>
      <c r="C58" s="17">
        <v>59</v>
      </c>
      <c r="D58" s="17">
        <v>6</v>
      </c>
      <c r="E58" s="17">
        <v>27</v>
      </c>
      <c r="F58" s="17">
        <v>61</v>
      </c>
      <c r="G58" s="17">
        <v>11</v>
      </c>
      <c r="H58" s="17">
        <v>32</v>
      </c>
      <c r="I58" s="17">
        <v>37</v>
      </c>
      <c r="J58" s="17">
        <v>25</v>
      </c>
      <c r="K58" s="17">
        <v>25</v>
      </c>
      <c r="L58" s="17">
        <v>50</v>
      </c>
      <c r="M58" s="17">
        <v>3</v>
      </c>
      <c r="N58" s="17">
        <v>50</v>
      </c>
      <c r="O58" s="17">
        <v>25</v>
      </c>
      <c r="P58" s="17">
        <v>37</v>
      </c>
      <c r="Q58" s="17">
        <v>1616491</v>
      </c>
    </row>
    <row r="59" spans="1:17" ht="15" thickBot="1" x14ac:dyDescent="0.4">
      <c r="A59" s="16" t="s">
        <v>70</v>
      </c>
      <c r="B59" s="17">
        <v>15</v>
      </c>
      <c r="C59" s="17">
        <v>42</v>
      </c>
      <c r="D59" s="17">
        <v>20</v>
      </c>
      <c r="E59" s="17">
        <v>18</v>
      </c>
      <c r="F59" s="17">
        <v>52</v>
      </c>
      <c r="G59" s="17">
        <v>26</v>
      </c>
      <c r="H59" s="17">
        <v>18</v>
      </c>
      <c r="I59" s="17">
        <v>18</v>
      </c>
      <c r="J59" s="17">
        <v>33</v>
      </c>
      <c r="K59" s="17">
        <v>20</v>
      </c>
      <c r="L59" s="17">
        <v>34</v>
      </c>
      <c r="M59" s="17">
        <v>8</v>
      </c>
      <c r="N59" s="17">
        <v>23</v>
      </c>
      <c r="O59" s="17">
        <v>20</v>
      </c>
      <c r="P59" s="17">
        <v>18</v>
      </c>
      <c r="Q59" s="17">
        <v>1399145</v>
      </c>
    </row>
    <row r="60" spans="1:17" ht="15" thickBot="1" x14ac:dyDescent="0.4">
      <c r="A60" s="16" t="s">
        <v>71</v>
      </c>
      <c r="B60" s="17">
        <v>12</v>
      </c>
      <c r="C60" s="17">
        <v>3</v>
      </c>
      <c r="D60" s="17">
        <v>20</v>
      </c>
      <c r="E60" s="17">
        <v>32</v>
      </c>
      <c r="F60" s="17">
        <v>25</v>
      </c>
      <c r="G60" s="17">
        <v>43</v>
      </c>
      <c r="H60" s="17">
        <v>2</v>
      </c>
      <c r="I60" s="17">
        <v>2</v>
      </c>
      <c r="J60" s="17">
        <v>7</v>
      </c>
      <c r="K60" s="17">
        <v>3</v>
      </c>
      <c r="L60" s="17">
        <v>8</v>
      </c>
      <c r="M60" s="17">
        <v>14</v>
      </c>
      <c r="N60" s="17">
        <v>4</v>
      </c>
      <c r="O60" s="17">
        <v>3</v>
      </c>
      <c r="P60" s="17">
        <v>2</v>
      </c>
      <c r="Q60" s="17">
        <v>1986797</v>
      </c>
    </row>
    <row r="61" spans="1:17" ht="15" thickBot="1" x14ac:dyDescent="0.4">
      <c r="A61" s="16" t="s">
        <v>72</v>
      </c>
      <c r="B61" s="17">
        <v>12</v>
      </c>
      <c r="C61" s="17">
        <v>6</v>
      </c>
      <c r="D61" s="17">
        <v>35</v>
      </c>
      <c r="E61" s="17">
        <v>29</v>
      </c>
      <c r="F61" s="17">
        <v>24</v>
      </c>
      <c r="G61" s="17">
        <v>51</v>
      </c>
      <c r="H61" s="17">
        <v>6</v>
      </c>
      <c r="I61" s="17">
        <v>6</v>
      </c>
      <c r="J61" s="17">
        <v>18</v>
      </c>
      <c r="K61" s="17">
        <v>6</v>
      </c>
      <c r="L61" s="17">
        <v>20</v>
      </c>
      <c r="M61" s="17">
        <v>18</v>
      </c>
      <c r="N61" s="17">
        <v>3</v>
      </c>
      <c r="O61" s="17">
        <v>6</v>
      </c>
      <c r="P61" s="17">
        <v>6</v>
      </c>
      <c r="Q61" s="17">
        <v>1745349</v>
      </c>
    </row>
    <row r="62" spans="1:17" ht="15" thickBot="1" x14ac:dyDescent="0.4">
      <c r="A62" s="16" t="s">
        <v>73</v>
      </c>
      <c r="B62" s="17">
        <v>12</v>
      </c>
      <c r="C62" s="17">
        <v>9</v>
      </c>
      <c r="D62" s="17">
        <v>64</v>
      </c>
      <c r="E62" s="17">
        <v>15</v>
      </c>
      <c r="F62" s="17">
        <v>12</v>
      </c>
      <c r="G62" s="17">
        <v>65</v>
      </c>
      <c r="H62" s="17">
        <v>47</v>
      </c>
      <c r="I62" s="17">
        <v>54</v>
      </c>
      <c r="J62" s="17">
        <v>31</v>
      </c>
      <c r="K62" s="17">
        <v>30</v>
      </c>
      <c r="L62" s="17">
        <v>59</v>
      </c>
      <c r="M62" s="17">
        <v>56</v>
      </c>
      <c r="N62" s="17">
        <v>2</v>
      </c>
      <c r="O62" s="17">
        <v>30</v>
      </c>
      <c r="P62" s="17">
        <v>54</v>
      </c>
      <c r="Q62" s="17">
        <v>1452883</v>
      </c>
    </row>
    <row r="63" spans="1:17" ht="15" thickBot="1" x14ac:dyDescent="0.4">
      <c r="A63" s="16" t="s">
        <v>74</v>
      </c>
      <c r="B63" s="17">
        <v>9</v>
      </c>
      <c r="C63" s="17">
        <v>53</v>
      </c>
      <c r="D63" s="17">
        <v>31</v>
      </c>
      <c r="E63" s="17">
        <v>4</v>
      </c>
      <c r="F63" s="17">
        <v>60</v>
      </c>
      <c r="G63" s="17">
        <v>55</v>
      </c>
      <c r="H63" s="17">
        <v>39</v>
      </c>
      <c r="I63" s="17">
        <v>42</v>
      </c>
      <c r="J63" s="17">
        <v>8</v>
      </c>
      <c r="K63" s="17">
        <v>28</v>
      </c>
      <c r="L63" s="17">
        <v>55</v>
      </c>
      <c r="M63" s="17">
        <v>17</v>
      </c>
      <c r="N63" s="17">
        <v>42</v>
      </c>
      <c r="O63" s="17">
        <v>28</v>
      </c>
      <c r="P63" s="17">
        <v>42</v>
      </c>
      <c r="Q63" s="17">
        <v>1978739</v>
      </c>
    </row>
    <row r="64" spans="1:17" ht="15" thickBot="1" x14ac:dyDescent="0.4">
      <c r="A64" s="16" t="s">
        <v>75</v>
      </c>
      <c r="B64" s="17">
        <v>9</v>
      </c>
      <c r="C64" s="17">
        <v>19</v>
      </c>
      <c r="D64" s="17">
        <v>50</v>
      </c>
      <c r="E64" s="17">
        <v>11</v>
      </c>
      <c r="F64" s="17">
        <v>31</v>
      </c>
      <c r="G64" s="17">
        <v>58</v>
      </c>
      <c r="H64" s="17">
        <v>20</v>
      </c>
      <c r="I64" s="17">
        <v>20</v>
      </c>
      <c r="J64" s="17">
        <v>27</v>
      </c>
      <c r="K64" s="17">
        <v>19</v>
      </c>
      <c r="L64" s="17">
        <v>40</v>
      </c>
      <c r="M64" s="17">
        <v>30</v>
      </c>
      <c r="N64" s="17">
        <v>5</v>
      </c>
      <c r="O64" s="17">
        <v>19</v>
      </c>
      <c r="P64" s="17">
        <v>20</v>
      </c>
      <c r="Q64" s="17">
        <v>1525921</v>
      </c>
    </row>
    <row r="65" spans="1:17" ht="15" thickBot="1" x14ac:dyDescent="0.4">
      <c r="A65" s="16" t="s">
        <v>76</v>
      </c>
      <c r="B65" s="17">
        <v>9</v>
      </c>
      <c r="C65" s="17">
        <v>53</v>
      </c>
      <c r="D65" s="17">
        <v>41</v>
      </c>
      <c r="E65" s="17">
        <v>2</v>
      </c>
      <c r="F65" s="17">
        <v>63</v>
      </c>
      <c r="G65" s="17">
        <v>59</v>
      </c>
      <c r="H65" s="17">
        <v>46</v>
      </c>
      <c r="I65" s="17">
        <v>52</v>
      </c>
      <c r="J65" s="17">
        <v>1</v>
      </c>
      <c r="K65" s="17">
        <v>34</v>
      </c>
      <c r="L65" s="17">
        <v>60</v>
      </c>
      <c r="M65" s="17">
        <v>35</v>
      </c>
      <c r="N65" s="17">
        <v>52</v>
      </c>
      <c r="O65" s="17">
        <v>34</v>
      </c>
      <c r="P65" s="17">
        <v>52</v>
      </c>
      <c r="Q65" s="17">
        <v>3201737</v>
      </c>
    </row>
    <row r="66" spans="1:17" ht="15" thickBot="1" x14ac:dyDescent="0.4">
      <c r="A66" s="16" t="s">
        <v>77</v>
      </c>
      <c r="B66" s="17">
        <v>8</v>
      </c>
      <c r="C66" s="17">
        <v>49</v>
      </c>
      <c r="D66" s="17">
        <v>11</v>
      </c>
      <c r="E66" s="17">
        <v>14</v>
      </c>
      <c r="F66" s="17">
        <v>57</v>
      </c>
      <c r="G66" s="17">
        <v>24</v>
      </c>
      <c r="H66" s="17">
        <v>21</v>
      </c>
      <c r="I66" s="17">
        <v>24</v>
      </c>
      <c r="J66" s="17">
        <v>26</v>
      </c>
      <c r="K66" s="17">
        <v>17</v>
      </c>
      <c r="L66" s="17">
        <v>41</v>
      </c>
      <c r="M66" s="17">
        <v>2</v>
      </c>
      <c r="N66" s="17">
        <v>31</v>
      </c>
      <c r="O66" s="17">
        <v>17</v>
      </c>
      <c r="P66" s="17">
        <v>24</v>
      </c>
      <c r="Q66" s="17">
        <v>1610266</v>
      </c>
    </row>
    <row r="67" spans="1:17" ht="15" thickBot="1" x14ac:dyDescent="0.4">
      <c r="A67" s="16" t="s">
        <v>78</v>
      </c>
      <c r="B67" s="17">
        <v>4</v>
      </c>
      <c r="C67" s="17">
        <v>25</v>
      </c>
      <c r="D67" s="17">
        <v>18</v>
      </c>
      <c r="E67" s="17">
        <v>19</v>
      </c>
      <c r="F67" s="17">
        <v>41</v>
      </c>
      <c r="G67" s="17">
        <v>37</v>
      </c>
      <c r="H67" s="17">
        <v>4</v>
      </c>
      <c r="I67" s="17">
        <v>4</v>
      </c>
      <c r="J67" s="17">
        <v>16</v>
      </c>
      <c r="K67" s="17">
        <v>5</v>
      </c>
      <c r="L67" s="17">
        <v>23</v>
      </c>
      <c r="M67" s="17">
        <v>6</v>
      </c>
      <c r="N67" s="17">
        <v>11</v>
      </c>
      <c r="O67" s="17">
        <v>5</v>
      </c>
      <c r="P67" s="17">
        <v>4</v>
      </c>
      <c r="Q67" s="17">
        <v>1792544</v>
      </c>
    </row>
    <row r="68" spans="1:17" ht="15" thickBot="1" x14ac:dyDescent="0.4">
      <c r="A68" s="16" t="s">
        <v>79</v>
      </c>
      <c r="B68" s="17">
        <v>4</v>
      </c>
      <c r="C68" s="17">
        <v>30</v>
      </c>
      <c r="D68" s="17">
        <v>31</v>
      </c>
      <c r="E68" s="17">
        <v>13</v>
      </c>
      <c r="F68" s="17">
        <v>40</v>
      </c>
      <c r="G68" s="17">
        <v>45</v>
      </c>
      <c r="H68" s="17">
        <v>9</v>
      </c>
      <c r="I68" s="17">
        <v>9</v>
      </c>
      <c r="J68" s="17">
        <v>22</v>
      </c>
      <c r="K68" s="17">
        <v>12</v>
      </c>
      <c r="L68" s="17">
        <v>30</v>
      </c>
      <c r="M68" s="17">
        <v>12</v>
      </c>
      <c r="N68" s="17">
        <v>10</v>
      </c>
      <c r="O68" s="17">
        <v>12</v>
      </c>
      <c r="P68" s="17">
        <v>9</v>
      </c>
      <c r="Q68" s="17">
        <v>1681911</v>
      </c>
    </row>
    <row r="69" spans="1:17" ht="15" thickBot="1" x14ac:dyDescent="0.4">
      <c r="A69" s="16" t="s">
        <v>80</v>
      </c>
      <c r="B69" s="17">
        <v>4</v>
      </c>
      <c r="C69" s="17">
        <v>15</v>
      </c>
      <c r="D69" s="17">
        <v>31</v>
      </c>
      <c r="E69" s="17">
        <v>17</v>
      </c>
      <c r="F69" s="17">
        <v>35</v>
      </c>
      <c r="G69" s="17">
        <v>47</v>
      </c>
      <c r="H69" s="17">
        <v>7</v>
      </c>
      <c r="I69" s="17">
        <v>7</v>
      </c>
      <c r="J69" s="17">
        <v>17</v>
      </c>
      <c r="K69" s="17">
        <v>6</v>
      </c>
      <c r="L69" s="17">
        <v>24</v>
      </c>
      <c r="M69" s="17">
        <v>13</v>
      </c>
      <c r="N69" s="17">
        <v>6</v>
      </c>
      <c r="O69" s="17">
        <v>6</v>
      </c>
      <c r="P69" s="17">
        <v>7</v>
      </c>
      <c r="Q69" s="17">
        <v>1758411</v>
      </c>
    </row>
    <row r="70" spans="1:17" ht="15" thickBot="1" x14ac:dyDescent="0.4">
      <c r="A70" s="16" t="s">
        <v>81</v>
      </c>
      <c r="B70" s="17">
        <v>4</v>
      </c>
      <c r="C70" s="17">
        <v>65</v>
      </c>
      <c r="D70" s="17">
        <v>1</v>
      </c>
      <c r="E70" s="17">
        <v>30</v>
      </c>
      <c r="F70" s="17">
        <v>66</v>
      </c>
      <c r="G70" s="17">
        <v>2</v>
      </c>
      <c r="H70" s="17">
        <v>60</v>
      </c>
      <c r="I70" s="17">
        <v>64</v>
      </c>
      <c r="J70" s="17">
        <v>3</v>
      </c>
      <c r="K70" s="17">
        <v>27</v>
      </c>
      <c r="L70" s="17">
        <v>65</v>
      </c>
      <c r="M70" s="17">
        <v>4</v>
      </c>
      <c r="N70" s="17">
        <v>65</v>
      </c>
      <c r="O70" s="17">
        <v>27</v>
      </c>
      <c r="P70" s="17">
        <v>64</v>
      </c>
      <c r="Q70" s="17">
        <v>2263678</v>
      </c>
    </row>
    <row r="71" spans="1:17" ht="15" thickBot="1" x14ac:dyDescent="0.4">
      <c r="A71" s="16" t="s">
        <v>82</v>
      </c>
      <c r="B71" s="17">
        <v>1</v>
      </c>
      <c r="C71" s="17">
        <v>25</v>
      </c>
      <c r="D71" s="17">
        <v>6</v>
      </c>
      <c r="E71" s="17">
        <v>20</v>
      </c>
      <c r="F71" s="17">
        <v>45</v>
      </c>
      <c r="G71" s="17">
        <v>31</v>
      </c>
      <c r="H71" s="17">
        <v>3</v>
      </c>
      <c r="I71" s="17">
        <v>3</v>
      </c>
      <c r="J71" s="17">
        <v>5</v>
      </c>
      <c r="K71" s="17">
        <v>2</v>
      </c>
      <c r="L71" s="17">
        <v>18</v>
      </c>
      <c r="M71" s="17">
        <v>1</v>
      </c>
      <c r="N71" s="17">
        <v>12</v>
      </c>
      <c r="O71" s="17">
        <v>2</v>
      </c>
      <c r="P71" s="17">
        <v>3</v>
      </c>
      <c r="Q71" s="17">
        <v>2050078</v>
      </c>
    </row>
    <row r="72" spans="1:17" ht="15" thickBot="1" x14ac:dyDescent="0.4">
      <c r="A72" s="16" t="s">
        <v>83</v>
      </c>
      <c r="B72" s="17">
        <v>1</v>
      </c>
      <c r="C72" s="17">
        <v>34</v>
      </c>
      <c r="D72" s="17">
        <v>27</v>
      </c>
      <c r="E72" s="17">
        <v>8</v>
      </c>
      <c r="F72" s="17">
        <v>47</v>
      </c>
      <c r="G72" s="17">
        <v>46</v>
      </c>
      <c r="H72" s="17">
        <v>11</v>
      </c>
      <c r="I72" s="17">
        <v>10</v>
      </c>
      <c r="J72" s="17">
        <v>13</v>
      </c>
      <c r="K72" s="17">
        <v>10</v>
      </c>
      <c r="L72" s="17">
        <v>33</v>
      </c>
      <c r="M72" s="17">
        <v>10</v>
      </c>
      <c r="N72" s="17">
        <v>13</v>
      </c>
      <c r="O72" s="17">
        <v>10</v>
      </c>
      <c r="P72" s="17">
        <v>10</v>
      </c>
      <c r="Q72" s="17">
        <v>1887117</v>
      </c>
    </row>
    <row r="73" spans="1:17" ht="15" thickBot="1" x14ac:dyDescent="0.4">
      <c r="A73" s="16" t="s">
        <v>84</v>
      </c>
      <c r="B73" s="17">
        <v>1</v>
      </c>
      <c r="C73" s="17">
        <v>6</v>
      </c>
      <c r="D73" s="17">
        <v>14</v>
      </c>
      <c r="E73" s="17">
        <v>22</v>
      </c>
      <c r="F73" s="17">
        <v>33</v>
      </c>
      <c r="G73" s="17">
        <v>41</v>
      </c>
      <c r="H73" s="17">
        <v>1</v>
      </c>
      <c r="I73" s="17">
        <v>1</v>
      </c>
      <c r="J73" s="17">
        <v>4</v>
      </c>
      <c r="K73" s="17">
        <v>1</v>
      </c>
      <c r="L73" s="17">
        <v>13</v>
      </c>
      <c r="M73" s="17">
        <v>7</v>
      </c>
      <c r="N73" s="17">
        <v>1</v>
      </c>
      <c r="O73" s="17">
        <v>1</v>
      </c>
      <c r="P73" s="17">
        <v>1</v>
      </c>
      <c r="Q73" s="17">
        <v>2154223</v>
      </c>
    </row>
    <row r="74" spans="1:17" ht="18.5" thickBot="1" x14ac:dyDescent="0.4">
      <c r="A74" s="12"/>
    </row>
    <row r="75" spans="1:17" ht="15" thickBot="1" x14ac:dyDescent="0.4">
      <c r="A75" s="16" t="s">
        <v>109</v>
      </c>
      <c r="B75" s="16" t="s">
        <v>93</v>
      </c>
      <c r="C75" s="16" t="s">
        <v>94</v>
      </c>
      <c r="D75" s="16" t="s">
        <v>95</v>
      </c>
      <c r="E75" s="16" t="s">
        <v>96</v>
      </c>
      <c r="F75" s="16" t="s">
        <v>97</v>
      </c>
      <c r="G75" s="16" t="s">
        <v>98</v>
      </c>
      <c r="H75" s="16" t="s">
        <v>99</v>
      </c>
      <c r="I75" s="16" t="s">
        <v>100</v>
      </c>
      <c r="J75" s="16" t="s">
        <v>101</v>
      </c>
      <c r="K75" s="16" t="s">
        <v>102</v>
      </c>
      <c r="L75" s="16" t="s">
        <v>103</v>
      </c>
      <c r="M75" s="16" t="s">
        <v>104</v>
      </c>
      <c r="N75" s="16" t="s">
        <v>105</v>
      </c>
      <c r="O75" s="16" t="s">
        <v>106</v>
      </c>
      <c r="P75" s="16" t="s">
        <v>107</v>
      </c>
    </row>
    <row r="76" spans="1:17" ht="20" thickBot="1" x14ac:dyDescent="0.4">
      <c r="A76" s="16" t="s">
        <v>110</v>
      </c>
      <c r="B76" s="17" t="s">
        <v>111</v>
      </c>
      <c r="C76" s="17" t="s">
        <v>112</v>
      </c>
      <c r="D76" s="17" t="s">
        <v>113</v>
      </c>
      <c r="E76" s="17" t="s">
        <v>114</v>
      </c>
      <c r="F76" s="17" t="s">
        <v>115</v>
      </c>
      <c r="G76" s="17" t="s">
        <v>116</v>
      </c>
      <c r="H76" s="17" t="s">
        <v>117</v>
      </c>
      <c r="I76" s="17" t="s">
        <v>118</v>
      </c>
      <c r="J76" s="17" t="s">
        <v>119</v>
      </c>
      <c r="K76" s="17" t="s">
        <v>120</v>
      </c>
      <c r="L76" s="17" t="s">
        <v>121</v>
      </c>
      <c r="M76" s="17" t="s">
        <v>122</v>
      </c>
      <c r="N76" s="17" t="s">
        <v>123</v>
      </c>
      <c r="O76" s="17" t="s">
        <v>124</v>
      </c>
      <c r="P76" s="17" t="s">
        <v>123</v>
      </c>
    </row>
    <row r="77" spans="1:17" ht="20" thickBot="1" x14ac:dyDescent="0.4">
      <c r="A77" s="16" t="s">
        <v>125</v>
      </c>
      <c r="B77" s="17" t="s">
        <v>111</v>
      </c>
      <c r="C77" s="17" t="s">
        <v>126</v>
      </c>
      <c r="D77" s="17" t="s">
        <v>113</v>
      </c>
      <c r="E77" s="17" t="s">
        <v>114</v>
      </c>
      <c r="F77" s="17" t="s">
        <v>127</v>
      </c>
      <c r="G77" s="17" t="s">
        <v>128</v>
      </c>
      <c r="H77" s="17" t="s">
        <v>117</v>
      </c>
      <c r="I77" s="17" t="s">
        <v>129</v>
      </c>
      <c r="J77" s="17" t="s">
        <v>130</v>
      </c>
      <c r="K77" s="17" t="s">
        <v>120</v>
      </c>
      <c r="L77" s="17" t="s">
        <v>131</v>
      </c>
      <c r="M77" s="17" t="s">
        <v>122</v>
      </c>
      <c r="N77" s="17" t="s">
        <v>123</v>
      </c>
      <c r="O77" s="17" t="s">
        <v>124</v>
      </c>
      <c r="P77" s="17" t="s">
        <v>123</v>
      </c>
    </row>
    <row r="78" spans="1:17" ht="20" thickBot="1" x14ac:dyDescent="0.4">
      <c r="A78" s="16" t="s">
        <v>132</v>
      </c>
      <c r="B78" s="17" t="s">
        <v>111</v>
      </c>
      <c r="C78" s="17" t="s">
        <v>126</v>
      </c>
      <c r="D78" s="17" t="s">
        <v>113</v>
      </c>
      <c r="E78" s="17" t="s">
        <v>114</v>
      </c>
      <c r="F78" s="17" t="s">
        <v>127</v>
      </c>
      <c r="G78" s="17" t="s">
        <v>133</v>
      </c>
      <c r="H78" s="17" t="s">
        <v>117</v>
      </c>
      <c r="I78" s="17" t="s">
        <v>129</v>
      </c>
      <c r="J78" s="17" t="s">
        <v>134</v>
      </c>
      <c r="K78" s="17" t="s">
        <v>120</v>
      </c>
      <c r="L78" s="17" t="s">
        <v>131</v>
      </c>
      <c r="M78" s="17" t="s">
        <v>122</v>
      </c>
      <c r="N78" s="17" t="s">
        <v>123</v>
      </c>
      <c r="O78" s="17" t="s">
        <v>124</v>
      </c>
      <c r="P78" s="17" t="s">
        <v>123</v>
      </c>
    </row>
    <row r="79" spans="1:17" ht="20" thickBot="1" x14ac:dyDescent="0.4">
      <c r="A79" s="16" t="s">
        <v>135</v>
      </c>
      <c r="B79" s="17" t="s">
        <v>111</v>
      </c>
      <c r="C79" s="17" t="s">
        <v>126</v>
      </c>
      <c r="D79" s="17" t="s">
        <v>136</v>
      </c>
      <c r="E79" s="17" t="s">
        <v>114</v>
      </c>
      <c r="F79" s="17" t="s">
        <v>137</v>
      </c>
      <c r="G79" s="17" t="s">
        <v>138</v>
      </c>
      <c r="H79" s="17" t="s">
        <v>117</v>
      </c>
      <c r="I79" s="17" t="s">
        <v>129</v>
      </c>
      <c r="J79" s="17" t="s">
        <v>134</v>
      </c>
      <c r="K79" s="17" t="s">
        <v>120</v>
      </c>
      <c r="L79" s="17" t="s">
        <v>131</v>
      </c>
      <c r="M79" s="17" t="s">
        <v>122</v>
      </c>
      <c r="N79" s="17" t="s">
        <v>123</v>
      </c>
      <c r="O79" s="17" t="s">
        <v>124</v>
      </c>
      <c r="P79" s="17" t="s">
        <v>123</v>
      </c>
    </row>
    <row r="80" spans="1:17" ht="20" thickBot="1" x14ac:dyDescent="0.4">
      <c r="A80" s="16" t="s">
        <v>139</v>
      </c>
      <c r="B80" s="17" t="s">
        <v>111</v>
      </c>
      <c r="C80" s="17" t="s">
        <v>126</v>
      </c>
      <c r="D80" s="17" t="s">
        <v>136</v>
      </c>
      <c r="E80" s="17" t="s">
        <v>140</v>
      </c>
      <c r="F80" s="17" t="s">
        <v>141</v>
      </c>
      <c r="G80" s="17" t="s">
        <v>142</v>
      </c>
      <c r="H80" s="17" t="s">
        <v>117</v>
      </c>
      <c r="I80" s="17" t="s">
        <v>129</v>
      </c>
      <c r="J80" s="17" t="s">
        <v>143</v>
      </c>
      <c r="K80" s="17" t="s">
        <v>120</v>
      </c>
      <c r="L80" s="17" t="s">
        <v>131</v>
      </c>
      <c r="M80" s="17" t="s">
        <v>122</v>
      </c>
      <c r="N80" s="17" t="s">
        <v>123</v>
      </c>
      <c r="O80" s="17" t="s">
        <v>124</v>
      </c>
      <c r="P80" s="17" t="s">
        <v>123</v>
      </c>
    </row>
    <row r="81" spans="1:16" ht="20" thickBot="1" x14ac:dyDescent="0.4">
      <c r="A81" s="16" t="s">
        <v>144</v>
      </c>
      <c r="B81" s="17" t="s">
        <v>111</v>
      </c>
      <c r="C81" s="17" t="s">
        <v>126</v>
      </c>
      <c r="D81" s="17" t="s">
        <v>136</v>
      </c>
      <c r="E81" s="17" t="s">
        <v>145</v>
      </c>
      <c r="F81" s="17" t="s">
        <v>146</v>
      </c>
      <c r="G81" s="17" t="s">
        <v>142</v>
      </c>
      <c r="H81" s="17" t="s">
        <v>117</v>
      </c>
      <c r="I81" s="17" t="s">
        <v>129</v>
      </c>
      <c r="J81" s="17" t="s">
        <v>143</v>
      </c>
      <c r="K81" s="17" t="s">
        <v>120</v>
      </c>
      <c r="L81" s="17" t="s">
        <v>131</v>
      </c>
      <c r="M81" s="17" t="s">
        <v>147</v>
      </c>
      <c r="N81" s="17" t="s">
        <v>123</v>
      </c>
      <c r="O81" s="17" t="s">
        <v>124</v>
      </c>
      <c r="P81" s="17" t="s">
        <v>123</v>
      </c>
    </row>
    <row r="82" spans="1:16" ht="20" thickBot="1" x14ac:dyDescent="0.4">
      <c r="A82" s="16" t="s">
        <v>148</v>
      </c>
      <c r="B82" s="17" t="s">
        <v>111</v>
      </c>
      <c r="C82" s="17" t="s">
        <v>126</v>
      </c>
      <c r="D82" s="17" t="s">
        <v>136</v>
      </c>
      <c r="E82" s="17" t="s">
        <v>145</v>
      </c>
      <c r="F82" s="17" t="s">
        <v>149</v>
      </c>
      <c r="G82" s="17" t="s">
        <v>150</v>
      </c>
      <c r="H82" s="17" t="s">
        <v>117</v>
      </c>
      <c r="I82" s="17" t="s">
        <v>129</v>
      </c>
      <c r="J82" s="17" t="s">
        <v>143</v>
      </c>
      <c r="K82" s="17" t="s">
        <v>120</v>
      </c>
      <c r="L82" s="17" t="s">
        <v>131</v>
      </c>
      <c r="M82" s="17" t="s">
        <v>151</v>
      </c>
      <c r="N82" s="17" t="s">
        <v>123</v>
      </c>
      <c r="O82" s="17" t="s">
        <v>124</v>
      </c>
      <c r="P82" s="17" t="s">
        <v>123</v>
      </c>
    </row>
    <row r="83" spans="1:16" ht="20" thickBot="1" x14ac:dyDescent="0.4">
      <c r="A83" s="16" t="s">
        <v>152</v>
      </c>
      <c r="B83" s="17" t="s">
        <v>111</v>
      </c>
      <c r="C83" s="17" t="s">
        <v>126</v>
      </c>
      <c r="D83" s="17" t="s">
        <v>136</v>
      </c>
      <c r="E83" s="17" t="s">
        <v>145</v>
      </c>
      <c r="F83" s="17" t="s">
        <v>153</v>
      </c>
      <c r="G83" s="17" t="s">
        <v>154</v>
      </c>
      <c r="H83" s="17" t="s">
        <v>117</v>
      </c>
      <c r="I83" s="17" t="s">
        <v>129</v>
      </c>
      <c r="J83" s="17" t="s">
        <v>143</v>
      </c>
      <c r="K83" s="17" t="s">
        <v>120</v>
      </c>
      <c r="L83" s="17" t="s">
        <v>131</v>
      </c>
      <c r="M83" s="17" t="s">
        <v>151</v>
      </c>
      <c r="N83" s="17" t="s">
        <v>123</v>
      </c>
      <c r="O83" s="17" t="s">
        <v>124</v>
      </c>
      <c r="P83" s="17" t="s">
        <v>123</v>
      </c>
    </row>
    <row r="84" spans="1:16" ht="20" thickBot="1" x14ac:dyDescent="0.4">
      <c r="A84" s="16" t="s">
        <v>155</v>
      </c>
      <c r="B84" s="17" t="s">
        <v>156</v>
      </c>
      <c r="C84" s="17" t="s">
        <v>126</v>
      </c>
      <c r="D84" s="17" t="s">
        <v>136</v>
      </c>
      <c r="E84" s="17" t="s">
        <v>157</v>
      </c>
      <c r="F84" s="17" t="s">
        <v>153</v>
      </c>
      <c r="G84" s="17" t="s">
        <v>158</v>
      </c>
      <c r="H84" s="17" t="s">
        <v>117</v>
      </c>
      <c r="I84" s="17" t="s">
        <v>129</v>
      </c>
      <c r="J84" s="17" t="s">
        <v>159</v>
      </c>
      <c r="K84" s="17" t="s">
        <v>120</v>
      </c>
      <c r="L84" s="17" t="s">
        <v>160</v>
      </c>
      <c r="M84" s="17" t="s">
        <v>151</v>
      </c>
      <c r="N84" s="17" t="s">
        <v>123</v>
      </c>
      <c r="O84" s="17" t="s">
        <v>124</v>
      </c>
      <c r="P84" s="17" t="s">
        <v>123</v>
      </c>
    </row>
    <row r="85" spans="1:16" ht="20" thickBot="1" x14ac:dyDescent="0.4">
      <c r="A85" s="16" t="s">
        <v>161</v>
      </c>
      <c r="B85" s="17" t="s">
        <v>156</v>
      </c>
      <c r="C85" s="17" t="s">
        <v>126</v>
      </c>
      <c r="D85" s="17" t="s">
        <v>136</v>
      </c>
      <c r="E85" s="17" t="s">
        <v>162</v>
      </c>
      <c r="F85" s="17" t="s">
        <v>163</v>
      </c>
      <c r="G85" s="17" t="s">
        <v>164</v>
      </c>
      <c r="H85" s="17" t="s">
        <v>117</v>
      </c>
      <c r="I85" s="17" t="s">
        <v>129</v>
      </c>
      <c r="J85" s="17" t="s">
        <v>159</v>
      </c>
      <c r="K85" s="17" t="s">
        <v>120</v>
      </c>
      <c r="L85" s="17" t="s">
        <v>160</v>
      </c>
      <c r="M85" s="17" t="s">
        <v>151</v>
      </c>
      <c r="N85" s="17" t="s">
        <v>123</v>
      </c>
      <c r="O85" s="17" t="s">
        <v>124</v>
      </c>
      <c r="P85" s="17" t="s">
        <v>123</v>
      </c>
    </row>
    <row r="86" spans="1:16" ht="20" thickBot="1" x14ac:dyDescent="0.4">
      <c r="A86" s="16" t="s">
        <v>165</v>
      </c>
      <c r="B86" s="17" t="s">
        <v>156</v>
      </c>
      <c r="C86" s="17" t="s">
        <v>126</v>
      </c>
      <c r="D86" s="17" t="s">
        <v>166</v>
      </c>
      <c r="E86" s="17" t="s">
        <v>162</v>
      </c>
      <c r="F86" s="17" t="s">
        <v>167</v>
      </c>
      <c r="G86" s="17" t="s">
        <v>164</v>
      </c>
      <c r="H86" s="17" t="s">
        <v>117</v>
      </c>
      <c r="I86" s="17" t="s">
        <v>129</v>
      </c>
      <c r="J86" s="17" t="s">
        <v>159</v>
      </c>
      <c r="K86" s="17" t="s">
        <v>120</v>
      </c>
      <c r="L86" s="17" t="s">
        <v>160</v>
      </c>
      <c r="M86" s="17" t="s">
        <v>151</v>
      </c>
      <c r="N86" s="17" t="s">
        <v>123</v>
      </c>
      <c r="O86" s="17" t="s">
        <v>124</v>
      </c>
      <c r="P86" s="17" t="s">
        <v>123</v>
      </c>
    </row>
    <row r="87" spans="1:16" ht="20" thickBot="1" x14ac:dyDescent="0.4">
      <c r="A87" s="16" t="s">
        <v>168</v>
      </c>
      <c r="B87" s="17" t="s">
        <v>156</v>
      </c>
      <c r="C87" s="17" t="s">
        <v>126</v>
      </c>
      <c r="D87" s="17" t="s">
        <v>166</v>
      </c>
      <c r="E87" s="17" t="s">
        <v>162</v>
      </c>
      <c r="F87" s="17" t="s">
        <v>167</v>
      </c>
      <c r="G87" s="17" t="s">
        <v>169</v>
      </c>
      <c r="H87" s="17" t="s">
        <v>117</v>
      </c>
      <c r="I87" s="17" t="s">
        <v>129</v>
      </c>
      <c r="J87" s="17" t="s">
        <v>170</v>
      </c>
      <c r="K87" s="17" t="s">
        <v>120</v>
      </c>
      <c r="L87" s="17" t="s">
        <v>160</v>
      </c>
      <c r="M87" s="17" t="s">
        <v>151</v>
      </c>
      <c r="N87" s="17" t="s">
        <v>123</v>
      </c>
      <c r="O87" s="17" t="s">
        <v>124</v>
      </c>
      <c r="P87" s="17" t="s">
        <v>123</v>
      </c>
    </row>
    <row r="88" spans="1:16" ht="20" thickBot="1" x14ac:dyDescent="0.4">
      <c r="A88" s="16" t="s">
        <v>171</v>
      </c>
      <c r="B88" s="17" t="s">
        <v>156</v>
      </c>
      <c r="C88" s="17" t="s">
        <v>126</v>
      </c>
      <c r="D88" s="17" t="s">
        <v>166</v>
      </c>
      <c r="E88" s="17" t="s">
        <v>162</v>
      </c>
      <c r="F88" s="17" t="s">
        <v>172</v>
      </c>
      <c r="G88" s="17" t="s">
        <v>173</v>
      </c>
      <c r="H88" s="17" t="s">
        <v>117</v>
      </c>
      <c r="I88" s="17" t="s">
        <v>129</v>
      </c>
      <c r="J88" s="17" t="s">
        <v>170</v>
      </c>
      <c r="K88" s="17" t="s">
        <v>120</v>
      </c>
      <c r="L88" s="17" t="s">
        <v>160</v>
      </c>
      <c r="M88" s="17" t="s">
        <v>151</v>
      </c>
      <c r="N88" s="17" t="s">
        <v>123</v>
      </c>
      <c r="O88" s="17" t="s">
        <v>124</v>
      </c>
      <c r="P88" s="17" t="s">
        <v>123</v>
      </c>
    </row>
    <row r="89" spans="1:16" ht="20" thickBot="1" x14ac:dyDescent="0.4">
      <c r="A89" s="16" t="s">
        <v>174</v>
      </c>
      <c r="B89" s="17" t="s">
        <v>156</v>
      </c>
      <c r="C89" s="17" t="s">
        <v>126</v>
      </c>
      <c r="D89" s="17" t="s">
        <v>166</v>
      </c>
      <c r="E89" s="17" t="s">
        <v>175</v>
      </c>
      <c r="F89" s="17" t="s">
        <v>176</v>
      </c>
      <c r="G89" s="17" t="s">
        <v>173</v>
      </c>
      <c r="H89" s="17" t="s">
        <v>117</v>
      </c>
      <c r="I89" s="17" t="s">
        <v>129</v>
      </c>
      <c r="J89" s="17" t="s">
        <v>177</v>
      </c>
      <c r="K89" s="17" t="s">
        <v>120</v>
      </c>
      <c r="L89" s="17" t="s">
        <v>160</v>
      </c>
      <c r="M89" s="17" t="s">
        <v>151</v>
      </c>
      <c r="N89" s="17" t="s">
        <v>123</v>
      </c>
      <c r="O89" s="17" t="s">
        <v>124</v>
      </c>
      <c r="P89" s="17" t="s">
        <v>123</v>
      </c>
    </row>
    <row r="90" spans="1:16" ht="20" thickBot="1" x14ac:dyDescent="0.4">
      <c r="A90" s="16" t="s">
        <v>178</v>
      </c>
      <c r="B90" s="17" t="s">
        <v>156</v>
      </c>
      <c r="C90" s="17" t="s">
        <v>179</v>
      </c>
      <c r="D90" s="17" t="s">
        <v>166</v>
      </c>
      <c r="E90" s="17" t="s">
        <v>175</v>
      </c>
      <c r="F90" s="17" t="s">
        <v>176</v>
      </c>
      <c r="G90" s="17" t="s">
        <v>180</v>
      </c>
      <c r="H90" s="17" t="s">
        <v>117</v>
      </c>
      <c r="I90" s="17" t="s">
        <v>129</v>
      </c>
      <c r="J90" s="17" t="s">
        <v>177</v>
      </c>
      <c r="K90" s="17" t="s">
        <v>120</v>
      </c>
      <c r="L90" s="17" t="s">
        <v>160</v>
      </c>
      <c r="M90" s="17" t="s">
        <v>151</v>
      </c>
      <c r="N90" s="17" t="s">
        <v>123</v>
      </c>
      <c r="O90" s="17" t="s">
        <v>124</v>
      </c>
      <c r="P90" s="17" t="s">
        <v>123</v>
      </c>
    </row>
    <row r="91" spans="1:16" ht="20" thickBot="1" x14ac:dyDescent="0.4">
      <c r="A91" s="16" t="s">
        <v>181</v>
      </c>
      <c r="B91" s="17" t="s">
        <v>182</v>
      </c>
      <c r="C91" s="17" t="s">
        <v>179</v>
      </c>
      <c r="D91" s="17" t="s">
        <v>166</v>
      </c>
      <c r="E91" s="17" t="s">
        <v>175</v>
      </c>
      <c r="F91" s="17" t="s">
        <v>183</v>
      </c>
      <c r="G91" s="17" t="s">
        <v>180</v>
      </c>
      <c r="H91" s="17" t="s">
        <v>184</v>
      </c>
      <c r="I91" s="17" t="s">
        <v>129</v>
      </c>
      <c r="J91" s="17" t="s">
        <v>177</v>
      </c>
      <c r="K91" s="17" t="s">
        <v>120</v>
      </c>
      <c r="L91" s="17" t="s">
        <v>160</v>
      </c>
      <c r="M91" s="17" t="s">
        <v>151</v>
      </c>
      <c r="N91" s="17" t="s">
        <v>123</v>
      </c>
      <c r="O91" s="17" t="s">
        <v>124</v>
      </c>
      <c r="P91" s="17" t="s">
        <v>123</v>
      </c>
    </row>
    <row r="92" spans="1:16" ht="20" thickBot="1" x14ac:dyDescent="0.4">
      <c r="A92" s="16" t="s">
        <v>185</v>
      </c>
      <c r="B92" s="17" t="s">
        <v>182</v>
      </c>
      <c r="C92" s="17" t="s">
        <v>179</v>
      </c>
      <c r="D92" s="17" t="s">
        <v>166</v>
      </c>
      <c r="E92" s="17" t="s">
        <v>186</v>
      </c>
      <c r="F92" s="17" t="s">
        <v>183</v>
      </c>
      <c r="G92" s="17" t="s">
        <v>180</v>
      </c>
      <c r="H92" s="17" t="s">
        <v>184</v>
      </c>
      <c r="I92" s="17" t="s">
        <v>129</v>
      </c>
      <c r="J92" s="17" t="s">
        <v>177</v>
      </c>
      <c r="K92" s="17" t="s">
        <v>120</v>
      </c>
      <c r="L92" s="17" t="s">
        <v>160</v>
      </c>
      <c r="M92" s="17" t="s">
        <v>151</v>
      </c>
      <c r="N92" s="17" t="s">
        <v>123</v>
      </c>
      <c r="O92" s="17" t="s">
        <v>124</v>
      </c>
      <c r="P92" s="17" t="s">
        <v>123</v>
      </c>
    </row>
    <row r="93" spans="1:16" ht="20" thickBot="1" x14ac:dyDescent="0.4">
      <c r="A93" s="16" t="s">
        <v>187</v>
      </c>
      <c r="B93" s="17" t="s">
        <v>182</v>
      </c>
      <c r="C93" s="17" t="s">
        <v>179</v>
      </c>
      <c r="D93" s="17" t="s">
        <v>188</v>
      </c>
      <c r="E93" s="17" t="s">
        <v>186</v>
      </c>
      <c r="F93" s="17" t="s">
        <v>183</v>
      </c>
      <c r="G93" s="17" t="s">
        <v>180</v>
      </c>
      <c r="H93" s="17" t="s">
        <v>184</v>
      </c>
      <c r="I93" s="17" t="s">
        <v>129</v>
      </c>
      <c r="J93" s="17" t="s">
        <v>189</v>
      </c>
      <c r="K93" s="17" t="s">
        <v>120</v>
      </c>
      <c r="L93" s="17" t="s">
        <v>160</v>
      </c>
      <c r="M93" s="17" t="s">
        <v>190</v>
      </c>
      <c r="N93" s="17" t="s">
        <v>123</v>
      </c>
      <c r="O93" s="17" t="s">
        <v>124</v>
      </c>
      <c r="P93" s="17" t="s">
        <v>123</v>
      </c>
    </row>
    <row r="94" spans="1:16" ht="20" thickBot="1" x14ac:dyDescent="0.4">
      <c r="A94" s="16" t="s">
        <v>191</v>
      </c>
      <c r="B94" s="17" t="s">
        <v>182</v>
      </c>
      <c r="C94" s="17" t="s">
        <v>179</v>
      </c>
      <c r="D94" s="17" t="s">
        <v>192</v>
      </c>
      <c r="E94" s="17" t="s">
        <v>186</v>
      </c>
      <c r="F94" s="17" t="s">
        <v>183</v>
      </c>
      <c r="G94" s="17" t="s">
        <v>180</v>
      </c>
      <c r="H94" s="17" t="s">
        <v>184</v>
      </c>
      <c r="I94" s="17" t="s">
        <v>129</v>
      </c>
      <c r="J94" s="17" t="s">
        <v>189</v>
      </c>
      <c r="K94" s="17" t="s">
        <v>120</v>
      </c>
      <c r="L94" s="17" t="s">
        <v>160</v>
      </c>
      <c r="M94" s="17" t="s">
        <v>190</v>
      </c>
      <c r="N94" s="17" t="s">
        <v>123</v>
      </c>
      <c r="O94" s="17" t="s">
        <v>124</v>
      </c>
      <c r="P94" s="17" t="s">
        <v>123</v>
      </c>
    </row>
    <row r="95" spans="1:16" ht="20" thickBot="1" x14ac:dyDescent="0.4">
      <c r="A95" s="16" t="s">
        <v>193</v>
      </c>
      <c r="B95" s="17" t="s">
        <v>182</v>
      </c>
      <c r="C95" s="17" t="s">
        <v>179</v>
      </c>
      <c r="D95" s="17" t="s">
        <v>192</v>
      </c>
      <c r="E95" s="17" t="s">
        <v>186</v>
      </c>
      <c r="F95" s="17" t="s">
        <v>194</v>
      </c>
      <c r="G95" s="17" t="s">
        <v>180</v>
      </c>
      <c r="H95" s="17" t="s">
        <v>184</v>
      </c>
      <c r="I95" s="17" t="s">
        <v>129</v>
      </c>
      <c r="J95" s="17" t="s">
        <v>189</v>
      </c>
      <c r="K95" s="17" t="s">
        <v>120</v>
      </c>
      <c r="L95" s="17" t="s">
        <v>195</v>
      </c>
      <c r="M95" s="17" t="s">
        <v>190</v>
      </c>
      <c r="N95" s="17" t="s">
        <v>123</v>
      </c>
      <c r="O95" s="17" t="s">
        <v>124</v>
      </c>
      <c r="P95" s="17" t="s">
        <v>123</v>
      </c>
    </row>
    <row r="96" spans="1:16" ht="20" thickBot="1" x14ac:dyDescent="0.4">
      <c r="A96" s="16" t="s">
        <v>196</v>
      </c>
      <c r="B96" s="17" t="s">
        <v>182</v>
      </c>
      <c r="C96" s="17" t="s">
        <v>179</v>
      </c>
      <c r="D96" s="17" t="s">
        <v>192</v>
      </c>
      <c r="E96" s="17" t="s">
        <v>186</v>
      </c>
      <c r="F96" s="17" t="s">
        <v>194</v>
      </c>
      <c r="G96" s="17" t="s">
        <v>180</v>
      </c>
      <c r="H96" s="17" t="s">
        <v>184</v>
      </c>
      <c r="I96" s="17" t="s">
        <v>129</v>
      </c>
      <c r="J96" s="17" t="s">
        <v>189</v>
      </c>
      <c r="K96" s="17" t="s">
        <v>120</v>
      </c>
      <c r="L96" s="17" t="s">
        <v>195</v>
      </c>
      <c r="M96" s="17" t="s">
        <v>190</v>
      </c>
      <c r="N96" s="17" t="s">
        <v>123</v>
      </c>
      <c r="O96" s="17" t="s">
        <v>124</v>
      </c>
      <c r="P96" s="17" t="s">
        <v>123</v>
      </c>
    </row>
    <row r="97" spans="1:16" ht="20" thickBot="1" x14ac:dyDescent="0.4">
      <c r="A97" s="16" t="s">
        <v>197</v>
      </c>
      <c r="B97" s="17" t="s">
        <v>198</v>
      </c>
      <c r="C97" s="17" t="s">
        <v>179</v>
      </c>
      <c r="D97" s="17" t="s">
        <v>192</v>
      </c>
      <c r="E97" s="17" t="s">
        <v>186</v>
      </c>
      <c r="F97" s="17" t="s">
        <v>194</v>
      </c>
      <c r="G97" s="17" t="s">
        <v>180</v>
      </c>
      <c r="H97" s="17" t="s">
        <v>184</v>
      </c>
      <c r="I97" s="17" t="s">
        <v>129</v>
      </c>
      <c r="J97" s="17" t="s">
        <v>199</v>
      </c>
      <c r="K97" s="17" t="s">
        <v>120</v>
      </c>
      <c r="L97" s="17" t="s">
        <v>195</v>
      </c>
      <c r="M97" s="17" t="s">
        <v>200</v>
      </c>
      <c r="N97" s="17" t="s">
        <v>123</v>
      </c>
      <c r="O97" s="17" t="s">
        <v>124</v>
      </c>
      <c r="P97" s="17" t="s">
        <v>123</v>
      </c>
    </row>
    <row r="98" spans="1:16" ht="20" thickBot="1" x14ac:dyDescent="0.4">
      <c r="A98" s="16" t="s">
        <v>201</v>
      </c>
      <c r="B98" s="17" t="s">
        <v>198</v>
      </c>
      <c r="C98" s="17" t="s">
        <v>202</v>
      </c>
      <c r="D98" s="17" t="s">
        <v>192</v>
      </c>
      <c r="E98" s="17" t="s">
        <v>186</v>
      </c>
      <c r="F98" s="17" t="s">
        <v>194</v>
      </c>
      <c r="G98" s="17" t="s">
        <v>180</v>
      </c>
      <c r="H98" s="17" t="s">
        <v>184</v>
      </c>
      <c r="I98" s="17" t="s">
        <v>129</v>
      </c>
      <c r="J98" s="17" t="s">
        <v>203</v>
      </c>
      <c r="K98" s="17" t="s">
        <v>120</v>
      </c>
      <c r="L98" s="17" t="s">
        <v>195</v>
      </c>
      <c r="M98" s="17" t="s">
        <v>204</v>
      </c>
      <c r="N98" s="17" t="s">
        <v>123</v>
      </c>
      <c r="O98" s="17" t="s">
        <v>124</v>
      </c>
      <c r="P98" s="17" t="s">
        <v>123</v>
      </c>
    </row>
    <row r="99" spans="1:16" ht="20" thickBot="1" x14ac:dyDescent="0.4">
      <c r="A99" s="16" t="s">
        <v>205</v>
      </c>
      <c r="B99" s="17" t="s">
        <v>198</v>
      </c>
      <c r="C99" s="17" t="s">
        <v>202</v>
      </c>
      <c r="D99" s="17" t="s">
        <v>192</v>
      </c>
      <c r="E99" s="17" t="s">
        <v>186</v>
      </c>
      <c r="F99" s="17" t="s">
        <v>194</v>
      </c>
      <c r="G99" s="17" t="s">
        <v>180</v>
      </c>
      <c r="H99" s="17" t="s">
        <v>184</v>
      </c>
      <c r="I99" s="17" t="s">
        <v>129</v>
      </c>
      <c r="J99" s="17" t="s">
        <v>203</v>
      </c>
      <c r="K99" s="17" t="s">
        <v>120</v>
      </c>
      <c r="L99" s="17" t="s">
        <v>195</v>
      </c>
      <c r="M99" s="17" t="s">
        <v>204</v>
      </c>
      <c r="N99" s="17" t="s">
        <v>123</v>
      </c>
      <c r="O99" s="17" t="s">
        <v>124</v>
      </c>
      <c r="P99" s="17" t="s">
        <v>123</v>
      </c>
    </row>
    <row r="100" spans="1:16" ht="20" thickBot="1" x14ac:dyDescent="0.4">
      <c r="A100" s="16" t="s">
        <v>206</v>
      </c>
      <c r="B100" s="17" t="s">
        <v>207</v>
      </c>
      <c r="C100" s="17" t="s">
        <v>202</v>
      </c>
      <c r="D100" s="17" t="s">
        <v>192</v>
      </c>
      <c r="E100" s="17" t="s">
        <v>186</v>
      </c>
      <c r="F100" s="17" t="s">
        <v>208</v>
      </c>
      <c r="G100" s="17" t="s">
        <v>180</v>
      </c>
      <c r="H100" s="17" t="s">
        <v>184</v>
      </c>
      <c r="I100" s="17" t="s">
        <v>129</v>
      </c>
      <c r="J100" s="17" t="s">
        <v>203</v>
      </c>
      <c r="K100" s="17" t="s">
        <v>209</v>
      </c>
      <c r="L100" s="17" t="s">
        <v>210</v>
      </c>
      <c r="M100" s="17" t="s">
        <v>211</v>
      </c>
      <c r="N100" s="17" t="s">
        <v>123</v>
      </c>
      <c r="O100" s="17" t="s">
        <v>124</v>
      </c>
      <c r="P100" s="17" t="s">
        <v>123</v>
      </c>
    </row>
    <row r="101" spans="1:16" ht="20" thickBot="1" x14ac:dyDescent="0.4">
      <c r="A101" s="16" t="s">
        <v>212</v>
      </c>
      <c r="B101" s="17" t="s">
        <v>207</v>
      </c>
      <c r="C101" s="17" t="s">
        <v>202</v>
      </c>
      <c r="D101" s="17" t="s">
        <v>192</v>
      </c>
      <c r="E101" s="17" t="s">
        <v>213</v>
      </c>
      <c r="F101" s="17" t="s">
        <v>208</v>
      </c>
      <c r="G101" s="17" t="s">
        <v>180</v>
      </c>
      <c r="H101" s="17" t="s">
        <v>184</v>
      </c>
      <c r="I101" s="17" t="s">
        <v>129</v>
      </c>
      <c r="J101" s="17" t="s">
        <v>203</v>
      </c>
      <c r="K101" s="17" t="s">
        <v>209</v>
      </c>
      <c r="L101" s="17" t="s">
        <v>210</v>
      </c>
      <c r="M101" s="17" t="s">
        <v>211</v>
      </c>
      <c r="N101" s="17" t="s">
        <v>123</v>
      </c>
      <c r="O101" s="17" t="s">
        <v>124</v>
      </c>
      <c r="P101" s="17" t="s">
        <v>123</v>
      </c>
    </row>
    <row r="102" spans="1:16" ht="20" thickBot="1" x14ac:dyDescent="0.4">
      <c r="A102" s="16" t="s">
        <v>214</v>
      </c>
      <c r="B102" s="17" t="s">
        <v>207</v>
      </c>
      <c r="C102" s="17" t="s">
        <v>202</v>
      </c>
      <c r="D102" s="17" t="s">
        <v>192</v>
      </c>
      <c r="E102" s="17" t="s">
        <v>213</v>
      </c>
      <c r="F102" s="17" t="s">
        <v>208</v>
      </c>
      <c r="G102" s="17" t="s">
        <v>180</v>
      </c>
      <c r="H102" s="17" t="s">
        <v>184</v>
      </c>
      <c r="I102" s="17" t="s">
        <v>129</v>
      </c>
      <c r="J102" s="17" t="s">
        <v>203</v>
      </c>
      <c r="K102" s="17" t="s">
        <v>209</v>
      </c>
      <c r="L102" s="17" t="s">
        <v>210</v>
      </c>
      <c r="M102" s="17" t="s">
        <v>211</v>
      </c>
      <c r="N102" s="17" t="s">
        <v>123</v>
      </c>
      <c r="O102" s="17" t="s">
        <v>124</v>
      </c>
      <c r="P102" s="17" t="s">
        <v>123</v>
      </c>
    </row>
    <row r="103" spans="1:16" ht="20" thickBot="1" x14ac:dyDescent="0.4">
      <c r="A103" s="16" t="s">
        <v>215</v>
      </c>
      <c r="B103" s="17" t="s">
        <v>207</v>
      </c>
      <c r="C103" s="17" t="s">
        <v>202</v>
      </c>
      <c r="D103" s="17" t="s">
        <v>216</v>
      </c>
      <c r="E103" s="17" t="s">
        <v>213</v>
      </c>
      <c r="F103" s="17" t="s">
        <v>208</v>
      </c>
      <c r="G103" s="17" t="s">
        <v>180</v>
      </c>
      <c r="H103" s="17" t="s">
        <v>184</v>
      </c>
      <c r="I103" s="17" t="s">
        <v>129</v>
      </c>
      <c r="J103" s="17" t="s">
        <v>217</v>
      </c>
      <c r="K103" s="17" t="s">
        <v>209</v>
      </c>
      <c r="L103" s="17" t="s">
        <v>210</v>
      </c>
      <c r="M103" s="17" t="s">
        <v>211</v>
      </c>
      <c r="N103" s="17" t="s">
        <v>123</v>
      </c>
      <c r="O103" s="17" t="s">
        <v>124</v>
      </c>
      <c r="P103" s="17" t="s">
        <v>123</v>
      </c>
    </row>
    <row r="104" spans="1:16" ht="20" thickBot="1" x14ac:dyDescent="0.4">
      <c r="A104" s="16" t="s">
        <v>218</v>
      </c>
      <c r="B104" s="17" t="s">
        <v>207</v>
      </c>
      <c r="C104" s="17" t="s">
        <v>202</v>
      </c>
      <c r="D104" s="17" t="s">
        <v>216</v>
      </c>
      <c r="E104" s="17" t="s">
        <v>213</v>
      </c>
      <c r="F104" s="17" t="s">
        <v>208</v>
      </c>
      <c r="G104" s="17" t="s">
        <v>180</v>
      </c>
      <c r="H104" s="17" t="s">
        <v>184</v>
      </c>
      <c r="I104" s="17" t="s">
        <v>129</v>
      </c>
      <c r="J104" s="17" t="s">
        <v>219</v>
      </c>
      <c r="K104" s="17" t="s">
        <v>220</v>
      </c>
      <c r="L104" s="17" t="s">
        <v>210</v>
      </c>
      <c r="M104" s="17" t="s">
        <v>211</v>
      </c>
      <c r="N104" s="17" t="s">
        <v>123</v>
      </c>
      <c r="O104" s="17" t="s">
        <v>221</v>
      </c>
      <c r="P104" s="17" t="s">
        <v>123</v>
      </c>
    </row>
    <row r="105" spans="1:16" ht="20" thickBot="1" x14ac:dyDescent="0.4">
      <c r="A105" s="16" t="s">
        <v>222</v>
      </c>
      <c r="B105" s="17" t="s">
        <v>207</v>
      </c>
      <c r="C105" s="17" t="s">
        <v>202</v>
      </c>
      <c r="D105" s="17" t="s">
        <v>216</v>
      </c>
      <c r="E105" s="17" t="s">
        <v>213</v>
      </c>
      <c r="F105" s="17" t="s">
        <v>208</v>
      </c>
      <c r="G105" s="17" t="s">
        <v>180</v>
      </c>
      <c r="H105" s="17" t="s">
        <v>184</v>
      </c>
      <c r="I105" s="17" t="s">
        <v>129</v>
      </c>
      <c r="J105" s="17" t="s">
        <v>223</v>
      </c>
      <c r="K105" s="17" t="s">
        <v>220</v>
      </c>
      <c r="L105" s="17" t="s">
        <v>210</v>
      </c>
      <c r="M105" s="17" t="s">
        <v>211</v>
      </c>
      <c r="N105" s="17" t="s">
        <v>123</v>
      </c>
      <c r="O105" s="17" t="s">
        <v>221</v>
      </c>
      <c r="P105" s="17" t="s">
        <v>123</v>
      </c>
    </row>
    <row r="106" spans="1:16" ht="20" thickBot="1" x14ac:dyDescent="0.4">
      <c r="A106" s="16" t="s">
        <v>224</v>
      </c>
      <c r="B106" s="17" t="s">
        <v>207</v>
      </c>
      <c r="C106" s="17" t="s">
        <v>202</v>
      </c>
      <c r="D106" s="17" t="s">
        <v>216</v>
      </c>
      <c r="E106" s="17" t="s">
        <v>213</v>
      </c>
      <c r="F106" s="17" t="s">
        <v>123</v>
      </c>
      <c r="G106" s="17" t="s">
        <v>180</v>
      </c>
      <c r="H106" s="17" t="s">
        <v>184</v>
      </c>
      <c r="I106" s="17" t="s">
        <v>129</v>
      </c>
      <c r="J106" s="17" t="s">
        <v>223</v>
      </c>
      <c r="K106" s="17" t="s">
        <v>220</v>
      </c>
      <c r="L106" s="17" t="s">
        <v>210</v>
      </c>
      <c r="M106" s="17" t="s">
        <v>211</v>
      </c>
      <c r="N106" s="17" t="s">
        <v>123</v>
      </c>
      <c r="O106" s="17" t="s">
        <v>123</v>
      </c>
      <c r="P106" s="17" t="s">
        <v>123</v>
      </c>
    </row>
    <row r="107" spans="1:16" ht="20" thickBot="1" x14ac:dyDescent="0.4">
      <c r="A107" s="16" t="s">
        <v>225</v>
      </c>
      <c r="B107" s="17" t="s">
        <v>207</v>
      </c>
      <c r="C107" s="17" t="s">
        <v>202</v>
      </c>
      <c r="D107" s="17" t="s">
        <v>216</v>
      </c>
      <c r="E107" s="17" t="s">
        <v>213</v>
      </c>
      <c r="F107" s="17" t="s">
        <v>123</v>
      </c>
      <c r="G107" s="17" t="s">
        <v>180</v>
      </c>
      <c r="H107" s="17" t="s">
        <v>184</v>
      </c>
      <c r="I107" s="17" t="s">
        <v>129</v>
      </c>
      <c r="J107" s="17" t="s">
        <v>226</v>
      </c>
      <c r="K107" s="17" t="s">
        <v>220</v>
      </c>
      <c r="L107" s="17" t="s">
        <v>210</v>
      </c>
      <c r="M107" s="17" t="s">
        <v>211</v>
      </c>
      <c r="N107" s="17" t="s">
        <v>123</v>
      </c>
      <c r="O107" s="17" t="s">
        <v>123</v>
      </c>
      <c r="P107" s="17" t="s">
        <v>123</v>
      </c>
    </row>
    <row r="108" spans="1:16" ht="20" thickBot="1" x14ac:dyDescent="0.4">
      <c r="A108" s="16" t="s">
        <v>227</v>
      </c>
      <c r="B108" s="17" t="s">
        <v>207</v>
      </c>
      <c r="C108" s="17" t="s">
        <v>202</v>
      </c>
      <c r="D108" s="17" t="s">
        <v>216</v>
      </c>
      <c r="E108" s="17" t="s">
        <v>213</v>
      </c>
      <c r="F108" s="17" t="s">
        <v>123</v>
      </c>
      <c r="G108" s="17" t="s">
        <v>180</v>
      </c>
      <c r="H108" s="17" t="s">
        <v>184</v>
      </c>
      <c r="I108" s="17" t="s">
        <v>129</v>
      </c>
      <c r="J108" s="17" t="s">
        <v>226</v>
      </c>
      <c r="K108" s="17" t="s">
        <v>220</v>
      </c>
      <c r="L108" s="17" t="s">
        <v>210</v>
      </c>
      <c r="M108" s="17" t="s">
        <v>123</v>
      </c>
      <c r="N108" s="17" t="s">
        <v>123</v>
      </c>
      <c r="O108" s="17" t="s">
        <v>123</v>
      </c>
      <c r="P108" s="17" t="s">
        <v>123</v>
      </c>
    </row>
    <row r="109" spans="1:16" ht="20" thickBot="1" x14ac:dyDescent="0.4">
      <c r="A109" s="16" t="s">
        <v>228</v>
      </c>
      <c r="B109" s="17" t="s">
        <v>207</v>
      </c>
      <c r="C109" s="17" t="s">
        <v>202</v>
      </c>
      <c r="D109" s="17" t="s">
        <v>216</v>
      </c>
      <c r="E109" s="17" t="s">
        <v>213</v>
      </c>
      <c r="F109" s="17" t="s">
        <v>123</v>
      </c>
      <c r="G109" s="17" t="s">
        <v>180</v>
      </c>
      <c r="H109" s="17" t="s">
        <v>184</v>
      </c>
      <c r="I109" s="17" t="s">
        <v>229</v>
      </c>
      <c r="J109" s="17" t="s">
        <v>230</v>
      </c>
      <c r="K109" s="17" t="s">
        <v>220</v>
      </c>
      <c r="L109" s="17" t="s">
        <v>210</v>
      </c>
      <c r="M109" s="17" t="s">
        <v>123</v>
      </c>
      <c r="N109" s="17" t="s">
        <v>123</v>
      </c>
      <c r="O109" s="17" t="s">
        <v>123</v>
      </c>
      <c r="P109" s="17" t="s">
        <v>123</v>
      </c>
    </row>
    <row r="110" spans="1:16" ht="20" thickBot="1" x14ac:dyDescent="0.4">
      <c r="A110" s="16" t="s">
        <v>231</v>
      </c>
      <c r="B110" s="17" t="s">
        <v>207</v>
      </c>
      <c r="C110" s="17" t="s">
        <v>202</v>
      </c>
      <c r="D110" s="17" t="s">
        <v>216</v>
      </c>
      <c r="E110" s="17" t="s">
        <v>232</v>
      </c>
      <c r="F110" s="17" t="s">
        <v>123</v>
      </c>
      <c r="G110" s="17" t="s">
        <v>180</v>
      </c>
      <c r="H110" s="17" t="s">
        <v>184</v>
      </c>
      <c r="I110" s="17" t="s">
        <v>229</v>
      </c>
      <c r="J110" s="17" t="s">
        <v>230</v>
      </c>
      <c r="K110" s="17" t="s">
        <v>220</v>
      </c>
      <c r="L110" s="17" t="s">
        <v>210</v>
      </c>
      <c r="M110" s="17" t="s">
        <v>123</v>
      </c>
      <c r="N110" s="17" t="s">
        <v>123</v>
      </c>
      <c r="O110" s="17" t="s">
        <v>123</v>
      </c>
      <c r="P110" s="17" t="s">
        <v>123</v>
      </c>
    </row>
    <row r="111" spans="1:16" ht="20" thickBot="1" x14ac:dyDescent="0.4">
      <c r="A111" s="16" t="s">
        <v>233</v>
      </c>
      <c r="B111" s="17" t="s">
        <v>207</v>
      </c>
      <c r="C111" s="17" t="s">
        <v>202</v>
      </c>
      <c r="D111" s="17" t="s">
        <v>234</v>
      </c>
      <c r="E111" s="17" t="s">
        <v>232</v>
      </c>
      <c r="F111" s="17" t="s">
        <v>123</v>
      </c>
      <c r="G111" s="17" t="s">
        <v>180</v>
      </c>
      <c r="H111" s="17" t="s">
        <v>184</v>
      </c>
      <c r="I111" s="17" t="s">
        <v>229</v>
      </c>
      <c r="J111" s="17" t="s">
        <v>235</v>
      </c>
      <c r="K111" s="17" t="s">
        <v>220</v>
      </c>
      <c r="L111" s="17" t="s">
        <v>210</v>
      </c>
      <c r="M111" s="17" t="s">
        <v>123</v>
      </c>
      <c r="N111" s="17" t="s">
        <v>123</v>
      </c>
      <c r="O111" s="17" t="s">
        <v>123</v>
      </c>
      <c r="P111" s="17" t="s">
        <v>123</v>
      </c>
    </row>
    <row r="112" spans="1:16" ht="20" thickBot="1" x14ac:dyDescent="0.4">
      <c r="A112" s="16" t="s">
        <v>236</v>
      </c>
      <c r="B112" s="17" t="s">
        <v>207</v>
      </c>
      <c r="C112" s="17" t="s">
        <v>202</v>
      </c>
      <c r="D112" s="17" t="s">
        <v>234</v>
      </c>
      <c r="E112" s="17" t="s">
        <v>123</v>
      </c>
      <c r="F112" s="17" t="s">
        <v>123</v>
      </c>
      <c r="G112" s="17" t="s">
        <v>237</v>
      </c>
      <c r="H112" s="17" t="s">
        <v>184</v>
      </c>
      <c r="I112" s="17" t="s">
        <v>229</v>
      </c>
      <c r="J112" s="17" t="s">
        <v>235</v>
      </c>
      <c r="K112" s="17" t="s">
        <v>220</v>
      </c>
      <c r="L112" s="17" t="s">
        <v>210</v>
      </c>
      <c r="M112" s="17" t="s">
        <v>123</v>
      </c>
      <c r="N112" s="17" t="s">
        <v>123</v>
      </c>
      <c r="O112" s="17" t="s">
        <v>123</v>
      </c>
      <c r="P112" s="17" t="s">
        <v>123</v>
      </c>
    </row>
    <row r="113" spans="1:16" ht="20" thickBot="1" x14ac:dyDescent="0.4">
      <c r="A113" s="16" t="s">
        <v>238</v>
      </c>
      <c r="B113" s="17" t="s">
        <v>207</v>
      </c>
      <c r="C113" s="17" t="s">
        <v>239</v>
      </c>
      <c r="D113" s="17" t="s">
        <v>234</v>
      </c>
      <c r="E113" s="17" t="s">
        <v>123</v>
      </c>
      <c r="F113" s="17" t="s">
        <v>123</v>
      </c>
      <c r="G113" s="17" t="s">
        <v>237</v>
      </c>
      <c r="H113" s="17" t="s">
        <v>184</v>
      </c>
      <c r="I113" s="17" t="s">
        <v>229</v>
      </c>
      <c r="J113" s="17" t="s">
        <v>235</v>
      </c>
      <c r="K113" s="17" t="s">
        <v>240</v>
      </c>
      <c r="L113" s="17" t="s">
        <v>210</v>
      </c>
      <c r="M113" s="17" t="s">
        <v>123</v>
      </c>
      <c r="N113" s="17" t="s">
        <v>123</v>
      </c>
      <c r="O113" s="17" t="s">
        <v>123</v>
      </c>
      <c r="P113" s="17" t="s">
        <v>123</v>
      </c>
    </row>
    <row r="114" spans="1:16" ht="20" thickBot="1" x14ac:dyDescent="0.4">
      <c r="A114" s="16" t="s">
        <v>241</v>
      </c>
      <c r="B114" s="17" t="s">
        <v>207</v>
      </c>
      <c r="C114" s="17" t="s">
        <v>239</v>
      </c>
      <c r="D114" s="17" t="s">
        <v>234</v>
      </c>
      <c r="E114" s="17" t="s">
        <v>123</v>
      </c>
      <c r="F114" s="17" t="s">
        <v>123</v>
      </c>
      <c r="G114" s="17" t="s">
        <v>237</v>
      </c>
      <c r="H114" s="17" t="s">
        <v>184</v>
      </c>
      <c r="I114" s="17" t="s">
        <v>242</v>
      </c>
      <c r="J114" s="17" t="s">
        <v>243</v>
      </c>
      <c r="K114" s="17" t="s">
        <v>240</v>
      </c>
      <c r="L114" s="17" t="s">
        <v>210</v>
      </c>
      <c r="M114" s="17" t="s">
        <v>123</v>
      </c>
      <c r="N114" s="17" t="s">
        <v>123</v>
      </c>
      <c r="O114" s="17" t="s">
        <v>123</v>
      </c>
      <c r="P114" s="17" t="s">
        <v>123</v>
      </c>
    </row>
    <row r="115" spans="1:16" ht="20" thickBot="1" x14ac:dyDescent="0.4">
      <c r="A115" s="16" t="s">
        <v>244</v>
      </c>
      <c r="B115" s="17" t="s">
        <v>207</v>
      </c>
      <c r="C115" s="17" t="s">
        <v>245</v>
      </c>
      <c r="D115" s="17" t="s">
        <v>234</v>
      </c>
      <c r="E115" s="17" t="s">
        <v>123</v>
      </c>
      <c r="F115" s="17" t="s">
        <v>123</v>
      </c>
      <c r="G115" s="17" t="s">
        <v>246</v>
      </c>
      <c r="H115" s="17" t="s">
        <v>184</v>
      </c>
      <c r="I115" s="17" t="s">
        <v>242</v>
      </c>
      <c r="J115" s="17" t="s">
        <v>243</v>
      </c>
      <c r="K115" s="17" t="s">
        <v>247</v>
      </c>
      <c r="L115" s="17" t="s">
        <v>210</v>
      </c>
      <c r="M115" s="17" t="s">
        <v>123</v>
      </c>
      <c r="N115" s="17" t="s">
        <v>123</v>
      </c>
      <c r="O115" s="17" t="s">
        <v>123</v>
      </c>
      <c r="P115" s="17" t="s">
        <v>123</v>
      </c>
    </row>
    <row r="116" spans="1:16" ht="20" thickBot="1" x14ac:dyDescent="0.4">
      <c r="A116" s="16" t="s">
        <v>248</v>
      </c>
      <c r="B116" s="17" t="s">
        <v>207</v>
      </c>
      <c r="C116" s="17" t="s">
        <v>245</v>
      </c>
      <c r="D116" s="17" t="s">
        <v>234</v>
      </c>
      <c r="E116" s="17" t="s">
        <v>123</v>
      </c>
      <c r="F116" s="17" t="s">
        <v>123</v>
      </c>
      <c r="G116" s="17" t="s">
        <v>246</v>
      </c>
      <c r="H116" s="17" t="s">
        <v>184</v>
      </c>
      <c r="I116" s="17" t="s">
        <v>249</v>
      </c>
      <c r="J116" s="17" t="s">
        <v>243</v>
      </c>
      <c r="K116" s="17" t="s">
        <v>247</v>
      </c>
      <c r="L116" s="17" t="s">
        <v>250</v>
      </c>
      <c r="M116" s="17" t="s">
        <v>123</v>
      </c>
      <c r="N116" s="17" t="s">
        <v>123</v>
      </c>
      <c r="O116" s="17" t="s">
        <v>123</v>
      </c>
      <c r="P116" s="17" t="s">
        <v>123</v>
      </c>
    </row>
    <row r="117" spans="1:16" ht="20" thickBot="1" x14ac:dyDescent="0.4">
      <c r="A117" s="16" t="s">
        <v>251</v>
      </c>
      <c r="B117" s="17" t="s">
        <v>207</v>
      </c>
      <c r="C117" s="17" t="s">
        <v>245</v>
      </c>
      <c r="D117" s="17" t="s">
        <v>234</v>
      </c>
      <c r="E117" s="17" t="s">
        <v>123</v>
      </c>
      <c r="F117" s="17" t="s">
        <v>123</v>
      </c>
      <c r="G117" s="17" t="s">
        <v>246</v>
      </c>
      <c r="H117" s="17" t="s">
        <v>184</v>
      </c>
      <c r="I117" s="17" t="s">
        <v>249</v>
      </c>
      <c r="J117" s="17" t="s">
        <v>252</v>
      </c>
      <c r="K117" s="17" t="s">
        <v>247</v>
      </c>
      <c r="L117" s="17" t="s">
        <v>250</v>
      </c>
      <c r="M117" s="17" t="s">
        <v>123</v>
      </c>
      <c r="N117" s="17" t="s">
        <v>123</v>
      </c>
      <c r="O117" s="17" t="s">
        <v>123</v>
      </c>
      <c r="P117" s="17" t="s">
        <v>123</v>
      </c>
    </row>
    <row r="118" spans="1:16" ht="20" thickBot="1" x14ac:dyDescent="0.4">
      <c r="A118" s="16" t="s">
        <v>253</v>
      </c>
      <c r="B118" s="17" t="s">
        <v>254</v>
      </c>
      <c r="C118" s="17" t="s">
        <v>245</v>
      </c>
      <c r="D118" s="17" t="s">
        <v>255</v>
      </c>
      <c r="E118" s="17" t="s">
        <v>123</v>
      </c>
      <c r="F118" s="17" t="s">
        <v>123</v>
      </c>
      <c r="G118" s="17" t="s">
        <v>246</v>
      </c>
      <c r="H118" s="17" t="s">
        <v>184</v>
      </c>
      <c r="I118" s="17" t="s">
        <v>249</v>
      </c>
      <c r="J118" s="17" t="s">
        <v>252</v>
      </c>
      <c r="K118" s="17" t="s">
        <v>247</v>
      </c>
      <c r="L118" s="17" t="s">
        <v>250</v>
      </c>
      <c r="M118" s="17" t="s">
        <v>123</v>
      </c>
      <c r="N118" s="17" t="s">
        <v>123</v>
      </c>
      <c r="O118" s="17" t="s">
        <v>123</v>
      </c>
      <c r="P118" s="17" t="s">
        <v>123</v>
      </c>
    </row>
    <row r="119" spans="1:16" ht="20" thickBot="1" x14ac:dyDescent="0.4">
      <c r="A119" s="16" t="s">
        <v>256</v>
      </c>
      <c r="B119" s="17" t="s">
        <v>254</v>
      </c>
      <c r="C119" s="17" t="s">
        <v>245</v>
      </c>
      <c r="D119" s="17" t="s">
        <v>255</v>
      </c>
      <c r="E119" s="17" t="s">
        <v>123</v>
      </c>
      <c r="F119" s="17" t="s">
        <v>123</v>
      </c>
      <c r="G119" s="17" t="s">
        <v>246</v>
      </c>
      <c r="H119" s="17" t="s">
        <v>184</v>
      </c>
      <c r="I119" s="17" t="s">
        <v>249</v>
      </c>
      <c r="J119" s="17" t="s">
        <v>252</v>
      </c>
      <c r="K119" s="17" t="s">
        <v>247</v>
      </c>
      <c r="L119" s="17" t="s">
        <v>250</v>
      </c>
      <c r="M119" s="17" t="s">
        <v>123</v>
      </c>
      <c r="N119" s="17" t="s">
        <v>123</v>
      </c>
      <c r="O119" s="17" t="s">
        <v>123</v>
      </c>
      <c r="P119" s="17" t="s">
        <v>123</v>
      </c>
    </row>
    <row r="120" spans="1:16" ht="20" thickBot="1" x14ac:dyDescent="0.4">
      <c r="A120" s="16" t="s">
        <v>257</v>
      </c>
      <c r="B120" s="17" t="s">
        <v>254</v>
      </c>
      <c r="C120" s="17" t="s">
        <v>245</v>
      </c>
      <c r="D120" s="17" t="s">
        <v>255</v>
      </c>
      <c r="E120" s="17" t="s">
        <v>123</v>
      </c>
      <c r="F120" s="17" t="s">
        <v>123</v>
      </c>
      <c r="G120" s="17" t="s">
        <v>246</v>
      </c>
      <c r="H120" s="17" t="s">
        <v>184</v>
      </c>
      <c r="I120" s="17" t="s">
        <v>249</v>
      </c>
      <c r="J120" s="17" t="s">
        <v>258</v>
      </c>
      <c r="K120" s="17" t="s">
        <v>259</v>
      </c>
      <c r="L120" s="17" t="s">
        <v>250</v>
      </c>
      <c r="M120" s="17" t="s">
        <v>123</v>
      </c>
      <c r="N120" s="17" t="s">
        <v>123</v>
      </c>
      <c r="O120" s="17" t="s">
        <v>123</v>
      </c>
      <c r="P120" s="17" t="s">
        <v>123</v>
      </c>
    </row>
    <row r="121" spans="1:16" ht="20" thickBot="1" x14ac:dyDescent="0.4">
      <c r="A121" s="16" t="s">
        <v>260</v>
      </c>
      <c r="B121" s="17" t="s">
        <v>254</v>
      </c>
      <c r="C121" s="17" t="s">
        <v>245</v>
      </c>
      <c r="D121" s="17" t="s">
        <v>255</v>
      </c>
      <c r="E121" s="17" t="s">
        <v>123</v>
      </c>
      <c r="F121" s="17" t="s">
        <v>123</v>
      </c>
      <c r="G121" s="17" t="s">
        <v>246</v>
      </c>
      <c r="H121" s="17" t="s">
        <v>184</v>
      </c>
      <c r="I121" s="17" t="s">
        <v>261</v>
      </c>
      <c r="J121" s="17" t="s">
        <v>258</v>
      </c>
      <c r="K121" s="17" t="s">
        <v>259</v>
      </c>
      <c r="L121" s="17" t="s">
        <v>250</v>
      </c>
      <c r="M121" s="17" t="s">
        <v>123</v>
      </c>
      <c r="N121" s="17" t="s">
        <v>123</v>
      </c>
      <c r="O121" s="17" t="s">
        <v>123</v>
      </c>
      <c r="P121" s="17" t="s">
        <v>123</v>
      </c>
    </row>
    <row r="122" spans="1:16" ht="15" thickBot="1" x14ac:dyDescent="0.4">
      <c r="A122" s="16" t="s">
        <v>262</v>
      </c>
      <c r="B122" s="17" t="s">
        <v>254</v>
      </c>
      <c r="C122" s="17" t="s">
        <v>263</v>
      </c>
      <c r="D122" s="17" t="s">
        <v>264</v>
      </c>
      <c r="E122" s="17" t="s">
        <v>123</v>
      </c>
      <c r="F122" s="17" t="s">
        <v>123</v>
      </c>
      <c r="G122" s="17" t="s">
        <v>123</v>
      </c>
      <c r="H122" s="17" t="s">
        <v>184</v>
      </c>
      <c r="I122" s="17" t="s">
        <v>265</v>
      </c>
      <c r="J122" s="17" t="s">
        <v>258</v>
      </c>
      <c r="K122" s="17" t="s">
        <v>266</v>
      </c>
      <c r="L122" s="17" t="s">
        <v>250</v>
      </c>
      <c r="M122" s="17" t="s">
        <v>123</v>
      </c>
      <c r="N122" s="17" t="s">
        <v>123</v>
      </c>
      <c r="O122" s="17" t="s">
        <v>123</v>
      </c>
      <c r="P122" s="17" t="s">
        <v>123</v>
      </c>
    </row>
    <row r="123" spans="1:16" ht="15" thickBot="1" x14ac:dyDescent="0.4">
      <c r="A123" s="16" t="s">
        <v>267</v>
      </c>
      <c r="B123" s="17" t="s">
        <v>268</v>
      </c>
      <c r="C123" s="17" t="s">
        <v>263</v>
      </c>
      <c r="D123" s="17" t="s">
        <v>264</v>
      </c>
      <c r="E123" s="17" t="s">
        <v>123</v>
      </c>
      <c r="F123" s="17" t="s">
        <v>123</v>
      </c>
      <c r="G123" s="17" t="s">
        <v>123</v>
      </c>
      <c r="H123" s="17" t="s">
        <v>184</v>
      </c>
      <c r="I123" s="17" t="s">
        <v>265</v>
      </c>
      <c r="J123" s="17" t="s">
        <v>269</v>
      </c>
      <c r="K123" s="17" t="s">
        <v>266</v>
      </c>
      <c r="L123" s="17" t="s">
        <v>250</v>
      </c>
      <c r="M123" s="17" t="s">
        <v>123</v>
      </c>
      <c r="N123" s="17" t="s">
        <v>123</v>
      </c>
      <c r="O123" s="17" t="s">
        <v>123</v>
      </c>
      <c r="P123" s="17" t="s">
        <v>123</v>
      </c>
    </row>
    <row r="124" spans="1:16" ht="15" thickBot="1" x14ac:dyDescent="0.4">
      <c r="A124" s="16" t="s">
        <v>270</v>
      </c>
      <c r="B124" s="17" t="s">
        <v>268</v>
      </c>
      <c r="C124" s="17" t="s">
        <v>263</v>
      </c>
      <c r="D124" s="17" t="s">
        <v>264</v>
      </c>
      <c r="E124" s="17" t="s">
        <v>123</v>
      </c>
      <c r="F124" s="17" t="s">
        <v>123</v>
      </c>
      <c r="G124" s="17" t="s">
        <v>123</v>
      </c>
      <c r="H124" s="17" t="s">
        <v>184</v>
      </c>
      <c r="I124" s="17" t="s">
        <v>265</v>
      </c>
      <c r="J124" s="17" t="s">
        <v>271</v>
      </c>
      <c r="K124" s="17" t="s">
        <v>266</v>
      </c>
      <c r="L124" s="17" t="s">
        <v>272</v>
      </c>
      <c r="M124" s="17" t="s">
        <v>123</v>
      </c>
      <c r="N124" s="17" t="s">
        <v>123</v>
      </c>
      <c r="O124" s="17" t="s">
        <v>123</v>
      </c>
      <c r="P124" s="17" t="s">
        <v>123</v>
      </c>
    </row>
    <row r="125" spans="1:16" ht="15" thickBot="1" x14ac:dyDescent="0.4">
      <c r="A125" s="16" t="s">
        <v>273</v>
      </c>
      <c r="B125" s="17" t="s">
        <v>268</v>
      </c>
      <c r="C125" s="17" t="s">
        <v>263</v>
      </c>
      <c r="D125" s="17" t="s">
        <v>264</v>
      </c>
      <c r="E125" s="17" t="s">
        <v>123</v>
      </c>
      <c r="F125" s="17" t="s">
        <v>123</v>
      </c>
      <c r="G125" s="17" t="s">
        <v>123</v>
      </c>
      <c r="H125" s="17" t="s">
        <v>184</v>
      </c>
      <c r="I125" s="17" t="s">
        <v>265</v>
      </c>
      <c r="J125" s="17" t="s">
        <v>271</v>
      </c>
      <c r="K125" s="17" t="s">
        <v>266</v>
      </c>
      <c r="L125" s="17" t="s">
        <v>272</v>
      </c>
      <c r="M125" s="17" t="s">
        <v>123</v>
      </c>
      <c r="N125" s="17" t="s">
        <v>123</v>
      </c>
      <c r="O125" s="17" t="s">
        <v>123</v>
      </c>
      <c r="P125" s="17" t="s">
        <v>123</v>
      </c>
    </row>
    <row r="126" spans="1:16" ht="15" thickBot="1" x14ac:dyDescent="0.4">
      <c r="A126" s="16" t="s">
        <v>274</v>
      </c>
      <c r="B126" s="17" t="s">
        <v>123</v>
      </c>
      <c r="C126" s="17" t="s">
        <v>263</v>
      </c>
      <c r="D126" s="17" t="s">
        <v>123</v>
      </c>
      <c r="E126" s="17" t="s">
        <v>123</v>
      </c>
      <c r="F126" s="17" t="s">
        <v>123</v>
      </c>
      <c r="G126" s="17" t="s">
        <v>123</v>
      </c>
      <c r="H126" s="17" t="s">
        <v>184</v>
      </c>
      <c r="I126" s="17" t="s">
        <v>265</v>
      </c>
      <c r="J126" s="17" t="s">
        <v>271</v>
      </c>
      <c r="K126" s="17" t="s">
        <v>266</v>
      </c>
      <c r="L126" s="17" t="s">
        <v>272</v>
      </c>
      <c r="M126" s="17" t="s">
        <v>123</v>
      </c>
      <c r="N126" s="17" t="s">
        <v>123</v>
      </c>
      <c r="O126" s="17" t="s">
        <v>123</v>
      </c>
      <c r="P126" s="17" t="s">
        <v>123</v>
      </c>
    </row>
    <row r="127" spans="1:16" ht="15" thickBot="1" x14ac:dyDescent="0.4">
      <c r="A127" s="16" t="s">
        <v>275</v>
      </c>
      <c r="B127" s="17" t="s">
        <v>123</v>
      </c>
      <c r="C127" s="17" t="s">
        <v>263</v>
      </c>
      <c r="D127" s="17" t="s">
        <v>123</v>
      </c>
      <c r="E127" s="17" t="s">
        <v>123</v>
      </c>
      <c r="F127" s="17" t="s">
        <v>123</v>
      </c>
      <c r="G127" s="17" t="s">
        <v>123</v>
      </c>
      <c r="H127" s="17" t="s">
        <v>184</v>
      </c>
      <c r="I127" s="17" t="s">
        <v>265</v>
      </c>
      <c r="J127" s="17" t="s">
        <v>271</v>
      </c>
      <c r="K127" s="17" t="s">
        <v>266</v>
      </c>
      <c r="L127" s="17" t="s">
        <v>276</v>
      </c>
      <c r="M127" s="17" t="s">
        <v>123</v>
      </c>
      <c r="N127" s="17" t="s">
        <v>123</v>
      </c>
      <c r="O127" s="17" t="s">
        <v>123</v>
      </c>
      <c r="P127" s="17" t="s">
        <v>123</v>
      </c>
    </row>
    <row r="128" spans="1:16" ht="15" thickBot="1" x14ac:dyDescent="0.4">
      <c r="A128" s="16" t="s">
        <v>277</v>
      </c>
      <c r="B128" s="17" t="s">
        <v>123</v>
      </c>
      <c r="C128" s="17" t="s">
        <v>263</v>
      </c>
      <c r="D128" s="17" t="s">
        <v>123</v>
      </c>
      <c r="E128" s="17" t="s">
        <v>123</v>
      </c>
      <c r="F128" s="17" t="s">
        <v>123</v>
      </c>
      <c r="G128" s="17" t="s">
        <v>123</v>
      </c>
      <c r="H128" s="17" t="s">
        <v>184</v>
      </c>
      <c r="I128" s="17" t="s">
        <v>265</v>
      </c>
      <c r="J128" s="17" t="s">
        <v>278</v>
      </c>
      <c r="K128" s="17" t="s">
        <v>123</v>
      </c>
      <c r="L128" s="17" t="s">
        <v>276</v>
      </c>
      <c r="M128" s="17" t="s">
        <v>123</v>
      </c>
      <c r="N128" s="17" t="s">
        <v>123</v>
      </c>
      <c r="O128" s="17" t="s">
        <v>123</v>
      </c>
      <c r="P128" s="17" t="s">
        <v>123</v>
      </c>
    </row>
    <row r="129" spans="1:16" ht="15" thickBot="1" x14ac:dyDescent="0.4">
      <c r="A129" s="16" t="s">
        <v>279</v>
      </c>
      <c r="B129" s="17" t="s">
        <v>123</v>
      </c>
      <c r="C129" s="17" t="s">
        <v>263</v>
      </c>
      <c r="D129" s="17" t="s">
        <v>123</v>
      </c>
      <c r="E129" s="17" t="s">
        <v>123</v>
      </c>
      <c r="F129" s="17" t="s">
        <v>123</v>
      </c>
      <c r="G129" s="17" t="s">
        <v>123</v>
      </c>
      <c r="H129" s="17" t="s">
        <v>184</v>
      </c>
      <c r="I129" s="17" t="s">
        <v>265</v>
      </c>
      <c r="J129" s="17" t="s">
        <v>278</v>
      </c>
      <c r="K129" s="17" t="s">
        <v>123</v>
      </c>
      <c r="L129" s="17" t="s">
        <v>276</v>
      </c>
      <c r="M129" s="17" t="s">
        <v>123</v>
      </c>
      <c r="N129" s="17" t="s">
        <v>123</v>
      </c>
      <c r="O129" s="17" t="s">
        <v>123</v>
      </c>
      <c r="P129" s="17" t="s">
        <v>123</v>
      </c>
    </row>
    <row r="130" spans="1:16" ht="15" thickBot="1" x14ac:dyDescent="0.4">
      <c r="A130" s="16" t="s">
        <v>280</v>
      </c>
      <c r="B130" s="17" t="s">
        <v>123</v>
      </c>
      <c r="C130" s="17" t="s">
        <v>263</v>
      </c>
      <c r="D130" s="17" t="s">
        <v>123</v>
      </c>
      <c r="E130" s="17" t="s">
        <v>123</v>
      </c>
      <c r="F130" s="17" t="s">
        <v>123</v>
      </c>
      <c r="G130" s="17" t="s">
        <v>123</v>
      </c>
      <c r="H130" s="17" t="s">
        <v>184</v>
      </c>
      <c r="I130" s="17" t="s">
        <v>265</v>
      </c>
      <c r="J130" s="17" t="s">
        <v>281</v>
      </c>
      <c r="K130" s="17" t="s">
        <v>123</v>
      </c>
      <c r="L130" s="17" t="s">
        <v>276</v>
      </c>
      <c r="M130" s="17" t="s">
        <v>123</v>
      </c>
      <c r="N130" s="17" t="s">
        <v>123</v>
      </c>
      <c r="O130" s="17" t="s">
        <v>123</v>
      </c>
      <c r="P130" s="17" t="s">
        <v>123</v>
      </c>
    </row>
    <row r="131" spans="1:16" ht="15" thickBot="1" x14ac:dyDescent="0.4">
      <c r="A131" s="16" t="s">
        <v>282</v>
      </c>
      <c r="B131" s="17" t="s">
        <v>123</v>
      </c>
      <c r="C131" s="17" t="s">
        <v>263</v>
      </c>
      <c r="D131" s="17" t="s">
        <v>123</v>
      </c>
      <c r="E131" s="17" t="s">
        <v>123</v>
      </c>
      <c r="F131" s="17" t="s">
        <v>123</v>
      </c>
      <c r="G131" s="17" t="s">
        <v>123</v>
      </c>
      <c r="H131" s="17" t="s">
        <v>184</v>
      </c>
      <c r="I131" s="17" t="s">
        <v>123</v>
      </c>
      <c r="J131" s="17" t="s">
        <v>281</v>
      </c>
      <c r="K131" s="17" t="s">
        <v>123</v>
      </c>
      <c r="L131" s="17" t="s">
        <v>276</v>
      </c>
      <c r="M131" s="17" t="s">
        <v>123</v>
      </c>
      <c r="N131" s="17" t="s">
        <v>123</v>
      </c>
      <c r="O131" s="17" t="s">
        <v>123</v>
      </c>
      <c r="P131" s="17" t="s">
        <v>123</v>
      </c>
    </row>
    <row r="132" spans="1:16" ht="15" thickBot="1" x14ac:dyDescent="0.4">
      <c r="A132" s="16" t="s">
        <v>283</v>
      </c>
      <c r="B132" s="17" t="s">
        <v>123</v>
      </c>
      <c r="C132" s="17" t="s">
        <v>263</v>
      </c>
      <c r="D132" s="17" t="s">
        <v>123</v>
      </c>
      <c r="E132" s="17" t="s">
        <v>123</v>
      </c>
      <c r="F132" s="17" t="s">
        <v>123</v>
      </c>
      <c r="G132" s="17" t="s">
        <v>123</v>
      </c>
      <c r="H132" s="17" t="s">
        <v>123</v>
      </c>
      <c r="I132" s="17" t="s">
        <v>123</v>
      </c>
      <c r="J132" s="17" t="s">
        <v>284</v>
      </c>
      <c r="K132" s="17" t="s">
        <v>123</v>
      </c>
      <c r="L132" s="17" t="s">
        <v>276</v>
      </c>
      <c r="M132" s="17" t="s">
        <v>123</v>
      </c>
      <c r="N132" s="17" t="s">
        <v>123</v>
      </c>
      <c r="O132" s="17" t="s">
        <v>123</v>
      </c>
      <c r="P132" s="17" t="s">
        <v>123</v>
      </c>
    </row>
    <row r="133" spans="1:16" ht="15" thickBot="1" x14ac:dyDescent="0.4">
      <c r="A133" s="16" t="s">
        <v>285</v>
      </c>
      <c r="B133" s="17" t="s">
        <v>123</v>
      </c>
      <c r="C133" s="17" t="s">
        <v>286</v>
      </c>
      <c r="D133" s="17" t="s">
        <v>123</v>
      </c>
      <c r="E133" s="17" t="s">
        <v>123</v>
      </c>
      <c r="F133" s="17" t="s">
        <v>123</v>
      </c>
      <c r="G133" s="17" t="s">
        <v>123</v>
      </c>
      <c r="H133" s="17" t="s">
        <v>123</v>
      </c>
      <c r="I133" s="17" t="s">
        <v>123</v>
      </c>
      <c r="J133" s="17" t="s">
        <v>284</v>
      </c>
      <c r="K133" s="17" t="s">
        <v>123</v>
      </c>
      <c r="L133" s="17" t="s">
        <v>123</v>
      </c>
      <c r="M133" s="17" t="s">
        <v>123</v>
      </c>
      <c r="N133" s="17" t="s">
        <v>123</v>
      </c>
      <c r="O133" s="17" t="s">
        <v>123</v>
      </c>
      <c r="P133" s="17" t="s">
        <v>123</v>
      </c>
    </row>
    <row r="134" spans="1:16" ht="15" thickBot="1" x14ac:dyDescent="0.4">
      <c r="A134" s="16" t="s">
        <v>287</v>
      </c>
      <c r="B134" s="17" t="s">
        <v>123</v>
      </c>
      <c r="C134" s="17" t="s">
        <v>286</v>
      </c>
      <c r="D134" s="17" t="s">
        <v>123</v>
      </c>
      <c r="E134" s="17" t="s">
        <v>123</v>
      </c>
      <c r="F134" s="17" t="s">
        <v>123</v>
      </c>
      <c r="G134" s="17" t="s">
        <v>123</v>
      </c>
      <c r="H134" s="17" t="s">
        <v>123</v>
      </c>
      <c r="I134" s="17" t="s">
        <v>123</v>
      </c>
      <c r="J134" s="17" t="s">
        <v>123</v>
      </c>
      <c r="K134" s="17" t="s">
        <v>123</v>
      </c>
      <c r="L134" s="17" t="s">
        <v>123</v>
      </c>
      <c r="M134" s="17" t="s">
        <v>123</v>
      </c>
      <c r="N134" s="17" t="s">
        <v>123</v>
      </c>
      <c r="O134" s="17" t="s">
        <v>123</v>
      </c>
      <c r="P134" s="17" t="s">
        <v>123</v>
      </c>
    </row>
    <row r="135" spans="1:16" ht="15" thickBot="1" x14ac:dyDescent="0.4">
      <c r="A135" s="16" t="s">
        <v>288</v>
      </c>
      <c r="B135" s="17" t="s">
        <v>123</v>
      </c>
      <c r="C135" s="17" t="s">
        <v>286</v>
      </c>
      <c r="D135" s="17" t="s">
        <v>123</v>
      </c>
      <c r="E135" s="17" t="s">
        <v>123</v>
      </c>
      <c r="F135" s="17" t="s">
        <v>123</v>
      </c>
      <c r="G135" s="17" t="s">
        <v>123</v>
      </c>
      <c r="H135" s="17" t="s">
        <v>123</v>
      </c>
      <c r="I135" s="17" t="s">
        <v>123</v>
      </c>
      <c r="J135" s="17" t="s">
        <v>123</v>
      </c>
      <c r="K135" s="17" t="s">
        <v>123</v>
      </c>
      <c r="L135" s="17" t="s">
        <v>123</v>
      </c>
      <c r="M135" s="17" t="s">
        <v>123</v>
      </c>
      <c r="N135" s="17" t="s">
        <v>123</v>
      </c>
      <c r="O135" s="17" t="s">
        <v>123</v>
      </c>
      <c r="P135" s="17" t="s">
        <v>123</v>
      </c>
    </row>
    <row r="136" spans="1:16" ht="15" thickBot="1" x14ac:dyDescent="0.4">
      <c r="A136" s="16" t="s">
        <v>289</v>
      </c>
      <c r="B136" s="17" t="s">
        <v>123</v>
      </c>
      <c r="C136" s="17" t="s">
        <v>286</v>
      </c>
      <c r="D136" s="17" t="s">
        <v>123</v>
      </c>
      <c r="E136" s="17" t="s">
        <v>123</v>
      </c>
      <c r="F136" s="17" t="s">
        <v>123</v>
      </c>
      <c r="G136" s="17" t="s">
        <v>123</v>
      </c>
      <c r="H136" s="17" t="s">
        <v>123</v>
      </c>
      <c r="I136" s="17" t="s">
        <v>123</v>
      </c>
      <c r="J136" s="17" t="s">
        <v>123</v>
      </c>
      <c r="K136" s="17" t="s">
        <v>123</v>
      </c>
      <c r="L136" s="17" t="s">
        <v>123</v>
      </c>
      <c r="M136" s="17" t="s">
        <v>123</v>
      </c>
      <c r="N136" s="17" t="s">
        <v>123</v>
      </c>
      <c r="O136" s="17" t="s">
        <v>123</v>
      </c>
      <c r="P136" s="17" t="s">
        <v>123</v>
      </c>
    </row>
    <row r="137" spans="1:16" ht="15" thickBot="1" x14ac:dyDescent="0.4">
      <c r="A137" s="16" t="s">
        <v>290</v>
      </c>
      <c r="B137" s="17" t="s">
        <v>123</v>
      </c>
      <c r="C137" s="17" t="s">
        <v>286</v>
      </c>
      <c r="D137" s="17" t="s">
        <v>123</v>
      </c>
      <c r="E137" s="17" t="s">
        <v>123</v>
      </c>
      <c r="F137" s="17" t="s">
        <v>123</v>
      </c>
      <c r="G137" s="17" t="s">
        <v>123</v>
      </c>
      <c r="H137" s="17" t="s">
        <v>123</v>
      </c>
      <c r="I137" s="17" t="s">
        <v>123</v>
      </c>
      <c r="J137" s="17" t="s">
        <v>123</v>
      </c>
      <c r="K137" s="17" t="s">
        <v>123</v>
      </c>
      <c r="L137" s="17" t="s">
        <v>123</v>
      </c>
      <c r="M137" s="17" t="s">
        <v>123</v>
      </c>
      <c r="N137" s="17" t="s">
        <v>123</v>
      </c>
      <c r="O137" s="17" t="s">
        <v>123</v>
      </c>
      <c r="P137" s="17" t="s">
        <v>123</v>
      </c>
    </row>
    <row r="138" spans="1:16" ht="15" thickBot="1" x14ac:dyDescent="0.4">
      <c r="A138" s="16" t="s">
        <v>291</v>
      </c>
      <c r="B138" s="17" t="s">
        <v>123</v>
      </c>
      <c r="C138" s="17" t="s">
        <v>286</v>
      </c>
      <c r="D138" s="17" t="s">
        <v>123</v>
      </c>
      <c r="E138" s="17" t="s">
        <v>123</v>
      </c>
      <c r="F138" s="17" t="s">
        <v>123</v>
      </c>
      <c r="G138" s="17" t="s">
        <v>123</v>
      </c>
      <c r="H138" s="17" t="s">
        <v>123</v>
      </c>
      <c r="I138" s="17" t="s">
        <v>123</v>
      </c>
      <c r="J138" s="17" t="s">
        <v>123</v>
      </c>
      <c r="K138" s="17" t="s">
        <v>123</v>
      </c>
      <c r="L138" s="17" t="s">
        <v>123</v>
      </c>
      <c r="M138" s="17" t="s">
        <v>123</v>
      </c>
      <c r="N138" s="17" t="s">
        <v>123</v>
      </c>
      <c r="O138" s="17" t="s">
        <v>123</v>
      </c>
      <c r="P138" s="17" t="s">
        <v>123</v>
      </c>
    </row>
    <row r="139" spans="1:16" ht="15" thickBot="1" x14ac:dyDescent="0.4">
      <c r="A139" s="16" t="s">
        <v>292</v>
      </c>
      <c r="B139" s="17" t="s">
        <v>123</v>
      </c>
      <c r="C139" s="17" t="s">
        <v>286</v>
      </c>
      <c r="D139" s="17" t="s">
        <v>123</v>
      </c>
      <c r="E139" s="17" t="s">
        <v>123</v>
      </c>
      <c r="F139" s="17" t="s">
        <v>123</v>
      </c>
      <c r="G139" s="17" t="s">
        <v>123</v>
      </c>
      <c r="H139" s="17" t="s">
        <v>123</v>
      </c>
      <c r="I139" s="17" t="s">
        <v>123</v>
      </c>
      <c r="J139" s="17" t="s">
        <v>123</v>
      </c>
      <c r="K139" s="17" t="s">
        <v>123</v>
      </c>
      <c r="L139" s="17" t="s">
        <v>123</v>
      </c>
      <c r="M139" s="17" t="s">
        <v>123</v>
      </c>
      <c r="N139" s="17" t="s">
        <v>123</v>
      </c>
      <c r="O139" s="17" t="s">
        <v>123</v>
      </c>
      <c r="P139" s="17" t="s">
        <v>123</v>
      </c>
    </row>
    <row r="140" spans="1:16" ht="15" thickBot="1" x14ac:dyDescent="0.4">
      <c r="A140" s="16" t="s">
        <v>293</v>
      </c>
      <c r="B140" s="17" t="s">
        <v>123</v>
      </c>
      <c r="C140" s="17" t="s">
        <v>286</v>
      </c>
      <c r="D140" s="17" t="s">
        <v>123</v>
      </c>
      <c r="E140" s="17" t="s">
        <v>123</v>
      </c>
      <c r="F140" s="17" t="s">
        <v>123</v>
      </c>
      <c r="G140" s="17" t="s">
        <v>123</v>
      </c>
      <c r="H140" s="17" t="s">
        <v>123</v>
      </c>
      <c r="I140" s="17" t="s">
        <v>123</v>
      </c>
      <c r="J140" s="17" t="s">
        <v>123</v>
      </c>
      <c r="K140" s="17" t="s">
        <v>123</v>
      </c>
      <c r="L140" s="17" t="s">
        <v>123</v>
      </c>
      <c r="M140" s="17" t="s">
        <v>123</v>
      </c>
      <c r="N140" s="17" t="s">
        <v>123</v>
      </c>
      <c r="O140" s="17" t="s">
        <v>123</v>
      </c>
      <c r="P140" s="17" t="s">
        <v>123</v>
      </c>
    </row>
    <row r="141" spans="1:16" ht="15" thickBot="1" x14ac:dyDescent="0.4">
      <c r="A141" s="16" t="s">
        <v>294</v>
      </c>
      <c r="B141" s="17" t="s">
        <v>123</v>
      </c>
      <c r="C141" s="17" t="s">
        <v>123</v>
      </c>
      <c r="D141" s="17" t="s">
        <v>123</v>
      </c>
      <c r="E141" s="17" t="s">
        <v>123</v>
      </c>
      <c r="F141" s="17" t="s">
        <v>123</v>
      </c>
      <c r="G141" s="17" t="s">
        <v>123</v>
      </c>
      <c r="H141" s="17" t="s">
        <v>123</v>
      </c>
      <c r="I141" s="17" t="s">
        <v>123</v>
      </c>
      <c r="J141" s="17" t="s">
        <v>123</v>
      </c>
      <c r="K141" s="17" t="s">
        <v>123</v>
      </c>
      <c r="L141" s="17" t="s">
        <v>123</v>
      </c>
      <c r="M141" s="17" t="s">
        <v>123</v>
      </c>
      <c r="N141" s="17" t="s">
        <v>123</v>
      </c>
      <c r="O141" s="17" t="s">
        <v>123</v>
      </c>
      <c r="P141" s="17" t="s">
        <v>123</v>
      </c>
    </row>
    <row r="142" spans="1:16" ht="18" x14ac:dyDescent="0.35">
      <c r="A142" s="12"/>
    </row>
    <row r="143" spans="1:16" ht="18.5" thickBot="1" x14ac:dyDescent="0.4">
      <c r="A143" s="12">
        <v>1</v>
      </c>
      <c r="B143">
        <v>2</v>
      </c>
      <c r="C143" s="12">
        <v>3</v>
      </c>
      <c r="D143">
        <v>4</v>
      </c>
      <c r="E143" s="12">
        <v>5</v>
      </c>
      <c r="F143">
        <v>6</v>
      </c>
      <c r="G143" s="12">
        <v>7</v>
      </c>
      <c r="H143">
        <v>8</v>
      </c>
      <c r="I143" s="12">
        <v>9</v>
      </c>
      <c r="J143">
        <v>10</v>
      </c>
      <c r="K143" s="12">
        <v>11</v>
      </c>
      <c r="L143">
        <v>12</v>
      </c>
      <c r="M143" s="12">
        <v>13</v>
      </c>
      <c r="N143">
        <v>14</v>
      </c>
      <c r="O143" s="12">
        <v>15</v>
      </c>
      <c r="P143">
        <v>16</v>
      </c>
    </row>
    <row r="144" spans="1:16" ht="15" thickBot="1" x14ac:dyDescent="0.4">
      <c r="A144" s="16" t="s">
        <v>295</v>
      </c>
      <c r="B144" s="16" t="str">
        <f>'v4'!S1</f>
        <v>a</v>
      </c>
      <c r="C144" s="16" t="str">
        <f>'v4'!T1</f>
        <v>b</v>
      </c>
      <c r="D144" s="16" t="str">
        <f>'v4'!U1</f>
        <v>c</v>
      </c>
      <c r="E144" s="16" t="str">
        <f>'v4'!V1</f>
        <v>alfa</v>
      </c>
      <c r="F144" s="16" t="str">
        <f>'v4'!W1</f>
        <v>beta</v>
      </c>
      <c r="G144" s="16" t="str">
        <f>'v4'!X1</f>
        <v>gamma</v>
      </c>
      <c r="H144" s="16" t="str">
        <f>'v4'!Y1</f>
        <v>terület</v>
      </c>
      <c r="I144" s="16" t="str">
        <f>'v4'!Z1</f>
        <v>r</v>
      </c>
      <c r="J144" s="16" t="str">
        <f>'v4'!AA1</f>
        <v>R</v>
      </c>
      <c r="K144" s="16" t="str">
        <f>'v4'!AB1</f>
        <v>kerület</v>
      </c>
      <c r="L144" s="16" t="str">
        <f>'v4'!AC1</f>
        <v>magasság a</v>
      </c>
      <c r="M144" s="16" t="str">
        <f>'v4'!AD1</f>
        <v>magasság b</v>
      </c>
      <c r="N144" s="16" t="str">
        <f>'v4'!AE1</f>
        <v>magsság c</v>
      </c>
      <c r="O144" s="16" t="str">
        <f>'v4'!AF1</f>
        <v>s K/2</v>
      </c>
      <c r="P144" s="16" t="str">
        <f>'v4'!AG1</f>
        <v>r^2*pi</v>
      </c>
    </row>
    <row r="145" spans="1:16" ht="15" thickBot="1" x14ac:dyDescent="0.4">
      <c r="A145" s="16">
        <v>1</v>
      </c>
      <c r="B145" s="17">
        <v>244665.9</v>
      </c>
      <c r="C145" s="17">
        <v>260703.9</v>
      </c>
      <c r="D145" s="17">
        <v>315107.90000000002</v>
      </c>
      <c r="E145" s="17">
        <v>403139.3</v>
      </c>
      <c r="F145" s="17">
        <v>871616.1</v>
      </c>
      <c r="G145" s="17">
        <v>766554.2</v>
      </c>
      <c r="H145" s="17">
        <v>55267.5</v>
      </c>
      <c r="I145" s="17">
        <v>234281.9</v>
      </c>
      <c r="J145" s="17">
        <v>2093919.1</v>
      </c>
      <c r="K145" s="17">
        <v>156079.9</v>
      </c>
      <c r="L145" s="17">
        <v>130148.9</v>
      </c>
      <c r="M145" s="17">
        <v>92124.5</v>
      </c>
      <c r="N145" s="17">
        <v>0</v>
      </c>
      <c r="O145" s="17">
        <v>46831</v>
      </c>
      <c r="P145" s="17">
        <v>0</v>
      </c>
    </row>
    <row r="146" spans="1:16" ht="15" thickBot="1" x14ac:dyDescent="0.4">
      <c r="A146" s="16">
        <v>2</v>
      </c>
      <c r="B146" s="17">
        <v>244665.9</v>
      </c>
      <c r="C146" s="17">
        <v>234939.9</v>
      </c>
      <c r="D146" s="17">
        <v>315107.90000000002</v>
      </c>
      <c r="E146" s="17">
        <v>403139.3</v>
      </c>
      <c r="F146" s="17">
        <v>668339.69999999995</v>
      </c>
      <c r="G146" s="17">
        <v>598972.19999999995</v>
      </c>
      <c r="H146" s="17">
        <v>55267.5</v>
      </c>
      <c r="I146" s="17">
        <v>207730.9</v>
      </c>
      <c r="J146" s="17">
        <v>1468919.4</v>
      </c>
      <c r="K146" s="17">
        <v>156079.9</v>
      </c>
      <c r="L146" s="17">
        <v>81819</v>
      </c>
      <c r="M146" s="17">
        <v>92124.5</v>
      </c>
      <c r="N146" s="17">
        <v>0</v>
      </c>
      <c r="O146" s="17">
        <v>46831</v>
      </c>
      <c r="P146" s="17">
        <v>0</v>
      </c>
    </row>
    <row r="147" spans="1:16" ht="15" thickBot="1" x14ac:dyDescent="0.4">
      <c r="A147" s="16">
        <v>3</v>
      </c>
      <c r="B147" s="17">
        <v>244665.9</v>
      </c>
      <c r="C147" s="17">
        <v>234939.9</v>
      </c>
      <c r="D147" s="17">
        <v>315107.90000000002</v>
      </c>
      <c r="E147" s="17">
        <v>403139.3</v>
      </c>
      <c r="F147" s="17">
        <v>668339.69999999995</v>
      </c>
      <c r="G147" s="17">
        <v>417592.8</v>
      </c>
      <c r="H147" s="17">
        <v>55267.5</v>
      </c>
      <c r="I147" s="17">
        <v>207730.9</v>
      </c>
      <c r="J147" s="17">
        <v>781061.7</v>
      </c>
      <c r="K147" s="17">
        <v>156079.9</v>
      </c>
      <c r="L147" s="17">
        <v>81819</v>
      </c>
      <c r="M147" s="17">
        <v>92124.5</v>
      </c>
      <c r="N147" s="17">
        <v>0</v>
      </c>
      <c r="O147" s="17">
        <v>46831</v>
      </c>
      <c r="P147" s="17">
        <v>0</v>
      </c>
    </row>
    <row r="148" spans="1:16" ht="15" thickBot="1" x14ac:dyDescent="0.4">
      <c r="A148" s="16">
        <v>4</v>
      </c>
      <c r="B148" s="17">
        <v>244665.9</v>
      </c>
      <c r="C148" s="17">
        <v>234939.9</v>
      </c>
      <c r="D148" s="17">
        <v>260858.4</v>
      </c>
      <c r="E148" s="17">
        <v>403139.3</v>
      </c>
      <c r="F148" s="17">
        <v>560223.80000000005</v>
      </c>
      <c r="G148" s="17">
        <v>403930.3</v>
      </c>
      <c r="H148" s="17">
        <v>55267.5</v>
      </c>
      <c r="I148" s="17">
        <v>207730.9</v>
      </c>
      <c r="J148" s="17">
        <v>781061.7</v>
      </c>
      <c r="K148" s="17">
        <v>156079.9</v>
      </c>
      <c r="L148" s="17">
        <v>81819</v>
      </c>
      <c r="M148" s="17">
        <v>92124.5</v>
      </c>
      <c r="N148" s="17">
        <v>0</v>
      </c>
      <c r="O148" s="17">
        <v>46831</v>
      </c>
      <c r="P148" s="17">
        <v>0</v>
      </c>
    </row>
    <row r="149" spans="1:16" ht="15" thickBot="1" x14ac:dyDescent="0.4">
      <c r="A149" s="16">
        <v>5</v>
      </c>
      <c r="B149" s="17">
        <v>244665.9</v>
      </c>
      <c r="C149" s="17">
        <v>234939.9</v>
      </c>
      <c r="D149" s="17">
        <v>260858.4</v>
      </c>
      <c r="E149" s="17">
        <v>262851.90000000002</v>
      </c>
      <c r="F149" s="17">
        <v>371292.8</v>
      </c>
      <c r="G149" s="17">
        <v>383436.3</v>
      </c>
      <c r="H149" s="17">
        <v>55267.5</v>
      </c>
      <c r="I149" s="17">
        <v>207730.9</v>
      </c>
      <c r="J149" s="17">
        <v>682121.7</v>
      </c>
      <c r="K149" s="17">
        <v>156079.9</v>
      </c>
      <c r="L149" s="17">
        <v>81819</v>
      </c>
      <c r="M149" s="17">
        <v>92124.5</v>
      </c>
      <c r="N149" s="17">
        <v>0</v>
      </c>
      <c r="O149" s="17">
        <v>46831</v>
      </c>
      <c r="P149" s="17">
        <v>0</v>
      </c>
    </row>
    <row r="150" spans="1:16" ht="15" thickBot="1" x14ac:dyDescent="0.4">
      <c r="A150" s="16">
        <v>6</v>
      </c>
      <c r="B150" s="17">
        <v>244665.9</v>
      </c>
      <c r="C150" s="17">
        <v>234939.9</v>
      </c>
      <c r="D150" s="17">
        <v>260858.4</v>
      </c>
      <c r="E150" s="17">
        <v>188114.9</v>
      </c>
      <c r="F150" s="17">
        <v>363466.8</v>
      </c>
      <c r="G150" s="17">
        <v>383436.3</v>
      </c>
      <c r="H150" s="17">
        <v>55267.5</v>
      </c>
      <c r="I150" s="17">
        <v>207730.9</v>
      </c>
      <c r="J150" s="17">
        <v>682121.7</v>
      </c>
      <c r="K150" s="17">
        <v>156079.9</v>
      </c>
      <c r="L150" s="17">
        <v>81819</v>
      </c>
      <c r="M150" s="17">
        <v>77416</v>
      </c>
      <c r="N150" s="17">
        <v>0</v>
      </c>
      <c r="O150" s="17">
        <v>46831</v>
      </c>
      <c r="P150" s="17">
        <v>0</v>
      </c>
    </row>
    <row r="151" spans="1:16" ht="15" thickBot="1" x14ac:dyDescent="0.4">
      <c r="A151" s="16">
        <v>7</v>
      </c>
      <c r="B151" s="17">
        <v>244665.9</v>
      </c>
      <c r="C151" s="17">
        <v>234939.9</v>
      </c>
      <c r="D151" s="17">
        <v>260858.4</v>
      </c>
      <c r="E151" s="17">
        <v>188114.9</v>
      </c>
      <c r="F151" s="17">
        <v>319780.90000000002</v>
      </c>
      <c r="G151" s="17">
        <v>341700.9</v>
      </c>
      <c r="H151" s="17">
        <v>55267.5</v>
      </c>
      <c r="I151" s="17">
        <v>207730.9</v>
      </c>
      <c r="J151" s="17">
        <v>682121.7</v>
      </c>
      <c r="K151" s="17">
        <v>156079.9</v>
      </c>
      <c r="L151" s="17">
        <v>81819</v>
      </c>
      <c r="M151" s="17">
        <v>60349.5</v>
      </c>
      <c r="N151" s="17">
        <v>0</v>
      </c>
      <c r="O151" s="17">
        <v>46831</v>
      </c>
      <c r="P151" s="17">
        <v>0</v>
      </c>
    </row>
    <row r="152" spans="1:16" ht="15" thickBot="1" x14ac:dyDescent="0.4">
      <c r="A152" s="16">
        <v>8</v>
      </c>
      <c r="B152" s="17">
        <v>244665.9</v>
      </c>
      <c r="C152" s="17">
        <v>234939.9</v>
      </c>
      <c r="D152" s="17">
        <v>260858.4</v>
      </c>
      <c r="E152" s="17">
        <v>188114.9</v>
      </c>
      <c r="F152" s="17">
        <v>301738.40000000002</v>
      </c>
      <c r="G152" s="17">
        <v>264120.40000000002</v>
      </c>
      <c r="H152" s="17">
        <v>55267.5</v>
      </c>
      <c r="I152" s="17">
        <v>207730.9</v>
      </c>
      <c r="J152" s="17">
        <v>682121.7</v>
      </c>
      <c r="K152" s="17">
        <v>156079.9</v>
      </c>
      <c r="L152" s="17">
        <v>81819</v>
      </c>
      <c r="M152" s="17">
        <v>60349.5</v>
      </c>
      <c r="N152" s="17">
        <v>0</v>
      </c>
      <c r="O152" s="17">
        <v>46831</v>
      </c>
      <c r="P152" s="17">
        <v>0</v>
      </c>
    </row>
    <row r="153" spans="1:16" ht="15" thickBot="1" x14ac:dyDescent="0.4">
      <c r="A153" s="16">
        <v>9</v>
      </c>
      <c r="B153" s="17">
        <v>238711.9</v>
      </c>
      <c r="C153" s="17">
        <v>234939.9</v>
      </c>
      <c r="D153" s="17">
        <v>260858.4</v>
      </c>
      <c r="E153" s="17">
        <v>171454.4</v>
      </c>
      <c r="F153" s="17">
        <v>301738.40000000002</v>
      </c>
      <c r="G153" s="17">
        <v>132994.4</v>
      </c>
      <c r="H153" s="17">
        <v>55267.5</v>
      </c>
      <c r="I153" s="17">
        <v>207730.9</v>
      </c>
      <c r="J153" s="17">
        <v>590505.19999999995</v>
      </c>
      <c r="K153" s="17">
        <v>156079.9</v>
      </c>
      <c r="L153" s="17">
        <v>58186.5</v>
      </c>
      <c r="M153" s="17">
        <v>60349.5</v>
      </c>
      <c r="N153" s="17">
        <v>0</v>
      </c>
      <c r="O153" s="17">
        <v>46831</v>
      </c>
      <c r="P153" s="17">
        <v>0</v>
      </c>
    </row>
    <row r="154" spans="1:16" ht="15" thickBot="1" x14ac:dyDescent="0.4">
      <c r="A154" s="16">
        <v>10</v>
      </c>
      <c r="B154" s="17">
        <v>238711.9</v>
      </c>
      <c r="C154" s="17">
        <v>234939.9</v>
      </c>
      <c r="D154" s="17">
        <v>260858.4</v>
      </c>
      <c r="E154" s="17">
        <v>85945.5</v>
      </c>
      <c r="F154" s="17">
        <v>258338.4</v>
      </c>
      <c r="G154" s="17">
        <v>126107.4</v>
      </c>
      <c r="H154" s="17">
        <v>55267.5</v>
      </c>
      <c r="I154" s="17">
        <v>207730.9</v>
      </c>
      <c r="J154" s="17">
        <v>590505.19999999995</v>
      </c>
      <c r="K154" s="17">
        <v>156079.9</v>
      </c>
      <c r="L154" s="17">
        <v>58186.5</v>
      </c>
      <c r="M154" s="17">
        <v>60349.5</v>
      </c>
      <c r="N154" s="17">
        <v>0</v>
      </c>
      <c r="O154" s="17">
        <v>46831</v>
      </c>
      <c r="P154" s="17">
        <v>0</v>
      </c>
    </row>
    <row r="155" spans="1:16" ht="15" thickBot="1" x14ac:dyDescent="0.4">
      <c r="A155" s="16">
        <v>11</v>
      </c>
      <c r="B155" s="17">
        <v>238711.9</v>
      </c>
      <c r="C155" s="17">
        <v>234939.9</v>
      </c>
      <c r="D155" s="17">
        <v>238449.9</v>
      </c>
      <c r="E155" s="17">
        <v>85945.5</v>
      </c>
      <c r="F155" s="17">
        <v>257559.9</v>
      </c>
      <c r="G155" s="17">
        <v>126107.4</v>
      </c>
      <c r="H155" s="17">
        <v>55267.5</v>
      </c>
      <c r="I155" s="17">
        <v>207730.9</v>
      </c>
      <c r="J155" s="17">
        <v>590505.19999999995</v>
      </c>
      <c r="K155" s="17">
        <v>156079.9</v>
      </c>
      <c r="L155" s="17">
        <v>58186.5</v>
      </c>
      <c r="M155" s="17">
        <v>60349.5</v>
      </c>
      <c r="N155" s="17">
        <v>0</v>
      </c>
      <c r="O155" s="17">
        <v>46831</v>
      </c>
      <c r="P155" s="17">
        <v>0</v>
      </c>
    </row>
    <row r="156" spans="1:16" ht="15" thickBot="1" x14ac:dyDescent="0.4">
      <c r="A156" s="16">
        <v>12</v>
      </c>
      <c r="B156" s="17">
        <v>238711.9</v>
      </c>
      <c r="C156" s="17">
        <v>234939.9</v>
      </c>
      <c r="D156" s="17">
        <v>238449.9</v>
      </c>
      <c r="E156" s="17">
        <v>85945.5</v>
      </c>
      <c r="F156" s="17">
        <v>257559.9</v>
      </c>
      <c r="G156" s="17">
        <v>88168.5</v>
      </c>
      <c r="H156" s="17">
        <v>55267.5</v>
      </c>
      <c r="I156" s="17">
        <v>207730.9</v>
      </c>
      <c r="J156" s="17">
        <v>548475.80000000005</v>
      </c>
      <c r="K156" s="17">
        <v>156079.9</v>
      </c>
      <c r="L156" s="17">
        <v>58186.5</v>
      </c>
      <c r="M156" s="17">
        <v>60349.5</v>
      </c>
      <c r="N156" s="17">
        <v>0</v>
      </c>
      <c r="O156" s="17">
        <v>46831</v>
      </c>
      <c r="P156" s="17">
        <v>0</v>
      </c>
    </row>
    <row r="157" spans="1:16" ht="15" thickBot="1" x14ac:dyDescent="0.4">
      <c r="A157" s="16">
        <v>13</v>
      </c>
      <c r="B157" s="17">
        <v>238711.9</v>
      </c>
      <c r="C157" s="17">
        <v>234939.9</v>
      </c>
      <c r="D157" s="17">
        <v>238449.9</v>
      </c>
      <c r="E157" s="17">
        <v>85945.5</v>
      </c>
      <c r="F157" s="17">
        <v>153016.9</v>
      </c>
      <c r="G157" s="17">
        <v>70572</v>
      </c>
      <c r="H157" s="17">
        <v>55267.5</v>
      </c>
      <c r="I157" s="17">
        <v>207730.9</v>
      </c>
      <c r="J157" s="17">
        <v>548475.80000000005</v>
      </c>
      <c r="K157" s="17">
        <v>156079.9</v>
      </c>
      <c r="L157" s="17">
        <v>58186.5</v>
      </c>
      <c r="M157" s="17">
        <v>60349.5</v>
      </c>
      <c r="N157" s="17">
        <v>0</v>
      </c>
      <c r="O157" s="17">
        <v>46831</v>
      </c>
      <c r="P157" s="17">
        <v>0</v>
      </c>
    </row>
    <row r="158" spans="1:16" ht="15" thickBot="1" x14ac:dyDescent="0.4">
      <c r="A158" s="16">
        <v>14</v>
      </c>
      <c r="B158" s="17">
        <v>238711.9</v>
      </c>
      <c r="C158" s="17">
        <v>234939.9</v>
      </c>
      <c r="D158" s="17">
        <v>238449.9</v>
      </c>
      <c r="E158" s="17">
        <v>46947</v>
      </c>
      <c r="F158" s="17">
        <v>112483</v>
      </c>
      <c r="G158" s="17">
        <v>70572</v>
      </c>
      <c r="H158" s="17">
        <v>55267.5</v>
      </c>
      <c r="I158" s="17">
        <v>207730.9</v>
      </c>
      <c r="J158" s="17">
        <v>533689.30000000005</v>
      </c>
      <c r="K158" s="17">
        <v>156079.9</v>
      </c>
      <c r="L158" s="17">
        <v>58186.5</v>
      </c>
      <c r="M158" s="17">
        <v>60349.5</v>
      </c>
      <c r="N158" s="17">
        <v>0</v>
      </c>
      <c r="O158" s="17">
        <v>46831</v>
      </c>
      <c r="P158" s="17">
        <v>0</v>
      </c>
    </row>
    <row r="159" spans="1:16" ht="15" thickBot="1" x14ac:dyDescent="0.4">
      <c r="A159" s="16">
        <v>15</v>
      </c>
      <c r="B159" s="17">
        <v>238711.9</v>
      </c>
      <c r="C159" s="17">
        <v>233181.9</v>
      </c>
      <c r="D159" s="17">
        <v>238449.9</v>
      </c>
      <c r="E159" s="17">
        <v>46947</v>
      </c>
      <c r="F159" s="17">
        <v>112483</v>
      </c>
      <c r="G159" s="17">
        <v>27290.5</v>
      </c>
      <c r="H159" s="17">
        <v>55267.5</v>
      </c>
      <c r="I159" s="17">
        <v>207730.9</v>
      </c>
      <c r="J159" s="17">
        <v>533689.30000000005</v>
      </c>
      <c r="K159" s="17">
        <v>156079.9</v>
      </c>
      <c r="L159" s="17">
        <v>58186.5</v>
      </c>
      <c r="M159" s="17">
        <v>60349.5</v>
      </c>
      <c r="N159" s="17">
        <v>0</v>
      </c>
      <c r="O159" s="17">
        <v>46831</v>
      </c>
      <c r="P159" s="17">
        <v>0</v>
      </c>
    </row>
    <row r="160" spans="1:16" ht="15" thickBot="1" x14ac:dyDescent="0.4">
      <c r="A160" s="16">
        <v>16</v>
      </c>
      <c r="B160" s="17">
        <v>222467.9</v>
      </c>
      <c r="C160" s="17">
        <v>233181.9</v>
      </c>
      <c r="D160" s="17">
        <v>238449.9</v>
      </c>
      <c r="E160" s="17">
        <v>46947</v>
      </c>
      <c r="F160" s="17">
        <v>82608</v>
      </c>
      <c r="G160" s="17">
        <v>27290.5</v>
      </c>
      <c r="H160" s="17">
        <v>42475</v>
      </c>
      <c r="I160" s="17">
        <v>207730.9</v>
      </c>
      <c r="J160" s="17">
        <v>533689.30000000005</v>
      </c>
      <c r="K160" s="17">
        <v>156079.9</v>
      </c>
      <c r="L160" s="17">
        <v>58186.5</v>
      </c>
      <c r="M160" s="17">
        <v>60349.5</v>
      </c>
      <c r="N160" s="17">
        <v>0</v>
      </c>
      <c r="O160" s="17">
        <v>46831</v>
      </c>
      <c r="P160" s="17">
        <v>0</v>
      </c>
    </row>
    <row r="161" spans="1:16" ht="15" thickBot="1" x14ac:dyDescent="0.4">
      <c r="A161" s="16">
        <v>17</v>
      </c>
      <c r="B161" s="17">
        <v>222467.9</v>
      </c>
      <c r="C161" s="17">
        <v>233181.9</v>
      </c>
      <c r="D161" s="17">
        <v>238449.9</v>
      </c>
      <c r="E161" s="17">
        <v>38516</v>
      </c>
      <c r="F161" s="17">
        <v>82608</v>
      </c>
      <c r="G161" s="17">
        <v>27290.5</v>
      </c>
      <c r="H161" s="17">
        <v>42475</v>
      </c>
      <c r="I161" s="17">
        <v>207730.9</v>
      </c>
      <c r="J161" s="17">
        <v>533689.30000000005</v>
      </c>
      <c r="K161" s="17">
        <v>156079.9</v>
      </c>
      <c r="L161" s="17">
        <v>58186.5</v>
      </c>
      <c r="M161" s="17">
        <v>60349.5</v>
      </c>
      <c r="N161" s="17">
        <v>0</v>
      </c>
      <c r="O161" s="17">
        <v>46831</v>
      </c>
      <c r="P161" s="17">
        <v>0</v>
      </c>
    </row>
    <row r="162" spans="1:16" ht="15" thickBot="1" x14ac:dyDescent="0.4">
      <c r="A162" s="16">
        <v>18</v>
      </c>
      <c r="B162" s="17">
        <v>222467.9</v>
      </c>
      <c r="C162" s="17">
        <v>233181.9</v>
      </c>
      <c r="D162" s="17">
        <v>205351.9</v>
      </c>
      <c r="E162" s="17">
        <v>38516</v>
      </c>
      <c r="F162" s="17">
        <v>82608</v>
      </c>
      <c r="G162" s="17">
        <v>27290.5</v>
      </c>
      <c r="H162" s="17">
        <v>42475</v>
      </c>
      <c r="I162" s="17">
        <v>207730.9</v>
      </c>
      <c r="J162" s="17">
        <v>502958.3</v>
      </c>
      <c r="K162" s="17">
        <v>156079.9</v>
      </c>
      <c r="L162" s="17">
        <v>58186.5</v>
      </c>
      <c r="M162" s="17">
        <v>57728</v>
      </c>
      <c r="N162" s="17">
        <v>0</v>
      </c>
      <c r="O162" s="17">
        <v>46831</v>
      </c>
      <c r="P162" s="17">
        <v>0</v>
      </c>
    </row>
    <row r="163" spans="1:16" ht="15" thickBot="1" x14ac:dyDescent="0.4">
      <c r="A163" s="16">
        <v>19</v>
      </c>
      <c r="B163" s="17">
        <v>222467.9</v>
      </c>
      <c r="C163" s="17">
        <v>233181.9</v>
      </c>
      <c r="D163" s="17">
        <v>179854.9</v>
      </c>
      <c r="E163" s="17">
        <v>38516</v>
      </c>
      <c r="F163" s="17">
        <v>82608</v>
      </c>
      <c r="G163" s="17">
        <v>27290.5</v>
      </c>
      <c r="H163" s="17">
        <v>42475</v>
      </c>
      <c r="I163" s="17">
        <v>207730.9</v>
      </c>
      <c r="J163" s="17">
        <v>502958.3</v>
      </c>
      <c r="K163" s="17">
        <v>156079.9</v>
      </c>
      <c r="L163" s="17">
        <v>58186.5</v>
      </c>
      <c r="M163" s="17">
        <v>57728</v>
      </c>
      <c r="N163" s="17">
        <v>0</v>
      </c>
      <c r="O163" s="17">
        <v>46831</v>
      </c>
      <c r="P163" s="17">
        <v>0</v>
      </c>
    </row>
    <row r="164" spans="1:16" ht="15" thickBot="1" x14ac:dyDescent="0.4">
      <c r="A164" s="16">
        <v>20</v>
      </c>
      <c r="B164" s="17">
        <v>222467.9</v>
      </c>
      <c r="C164" s="17">
        <v>233181.9</v>
      </c>
      <c r="D164" s="17">
        <v>179854.9</v>
      </c>
      <c r="E164" s="17">
        <v>38516</v>
      </c>
      <c r="F164" s="17">
        <v>32888.5</v>
      </c>
      <c r="G164" s="17">
        <v>27290.5</v>
      </c>
      <c r="H164" s="17">
        <v>42475</v>
      </c>
      <c r="I164" s="17">
        <v>207730.9</v>
      </c>
      <c r="J164" s="17">
        <v>502958.3</v>
      </c>
      <c r="K164" s="17">
        <v>156079.9</v>
      </c>
      <c r="L164" s="17">
        <v>36151.5</v>
      </c>
      <c r="M164" s="17">
        <v>57728</v>
      </c>
      <c r="N164" s="17">
        <v>0</v>
      </c>
      <c r="O164" s="17">
        <v>46831</v>
      </c>
      <c r="P164" s="17">
        <v>0</v>
      </c>
    </row>
    <row r="165" spans="1:16" ht="15" thickBot="1" x14ac:dyDescent="0.4">
      <c r="A165" s="16">
        <v>21</v>
      </c>
      <c r="B165" s="17">
        <v>222467.9</v>
      </c>
      <c r="C165" s="17">
        <v>233181.9</v>
      </c>
      <c r="D165" s="17">
        <v>179854.9</v>
      </c>
      <c r="E165" s="17">
        <v>38516</v>
      </c>
      <c r="F165" s="17">
        <v>32888.5</v>
      </c>
      <c r="G165" s="17">
        <v>27290.5</v>
      </c>
      <c r="H165" s="17">
        <v>42475</v>
      </c>
      <c r="I165" s="17">
        <v>207730.9</v>
      </c>
      <c r="J165" s="17">
        <v>502958.3</v>
      </c>
      <c r="K165" s="17">
        <v>156079.9</v>
      </c>
      <c r="L165" s="17">
        <v>36151.5</v>
      </c>
      <c r="M165" s="17">
        <v>57728</v>
      </c>
      <c r="N165" s="17">
        <v>0</v>
      </c>
      <c r="O165" s="17">
        <v>46831</v>
      </c>
      <c r="P165" s="17">
        <v>0</v>
      </c>
    </row>
    <row r="166" spans="1:16" ht="15" thickBot="1" x14ac:dyDescent="0.4">
      <c r="A166" s="16">
        <v>22</v>
      </c>
      <c r="B166" s="17">
        <v>148648.4</v>
      </c>
      <c r="C166" s="17">
        <v>233181.9</v>
      </c>
      <c r="D166" s="17">
        <v>179854.9</v>
      </c>
      <c r="E166" s="17">
        <v>38516</v>
      </c>
      <c r="F166" s="17">
        <v>32888.5</v>
      </c>
      <c r="G166" s="17">
        <v>27290.5</v>
      </c>
      <c r="H166" s="17">
        <v>42475</v>
      </c>
      <c r="I166" s="17">
        <v>207730.9</v>
      </c>
      <c r="J166" s="17">
        <v>479347.8</v>
      </c>
      <c r="K166" s="17">
        <v>156079.9</v>
      </c>
      <c r="L166" s="17">
        <v>36151.5</v>
      </c>
      <c r="M166" s="17">
        <v>52920</v>
      </c>
      <c r="N166" s="17">
        <v>0</v>
      </c>
      <c r="O166" s="17">
        <v>46831</v>
      </c>
      <c r="P166" s="17">
        <v>0</v>
      </c>
    </row>
    <row r="167" spans="1:16" ht="15" thickBot="1" x14ac:dyDescent="0.4">
      <c r="A167" s="16">
        <v>23</v>
      </c>
      <c r="B167" s="17">
        <v>148648.4</v>
      </c>
      <c r="C167" s="17">
        <v>180406.9</v>
      </c>
      <c r="D167" s="17">
        <v>179854.9</v>
      </c>
      <c r="E167" s="17">
        <v>38516</v>
      </c>
      <c r="F167" s="17">
        <v>32888.5</v>
      </c>
      <c r="G167" s="17">
        <v>27290.5</v>
      </c>
      <c r="H167" s="17">
        <v>42475</v>
      </c>
      <c r="I167" s="17">
        <v>207730.9</v>
      </c>
      <c r="J167" s="17">
        <v>437749.3</v>
      </c>
      <c r="K167" s="17">
        <v>156079.9</v>
      </c>
      <c r="L167" s="17">
        <v>36151.5</v>
      </c>
      <c r="M167" s="17">
        <v>29800</v>
      </c>
      <c r="N167" s="17">
        <v>0</v>
      </c>
      <c r="O167" s="17">
        <v>46831</v>
      </c>
      <c r="P167" s="17">
        <v>0</v>
      </c>
    </row>
    <row r="168" spans="1:16" ht="15" thickBot="1" x14ac:dyDescent="0.4">
      <c r="A168" s="16">
        <v>24</v>
      </c>
      <c r="B168" s="17">
        <v>148648.4</v>
      </c>
      <c r="C168" s="17">
        <v>180406.9</v>
      </c>
      <c r="D168" s="17">
        <v>179854.9</v>
      </c>
      <c r="E168" s="17">
        <v>38516</v>
      </c>
      <c r="F168" s="17">
        <v>32888.5</v>
      </c>
      <c r="G168" s="17">
        <v>27290.5</v>
      </c>
      <c r="H168" s="17">
        <v>42475</v>
      </c>
      <c r="I168" s="17">
        <v>207730.9</v>
      </c>
      <c r="J168" s="17">
        <v>437749.3</v>
      </c>
      <c r="K168" s="17">
        <v>156079.9</v>
      </c>
      <c r="L168" s="17">
        <v>36151.5</v>
      </c>
      <c r="M168" s="17">
        <v>29800</v>
      </c>
      <c r="N168" s="17">
        <v>0</v>
      </c>
      <c r="O168" s="17">
        <v>46831</v>
      </c>
      <c r="P168" s="17">
        <v>0</v>
      </c>
    </row>
    <row r="169" spans="1:16" ht="15" thickBot="1" x14ac:dyDescent="0.4">
      <c r="A169" s="16">
        <v>25</v>
      </c>
      <c r="B169" s="17">
        <v>84821.5</v>
      </c>
      <c r="C169" s="17">
        <v>180406.9</v>
      </c>
      <c r="D169" s="17">
        <v>179854.9</v>
      </c>
      <c r="E169" s="17">
        <v>38516</v>
      </c>
      <c r="F169" s="17">
        <v>7387</v>
      </c>
      <c r="G169" s="17">
        <v>27290.5</v>
      </c>
      <c r="H169" s="17">
        <v>42475</v>
      </c>
      <c r="I169" s="17">
        <v>207730.9</v>
      </c>
      <c r="J169" s="17">
        <v>437749.3</v>
      </c>
      <c r="K169" s="17">
        <v>154559.4</v>
      </c>
      <c r="L169" s="17">
        <v>13747.5</v>
      </c>
      <c r="M169" s="17">
        <v>23953</v>
      </c>
      <c r="N169" s="17">
        <v>0</v>
      </c>
      <c r="O169" s="17">
        <v>46831</v>
      </c>
      <c r="P169" s="17">
        <v>0</v>
      </c>
    </row>
    <row r="170" spans="1:16" ht="15" thickBot="1" x14ac:dyDescent="0.4">
      <c r="A170" s="16">
        <v>26</v>
      </c>
      <c r="B170" s="17">
        <v>84821.5</v>
      </c>
      <c r="C170" s="17">
        <v>180406.9</v>
      </c>
      <c r="D170" s="17">
        <v>179854.9</v>
      </c>
      <c r="E170" s="17">
        <v>30114.5</v>
      </c>
      <c r="F170" s="17">
        <v>7387</v>
      </c>
      <c r="G170" s="17">
        <v>27290.5</v>
      </c>
      <c r="H170" s="17">
        <v>42475</v>
      </c>
      <c r="I170" s="17">
        <v>207730.9</v>
      </c>
      <c r="J170" s="17">
        <v>437749.3</v>
      </c>
      <c r="K170" s="17">
        <v>154559.4</v>
      </c>
      <c r="L170" s="17">
        <v>13747.5</v>
      </c>
      <c r="M170" s="17">
        <v>23953</v>
      </c>
      <c r="N170" s="17">
        <v>0</v>
      </c>
      <c r="O170" s="17">
        <v>46831</v>
      </c>
      <c r="P170" s="17">
        <v>0</v>
      </c>
    </row>
    <row r="171" spans="1:16" ht="15" thickBot="1" x14ac:dyDescent="0.4">
      <c r="A171" s="16">
        <v>27</v>
      </c>
      <c r="B171" s="17">
        <v>84821.5</v>
      </c>
      <c r="C171" s="17">
        <v>180406.9</v>
      </c>
      <c r="D171" s="17">
        <v>179854.9</v>
      </c>
      <c r="E171" s="17">
        <v>30114.5</v>
      </c>
      <c r="F171" s="17">
        <v>7387</v>
      </c>
      <c r="G171" s="17">
        <v>27290.5</v>
      </c>
      <c r="H171" s="17">
        <v>42475</v>
      </c>
      <c r="I171" s="17">
        <v>207730.9</v>
      </c>
      <c r="J171" s="17">
        <v>437749.3</v>
      </c>
      <c r="K171" s="17">
        <v>154559.4</v>
      </c>
      <c r="L171" s="17">
        <v>13747.5</v>
      </c>
      <c r="M171" s="17">
        <v>23953</v>
      </c>
      <c r="N171" s="17">
        <v>0</v>
      </c>
      <c r="O171" s="17">
        <v>46831</v>
      </c>
      <c r="P171" s="17">
        <v>0</v>
      </c>
    </row>
    <row r="172" spans="1:16" ht="15" thickBot="1" x14ac:dyDescent="0.4">
      <c r="A172" s="16">
        <v>28</v>
      </c>
      <c r="B172" s="17">
        <v>84821.5</v>
      </c>
      <c r="C172" s="17">
        <v>180406.9</v>
      </c>
      <c r="D172" s="17">
        <v>145947.4</v>
      </c>
      <c r="E172" s="17">
        <v>30114.5</v>
      </c>
      <c r="F172" s="17">
        <v>7387</v>
      </c>
      <c r="G172" s="17">
        <v>27290.5</v>
      </c>
      <c r="H172" s="17">
        <v>42475</v>
      </c>
      <c r="I172" s="17">
        <v>207730.9</v>
      </c>
      <c r="J172" s="17">
        <v>371143.8</v>
      </c>
      <c r="K172" s="17">
        <v>154559.4</v>
      </c>
      <c r="L172" s="17">
        <v>13747.5</v>
      </c>
      <c r="M172" s="17">
        <v>23953</v>
      </c>
      <c r="N172" s="17">
        <v>0</v>
      </c>
      <c r="O172" s="17">
        <v>46831</v>
      </c>
      <c r="P172" s="17">
        <v>0</v>
      </c>
    </row>
    <row r="173" spans="1:16" ht="15" thickBot="1" x14ac:dyDescent="0.4">
      <c r="A173" s="16">
        <v>29</v>
      </c>
      <c r="B173" s="17">
        <v>84821.5</v>
      </c>
      <c r="C173" s="17">
        <v>180406.9</v>
      </c>
      <c r="D173" s="17">
        <v>145947.4</v>
      </c>
      <c r="E173" s="17">
        <v>30114.5</v>
      </c>
      <c r="F173" s="17">
        <v>7387</v>
      </c>
      <c r="G173" s="17">
        <v>27290.5</v>
      </c>
      <c r="H173" s="17">
        <v>42475</v>
      </c>
      <c r="I173" s="17">
        <v>207730.9</v>
      </c>
      <c r="J173" s="17">
        <v>349206.9</v>
      </c>
      <c r="K173" s="17">
        <v>141778.4</v>
      </c>
      <c r="L173" s="17">
        <v>13747.5</v>
      </c>
      <c r="M173" s="17">
        <v>23953</v>
      </c>
      <c r="N173" s="17">
        <v>0</v>
      </c>
      <c r="O173" s="17">
        <v>30253</v>
      </c>
      <c r="P173" s="17">
        <v>0</v>
      </c>
    </row>
    <row r="174" spans="1:16" ht="15" thickBot="1" x14ac:dyDescent="0.4">
      <c r="A174" s="16">
        <v>30</v>
      </c>
      <c r="B174" s="17">
        <v>84821.5</v>
      </c>
      <c r="C174" s="17">
        <v>180406.9</v>
      </c>
      <c r="D174" s="17">
        <v>145947.4</v>
      </c>
      <c r="E174" s="17">
        <v>30114.5</v>
      </c>
      <c r="F174" s="17">
        <v>7387</v>
      </c>
      <c r="G174" s="17">
        <v>27290.5</v>
      </c>
      <c r="H174" s="17">
        <v>42475</v>
      </c>
      <c r="I174" s="17">
        <v>207730.9</v>
      </c>
      <c r="J174" s="17">
        <v>344169.9</v>
      </c>
      <c r="K174" s="17">
        <v>141778.4</v>
      </c>
      <c r="L174" s="17">
        <v>13747.5</v>
      </c>
      <c r="M174" s="17">
        <v>23953</v>
      </c>
      <c r="N174" s="17">
        <v>0</v>
      </c>
      <c r="O174" s="17">
        <v>30253</v>
      </c>
      <c r="P174" s="17">
        <v>0</v>
      </c>
    </row>
    <row r="175" spans="1:16" ht="15" thickBot="1" x14ac:dyDescent="0.4">
      <c r="A175" s="16">
        <v>31</v>
      </c>
      <c r="B175" s="17">
        <v>84821.5</v>
      </c>
      <c r="C175" s="17">
        <v>180406.9</v>
      </c>
      <c r="D175" s="17">
        <v>145947.4</v>
      </c>
      <c r="E175" s="17">
        <v>30114.5</v>
      </c>
      <c r="F175" s="17">
        <v>0</v>
      </c>
      <c r="G175" s="17">
        <v>27290.5</v>
      </c>
      <c r="H175" s="17">
        <v>42475</v>
      </c>
      <c r="I175" s="17">
        <v>207730.9</v>
      </c>
      <c r="J175" s="17">
        <v>344169.9</v>
      </c>
      <c r="K175" s="17">
        <v>141778.4</v>
      </c>
      <c r="L175" s="17">
        <v>13747.5</v>
      </c>
      <c r="M175" s="17">
        <v>23953</v>
      </c>
      <c r="N175" s="17">
        <v>0</v>
      </c>
      <c r="O175" s="17">
        <v>0</v>
      </c>
      <c r="P175" s="17">
        <v>0</v>
      </c>
    </row>
    <row r="176" spans="1:16" ht="15" thickBot="1" x14ac:dyDescent="0.4">
      <c r="A176" s="16">
        <v>32</v>
      </c>
      <c r="B176" s="17">
        <v>84821.5</v>
      </c>
      <c r="C176" s="17">
        <v>180406.9</v>
      </c>
      <c r="D176" s="17">
        <v>145947.4</v>
      </c>
      <c r="E176" s="17">
        <v>30114.5</v>
      </c>
      <c r="F176" s="17">
        <v>0</v>
      </c>
      <c r="G176" s="17">
        <v>27290.5</v>
      </c>
      <c r="H176" s="17">
        <v>42475</v>
      </c>
      <c r="I176" s="17">
        <v>207730.9</v>
      </c>
      <c r="J176" s="17">
        <v>315668.90000000002</v>
      </c>
      <c r="K176" s="17">
        <v>141778.4</v>
      </c>
      <c r="L176" s="17">
        <v>13747.5</v>
      </c>
      <c r="M176" s="17">
        <v>23953</v>
      </c>
      <c r="N176" s="17">
        <v>0</v>
      </c>
      <c r="O176" s="17">
        <v>0</v>
      </c>
      <c r="P176" s="17">
        <v>0</v>
      </c>
    </row>
    <row r="177" spans="1:16" ht="15" thickBot="1" x14ac:dyDescent="0.4">
      <c r="A177" s="16">
        <v>33</v>
      </c>
      <c r="B177" s="17">
        <v>84821.5</v>
      </c>
      <c r="C177" s="17">
        <v>180406.9</v>
      </c>
      <c r="D177" s="17">
        <v>145947.4</v>
      </c>
      <c r="E177" s="17">
        <v>30114.5</v>
      </c>
      <c r="F177" s="17">
        <v>0</v>
      </c>
      <c r="G177" s="17">
        <v>27290.5</v>
      </c>
      <c r="H177" s="17">
        <v>42475</v>
      </c>
      <c r="I177" s="17">
        <v>207730.9</v>
      </c>
      <c r="J177" s="17">
        <v>315668.90000000002</v>
      </c>
      <c r="K177" s="17">
        <v>141778.4</v>
      </c>
      <c r="L177" s="17">
        <v>13747.5</v>
      </c>
      <c r="M177" s="17">
        <v>0</v>
      </c>
      <c r="N177" s="17">
        <v>0</v>
      </c>
      <c r="O177" s="17">
        <v>0</v>
      </c>
      <c r="P177" s="17">
        <v>0</v>
      </c>
    </row>
    <row r="178" spans="1:16" ht="15" thickBot="1" x14ac:dyDescent="0.4">
      <c r="A178" s="16">
        <v>34</v>
      </c>
      <c r="B178" s="17">
        <v>84821.5</v>
      </c>
      <c r="C178" s="17">
        <v>180406.9</v>
      </c>
      <c r="D178" s="17">
        <v>145947.4</v>
      </c>
      <c r="E178" s="17">
        <v>30114.5</v>
      </c>
      <c r="F178" s="17">
        <v>0</v>
      </c>
      <c r="G178" s="17">
        <v>27290.5</v>
      </c>
      <c r="H178" s="17">
        <v>42475</v>
      </c>
      <c r="I178" s="17">
        <v>180035.9</v>
      </c>
      <c r="J178" s="17">
        <v>294487.90000000002</v>
      </c>
      <c r="K178" s="17">
        <v>141778.4</v>
      </c>
      <c r="L178" s="17">
        <v>13747.5</v>
      </c>
      <c r="M178" s="17">
        <v>0</v>
      </c>
      <c r="N178" s="17">
        <v>0</v>
      </c>
      <c r="O178" s="17">
        <v>0</v>
      </c>
      <c r="P178" s="17">
        <v>0</v>
      </c>
    </row>
    <row r="179" spans="1:16" ht="15" thickBot="1" x14ac:dyDescent="0.4">
      <c r="A179" s="16">
        <v>35</v>
      </c>
      <c r="B179" s="17">
        <v>84821.5</v>
      </c>
      <c r="C179" s="17">
        <v>180406.9</v>
      </c>
      <c r="D179" s="17">
        <v>145947.4</v>
      </c>
      <c r="E179" s="17">
        <v>29621</v>
      </c>
      <c r="F179" s="17">
        <v>0</v>
      </c>
      <c r="G179" s="17">
        <v>27290.5</v>
      </c>
      <c r="H179" s="17">
        <v>42475</v>
      </c>
      <c r="I179" s="17">
        <v>180035.9</v>
      </c>
      <c r="J179" s="17">
        <v>294487.90000000002</v>
      </c>
      <c r="K179" s="17">
        <v>141778.4</v>
      </c>
      <c r="L179" s="17">
        <v>13747.5</v>
      </c>
      <c r="M179" s="17">
        <v>0</v>
      </c>
      <c r="N179" s="17">
        <v>0</v>
      </c>
      <c r="O179" s="17">
        <v>0</v>
      </c>
      <c r="P179" s="17">
        <v>0</v>
      </c>
    </row>
    <row r="180" spans="1:16" ht="15" thickBot="1" x14ac:dyDescent="0.4">
      <c r="A180" s="16">
        <v>36</v>
      </c>
      <c r="B180" s="17">
        <v>84821.5</v>
      </c>
      <c r="C180" s="17">
        <v>180406.9</v>
      </c>
      <c r="D180" s="17">
        <v>108983.5</v>
      </c>
      <c r="E180" s="17">
        <v>29621</v>
      </c>
      <c r="F180" s="17">
        <v>0</v>
      </c>
      <c r="G180" s="17">
        <v>27290.5</v>
      </c>
      <c r="H180" s="17">
        <v>42475</v>
      </c>
      <c r="I180" s="17">
        <v>180035.9</v>
      </c>
      <c r="J180" s="17">
        <v>273380.90000000002</v>
      </c>
      <c r="K180" s="17">
        <v>141778.4</v>
      </c>
      <c r="L180" s="17">
        <v>13747.5</v>
      </c>
      <c r="M180" s="17">
        <v>0</v>
      </c>
      <c r="N180" s="17">
        <v>0</v>
      </c>
      <c r="O180" s="17">
        <v>0</v>
      </c>
      <c r="P180" s="17">
        <v>0</v>
      </c>
    </row>
    <row r="181" spans="1:16" ht="15" thickBot="1" x14ac:dyDescent="0.4">
      <c r="A181" s="16">
        <v>37</v>
      </c>
      <c r="B181" s="17">
        <v>84821.5</v>
      </c>
      <c r="C181" s="17">
        <v>180406.9</v>
      </c>
      <c r="D181" s="17">
        <v>108983.5</v>
      </c>
      <c r="E181" s="17">
        <v>0</v>
      </c>
      <c r="F181" s="17">
        <v>0</v>
      </c>
      <c r="G181" s="17">
        <v>10436.5</v>
      </c>
      <c r="H181" s="17">
        <v>42475</v>
      </c>
      <c r="I181" s="17">
        <v>180035.9</v>
      </c>
      <c r="J181" s="17">
        <v>273380.90000000002</v>
      </c>
      <c r="K181" s="17">
        <v>141778.4</v>
      </c>
      <c r="L181" s="17">
        <v>13747.5</v>
      </c>
      <c r="M181" s="17">
        <v>0</v>
      </c>
      <c r="N181" s="17">
        <v>0</v>
      </c>
      <c r="O181" s="17">
        <v>0</v>
      </c>
      <c r="P181" s="17">
        <v>0</v>
      </c>
    </row>
    <row r="182" spans="1:16" ht="15" thickBot="1" x14ac:dyDescent="0.4">
      <c r="A182" s="16">
        <v>38</v>
      </c>
      <c r="B182" s="17">
        <v>84821.5</v>
      </c>
      <c r="C182" s="17">
        <v>134565.4</v>
      </c>
      <c r="D182" s="17">
        <v>108983.5</v>
      </c>
      <c r="E182" s="17">
        <v>0</v>
      </c>
      <c r="F182" s="17">
        <v>0</v>
      </c>
      <c r="G182" s="17">
        <v>10436.5</v>
      </c>
      <c r="H182" s="17">
        <v>42475</v>
      </c>
      <c r="I182" s="17">
        <v>180035.9</v>
      </c>
      <c r="J182" s="17">
        <v>273380.90000000002</v>
      </c>
      <c r="K182" s="17">
        <v>123236.9</v>
      </c>
      <c r="L182" s="17">
        <v>13747.5</v>
      </c>
      <c r="M182" s="17">
        <v>0</v>
      </c>
      <c r="N182" s="17">
        <v>0</v>
      </c>
      <c r="O182" s="17">
        <v>0</v>
      </c>
      <c r="P182" s="17">
        <v>0</v>
      </c>
    </row>
    <row r="183" spans="1:16" ht="15" thickBot="1" x14ac:dyDescent="0.4">
      <c r="A183" s="16">
        <v>39</v>
      </c>
      <c r="B183" s="17">
        <v>84821.5</v>
      </c>
      <c r="C183" s="17">
        <v>134565.4</v>
      </c>
      <c r="D183" s="17">
        <v>108983.5</v>
      </c>
      <c r="E183" s="17">
        <v>0</v>
      </c>
      <c r="F183" s="17">
        <v>0</v>
      </c>
      <c r="G183" s="17">
        <v>10436.5</v>
      </c>
      <c r="H183" s="17">
        <v>42475</v>
      </c>
      <c r="I183" s="17">
        <v>166339.9</v>
      </c>
      <c r="J183" s="17">
        <v>265709.40000000002</v>
      </c>
      <c r="K183" s="17">
        <v>123236.9</v>
      </c>
      <c r="L183" s="17">
        <v>13747.5</v>
      </c>
      <c r="M183" s="17">
        <v>0</v>
      </c>
      <c r="N183" s="17">
        <v>0</v>
      </c>
      <c r="O183" s="17">
        <v>0</v>
      </c>
      <c r="P183" s="17">
        <v>0</v>
      </c>
    </row>
    <row r="184" spans="1:16" ht="15" thickBot="1" x14ac:dyDescent="0.4">
      <c r="A184" s="16">
        <v>40</v>
      </c>
      <c r="B184" s="17">
        <v>84821.5</v>
      </c>
      <c r="C184" s="17">
        <v>71889</v>
      </c>
      <c r="D184" s="17">
        <v>108983.5</v>
      </c>
      <c r="E184" s="17">
        <v>0</v>
      </c>
      <c r="F184" s="17">
        <v>0</v>
      </c>
      <c r="G184" s="17">
        <v>5591.5</v>
      </c>
      <c r="H184" s="17">
        <v>42475</v>
      </c>
      <c r="I184" s="17">
        <v>166339.9</v>
      </c>
      <c r="J184" s="17">
        <v>265709.40000000002</v>
      </c>
      <c r="K184" s="17">
        <v>107736.5</v>
      </c>
      <c r="L184" s="17">
        <v>13747.5</v>
      </c>
      <c r="M184" s="17">
        <v>0</v>
      </c>
      <c r="N184" s="17">
        <v>0</v>
      </c>
      <c r="O184" s="17">
        <v>0</v>
      </c>
      <c r="P184" s="17">
        <v>0</v>
      </c>
    </row>
    <row r="185" spans="1:16" ht="15" thickBot="1" x14ac:dyDescent="0.4">
      <c r="A185" s="16">
        <v>41</v>
      </c>
      <c r="B185" s="17">
        <v>84821.5</v>
      </c>
      <c r="C185" s="17">
        <v>71889</v>
      </c>
      <c r="D185" s="17">
        <v>108983.5</v>
      </c>
      <c r="E185" s="17">
        <v>0</v>
      </c>
      <c r="F185" s="17">
        <v>0</v>
      </c>
      <c r="G185" s="17">
        <v>5591.5</v>
      </c>
      <c r="H185" s="17">
        <v>42475</v>
      </c>
      <c r="I185" s="17">
        <v>142429.4</v>
      </c>
      <c r="J185" s="17">
        <v>265709.40000000002</v>
      </c>
      <c r="K185" s="17">
        <v>107736.5</v>
      </c>
      <c r="L185" s="17">
        <v>13242.5</v>
      </c>
      <c r="M185" s="17">
        <v>0</v>
      </c>
      <c r="N185" s="17">
        <v>0</v>
      </c>
      <c r="O185" s="17">
        <v>0</v>
      </c>
      <c r="P185" s="17">
        <v>0</v>
      </c>
    </row>
    <row r="186" spans="1:16" ht="15" thickBot="1" x14ac:dyDescent="0.4">
      <c r="A186" s="16">
        <v>42</v>
      </c>
      <c r="B186" s="17">
        <v>84821.5</v>
      </c>
      <c r="C186" s="17">
        <v>71889</v>
      </c>
      <c r="D186" s="17">
        <v>108983.5</v>
      </c>
      <c r="E186" s="17">
        <v>0</v>
      </c>
      <c r="F186" s="17">
        <v>0</v>
      </c>
      <c r="G186" s="17">
        <v>5591.5</v>
      </c>
      <c r="H186" s="17">
        <v>42475</v>
      </c>
      <c r="I186" s="17">
        <v>142429.4</v>
      </c>
      <c r="J186" s="17">
        <v>211462.39999999999</v>
      </c>
      <c r="K186" s="17">
        <v>107736.5</v>
      </c>
      <c r="L186" s="17">
        <v>13242.5</v>
      </c>
      <c r="M186" s="17">
        <v>0</v>
      </c>
      <c r="N186" s="17">
        <v>0</v>
      </c>
      <c r="O186" s="17">
        <v>0</v>
      </c>
      <c r="P186" s="17">
        <v>0</v>
      </c>
    </row>
    <row r="187" spans="1:16" ht="15" thickBot="1" x14ac:dyDescent="0.4">
      <c r="A187" s="16">
        <v>43</v>
      </c>
      <c r="B187" s="17">
        <v>21111.5</v>
      </c>
      <c r="C187" s="17">
        <v>71889</v>
      </c>
      <c r="D187" s="17">
        <v>73328.5</v>
      </c>
      <c r="E187" s="17">
        <v>0</v>
      </c>
      <c r="F187" s="17">
        <v>0</v>
      </c>
      <c r="G187" s="17">
        <v>5591.5</v>
      </c>
      <c r="H187" s="17">
        <v>42475</v>
      </c>
      <c r="I187" s="17">
        <v>142429.4</v>
      </c>
      <c r="J187" s="17">
        <v>211462.39999999999</v>
      </c>
      <c r="K187" s="17">
        <v>107736.5</v>
      </c>
      <c r="L187" s="17">
        <v>13242.5</v>
      </c>
      <c r="M187" s="17">
        <v>0</v>
      </c>
      <c r="N187" s="17">
        <v>0</v>
      </c>
      <c r="O187" s="17">
        <v>0</v>
      </c>
      <c r="P187" s="17">
        <v>0</v>
      </c>
    </row>
    <row r="188" spans="1:16" ht="15" thickBot="1" x14ac:dyDescent="0.4">
      <c r="A188" s="16">
        <v>44</v>
      </c>
      <c r="B188" s="17">
        <v>21111.5</v>
      </c>
      <c r="C188" s="17">
        <v>71889</v>
      </c>
      <c r="D188" s="17">
        <v>73328.5</v>
      </c>
      <c r="E188" s="17">
        <v>0</v>
      </c>
      <c r="F188" s="17">
        <v>0</v>
      </c>
      <c r="G188" s="17">
        <v>5591.5</v>
      </c>
      <c r="H188" s="17">
        <v>42475</v>
      </c>
      <c r="I188" s="17">
        <v>142429.4</v>
      </c>
      <c r="J188" s="17">
        <v>211462.39999999999</v>
      </c>
      <c r="K188" s="17">
        <v>107736.5</v>
      </c>
      <c r="L188" s="17">
        <v>13242.5</v>
      </c>
      <c r="M188" s="17">
        <v>0</v>
      </c>
      <c r="N188" s="17">
        <v>0</v>
      </c>
      <c r="O188" s="17">
        <v>0</v>
      </c>
      <c r="P188" s="17">
        <v>0</v>
      </c>
    </row>
    <row r="189" spans="1:16" ht="15" thickBot="1" x14ac:dyDescent="0.4">
      <c r="A189" s="16">
        <v>45</v>
      </c>
      <c r="B189" s="17">
        <v>21111.5</v>
      </c>
      <c r="C189" s="17">
        <v>71889</v>
      </c>
      <c r="D189" s="17">
        <v>73328.5</v>
      </c>
      <c r="E189" s="17">
        <v>0</v>
      </c>
      <c r="F189" s="17">
        <v>0</v>
      </c>
      <c r="G189" s="17">
        <v>5591.5</v>
      </c>
      <c r="H189" s="17">
        <v>42475</v>
      </c>
      <c r="I189" s="17">
        <v>142429.4</v>
      </c>
      <c r="J189" s="17">
        <v>186038.39999999999</v>
      </c>
      <c r="K189" s="17">
        <v>100802</v>
      </c>
      <c r="L189" s="17">
        <v>13242.5</v>
      </c>
      <c r="M189" s="17">
        <v>0</v>
      </c>
      <c r="N189" s="17">
        <v>0</v>
      </c>
      <c r="O189" s="17">
        <v>0</v>
      </c>
      <c r="P189" s="17">
        <v>0</v>
      </c>
    </row>
    <row r="190" spans="1:16" ht="15" thickBot="1" x14ac:dyDescent="0.4">
      <c r="A190" s="16">
        <v>46</v>
      </c>
      <c r="B190" s="17">
        <v>21111.5</v>
      </c>
      <c r="C190" s="17">
        <v>71889</v>
      </c>
      <c r="D190" s="17">
        <v>73328.5</v>
      </c>
      <c r="E190" s="17">
        <v>0</v>
      </c>
      <c r="F190" s="17">
        <v>0</v>
      </c>
      <c r="G190" s="17">
        <v>5591.5</v>
      </c>
      <c r="H190" s="17">
        <v>42475</v>
      </c>
      <c r="I190" s="17">
        <v>132417.9</v>
      </c>
      <c r="J190" s="17">
        <v>186038.39999999999</v>
      </c>
      <c r="K190" s="17">
        <v>100802</v>
      </c>
      <c r="L190" s="17">
        <v>13242.5</v>
      </c>
      <c r="M190" s="17">
        <v>0</v>
      </c>
      <c r="N190" s="17">
        <v>0</v>
      </c>
      <c r="O190" s="17">
        <v>0</v>
      </c>
      <c r="P190" s="17">
        <v>0</v>
      </c>
    </row>
    <row r="191" spans="1:16" ht="15" thickBot="1" x14ac:dyDescent="0.4">
      <c r="A191" s="16">
        <v>47</v>
      </c>
      <c r="B191" s="17">
        <v>21111.5</v>
      </c>
      <c r="C191" s="17">
        <v>56680</v>
      </c>
      <c r="D191" s="17">
        <v>39516</v>
      </c>
      <c r="E191" s="17">
        <v>0</v>
      </c>
      <c r="F191" s="17">
        <v>0</v>
      </c>
      <c r="G191" s="17">
        <v>0</v>
      </c>
      <c r="H191" s="17">
        <v>42475</v>
      </c>
      <c r="I191" s="17">
        <v>116049</v>
      </c>
      <c r="J191" s="17">
        <v>186038.39999999999</v>
      </c>
      <c r="K191" s="17">
        <v>87280.5</v>
      </c>
      <c r="L191" s="17">
        <v>13242.5</v>
      </c>
      <c r="M191" s="17">
        <v>0</v>
      </c>
      <c r="N191" s="17">
        <v>0</v>
      </c>
      <c r="O191" s="17">
        <v>0</v>
      </c>
      <c r="P191" s="17">
        <v>0</v>
      </c>
    </row>
    <row r="192" spans="1:16" ht="15" thickBot="1" x14ac:dyDescent="0.4">
      <c r="A192" s="16">
        <v>48</v>
      </c>
      <c r="B192" s="17">
        <v>20252.5</v>
      </c>
      <c r="C192" s="17">
        <v>56680</v>
      </c>
      <c r="D192" s="17">
        <v>39516</v>
      </c>
      <c r="E192" s="17">
        <v>0</v>
      </c>
      <c r="F192" s="17">
        <v>0</v>
      </c>
      <c r="G192" s="17">
        <v>0</v>
      </c>
      <c r="H192" s="17">
        <v>42475</v>
      </c>
      <c r="I192" s="17">
        <v>116049</v>
      </c>
      <c r="J192" s="17">
        <v>130429.9</v>
      </c>
      <c r="K192" s="17">
        <v>87280.5</v>
      </c>
      <c r="L192" s="17">
        <v>13242.5</v>
      </c>
      <c r="M192" s="17">
        <v>0</v>
      </c>
      <c r="N192" s="17">
        <v>0</v>
      </c>
      <c r="O192" s="17">
        <v>0</v>
      </c>
      <c r="P192" s="17">
        <v>0</v>
      </c>
    </row>
    <row r="193" spans="1:16" ht="15" thickBot="1" x14ac:dyDescent="0.4">
      <c r="A193" s="16">
        <v>49</v>
      </c>
      <c r="B193" s="17">
        <v>20252.5</v>
      </c>
      <c r="C193" s="17">
        <v>56680</v>
      </c>
      <c r="D193" s="17">
        <v>39516</v>
      </c>
      <c r="E193" s="17">
        <v>0</v>
      </c>
      <c r="F193" s="17">
        <v>0</v>
      </c>
      <c r="G193" s="17">
        <v>0</v>
      </c>
      <c r="H193" s="17">
        <v>42475</v>
      </c>
      <c r="I193" s="17">
        <v>116049</v>
      </c>
      <c r="J193" s="17">
        <v>116776.5</v>
      </c>
      <c r="K193" s="17">
        <v>87280.5</v>
      </c>
      <c r="L193" s="17">
        <v>6685</v>
      </c>
      <c r="M193" s="17">
        <v>0</v>
      </c>
      <c r="N193" s="17">
        <v>0</v>
      </c>
      <c r="O193" s="17">
        <v>0</v>
      </c>
      <c r="P193" s="17">
        <v>0</v>
      </c>
    </row>
    <row r="194" spans="1:16" ht="15" thickBot="1" x14ac:dyDescent="0.4">
      <c r="A194" s="16">
        <v>50</v>
      </c>
      <c r="B194" s="17">
        <v>20252.5</v>
      </c>
      <c r="C194" s="17">
        <v>56680</v>
      </c>
      <c r="D194" s="17">
        <v>39516</v>
      </c>
      <c r="E194" s="17">
        <v>0</v>
      </c>
      <c r="F194" s="17">
        <v>0</v>
      </c>
      <c r="G194" s="17">
        <v>0</v>
      </c>
      <c r="H194" s="17">
        <v>42475</v>
      </c>
      <c r="I194" s="17">
        <v>116049</v>
      </c>
      <c r="J194" s="17">
        <v>116776.5</v>
      </c>
      <c r="K194" s="17">
        <v>87280.5</v>
      </c>
      <c r="L194" s="17">
        <v>6685</v>
      </c>
      <c r="M194" s="17">
        <v>0</v>
      </c>
      <c r="N194" s="17">
        <v>0</v>
      </c>
      <c r="O194" s="17">
        <v>0</v>
      </c>
      <c r="P194" s="17">
        <v>0</v>
      </c>
    </row>
    <row r="195" spans="1:16" ht="15" thickBot="1" x14ac:dyDescent="0.4">
      <c r="A195" s="16">
        <v>51</v>
      </c>
      <c r="B195" s="17">
        <v>0</v>
      </c>
      <c r="C195" s="17">
        <v>56680</v>
      </c>
      <c r="D195" s="17">
        <v>0</v>
      </c>
      <c r="E195" s="17">
        <v>0</v>
      </c>
      <c r="F195" s="17">
        <v>0</v>
      </c>
      <c r="G195" s="17">
        <v>0</v>
      </c>
      <c r="H195" s="17">
        <v>42475</v>
      </c>
      <c r="I195" s="17">
        <v>116049</v>
      </c>
      <c r="J195" s="17">
        <v>116776.5</v>
      </c>
      <c r="K195" s="17">
        <v>87280.5</v>
      </c>
      <c r="L195" s="17">
        <v>6685</v>
      </c>
      <c r="M195" s="17">
        <v>0</v>
      </c>
      <c r="N195" s="17">
        <v>0</v>
      </c>
      <c r="O195" s="17">
        <v>0</v>
      </c>
      <c r="P195" s="17">
        <v>0</v>
      </c>
    </row>
    <row r="196" spans="1:16" ht="15" thickBot="1" x14ac:dyDescent="0.4">
      <c r="A196" s="16">
        <v>52</v>
      </c>
      <c r="B196" s="17">
        <v>0</v>
      </c>
      <c r="C196" s="17">
        <v>56680</v>
      </c>
      <c r="D196" s="17">
        <v>0</v>
      </c>
      <c r="E196" s="17">
        <v>0</v>
      </c>
      <c r="F196" s="17">
        <v>0</v>
      </c>
      <c r="G196" s="17">
        <v>0</v>
      </c>
      <c r="H196" s="17">
        <v>42475</v>
      </c>
      <c r="I196" s="17">
        <v>116049</v>
      </c>
      <c r="J196" s="17">
        <v>116776.5</v>
      </c>
      <c r="K196" s="17">
        <v>87280.5</v>
      </c>
      <c r="L196" s="17">
        <v>5496.5</v>
      </c>
      <c r="M196" s="17">
        <v>0</v>
      </c>
      <c r="N196" s="17">
        <v>0</v>
      </c>
      <c r="O196" s="17">
        <v>0</v>
      </c>
      <c r="P196" s="17">
        <v>0</v>
      </c>
    </row>
    <row r="197" spans="1:16" ht="15" thickBot="1" x14ac:dyDescent="0.4">
      <c r="A197" s="16">
        <v>53</v>
      </c>
      <c r="B197" s="17">
        <v>0</v>
      </c>
      <c r="C197" s="17">
        <v>56680</v>
      </c>
      <c r="D197" s="17">
        <v>0</v>
      </c>
      <c r="E197" s="17">
        <v>0</v>
      </c>
      <c r="F197" s="17">
        <v>0</v>
      </c>
      <c r="G197" s="17">
        <v>0</v>
      </c>
      <c r="H197" s="17">
        <v>42475</v>
      </c>
      <c r="I197" s="17">
        <v>116049</v>
      </c>
      <c r="J197" s="17">
        <v>86722</v>
      </c>
      <c r="K197" s="17">
        <v>0</v>
      </c>
      <c r="L197" s="17">
        <v>5496.5</v>
      </c>
      <c r="M197" s="17">
        <v>0</v>
      </c>
      <c r="N197" s="17">
        <v>0</v>
      </c>
      <c r="O197" s="17">
        <v>0</v>
      </c>
      <c r="P197" s="17">
        <v>0</v>
      </c>
    </row>
    <row r="198" spans="1:16" ht="15" thickBot="1" x14ac:dyDescent="0.4">
      <c r="A198" s="16">
        <v>54</v>
      </c>
      <c r="B198" s="17">
        <v>0</v>
      </c>
      <c r="C198" s="17">
        <v>56680</v>
      </c>
      <c r="D198" s="17">
        <v>0</v>
      </c>
      <c r="E198" s="17">
        <v>0</v>
      </c>
      <c r="F198" s="17">
        <v>0</v>
      </c>
      <c r="G198" s="17">
        <v>0</v>
      </c>
      <c r="H198" s="17">
        <v>42475</v>
      </c>
      <c r="I198" s="17">
        <v>116049</v>
      </c>
      <c r="J198" s="17">
        <v>86722</v>
      </c>
      <c r="K198" s="17">
        <v>0</v>
      </c>
      <c r="L198" s="17">
        <v>5496.5</v>
      </c>
      <c r="M198" s="17">
        <v>0</v>
      </c>
      <c r="N198" s="17">
        <v>0</v>
      </c>
      <c r="O198" s="17">
        <v>0</v>
      </c>
      <c r="P198" s="17">
        <v>0</v>
      </c>
    </row>
    <row r="199" spans="1:16" ht="15" thickBot="1" x14ac:dyDescent="0.4">
      <c r="A199" s="16">
        <v>55</v>
      </c>
      <c r="B199" s="17">
        <v>0</v>
      </c>
      <c r="C199" s="17">
        <v>56680</v>
      </c>
      <c r="D199" s="17">
        <v>0</v>
      </c>
      <c r="E199" s="17">
        <v>0</v>
      </c>
      <c r="F199" s="17">
        <v>0</v>
      </c>
      <c r="G199" s="17">
        <v>0</v>
      </c>
      <c r="H199" s="17">
        <v>42475</v>
      </c>
      <c r="I199" s="17">
        <v>116049</v>
      </c>
      <c r="J199" s="17">
        <v>74737</v>
      </c>
      <c r="K199" s="17">
        <v>0</v>
      </c>
      <c r="L199" s="17">
        <v>5496.5</v>
      </c>
      <c r="M199" s="17">
        <v>0</v>
      </c>
      <c r="N199" s="17">
        <v>0</v>
      </c>
      <c r="O199" s="17">
        <v>0</v>
      </c>
      <c r="P199" s="17">
        <v>0</v>
      </c>
    </row>
    <row r="200" spans="1:16" ht="15" thickBot="1" x14ac:dyDescent="0.4">
      <c r="A200" s="16">
        <v>56</v>
      </c>
      <c r="B200" s="17">
        <v>0</v>
      </c>
      <c r="C200" s="17">
        <v>56680</v>
      </c>
      <c r="D200" s="17">
        <v>0</v>
      </c>
      <c r="E200" s="17">
        <v>0</v>
      </c>
      <c r="F200" s="17">
        <v>0</v>
      </c>
      <c r="G200" s="17">
        <v>0</v>
      </c>
      <c r="H200" s="17">
        <v>42475</v>
      </c>
      <c r="I200" s="17">
        <v>0</v>
      </c>
      <c r="J200" s="17">
        <v>74737</v>
      </c>
      <c r="K200" s="17">
        <v>0</v>
      </c>
      <c r="L200" s="17">
        <v>5496.5</v>
      </c>
      <c r="M200" s="17">
        <v>0</v>
      </c>
      <c r="N200" s="17">
        <v>0</v>
      </c>
      <c r="O200" s="17">
        <v>0</v>
      </c>
      <c r="P200" s="17">
        <v>0</v>
      </c>
    </row>
    <row r="201" spans="1:16" ht="15" thickBot="1" x14ac:dyDescent="0.4">
      <c r="A201" s="16">
        <v>57</v>
      </c>
      <c r="B201" s="17">
        <v>0</v>
      </c>
      <c r="C201" s="17">
        <v>56680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42243.5</v>
      </c>
      <c r="K201" s="17">
        <v>0</v>
      </c>
      <c r="L201" s="17">
        <v>5496.5</v>
      </c>
      <c r="M201" s="17">
        <v>0</v>
      </c>
      <c r="N201" s="17">
        <v>0</v>
      </c>
      <c r="O201" s="17">
        <v>0</v>
      </c>
      <c r="P201" s="17">
        <v>0</v>
      </c>
    </row>
    <row r="202" spans="1:16" ht="15" thickBot="1" x14ac:dyDescent="0.4">
      <c r="A202" s="16">
        <v>58</v>
      </c>
      <c r="B202" s="17">
        <v>0</v>
      </c>
      <c r="C202" s="17">
        <v>239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42243.5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</row>
    <row r="203" spans="1:16" ht="15" thickBot="1" x14ac:dyDescent="0.4">
      <c r="A203" s="16">
        <v>59</v>
      </c>
      <c r="B203" s="17">
        <v>0</v>
      </c>
      <c r="C203" s="17">
        <v>239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</row>
    <row r="204" spans="1:16" ht="15" thickBot="1" x14ac:dyDescent="0.4">
      <c r="A204" s="16">
        <v>60</v>
      </c>
      <c r="B204" s="17">
        <v>0</v>
      </c>
      <c r="C204" s="17">
        <v>239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</row>
    <row r="205" spans="1:16" ht="15" thickBot="1" x14ac:dyDescent="0.4">
      <c r="A205" s="16">
        <v>61</v>
      </c>
      <c r="B205" s="17">
        <v>0</v>
      </c>
      <c r="C205" s="17">
        <v>239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</row>
    <row r="206" spans="1:16" ht="15" thickBot="1" x14ac:dyDescent="0.4">
      <c r="A206" s="16">
        <v>62</v>
      </c>
      <c r="B206" s="17">
        <v>0</v>
      </c>
      <c r="C206" s="17">
        <v>239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</row>
    <row r="207" spans="1:16" ht="15" thickBot="1" x14ac:dyDescent="0.4">
      <c r="A207" s="16">
        <v>63</v>
      </c>
      <c r="B207" s="17">
        <v>0</v>
      </c>
      <c r="C207" s="17">
        <v>239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</row>
    <row r="208" spans="1:16" ht="15" thickBot="1" x14ac:dyDescent="0.4">
      <c r="A208" s="16">
        <v>64</v>
      </c>
      <c r="B208" s="17">
        <v>0</v>
      </c>
      <c r="C208" s="17">
        <v>239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</row>
    <row r="209" spans="1:20" ht="15" thickBot="1" x14ac:dyDescent="0.4">
      <c r="A209" s="16">
        <v>65</v>
      </c>
      <c r="B209" s="17">
        <v>0</v>
      </c>
      <c r="C209" s="17">
        <v>239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</row>
    <row r="210" spans="1:20" ht="15" thickBot="1" x14ac:dyDescent="0.4">
      <c r="A210" s="16">
        <v>66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</row>
    <row r="211" spans="1:20" ht="18.5" thickBot="1" x14ac:dyDescent="0.4">
      <c r="A211" s="12"/>
      <c r="S211" s="9">
        <f>CORREL(R213:R278,Q213:Q278)</f>
        <v>0.99999999999924583</v>
      </c>
    </row>
    <row r="212" spans="1:20" ht="15" thickBot="1" x14ac:dyDescent="0.4">
      <c r="A212" s="16" t="s">
        <v>296</v>
      </c>
      <c r="B212" s="16" t="s">
        <v>93</v>
      </c>
      <c r="C212" s="16" t="s">
        <v>94</v>
      </c>
      <c r="D212" s="16" t="s">
        <v>95</v>
      </c>
      <c r="E212" s="16" t="s">
        <v>96</v>
      </c>
      <c r="F212" s="16" t="s">
        <v>97</v>
      </c>
      <c r="G212" s="16" t="s">
        <v>98</v>
      </c>
      <c r="H212" s="16" t="s">
        <v>99</v>
      </c>
      <c r="I212" s="16" t="s">
        <v>100</v>
      </c>
      <c r="J212" s="16" t="s">
        <v>101</v>
      </c>
      <c r="K212" s="16" t="s">
        <v>102</v>
      </c>
      <c r="L212" s="16" t="s">
        <v>103</v>
      </c>
      <c r="M212" s="16" t="s">
        <v>104</v>
      </c>
      <c r="N212" s="16" t="s">
        <v>105</v>
      </c>
      <c r="O212" s="16" t="s">
        <v>106</v>
      </c>
      <c r="P212" s="16" t="s">
        <v>107</v>
      </c>
      <c r="Q212" s="16" t="s">
        <v>297</v>
      </c>
      <c r="R212" s="16" t="s">
        <v>298</v>
      </c>
      <c r="S212" s="16" t="s">
        <v>299</v>
      </c>
      <c r="T212" s="16" t="s">
        <v>300</v>
      </c>
    </row>
    <row r="213" spans="1:20" ht="15" thickBot="1" x14ac:dyDescent="0.4">
      <c r="A213" s="16" t="s">
        <v>19</v>
      </c>
      <c r="B213" s="17">
        <v>0</v>
      </c>
      <c r="C213" s="17">
        <v>56680</v>
      </c>
      <c r="D213" s="17">
        <v>0</v>
      </c>
      <c r="E213" s="17">
        <v>0</v>
      </c>
      <c r="F213" s="17">
        <v>82608</v>
      </c>
      <c r="G213" s="17">
        <v>27290.5</v>
      </c>
      <c r="H213" s="17">
        <v>0</v>
      </c>
      <c r="I213" s="17">
        <v>0</v>
      </c>
      <c r="J213" s="17">
        <v>0</v>
      </c>
      <c r="K213" s="17">
        <v>0</v>
      </c>
      <c r="L213" s="17">
        <v>13242.5</v>
      </c>
      <c r="M213" s="17">
        <v>0</v>
      </c>
      <c r="N213" s="17">
        <v>0</v>
      </c>
      <c r="O213" s="17">
        <v>0</v>
      </c>
      <c r="P213" s="17">
        <v>0</v>
      </c>
      <c r="Q213" s="17">
        <v>179820.9</v>
      </c>
      <c r="R213" s="17">
        <v>179821</v>
      </c>
      <c r="S213" s="17">
        <v>0.1</v>
      </c>
      <c r="T213" s="17">
        <v>0</v>
      </c>
    </row>
    <row r="214" spans="1:20" ht="15" thickBot="1" x14ac:dyDescent="0.4">
      <c r="A214" s="16" t="s">
        <v>20</v>
      </c>
      <c r="B214" s="17">
        <v>0</v>
      </c>
      <c r="C214" s="17">
        <v>239</v>
      </c>
      <c r="D214" s="17">
        <v>0</v>
      </c>
      <c r="E214" s="17">
        <v>0</v>
      </c>
      <c r="F214" s="17">
        <v>0</v>
      </c>
      <c r="G214" s="17">
        <v>132994.4</v>
      </c>
      <c r="H214" s="17">
        <v>0</v>
      </c>
      <c r="I214" s="17">
        <v>0</v>
      </c>
      <c r="J214" s="17">
        <v>0</v>
      </c>
      <c r="K214" s="17">
        <v>0</v>
      </c>
      <c r="L214" s="17">
        <v>5496.5</v>
      </c>
      <c r="M214" s="17">
        <v>0</v>
      </c>
      <c r="N214" s="17">
        <v>0</v>
      </c>
      <c r="O214" s="17">
        <v>0</v>
      </c>
      <c r="P214" s="17">
        <v>0</v>
      </c>
      <c r="Q214" s="17">
        <v>138729.9</v>
      </c>
      <c r="R214" s="17">
        <v>138730</v>
      </c>
      <c r="S214" s="17">
        <v>0.1</v>
      </c>
      <c r="T214" s="17">
        <v>0</v>
      </c>
    </row>
    <row r="215" spans="1:20" ht="15" thickBot="1" x14ac:dyDescent="0.4">
      <c r="A215" s="16" t="s">
        <v>21</v>
      </c>
      <c r="B215" s="17">
        <v>0</v>
      </c>
      <c r="C215" s="17">
        <v>180406.9</v>
      </c>
      <c r="D215" s="17">
        <v>145947.4</v>
      </c>
      <c r="E215" s="17">
        <v>0</v>
      </c>
      <c r="F215" s="17">
        <v>871616.1</v>
      </c>
      <c r="G215" s="17">
        <v>0</v>
      </c>
      <c r="H215" s="17">
        <v>0</v>
      </c>
      <c r="I215" s="17">
        <v>0</v>
      </c>
      <c r="J215" s="17">
        <v>533689.30000000005</v>
      </c>
      <c r="K215" s="17">
        <v>87280.5</v>
      </c>
      <c r="L215" s="17">
        <v>13747.5</v>
      </c>
      <c r="M215" s="17">
        <v>0</v>
      </c>
      <c r="N215" s="17">
        <v>0</v>
      </c>
      <c r="O215" s="17">
        <v>0</v>
      </c>
      <c r="P215" s="17">
        <v>0</v>
      </c>
      <c r="Q215" s="17">
        <v>1832687.7</v>
      </c>
      <c r="R215" s="17">
        <v>1832688</v>
      </c>
      <c r="S215" s="17">
        <v>0.3</v>
      </c>
      <c r="T215" s="17">
        <v>0</v>
      </c>
    </row>
    <row r="216" spans="1:20" ht="15" thickBot="1" x14ac:dyDescent="0.4">
      <c r="A216" s="16" t="s">
        <v>22</v>
      </c>
      <c r="B216" s="17">
        <v>0</v>
      </c>
      <c r="C216" s="17">
        <v>56680</v>
      </c>
      <c r="D216" s="17">
        <v>39516</v>
      </c>
      <c r="E216" s="17">
        <v>0</v>
      </c>
      <c r="F216" s="17">
        <v>0</v>
      </c>
      <c r="G216" s="17">
        <v>417592.8</v>
      </c>
      <c r="H216" s="17">
        <v>0</v>
      </c>
      <c r="I216" s="17">
        <v>0</v>
      </c>
      <c r="J216" s="17">
        <v>42243.5</v>
      </c>
      <c r="K216" s="17">
        <v>0</v>
      </c>
      <c r="L216" s="17">
        <v>13242.5</v>
      </c>
      <c r="M216" s="17">
        <v>0</v>
      </c>
      <c r="N216" s="17">
        <v>0</v>
      </c>
      <c r="O216" s="17">
        <v>0</v>
      </c>
      <c r="P216" s="17">
        <v>0</v>
      </c>
      <c r="Q216" s="17">
        <v>569274.80000000005</v>
      </c>
      <c r="R216" s="17">
        <v>569275</v>
      </c>
      <c r="S216" s="17">
        <v>0.2</v>
      </c>
      <c r="T216" s="17">
        <v>0</v>
      </c>
    </row>
    <row r="217" spans="1:20" ht="15" thickBot="1" x14ac:dyDescent="0.4">
      <c r="A217" s="16" t="s">
        <v>23</v>
      </c>
      <c r="B217" s="17">
        <v>0</v>
      </c>
      <c r="C217" s="17">
        <v>239</v>
      </c>
      <c r="D217" s="17">
        <v>0</v>
      </c>
      <c r="E217" s="17">
        <v>0</v>
      </c>
      <c r="F217" s="17">
        <v>0</v>
      </c>
      <c r="G217" s="17">
        <v>766554.2</v>
      </c>
      <c r="H217" s="17">
        <v>0</v>
      </c>
      <c r="I217" s="17">
        <v>0</v>
      </c>
      <c r="J217" s="17">
        <v>116776.5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883569.6</v>
      </c>
      <c r="R217" s="17">
        <v>883570</v>
      </c>
      <c r="S217" s="17">
        <v>0.4</v>
      </c>
      <c r="T217" s="17">
        <v>0</v>
      </c>
    </row>
    <row r="218" spans="1:20" ht="15" thickBot="1" x14ac:dyDescent="0.4">
      <c r="A218" s="16" t="s">
        <v>24</v>
      </c>
      <c r="B218" s="17">
        <v>0</v>
      </c>
      <c r="C218" s="17">
        <v>134565.4</v>
      </c>
      <c r="D218" s="17">
        <v>39516</v>
      </c>
      <c r="E218" s="17">
        <v>0</v>
      </c>
      <c r="F218" s="17">
        <v>301738.40000000002</v>
      </c>
      <c r="G218" s="17">
        <v>27290.5</v>
      </c>
      <c r="H218" s="17">
        <v>0</v>
      </c>
      <c r="I218" s="17">
        <v>0</v>
      </c>
      <c r="J218" s="17">
        <v>42243.5</v>
      </c>
      <c r="K218" s="17">
        <v>0</v>
      </c>
      <c r="L218" s="17">
        <v>13747.5</v>
      </c>
      <c r="M218" s="17">
        <v>0</v>
      </c>
      <c r="N218" s="17">
        <v>0</v>
      </c>
      <c r="O218" s="17">
        <v>0</v>
      </c>
      <c r="P218" s="17">
        <v>0</v>
      </c>
      <c r="Q218" s="17">
        <v>559101.30000000005</v>
      </c>
      <c r="R218" s="17">
        <v>559101</v>
      </c>
      <c r="S218" s="17">
        <v>-0.3</v>
      </c>
      <c r="T218" s="17">
        <v>0</v>
      </c>
    </row>
    <row r="219" spans="1:20" ht="15" thickBot="1" x14ac:dyDescent="0.4">
      <c r="A219" s="16" t="s">
        <v>25</v>
      </c>
      <c r="B219" s="17">
        <v>0</v>
      </c>
      <c r="C219" s="17">
        <v>234939.9</v>
      </c>
      <c r="D219" s="17">
        <v>179854.9</v>
      </c>
      <c r="E219" s="17">
        <v>0</v>
      </c>
      <c r="F219" s="17">
        <v>560223.80000000005</v>
      </c>
      <c r="G219" s="17">
        <v>5591.5</v>
      </c>
      <c r="H219" s="17">
        <v>42475</v>
      </c>
      <c r="I219" s="17">
        <v>0</v>
      </c>
      <c r="J219" s="17">
        <v>502958.3</v>
      </c>
      <c r="K219" s="17">
        <v>107736.5</v>
      </c>
      <c r="L219" s="17">
        <v>58186.5</v>
      </c>
      <c r="M219" s="17">
        <v>0</v>
      </c>
      <c r="N219" s="17">
        <v>0</v>
      </c>
      <c r="O219" s="17">
        <v>0</v>
      </c>
      <c r="P219" s="17">
        <v>0</v>
      </c>
      <c r="Q219" s="17">
        <v>1691966.3</v>
      </c>
      <c r="R219" s="17">
        <v>1691967</v>
      </c>
      <c r="S219" s="17">
        <v>0.7</v>
      </c>
      <c r="T219" s="17">
        <v>0</v>
      </c>
    </row>
    <row r="220" spans="1:20" ht="15" thickBot="1" x14ac:dyDescent="0.4">
      <c r="A220" s="16" t="s">
        <v>26</v>
      </c>
      <c r="B220" s="17">
        <v>0</v>
      </c>
      <c r="C220" s="17">
        <v>180406.9</v>
      </c>
      <c r="D220" s="17">
        <v>145947.4</v>
      </c>
      <c r="E220" s="17">
        <v>0</v>
      </c>
      <c r="F220" s="17">
        <v>363466.8</v>
      </c>
      <c r="G220" s="17">
        <v>27290.5</v>
      </c>
      <c r="H220" s="17">
        <v>42475</v>
      </c>
      <c r="I220" s="17">
        <v>116049</v>
      </c>
      <c r="J220" s="17">
        <v>211462.39999999999</v>
      </c>
      <c r="K220" s="17">
        <v>87280.5</v>
      </c>
      <c r="L220" s="17">
        <v>36151.5</v>
      </c>
      <c r="M220" s="17">
        <v>0</v>
      </c>
      <c r="N220" s="17">
        <v>0</v>
      </c>
      <c r="O220" s="17">
        <v>0</v>
      </c>
      <c r="P220" s="17">
        <v>0</v>
      </c>
      <c r="Q220" s="17">
        <v>1210530</v>
      </c>
      <c r="R220" s="17">
        <v>1210530</v>
      </c>
      <c r="S220" s="17">
        <v>0</v>
      </c>
      <c r="T220" s="17">
        <v>0</v>
      </c>
    </row>
    <row r="221" spans="1:20" ht="15" thickBot="1" x14ac:dyDescent="0.4">
      <c r="A221" s="16" t="s">
        <v>27</v>
      </c>
      <c r="B221" s="17">
        <v>0</v>
      </c>
      <c r="C221" s="17">
        <v>180406.9</v>
      </c>
      <c r="D221" s="17">
        <v>108983.5</v>
      </c>
      <c r="E221" s="17">
        <v>0</v>
      </c>
      <c r="F221" s="17">
        <v>82608</v>
      </c>
      <c r="G221" s="17">
        <v>27290.5</v>
      </c>
      <c r="H221" s="17">
        <v>42475</v>
      </c>
      <c r="I221" s="17">
        <v>116049</v>
      </c>
      <c r="J221" s="17">
        <v>116776.5</v>
      </c>
      <c r="K221" s="17">
        <v>87280.5</v>
      </c>
      <c r="L221" s="17">
        <v>58186.5</v>
      </c>
      <c r="M221" s="17">
        <v>0</v>
      </c>
      <c r="N221" s="17">
        <v>0</v>
      </c>
      <c r="O221" s="17">
        <v>0</v>
      </c>
      <c r="P221" s="17">
        <v>0</v>
      </c>
      <c r="Q221" s="17">
        <v>820056.2</v>
      </c>
      <c r="R221" s="17">
        <v>820056</v>
      </c>
      <c r="S221" s="17">
        <v>-0.2</v>
      </c>
      <c r="T221" s="17">
        <v>0</v>
      </c>
    </row>
    <row r="222" spans="1:20" ht="15" thickBot="1" x14ac:dyDescent="0.4">
      <c r="A222" s="16" t="s">
        <v>28</v>
      </c>
      <c r="B222" s="17">
        <v>0</v>
      </c>
      <c r="C222" s="17">
        <v>0</v>
      </c>
      <c r="D222" s="17">
        <v>0</v>
      </c>
      <c r="E222" s="17">
        <v>85945.5</v>
      </c>
      <c r="F222" s="17">
        <v>0</v>
      </c>
      <c r="G222" s="17">
        <v>27290.5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113236</v>
      </c>
      <c r="R222" s="17">
        <v>113236</v>
      </c>
      <c r="S222" s="17">
        <v>0</v>
      </c>
      <c r="T222" s="17">
        <v>0</v>
      </c>
    </row>
    <row r="223" spans="1:20" ht="15" thickBot="1" x14ac:dyDescent="0.4">
      <c r="A223" s="16" t="s">
        <v>29</v>
      </c>
      <c r="B223" s="17">
        <v>0</v>
      </c>
      <c r="C223" s="17">
        <v>260703.9</v>
      </c>
      <c r="D223" s="17">
        <v>315107.90000000002</v>
      </c>
      <c r="E223" s="17">
        <v>0</v>
      </c>
      <c r="F223" s="17">
        <v>257559.9</v>
      </c>
      <c r="G223" s="17">
        <v>27290.5</v>
      </c>
      <c r="H223" s="17">
        <v>42475</v>
      </c>
      <c r="I223" s="17">
        <v>166339.9</v>
      </c>
      <c r="J223" s="17">
        <v>548475.80000000005</v>
      </c>
      <c r="K223" s="17">
        <v>156079.9</v>
      </c>
      <c r="L223" s="17">
        <v>81819</v>
      </c>
      <c r="M223" s="17">
        <v>0</v>
      </c>
      <c r="N223" s="17">
        <v>0</v>
      </c>
      <c r="O223" s="17">
        <v>46831</v>
      </c>
      <c r="P223" s="17">
        <v>0</v>
      </c>
      <c r="Q223" s="17">
        <v>1902682.7</v>
      </c>
      <c r="R223" s="17">
        <v>1902683</v>
      </c>
      <c r="S223" s="17">
        <v>0.3</v>
      </c>
      <c r="T223" s="17">
        <v>0</v>
      </c>
    </row>
    <row r="224" spans="1:20" ht="15" thickBot="1" x14ac:dyDescent="0.4">
      <c r="A224" s="16" t="s">
        <v>30</v>
      </c>
      <c r="B224" s="17">
        <v>0</v>
      </c>
      <c r="C224" s="17">
        <v>233181.9</v>
      </c>
      <c r="D224" s="17">
        <v>238449.9</v>
      </c>
      <c r="E224" s="17">
        <v>0</v>
      </c>
      <c r="F224" s="17">
        <v>7387</v>
      </c>
      <c r="G224" s="17">
        <v>70572</v>
      </c>
      <c r="H224" s="17">
        <v>42475</v>
      </c>
      <c r="I224" s="17">
        <v>180035.9</v>
      </c>
      <c r="J224" s="17">
        <v>265709.40000000002</v>
      </c>
      <c r="K224" s="17">
        <v>154559.4</v>
      </c>
      <c r="L224" s="17">
        <v>81819</v>
      </c>
      <c r="M224" s="17">
        <v>0</v>
      </c>
      <c r="N224" s="17">
        <v>0</v>
      </c>
      <c r="O224" s="17">
        <v>46831</v>
      </c>
      <c r="P224" s="17">
        <v>0</v>
      </c>
      <c r="Q224" s="17">
        <v>1321020.3999999999</v>
      </c>
      <c r="R224" s="17">
        <v>1321020</v>
      </c>
      <c r="S224" s="17">
        <v>-0.4</v>
      </c>
      <c r="T224" s="17">
        <v>0</v>
      </c>
    </row>
    <row r="225" spans="1:20" ht="15" thickBot="1" x14ac:dyDescent="0.4">
      <c r="A225" s="16" t="s">
        <v>31</v>
      </c>
      <c r="B225" s="17">
        <v>0</v>
      </c>
      <c r="C225" s="17">
        <v>180406.9</v>
      </c>
      <c r="D225" s="17">
        <v>179854.9</v>
      </c>
      <c r="E225" s="17">
        <v>0</v>
      </c>
      <c r="F225" s="17">
        <v>0</v>
      </c>
      <c r="G225" s="17">
        <v>383436.3</v>
      </c>
      <c r="H225" s="17">
        <v>42475</v>
      </c>
      <c r="I225" s="17">
        <v>142429.4</v>
      </c>
      <c r="J225" s="17">
        <v>273380.90000000002</v>
      </c>
      <c r="K225" s="17">
        <v>107736.5</v>
      </c>
      <c r="L225" s="17">
        <v>36151.5</v>
      </c>
      <c r="M225" s="17">
        <v>0</v>
      </c>
      <c r="N225" s="17">
        <v>0</v>
      </c>
      <c r="O225" s="17">
        <v>0</v>
      </c>
      <c r="P225" s="17">
        <v>0</v>
      </c>
      <c r="Q225" s="17">
        <v>1345871.4</v>
      </c>
      <c r="R225" s="17">
        <v>1345872</v>
      </c>
      <c r="S225" s="17">
        <v>0.6</v>
      </c>
      <c r="T225" s="17">
        <v>0</v>
      </c>
    </row>
    <row r="226" spans="1:20" ht="15" thickBot="1" x14ac:dyDescent="0.4">
      <c r="A226" s="16" t="s">
        <v>32</v>
      </c>
      <c r="B226" s="17">
        <v>20252.5</v>
      </c>
      <c r="C226" s="17">
        <v>239</v>
      </c>
      <c r="D226" s="17">
        <v>0</v>
      </c>
      <c r="E226" s="17">
        <v>403139.3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423630.8</v>
      </c>
      <c r="R226" s="17">
        <v>423631</v>
      </c>
      <c r="S226" s="17">
        <v>0.2</v>
      </c>
      <c r="T226" s="17">
        <v>0</v>
      </c>
    </row>
    <row r="227" spans="1:20" ht="15" thickBot="1" x14ac:dyDescent="0.4">
      <c r="A227" s="16" t="s">
        <v>33</v>
      </c>
      <c r="B227" s="17">
        <v>20252.5</v>
      </c>
      <c r="C227" s="17">
        <v>56680</v>
      </c>
      <c r="D227" s="17">
        <v>0</v>
      </c>
      <c r="E227" s="17">
        <v>29621</v>
      </c>
      <c r="F227" s="17">
        <v>32888.5</v>
      </c>
      <c r="G227" s="17">
        <v>10436.5</v>
      </c>
      <c r="H227" s="17">
        <v>42475</v>
      </c>
      <c r="I227" s="17">
        <v>132417.9</v>
      </c>
      <c r="J227" s="17">
        <v>0</v>
      </c>
      <c r="K227" s="17">
        <v>0</v>
      </c>
      <c r="L227" s="17">
        <v>13242.5</v>
      </c>
      <c r="M227" s="17">
        <v>0</v>
      </c>
      <c r="N227" s="17">
        <v>0</v>
      </c>
      <c r="O227" s="17">
        <v>0</v>
      </c>
      <c r="P227" s="17">
        <v>0</v>
      </c>
      <c r="Q227" s="17">
        <v>338013.9</v>
      </c>
      <c r="R227" s="17">
        <v>338014</v>
      </c>
      <c r="S227" s="17">
        <v>0.1</v>
      </c>
      <c r="T227" s="17">
        <v>0</v>
      </c>
    </row>
    <row r="228" spans="1:20" ht="15" thickBot="1" x14ac:dyDescent="0.4">
      <c r="A228" s="16" t="s">
        <v>34</v>
      </c>
      <c r="B228" s="17">
        <v>20252.5</v>
      </c>
      <c r="C228" s="17">
        <v>180406.9</v>
      </c>
      <c r="D228" s="17">
        <v>39516</v>
      </c>
      <c r="E228" s="17">
        <v>0</v>
      </c>
      <c r="F228" s="17">
        <v>319780.90000000002</v>
      </c>
      <c r="G228" s="17">
        <v>0</v>
      </c>
      <c r="H228" s="17">
        <v>42475</v>
      </c>
      <c r="I228" s="17">
        <v>142429.4</v>
      </c>
      <c r="J228" s="17">
        <v>116776.5</v>
      </c>
      <c r="K228" s="17">
        <v>87280.5</v>
      </c>
      <c r="L228" s="17">
        <v>13747.5</v>
      </c>
      <c r="M228" s="17">
        <v>0</v>
      </c>
      <c r="N228" s="17">
        <v>0</v>
      </c>
      <c r="O228" s="17">
        <v>0</v>
      </c>
      <c r="P228" s="17">
        <v>0</v>
      </c>
      <c r="Q228" s="17">
        <v>962665.1</v>
      </c>
      <c r="R228" s="17">
        <v>962665</v>
      </c>
      <c r="S228" s="17">
        <v>-0.1</v>
      </c>
      <c r="T228" s="17">
        <v>0</v>
      </c>
    </row>
    <row r="229" spans="1:20" ht="15" thickBot="1" x14ac:dyDescent="0.4">
      <c r="A229" s="16" t="s">
        <v>35</v>
      </c>
      <c r="B229" s="17">
        <v>20252.5</v>
      </c>
      <c r="C229" s="17">
        <v>233181.9</v>
      </c>
      <c r="D229" s="17">
        <v>315107.90000000002</v>
      </c>
      <c r="E229" s="17">
        <v>0</v>
      </c>
      <c r="F229" s="17">
        <v>0</v>
      </c>
      <c r="G229" s="17">
        <v>126107.4</v>
      </c>
      <c r="H229" s="17">
        <v>42475</v>
      </c>
      <c r="I229" s="17">
        <v>207730.9</v>
      </c>
      <c r="J229" s="17">
        <v>502958.3</v>
      </c>
      <c r="K229" s="17">
        <v>156079.9</v>
      </c>
      <c r="L229" s="17">
        <v>81819</v>
      </c>
      <c r="M229" s="17">
        <v>0</v>
      </c>
      <c r="N229" s="17">
        <v>0</v>
      </c>
      <c r="O229" s="17">
        <v>46831</v>
      </c>
      <c r="P229" s="17">
        <v>0</v>
      </c>
      <c r="Q229" s="17">
        <v>1732543.8</v>
      </c>
      <c r="R229" s="17">
        <v>1732544</v>
      </c>
      <c r="S229" s="17">
        <v>0.2</v>
      </c>
      <c r="T229" s="17">
        <v>0</v>
      </c>
    </row>
    <row r="230" spans="1:20" ht="15" thickBot="1" x14ac:dyDescent="0.4">
      <c r="A230" s="16" t="s">
        <v>36</v>
      </c>
      <c r="B230" s="17">
        <v>20252.5</v>
      </c>
      <c r="C230" s="17">
        <v>180406.9</v>
      </c>
      <c r="D230" s="17">
        <v>179854.9</v>
      </c>
      <c r="E230" s="17">
        <v>0</v>
      </c>
      <c r="F230" s="17">
        <v>7387</v>
      </c>
      <c r="G230" s="17">
        <v>70572</v>
      </c>
      <c r="H230" s="17">
        <v>42475</v>
      </c>
      <c r="I230" s="17">
        <v>207730.9</v>
      </c>
      <c r="J230" s="17">
        <v>186038.39999999999</v>
      </c>
      <c r="K230" s="17">
        <v>123236.9</v>
      </c>
      <c r="L230" s="17">
        <v>58186.5</v>
      </c>
      <c r="M230" s="17">
        <v>0</v>
      </c>
      <c r="N230" s="17">
        <v>0</v>
      </c>
      <c r="O230" s="17">
        <v>0</v>
      </c>
      <c r="P230" s="17">
        <v>0</v>
      </c>
      <c r="Q230" s="17">
        <v>1076141</v>
      </c>
      <c r="R230" s="17">
        <v>1076141</v>
      </c>
      <c r="S230" s="17">
        <v>0</v>
      </c>
      <c r="T230" s="17">
        <v>0</v>
      </c>
    </row>
    <row r="231" spans="1:20" ht="15" thickBot="1" x14ac:dyDescent="0.4">
      <c r="A231" s="16" t="s">
        <v>37</v>
      </c>
      <c r="B231" s="17">
        <v>20252.5</v>
      </c>
      <c r="C231" s="17">
        <v>233181.9</v>
      </c>
      <c r="D231" s="17">
        <v>108983.5</v>
      </c>
      <c r="E231" s="17">
        <v>0</v>
      </c>
      <c r="F231" s="17">
        <v>371292.8</v>
      </c>
      <c r="G231" s="17">
        <v>0</v>
      </c>
      <c r="H231" s="17">
        <v>42475</v>
      </c>
      <c r="I231" s="17">
        <v>180035.9</v>
      </c>
      <c r="J231" s="17">
        <v>273380.90000000002</v>
      </c>
      <c r="K231" s="17">
        <v>107736.5</v>
      </c>
      <c r="L231" s="17">
        <v>13747.5</v>
      </c>
      <c r="M231" s="17">
        <v>0</v>
      </c>
      <c r="N231" s="17">
        <v>0</v>
      </c>
      <c r="O231" s="17">
        <v>0</v>
      </c>
      <c r="P231" s="17">
        <v>0</v>
      </c>
      <c r="Q231" s="17">
        <v>1351086.4</v>
      </c>
      <c r="R231" s="17">
        <v>1351087</v>
      </c>
      <c r="S231" s="17">
        <v>0.6</v>
      </c>
      <c r="T231" s="17">
        <v>0</v>
      </c>
    </row>
    <row r="232" spans="1:20" ht="15" thickBot="1" x14ac:dyDescent="0.4">
      <c r="A232" s="16" t="s">
        <v>38</v>
      </c>
      <c r="B232" s="17">
        <v>21111.5</v>
      </c>
      <c r="C232" s="17">
        <v>134565.4</v>
      </c>
      <c r="D232" s="17">
        <v>0</v>
      </c>
      <c r="E232" s="17">
        <v>0</v>
      </c>
      <c r="F232" s="17">
        <v>153016.9</v>
      </c>
      <c r="G232" s="17">
        <v>0</v>
      </c>
      <c r="H232" s="17">
        <v>42475</v>
      </c>
      <c r="I232" s="17">
        <v>166339.9</v>
      </c>
      <c r="J232" s="17">
        <v>0</v>
      </c>
      <c r="K232" s="17">
        <v>0</v>
      </c>
      <c r="L232" s="17">
        <v>13242.5</v>
      </c>
      <c r="M232" s="17">
        <v>0</v>
      </c>
      <c r="N232" s="17">
        <v>0</v>
      </c>
      <c r="O232" s="17">
        <v>0</v>
      </c>
      <c r="P232" s="17">
        <v>0</v>
      </c>
      <c r="Q232" s="17">
        <v>530751.30000000005</v>
      </c>
      <c r="R232" s="17">
        <v>530751</v>
      </c>
      <c r="S232" s="17">
        <v>-0.3</v>
      </c>
      <c r="T232" s="17">
        <v>0</v>
      </c>
    </row>
    <row r="233" spans="1:20" ht="15" thickBot="1" x14ac:dyDescent="0.4">
      <c r="A233" s="16" t="s">
        <v>39</v>
      </c>
      <c r="B233" s="17">
        <v>21111.5</v>
      </c>
      <c r="C233" s="17">
        <v>71889</v>
      </c>
      <c r="D233" s="17">
        <v>179854.9</v>
      </c>
      <c r="E233" s="17">
        <v>0</v>
      </c>
      <c r="F233" s="17">
        <v>0</v>
      </c>
      <c r="G233" s="17">
        <v>341700.9</v>
      </c>
      <c r="H233" s="17">
        <v>42475</v>
      </c>
      <c r="I233" s="17">
        <v>207730.9</v>
      </c>
      <c r="J233" s="17">
        <v>186038.39999999999</v>
      </c>
      <c r="K233" s="17">
        <v>107736.5</v>
      </c>
      <c r="L233" s="17">
        <v>13747.5</v>
      </c>
      <c r="M233" s="17">
        <v>0</v>
      </c>
      <c r="N233" s="17">
        <v>0</v>
      </c>
      <c r="O233" s="17">
        <v>0</v>
      </c>
      <c r="P233" s="17">
        <v>0</v>
      </c>
      <c r="Q233" s="17">
        <v>1172284.5</v>
      </c>
      <c r="R233" s="17">
        <v>1172285</v>
      </c>
      <c r="S233" s="17">
        <v>0.5</v>
      </c>
      <c r="T233" s="17">
        <v>0</v>
      </c>
    </row>
    <row r="234" spans="1:20" ht="15" thickBot="1" x14ac:dyDescent="0.4">
      <c r="A234" s="16" t="s">
        <v>40</v>
      </c>
      <c r="B234" s="17">
        <v>21111.5</v>
      </c>
      <c r="C234" s="17">
        <v>234939.9</v>
      </c>
      <c r="D234" s="17">
        <v>73328.5</v>
      </c>
      <c r="E234" s="17">
        <v>0</v>
      </c>
      <c r="F234" s="17">
        <v>668339.69999999995</v>
      </c>
      <c r="G234" s="17">
        <v>0</v>
      </c>
      <c r="H234" s="17">
        <v>42475</v>
      </c>
      <c r="I234" s="17">
        <v>142429.4</v>
      </c>
      <c r="J234" s="17">
        <v>682121.7</v>
      </c>
      <c r="K234" s="17">
        <v>141778.4</v>
      </c>
      <c r="L234" s="17">
        <v>13747.5</v>
      </c>
      <c r="M234" s="17">
        <v>0</v>
      </c>
      <c r="N234" s="17">
        <v>0</v>
      </c>
      <c r="O234" s="17">
        <v>0</v>
      </c>
      <c r="P234" s="17">
        <v>0</v>
      </c>
      <c r="Q234" s="17">
        <v>2020271.6</v>
      </c>
      <c r="R234" s="17">
        <v>2020270</v>
      </c>
      <c r="S234" s="17">
        <v>-1.6</v>
      </c>
      <c r="T234" s="17">
        <v>0</v>
      </c>
    </row>
    <row r="235" spans="1:20" ht="15" thickBot="1" x14ac:dyDescent="0.4">
      <c r="A235" s="16" t="s">
        <v>41</v>
      </c>
      <c r="B235" s="17">
        <v>21111.5</v>
      </c>
      <c r="C235" s="17">
        <v>233181.9</v>
      </c>
      <c r="D235" s="17">
        <v>73328.5</v>
      </c>
      <c r="E235" s="17">
        <v>0</v>
      </c>
      <c r="F235" s="17">
        <v>301738.40000000002</v>
      </c>
      <c r="G235" s="17">
        <v>0</v>
      </c>
      <c r="H235" s="17">
        <v>42475</v>
      </c>
      <c r="I235" s="17">
        <v>207730.9</v>
      </c>
      <c r="J235" s="17">
        <v>211462.39999999999</v>
      </c>
      <c r="K235" s="17">
        <v>141778.4</v>
      </c>
      <c r="L235" s="17">
        <v>13747.5</v>
      </c>
      <c r="M235" s="17">
        <v>0</v>
      </c>
      <c r="N235" s="17">
        <v>0</v>
      </c>
      <c r="O235" s="17">
        <v>0</v>
      </c>
      <c r="P235" s="17">
        <v>0</v>
      </c>
      <c r="Q235" s="17">
        <v>1246554.5</v>
      </c>
      <c r="R235" s="17">
        <v>1246554</v>
      </c>
      <c r="S235" s="17">
        <v>-0.5</v>
      </c>
      <c r="T235" s="17">
        <v>0</v>
      </c>
    </row>
    <row r="236" spans="1:20" ht="15" thickBot="1" x14ac:dyDescent="0.4">
      <c r="A236" s="16" t="s">
        <v>42</v>
      </c>
      <c r="B236" s="17">
        <v>21111.5</v>
      </c>
      <c r="C236" s="17">
        <v>180406.9</v>
      </c>
      <c r="D236" s="17">
        <v>315107.90000000002</v>
      </c>
      <c r="E236" s="17">
        <v>0</v>
      </c>
      <c r="F236" s="17">
        <v>0</v>
      </c>
      <c r="G236" s="17">
        <v>383436.3</v>
      </c>
      <c r="H236" s="17">
        <v>42475</v>
      </c>
      <c r="I236" s="17">
        <v>207730.9</v>
      </c>
      <c r="J236" s="17">
        <v>590505.19999999995</v>
      </c>
      <c r="K236" s="17">
        <v>156079.9</v>
      </c>
      <c r="L236" s="17">
        <v>13747.5</v>
      </c>
      <c r="M236" s="17">
        <v>0</v>
      </c>
      <c r="N236" s="17">
        <v>0</v>
      </c>
      <c r="O236" s="17">
        <v>46831</v>
      </c>
      <c r="P236" s="17">
        <v>0</v>
      </c>
      <c r="Q236" s="17">
        <v>1957432.2</v>
      </c>
      <c r="R236" s="17">
        <v>1957432</v>
      </c>
      <c r="S236" s="17">
        <v>-0.2</v>
      </c>
      <c r="T236" s="17">
        <v>0</v>
      </c>
    </row>
    <row r="237" spans="1:20" ht="15" thickBot="1" x14ac:dyDescent="0.4">
      <c r="A237" s="16" t="s">
        <v>43</v>
      </c>
      <c r="B237" s="17">
        <v>84821.5</v>
      </c>
      <c r="C237" s="17">
        <v>71889</v>
      </c>
      <c r="D237" s="17">
        <v>238449.9</v>
      </c>
      <c r="E237" s="17">
        <v>0</v>
      </c>
      <c r="F237" s="17">
        <v>0</v>
      </c>
      <c r="G237" s="17">
        <v>403930.3</v>
      </c>
      <c r="H237" s="17">
        <v>42475</v>
      </c>
      <c r="I237" s="17">
        <v>207730.9</v>
      </c>
      <c r="J237" s="17">
        <v>437749.3</v>
      </c>
      <c r="K237" s="17">
        <v>141778.4</v>
      </c>
      <c r="L237" s="17">
        <v>13747.5</v>
      </c>
      <c r="M237" s="17">
        <v>23953</v>
      </c>
      <c r="N237" s="17">
        <v>0</v>
      </c>
      <c r="O237" s="17">
        <v>0</v>
      </c>
      <c r="P237" s="17">
        <v>0</v>
      </c>
      <c r="Q237" s="17">
        <v>1666524.8</v>
      </c>
      <c r="R237" s="17">
        <v>1666525</v>
      </c>
      <c r="S237" s="17">
        <v>0.2</v>
      </c>
      <c r="T237" s="17">
        <v>0</v>
      </c>
    </row>
    <row r="238" spans="1:20" ht="15" thickBot="1" x14ac:dyDescent="0.4">
      <c r="A238" s="16" t="s">
        <v>44</v>
      </c>
      <c r="B238" s="17">
        <v>84821.5</v>
      </c>
      <c r="C238" s="17">
        <v>56680</v>
      </c>
      <c r="D238" s="17">
        <v>39516</v>
      </c>
      <c r="E238" s="17">
        <v>46947</v>
      </c>
      <c r="F238" s="17">
        <v>0</v>
      </c>
      <c r="G238" s="17">
        <v>27290.5</v>
      </c>
      <c r="H238" s="17">
        <v>42475</v>
      </c>
      <c r="I238" s="17">
        <v>180035.9</v>
      </c>
      <c r="J238" s="17">
        <v>0</v>
      </c>
      <c r="K238" s="17">
        <v>0</v>
      </c>
      <c r="L238" s="17">
        <v>13242.5</v>
      </c>
      <c r="M238" s="17">
        <v>23953</v>
      </c>
      <c r="N238" s="17">
        <v>0</v>
      </c>
      <c r="O238" s="17">
        <v>0</v>
      </c>
      <c r="P238" s="17">
        <v>0</v>
      </c>
      <c r="Q238" s="17">
        <v>514961.3</v>
      </c>
      <c r="R238" s="17">
        <v>514961</v>
      </c>
      <c r="S238" s="17">
        <v>-0.3</v>
      </c>
      <c r="T238" s="17">
        <v>0</v>
      </c>
    </row>
    <row r="239" spans="1:20" ht="15" thickBot="1" x14ac:dyDescent="0.4">
      <c r="A239" s="16" t="s">
        <v>45</v>
      </c>
      <c r="B239" s="17">
        <v>84821.5</v>
      </c>
      <c r="C239" s="17">
        <v>56680</v>
      </c>
      <c r="D239" s="17">
        <v>0</v>
      </c>
      <c r="E239" s="17">
        <v>188114.9</v>
      </c>
      <c r="F239" s="17">
        <v>0</v>
      </c>
      <c r="G239" s="17">
        <v>0</v>
      </c>
      <c r="H239" s="17">
        <v>42475</v>
      </c>
      <c r="I239" s="17">
        <v>116049</v>
      </c>
      <c r="J239" s="17">
        <v>0</v>
      </c>
      <c r="K239" s="17">
        <v>0</v>
      </c>
      <c r="L239" s="17">
        <v>5496.5</v>
      </c>
      <c r="M239" s="17">
        <v>0</v>
      </c>
      <c r="N239" s="17">
        <v>0</v>
      </c>
      <c r="O239" s="17">
        <v>0</v>
      </c>
      <c r="P239" s="17">
        <v>0</v>
      </c>
      <c r="Q239" s="17">
        <v>493636.8</v>
      </c>
      <c r="R239" s="17">
        <v>493637</v>
      </c>
      <c r="S239" s="17">
        <v>0.2</v>
      </c>
      <c r="T239" s="17">
        <v>0</v>
      </c>
    </row>
    <row r="240" spans="1:20" ht="15" thickBot="1" x14ac:dyDescent="0.4">
      <c r="A240" s="16" t="s">
        <v>46</v>
      </c>
      <c r="B240" s="17">
        <v>84821.5</v>
      </c>
      <c r="C240" s="17">
        <v>234939.9</v>
      </c>
      <c r="D240" s="17">
        <v>260858.4</v>
      </c>
      <c r="E240" s="17">
        <v>0</v>
      </c>
      <c r="F240" s="17">
        <v>7387</v>
      </c>
      <c r="G240" s="17">
        <v>27290.5</v>
      </c>
      <c r="H240" s="17">
        <v>55267.5</v>
      </c>
      <c r="I240" s="17">
        <v>207730.9</v>
      </c>
      <c r="J240" s="17">
        <v>502958.3</v>
      </c>
      <c r="K240" s="17">
        <v>156079.9</v>
      </c>
      <c r="L240" s="17">
        <v>81819</v>
      </c>
      <c r="M240" s="17">
        <v>23953</v>
      </c>
      <c r="N240" s="17">
        <v>0</v>
      </c>
      <c r="O240" s="17">
        <v>46831</v>
      </c>
      <c r="P240" s="17">
        <v>0</v>
      </c>
      <c r="Q240" s="17">
        <v>1689936.8</v>
      </c>
      <c r="R240" s="17">
        <v>1689937</v>
      </c>
      <c r="S240" s="17">
        <v>0.2</v>
      </c>
      <c r="T240" s="17">
        <v>0</v>
      </c>
    </row>
    <row r="241" spans="1:20" ht="15" thickBot="1" x14ac:dyDescent="0.4">
      <c r="A241" s="16" t="s">
        <v>47</v>
      </c>
      <c r="B241" s="17">
        <v>84821.5</v>
      </c>
      <c r="C241" s="17">
        <v>234939.9</v>
      </c>
      <c r="D241" s="17">
        <v>315107.90000000002</v>
      </c>
      <c r="E241" s="17">
        <v>0</v>
      </c>
      <c r="F241" s="17">
        <v>32888.5</v>
      </c>
      <c r="G241" s="17">
        <v>27290.5</v>
      </c>
      <c r="H241" s="17">
        <v>55267.5</v>
      </c>
      <c r="I241" s="17">
        <v>207730.9</v>
      </c>
      <c r="J241" s="17">
        <v>590505.19999999995</v>
      </c>
      <c r="K241" s="17">
        <v>156079.9</v>
      </c>
      <c r="L241" s="17">
        <v>130148.9</v>
      </c>
      <c r="M241" s="17">
        <v>23953</v>
      </c>
      <c r="N241" s="17">
        <v>0</v>
      </c>
      <c r="O241" s="17">
        <v>46831</v>
      </c>
      <c r="P241" s="17">
        <v>0</v>
      </c>
      <c r="Q241" s="17">
        <v>1905564.7</v>
      </c>
      <c r="R241" s="17">
        <v>1905565</v>
      </c>
      <c r="S241" s="17">
        <v>0.3</v>
      </c>
      <c r="T241" s="17">
        <v>0</v>
      </c>
    </row>
    <row r="242" spans="1:20" ht="15" thickBot="1" x14ac:dyDescent="0.4">
      <c r="A242" s="16" t="s">
        <v>48</v>
      </c>
      <c r="B242" s="17">
        <v>84821.5</v>
      </c>
      <c r="C242" s="17">
        <v>234939.9</v>
      </c>
      <c r="D242" s="17">
        <v>205351.9</v>
      </c>
      <c r="E242" s="17">
        <v>0</v>
      </c>
      <c r="F242" s="17">
        <v>32888.5</v>
      </c>
      <c r="G242" s="17">
        <v>27290.5</v>
      </c>
      <c r="H242" s="17">
        <v>42475</v>
      </c>
      <c r="I242" s="17">
        <v>207730.9</v>
      </c>
      <c r="J242" s="17">
        <v>371143.8</v>
      </c>
      <c r="K242" s="17">
        <v>156079.9</v>
      </c>
      <c r="L242" s="17">
        <v>81819</v>
      </c>
      <c r="M242" s="17">
        <v>23953</v>
      </c>
      <c r="N242" s="17">
        <v>0</v>
      </c>
      <c r="O242" s="17">
        <v>46831</v>
      </c>
      <c r="P242" s="17">
        <v>0</v>
      </c>
      <c r="Q242" s="17">
        <v>1515324.9</v>
      </c>
      <c r="R242" s="17">
        <v>1515325</v>
      </c>
      <c r="S242" s="17">
        <v>0.1</v>
      </c>
      <c r="T242" s="17">
        <v>0</v>
      </c>
    </row>
    <row r="243" spans="1:20" ht="15" thickBot="1" x14ac:dyDescent="0.4">
      <c r="A243" s="16" t="s">
        <v>49</v>
      </c>
      <c r="B243" s="17">
        <v>84821.5</v>
      </c>
      <c r="C243" s="17">
        <v>134565.4</v>
      </c>
      <c r="D243" s="17">
        <v>0</v>
      </c>
      <c r="E243" s="17">
        <v>85945.5</v>
      </c>
      <c r="F243" s="17">
        <v>32888.5</v>
      </c>
      <c r="G243" s="17">
        <v>0</v>
      </c>
      <c r="H243" s="17">
        <v>42475</v>
      </c>
      <c r="I243" s="17">
        <v>116049</v>
      </c>
      <c r="J243" s="17">
        <v>74737</v>
      </c>
      <c r="K243" s="17">
        <v>0</v>
      </c>
      <c r="L243" s="17">
        <v>5496.5</v>
      </c>
      <c r="M243" s="17">
        <v>0</v>
      </c>
      <c r="N243" s="17">
        <v>0</v>
      </c>
      <c r="O243" s="17">
        <v>0</v>
      </c>
      <c r="P243" s="17">
        <v>0</v>
      </c>
      <c r="Q243" s="17">
        <v>576978.30000000005</v>
      </c>
      <c r="R243" s="17">
        <v>576978</v>
      </c>
      <c r="S243" s="17">
        <v>-0.3</v>
      </c>
      <c r="T243" s="17">
        <v>0</v>
      </c>
    </row>
    <row r="244" spans="1:20" ht="15" thickBot="1" x14ac:dyDescent="0.4">
      <c r="A244" s="16" t="s">
        <v>50</v>
      </c>
      <c r="B244" s="17">
        <v>84821.5</v>
      </c>
      <c r="C244" s="17">
        <v>260703.9</v>
      </c>
      <c r="D244" s="17">
        <v>260858.4</v>
      </c>
      <c r="E244" s="17">
        <v>0</v>
      </c>
      <c r="F244" s="17">
        <v>112483</v>
      </c>
      <c r="G244" s="17">
        <v>27290.5</v>
      </c>
      <c r="H244" s="17">
        <v>55267.5</v>
      </c>
      <c r="I244" s="17">
        <v>207730.9</v>
      </c>
      <c r="J244" s="17">
        <v>590505.19999999995</v>
      </c>
      <c r="K244" s="17">
        <v>156079.9</v>
      </c>
      <c r="L244" s="17">
        <v>81819</v>
      </c>
      <c r="M244" s="17">
        <v>23953</v>
      </c>
      <c r="N244" s="17">
        <v>0</v>
      </c>
      <c r="O244" s="17">
        <v>46831</v>
      </c>
      <c r="P244" s="17">
        <v>0</v>
      </c>
      <c r="Q244" s="17">
        <v>1908343.7</v>
      </c>
      <c r="R244" s="17">
        <v>1908344</v>
      </c>
      <c r="S244" s="17">
        <v>0.3</v>
      </c>
      <c r="T244" s="17">
        <v>0</v>
      </c>
    </row>
    <row r="245" spans="1:20" ht="15" thickBot="1" x14ac:dyDescent="0.4">
      <c r="A245" s="16" t="s">
        <v>51</v>
      </c>
      <c r="B245" s="17">
        <v>84821.5</v>
      </c>
      <c r="C245" s="17">
        <v>56680</v>
      </c>
      <c r="D245" s="17">
        <v>0</v>
      </c>
      <c r="E245" s="17">
        <v>262851.90000000002</v>
      </c>
      <c r="F245" s="17">
        <v>0</v>
      </c>
      <c r="G245" s="17">
        <v>0</v>
      </c>
      <c r="H245" s="17">
        <v>42475</v>
      </c>
      <c r="I245" s="17">
        <v>116049</v>
      </c>
      <c r="J245" s="17">
        <v>74737</v>
      </c>
      <c r="K245" s="17">
        <v>0</v>
      </c>
      <c r="L245" s="17">
        <v>5496.5</v>
      </c>
      <c r="M245" s="17">
        <v>0</v>
      </c>
      <c r="N245" s="17">
        <v>0</v>
      </c>
      <c r="O245" s="17">
        <v>0</v>
      </c>
      <c r="P245" s="17">
        <v>0</v>
      </c>
      <c r="Q245" s="17">
        <v>643110.69999999995</v>
      </c>
      <c r="R245" s="17">
        <v>643111</v>
      </c>
      <c r="S245" s="17">
        <v>0.3</v>
      </c>
      <c r="T245" s="17">
        <v>0</v>
      </c>
    </row>
    <row r="246" spans="1:20" ht="15" thickBot="1" x14ac:dyDescent="0.4">
      <c r="A246" s="16" t="s">
        <v>52</v>
      </c>
      <c r="B246" s="17">
        <v>84821.5</v>
      </c>
      <c r="C246" s="17">
        <v>134565.4</v>
      </c>
      <c r="D246" s="17">
        <v>179854.9</v>
      </c>
      <c r="E246" s="17">
        <v>29621</v>
      </c>
      <c r="F246" s="17">
        <v>0</v>
      </c>
      <c r="G246" s="17">
        <v>27290.5</v>
      </c>
      <c r="H246" s="17">
        <v>42475</v>
      </c>
      <c r="I246" s="17">
        <v>207730.9</v>
      </c>
      <c r="J246" s="17">
        <v>186038.39999999999</v>
      </c>
      <c r="K246" s="17">
        <v>141778.4</v>
      </c>
      <c r="L246" s="17">
        <v>13747.5</v>
      </c>
      <c r="M246" s="17">
        <v>57728</v>
      </c>
      <c r="N246" s="17">
        <v>0</v>
      </c>
      <c r="O246" s="17">
        <v>30253</v>
      </c>
      <c r="P246" s="17">
        <v>0</v>
      </c>
      <c r="Q246" s="17">
        <v>1135904.5</v>
      </c>
      <c r="R246" s="17">
        <v>1135905</v>
      </c>
      <c r="S246" s="17">
        <v>0.5</v>
      </c>
      <c r="T246" s="17">
        <v>0</v>
      </c>
    </row>
    <row r="247" spans="1:20" ht="15" thickBot="1" x14ac:dyDescent="0.4">
      <c r="A247" s="16" t="s">
        <v>53</v>
      </c>
      <c r="B247" s="17">
        <v>84821.5</v>
      </c>
      <c r="C247" s="17">
        <v>233181.9</v>
      </c>
      <c r="D247" s="17">
        <v>179854.9</v>
      </c>
      <c r="E247" s="17">
        <v>0</v>
      </c>
      <c r="F247" s="17">
        <v>7387</v>
      </c>
      <c r="G247" s="17">
        <v>27290.5</v>
      </c>
      <c r="H247" s="17">
        <v>55267.5</v>
      </c>
      <c r="I247" s="17">
        <v>207730.9</v>
      </c>
      <c r="J247" s="17">
        <v>315668.90000000002</v>
      </c>
      <c r="K247" s="17">
        <v>156079.9</v>
      </c>
      <c r="L247" s="17">
        <v>58186.5</v>
      </c>
      <c r="M247" s="17">
        <v>29800</v>
      </c>
      <c r="N247" s="17">
        <v>0</v>
      </c>
      <c r="O247" s="17">
        <v>46831</v>
      </c>
      <c r="P247" s="17">
        <v>0</v>
      </c>
      <c r="Q247" s="17">
        <v>1402100.4</v>
      </c>
      <c r="R247" s="17">
        <v>1402100</v>
      </c>
      <c r="S247" s="17">
        <v>-0.4</v>
      </c>
      <c r="T247" s="17">
        <v>0</v>
      </c>
    </row>
    <row r="248" spans="1:20" ht="15" thickBot="1" x14ac:dyDescent="0.4">
      <c r="A248" s="16" t="s">
        <v>54</v>
      </c>
      <c r="B248" s="17">
        <v>84821.5</v>
      </c>
      <c r="C248" s="17">
        <v>234939.9</v>
      </c>
      <c r="D248" s="17">
        <v>145947.4</v>
      </c>
      <c r="E248" s="17">
        <v>0</v>
      </c>
      <c r="F248" s="17">
        <v>112483</v>
      </c>
      <c r="G248" s="17">
        <v>5591.5</v>
      </c>
      <c r="H248" s="17">
        <v>42475</v>
      </c>
      <c r="I248" s="17">
        <v>207730.9</v>
      </c>
      <c r="J248" s="17">
        <v>294487.90000000002</v>
      </c>
      <c r="K248" s="17">
        <v>156079.9</v>
      </c>
      <c r="L248" s="17">
        <v>58186.5</v>
      </c>
      <c r="M248" s="17">
        <v>0</v>
      </c>
      <c r="N248" s="17">
        <v>0</v>
      </c>
      <c r="O248" s="17">
        <v>46831</v>
      </c>
      <c r="P248" s="17">
        <v>0</v>
      </c>
      <c r="Q248" s="17">
        <v>1389574.4</v>
      </c>
      <c r="R248" s="17">
        <v>1389574</v>
      </c>
      <c r="S248" s="17">
        <v>-0.4</v>
      </c>
      <c r="T248" s="17">
        <v>0</v>
      </c>
    </row>
    <row r="249" spans="1:20" ht="15" thickBot="1" x14ac:dyDescent="0.4">
      <c r="A249" s="16" t="s">
        <v>55</v>
      </c>
      <c r="B249" s="17">
        <v>84821.5</v>
      </c>
      <c r="C249" s="17">
        <v>180406.9</v>
      </c>
      <c r="D249" s="17">
        <v>238449.9</v>
      </c>
      <c r="E249" s="17">
        <v>0</v>
      </c>
      <c r="F249" s="17">
        <v>0</v>
      </c>
      <c r="G249" s="17">
        <v>27290.5</v>
      </c>
      <c r="H249" s="17">
        <v>42475</v>
      </c>
      <c r="I249" s="17">
        <v>207730.9</v>
      </c>
      <c r="J249" s="17">
        <v>273380.90000000002</v>
      </c>
      <c r="K249" s="17">
        <v>156079.9</v>
      </c>
      <c r="L249" s="17">
        <v>58186.5</v>
      </c>
      <c r="M249" s="17">
        <v>57728</v>
      </c>
      <c r="N249" s="17">
        <v>0</v>
      </c>
      <c r="O249" s="17">
        <v>46831</v>
      </c>
      <c r="P249" s="17">
        <v>0</v>
      </c>
      <c r="Q249" s="17">
        <v>1373380.9</v>
      </c>
      <c r="R249" s="17">
        <v>1373381</v>
      </c>
      <c r="S249" s="17">
        <v>0.1</v>
      </c>
      <c r="T249" s="17">
        <v>0</v>
      </c>
    </row>
    <row r="250" spans="1:20" ht="15" thickBot="1" x14ac:dyDescent="0.4">
      <c r="A250" s="16" t="s">
        <v>56</v>
      </c>
      <c r="B250" s="17">
        <v>84821.5</v>
      </c>
      <c r="C250" s="17">
        <v>56680</v>
      </c>
      <c r="D250" s="17">
        <v>108983.5</v>
      </c>
      <c r="E250" s="17">
        <v>38516</v>
      </c>
      <c r="F250" s="17">
        <v>0</v>
      </c>
      <c r="G250" s="17">
        <v>27290.5</v>
      </c>
      <c r="H250" s="17">
        <v>42475</v>
      </c>
      <c r="I250" s="17">
        <v>207730.9</v>
      </c>
      <c r="J250" s="17">
        <v>86722</v>
      </c>
      <c r="K250" s="17">
        <v>87280.5</v>
      </c>
      <c r="L250" s="17">
        <v>13242.5</v>
      </c>
      <c r="M250" s="17">
        <v>60349.5</v>
      </c>
      <c r="N250" s="17">
        <v>0</v>
      </c>
      <c r="O250" s="17">
        <v>0</v>
      </c>
      <c r="P250" s="17">
        <v>0</v>
      </c>
      <c r="Q250" s="17">
        <v>814091.7</v>
      </c>
      <c r="R250" s="17">
        <v>814092</v>
      </c>
      <c r="S250" s="17">
        <v>0.3</v>
      </c>
      <c r="T250" s="17">
        <v>0</v>
      </c>
    </row>
    <row r="251" spans="1:20" ht="15" thickBot="1" x14ac:dyDescent="0.4">
      <c r="A251" s="16" t="s">
        <v>57</v>
      </c>
      <c r="B251" s="17">
        <v>84821.5</v>
      </c>
      <c r="C251" s="17">
        <v>71889</v>
      </c>
      <c r="D251" s="17">
        <v>73328.5</v>
      </c>
      <c r="E251" s="17">
        <v>38516</v>
      </c>
      <c r="F251" s="17">
        <v>0</v>
      </c>
      <c r="G251" s="17">
        <v>27290.5</v>
      </c>
      <c r="H251" s="17">
        <v>42475</v>
      </c>
      <c r="I251" s="17">
        <v>207730.9</v>
      </c>
      <c r="J251" s="17">
        <v>116776.5</v>
      </c>
      <c r="K251" s="17">
        <v>107736.5</v>
      </c>
      <c r="L251" s="17">
        <v>13747.5</v>
      </c>
      <c r="M251" s="17">
        <v>29800</v>
      </c>
      <c r="N251" s="17">
        <v>0</v>
      </c>
      <c r="O251" s="17">
        <v>0</v>
      </c>
      <c r="P251" s="17">
        <v>0</v>
      </c>
      <c r="Q251" s="17">
        <v>814111.7</v>
      </c>
      <c r="R251" s="17">
        <v>814112</v>
      </c>
      <c r="S251" s="17">
        <v>0.3</v>
      </c>
      <c r="T251" s="17">
        <v>0</v>
      </c>
    </row>
    <row r="252" spans="1:20" ht="15" thickBot="1" x14ac:dyDescent="0.4">
      <c r="A252" s="16" t="s">
        <v>58</v>
      </c>
      <c r="B252" s="17">
        <v>84821.5</v>
      </c>
      <c r="C252" s="17">
        <v>71889</v>
      </c>
      <c r="D252" s="17">
        <v>73328.5</v>
      </c>
      <c r="E252" s="17">
        <v>38516</v>
      </c>
      <c r="F252" s="17">
        <v>0</v>
      </c>
      <c r="G252" s="17">
        <v>27290.5</v>
      </c>
      <c r="H252" s="17">
        <v>42475</v>
      </c>
      <c r="I252" s="17">
        <v>207730.9</v>
      </c>
      <c r="J252" s="17">
        <v>86722</v>
      </c>
      <c r="K252" s="17">
        <v>100802</v>
      </c>
      <c r="L252" s="17">
        <v>13747.5</v>
      </c>
      <c r="M252" s="17">
        <v>52920</v>
      </c>
      <c r="N252" s="17">
        <v>0</v>
      </c>
      <c r="O252" s="17">
        <v>0</v>
      </c>
      <c r="P252" s="17">
        <v>0</v>
      </c>
      <c r="Q252" s="17">
        <v>800242.7</v>
      </c>
      <c r="R252" s="17">
        <v>800243</v>
      </c>
      <c r="S252" s="17">
        <v>0.3</v>
      </c>
      <c r="T252" s="17">
        <v>0</v>
      </c>
    </row>
    <row r="253" spans="1:20" ht="15" thickBot="1" x14ac:dyDescent="0.4">
      <c r="A253" s="16" t="s">
        <v>59</v>
      </c>
      <c r="B253" s="17">
        <v>84821.5</v>
      </c>
      <c r="C253" s="17">
        <v>234939.9</v>
      </c>
      <c r="D253" s="17">
        <v>179854.9</v>
      </c>
      <c r="E253" s="17">
        <v>0</v>
      </c>
      <c r="F253" s="17">
        <v>82608</v>
      </c>
      <c r="G253" s="17">
        <v>10436.5</v>
      </c>
      <c r="H253" s="17">
        <v>55267.5</v>
      </c>
      <c r="I253" s="17">
        <v>207730.9</v>
      </c>
      <c r="J253" s="17">
        <v>349206.9</v>
      </c>
      <c r="K253" s="17">
        <v>156079.9</v>
      </c>
      <c r="L253" s="17">
        <v>58186.5</v>
      </c>
      <c r="M253" s="17">
        <v>23953</v>
      </c>
      <c r="N253" s="17">
        <v>0</v>
      </c>
      <c r="O253" s="17">
        <v>46831</v>
      </c>
      <c r="P253" s="17">
        <v>0</v>
      </c>
      <c r="Q253" s="17">
        <v>1489916.4</v>
      </c>
      <c r="R253" s="17">
        <v>1489916</v>
      </c>
      <c r="S253" s="17">
        <v>-0.4</v>
      </c>
      <c r="T253" s="17">
        <v>0</v>
      </c>
    </row>
    <row r="254" spans="1:20" ht="15" thickBot="1" x14ac:dyDescent="0.4">
      <c r="A254" s="16" t="s">
        <v>60</v>
      </c>
      <c r="B254" s="17">
        <v>84821.5</v>
      </c>
      <c r="C254" s="17">
        <v>180406.9</v>
      </c>
      <c r="D254" s="17">
        <v>0</v>
      </c>
      <c r="E254" s="17">
        <v>30114.5</v>
      </c>
      <c r="F254" s="17">
        <v>668339.69999999995</v>
      </c>
      <c r="G254" s="17">
        <v>0</v>
      </c>
      <c r="H254" s="17">
        <v>0</v>
      </c>
      <c r="I254" s="17">
        <v>0</v>
      </c>
      <c r="J254" s="17">
        <v>211462.39999999999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1175145</v>
      </c>
      <c r="R254" s="17">
        <v>1175145</v>
      </c>
      <c r="S254" s="17">
        <v>0</v>
      </c>
      <c r="T254" s="17">
        <v>0</v>
      </c>
    </row>
    <row r="255" spans="1:20" ht="15" thickBot="1" x14ac:dyDescent="0.4">
      <c r="A255" s="16" t="s">
        <v>61</v>
      </c>
      <c r="B255" s="17">
        <v>148648.4</v>
      </c>
      <c r="C255" s="17">
        <v>180406.9</v>
      </c>
      <c r="D255" s="17">
        <v>260858.4</v>
      </c>
      <c r="E255" s="17">
        <v>30114.5</v>
      </c>
      <c r="F255" s="17">
        <v>0</v>
      </c>
      <c r="G255" s="17">
        <v>27290.5</v>
      </c>
      <c r="H255" s="17">
        <v>55267.5</v>
      </c>
      <c r="I255" s="17">
        <v>207730.9</v>
      </c>
      <c r="J255" s="17">
        <v>437749.3</v>
      </c>
      <c r="K255" s="17">
        <v>156079.9</v>
      </c>
      <c r="L255" s="17">
        <v>58186.5</v>
      </c>
      <c r="M255" s="17">
        <v>60349.5</v>
      </c>
      <c r="N255" s="17">
        <v>0</v>
      </c>
      <c r="O255" s="17">
        <v>46831</v>
      </c>
      <c r="P255" s="17">
        <v>0</v>
      </c>
      <c r="Q255" s="17">
        <v>1669513.3</v>
      </c>
      <c r="R255" s="17">
        <v>1669513</v>
      </c>
      <c r="S255" s="17">
        <v>-0.3</v>
      </c>
      <c r="T255" s="17">
        <v>0</v>
      </c>
    </row>
    <row r="256" spans="1:20" ht="15" thickBot="1" x14ac:dyDescent="0.4">
      <c r="A256" s="16" t="s">
        <v>62</v>
      </c>
      <c r="B256" s="17">
        <v>148648.4</v>
      </c>
      <c r="C256" s="17">
        <v>233181.9</v>
      </c>
      <c r="D256" s="17">
        <v>0</v>
      </c>
      <c r="E256" s="17">
        <v>30114.5</v>
      </c>
      <c r="F256" s="17">
        <v>258338.4</v>
      </c>
      <c r="G256" s="17">
        <v>0</v>
      </c>
      <c r="H256" s="17">
        <v>42475</v>
      </c>
      <c r="I256" s="17">
        <v>142429.4</v>
      </c>
      <c r="J256" s="17">
        <v>265709.40000000002</v>
      </c>
      <c r="K256" s="17">
        <v>141778.4</v>
      </c>
      <c r="L256" s="17">
        <v>5496.5</v>
      </c>
      <c r="M256" s="17">
        <v>0</v>
      </c>
      <c r="N256" s="17">
        <v>0</v>
      </c>
      <c r="O256" s="17">
        <v>0</v>
      </c>
      <c r="P256" s="17">
        <v>0</v>
      </c>
      <c r="Q256" s="17">
        <v>1268172</v>
      </c>
      <c r="R256" s="17">
        <v>1268172</v>
      </c>
      <c r="S256" s="17">
        <v>0</v>
      </c>
      <c r="T256" s="17">
        <v>0</v>
      </c>
    </row>
    <row r="257" spans="1:20" ht="15" thickBot="1" x14ac:dyDescent="0.4">
      <c r="A257" s="16" t="s">
        <v>63</v>
      </c>
      <c r="B257" s="17">
        <v>148648.4</v>
      </c>
      <c r="C257" s="17">
        <v>56680</v>
      </c>
      <c r="D257" s="17">
        <v>108983.5</v>
      </c>
      <c r="E257" s="17">
        <v>171454.4</v>
      </c>
      <c r="F257" s="17">
        <v>0</v>
      </c>
      <c r="G257" s="17">
        <v>27290.5</v>
      </c>
      <c r="H257" s="17">
        <v>42475</v>
      </c>
      <c r="I257" s="17">
        <v>207730.9</v>
      </c>
      <c r="J257" s="17">
        <v>130429.9</v>
      </c>
      <c r="K257" s="17">
        <v>107736.5</v>
      </c>
      <c r="L257" s="17">
        <v>13242.5</v>
      </c>
      <c r="M257" s="17">
        <v>60349.5</v>
      </c>
      <c r="N257" s="17">
        <v>0</v>
      </c>
      <c r="O257" s="17">
        <v>0</v>
      </c>
      <c r="P257" s="17">
        <v>0</v>
      </c>
      <c r="Q257" s="17">
        <v>1075021</v>
      </c>
      <c r="R257" s="17">
        <v>1075022</v>
      </c>
      <c r="S257" s="17">
        <v>1</v>
      </c>
      <c r="T257" s="17">
        <v>0</v>
      </c>
    </row>
    <row r="258" spans="1:20" ht="15" thickBot="1" x14ac:dyDescent="0.4">
      <c r="A258" s="16" t="s">
        <v>64</v>
      </c>
      <c r="B258" s="17">
        <v>222467.9</v>
      </c>
      <c r="C258" s="17">
        <v>239</v>
      </c>
      <c r="D258" s="17">
        <v>238449.9</v>
      </c>
      <c r="E258" s="17">
        <v>30114.5</v>
      </c>
      <c r="F258" s="17">
        <v>0</v>
      </c>
      <c r="G258" s="17">
        <v>264120.40000000002</v>
      </c>
      <c r="H258" s="17">
        <v>42475</v>
      </c>
      <c r="I258" s="17">
        <v>116049</v>
      </c>
      <c r="J258" s="17">
        <v>294487.90000000002</v>
      </c>
      <c r="K258" s="17">
        <v>123236.9</v>
      </c>
      <c r="L258" s="17">
        <v>0</v>
      </c>
      <c r="M258" s="17">
        <v>60349.5</v>
      </c>
      <c r="N258" s="17">
        <v>0</v>
      </c>
      <c r="O258" s="17">
        <v>0</v>
      </c>
      <c r="P258" s="17">
        <v>0</v>
      </c>
      <c r="Q258" s="17">
        <v>1391989.9</v>
      </c>
      <c r="R258" s="17">
        <v>1391990</v>
      </c>
      <c r="S258" s="17">
        <v>0.1</v>
      </c>
      <c r="T258" s="17">
        <v>0</v>
      </c>
    </row>
    <row r="259" spans="1:20" ht="15" thickBot="1" x14ac:dyDescent="0.4">
      <c r="A259" s="16" t="s">
        <v>65</v>
      </c>
      <c r="B259" s="17">
        <v>222467.9</v>
      </c>
      <c r="C259" s="17">
        <v>56680</v>
      </c>
      <c r="D259" s="17">
        <v>39516</v>
      </c>
      <c r="E259" s="17">
        <v>403139.3</v>
      </c>
      <c r="F259" s="17">
        <v>0</v>
      </c>
      <c r="G259" s="17">
        <v>0</v>
      </c>
      <c r="H259" s="17">
        <v>42475</v>
      </c>
      <c r="I259" s="17">
        <v>116049</v>
      </c>
      <c r="J259" s="17">
        <v>1468919.4</v>
      </c>
      <c r="K259" s="17">
        <v>87280.5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2436527</v>
      </c>
      <c r="R259" s="17">
        <v>2436525</v>
      </c>
      <c r="S259" s="17">
        <v>-2</v>
      </c>
      <c r="T259" s="17">
        <v>0</v>
      </c>
    </row>
    <row r="260" spans="1:20" ht="15" thickBot="1" x14ac:dyDescent="0.4">
      <c r="A260" s="16" t="s">
        <v>66</v>
      </c>
      <c r="B260" s="17">
        <v>222467.9</v>
      </c>
      <c r="C260" s="17">
        <v>234939.9</v>
      </c>
      <c r="D260" s="17">
        <v>179854.9</v>
      </c>
      <c r="E260" s="17">
        <v>30114.5</v>
      </c>
      <c r="F260" s="17">
        <v>82608</v>
      </c>
      <c r="G260" s="17">
        <v>5591.5</v>
      </c>
      <c r="H260" s="17">
        <v>55267.5</v>
      </c>
      <c r="I260" s="17">
        <v>207730.9</v>
      </c>
      <c r="J260" s="17">
        <v>533689.30000000005</v>
      </c>
      <c r="K260" s="17">
        <v>156079.9</v>
      </c>
      <c r="L260" s="17">
        <v>58186.5</v>
      </c>
      <c r="M260" s="17">
        <v>57728</v>
      </c>
      <c r="N260" s="17">
        <v>0</v>
      </c>
      <c r="O260" s="17">
        <v>46831</v>
      </c>
      <c r="P260" s="17">
        <v>0</v>
      </c>
      <c r="Q260" s="17">
        <v>1871089.7</v>
      </c>
      <c r="R260" s="17">
        <v>1871090</v>
      </c>
      <c r="S260" s="17">
        <v>0.3</v>
      </c>
      <c r="T260" s="17">
        <v>0</v>
      </c>
    </row>
    <row r="261" spans="1:20" ht="15" thickBot="1" x14ac:dyDescent="0.4">
      <c r="A261" s="16" t="s">
        <v>67</v>
      </c>
      <c r="B261" s="17">
        <v>222467.9</v>
      </c>
      <c r="C261" s="17">
        <v>239</v>
      </c>
      <c r="D261" s="17">
        <v>238449.9</v>
      </c>
      <c r="E261" s="17">
        <v>38516</v>
      </c>
      <c r="F261" s="17">
        <v>0</v>
      </c>
      <c r="G261" s="17">
        <v>88168.5</v>
      </c>
      <c r="H261" s="17">
        <v>42475</v>
      </c>
      <c r="I261" s="17">
        <v>180035.9</v>
      </c>
      <c r="J261" s="17">
        <v>344169.9</v>
      </c>
      <c r="K261" s="17">
        <v>154559.4</v>
      </c>
      <c r="L261" s="17">
        <v>6685</v>
      </c>
      <c r="M261" s="17">
        <v>92124.5</v>
      </c>
      <c r="N261" s="17">
        <v>0</v>
      </c>
      <c r="O261" s="17">
        <v>46831</v>
      </c>
      <c r="P261" s="17">
        <v>0</v>
      </c>
      <c r="Q261" s="17">
        <v>1454721.9</v>
      </c>
      <c r="R261" s="17">
        <v>1454722</v>
      </c>
      <c r="S261" s="17">
        <v>0.1</v>
      </c>
      <c r="T261" s="17">
        <v>0</v>
      </c>
    </row>
    <row r="262" spans="1:20" ht="15" thickBot="1" x14ac:dyDescent="0.4">
      <c r="A262" s="16" t="s">
        <v>68</v>
      </c>
      <c r="B262" s="17">
        <v>222467.9</v>
      </c>
      <c r="C262" s="17">
        <v>180406.9</v>
      </c>
      <c r="D262" s="17">
        <v>0</v>
      </c>
      <c r="E262" s="17">
        <v>188114.9</v>
      </c>
      <c r="F262" s="17">
        <v>7387</v>
      </c>
      <c r="G262" s="17">
        <v>0</v>
      </c>
      <c r="H262" s="17">
        <v>42475</v>
      </c>
      <c r="I262" s="17">
        <v>207730.9</v>
      </c>
      <c r="J262" s="17">
        <v>265709.40000000002</v>
      </c>
      <c r="K262" s="17">
        <v>141778.4</v>
      </c>
      <c r="L262" s="17">
        <v>6685</v>
      </c>
      <c r="M262" s="17">
        <v>0</v>
      </c>
      <c r="N262" s="17">
        <v>0</v>
      </c>
      <c r="O262" s="17">
        <v>0</v>
      </c>
      <c r="P262" s="17">
        <v>0</v>
      </c>
      <c r="Q262" s="17">
        <v>1262755.5</v>
      </c>
      <c r="R262" s="17">
        <v>1262756</v>
      </c>
      <c r="S262" s="17">
        <v>0.5</v>
      </c>
      <c r="T262" s="17">
        <v>0</v>
      </c>
    </row>
    <row r="263" spans="1:20" ht="15" thickBot="1" x14ac:dyDescent="0.4">
      <c r="A263" s="16" t="s">
        <v>69</v>
      </c>
      <c r="B263" s="17">
        <v>238711.9</v>
      </c>
      <c r="C263" s="17">
        <v>239</v>
      </c>
      <c r="D263" s="17">
        <v>260858.4</v>
      </c>
      <c r="E263" s="17">
        <v>30114.5</v>
      </c>
      <c r="F263" s="17">
        <v>0</v>
      </c>
      <c r="G263" s="17">
        <v>126107.4</v>
      </c>
      <c r="H263" s="17">
        <v>42475</v>
      </c>
      <c r="I263" s="17">
        <v>180035.9</v>
      </c>
      <c r="J263" s="17">
        <v>437749.3</v>
      </c>
      <c r="K263" s="17">
        <v>154559.4</v>
      </c>
      <c r="L263" s="17">
        <v>6685</v>
      </c>
      <c r="M263" s="17">
        <v>92124.5</v>
      </c>
      <c r="N263" s="17">
        <v>0</v>
      </c>
      <c r="O263" s="17">
        <v>46831</v>
      </c>
      <c r="P263" s="17">
        <v>0</v>
      </c>
      <c r="Q263" s="17">
        <v>1616491.3</v>
      </c>
      <c r="R263" s="17">
        <v>1616491</v>
      </c>
      <c r="S263" s="17">
        <v>-0.3</v>
      </c>
      <c r="T263" s="17">
        <v>0</v>
      </c>
    </row>
    <row r="264" spans="1:20" ht="15" thickBot="1" x14ac:dyDescent="0.4">
      <c r="A264" s="16" t="s">
        <v>70</v>
      </c>
      <c r="B264" s="17">
        <v>238711.9</v>
      </c>
      <c r="C264" s="17">
        <v>71889</v>
      </c>
      <c r="D264" s="17">
        <v>179854.9</v>
      </c>
      <c r="E264" s="17">
        <v>38516</v>
      </c>
      <c r="F264" s="17">
        <v>0</v>
      </c>
      <c r="G264" s="17">
        <v>27290.5</v>
      </c>
      <c r="H264" s="17">
        <v>42475</v>
      </c>
      <c r="I264" s="17">
        <v>207730.9</v>
      </c>
      <c r="J264" s="17">
        <v>315668.90000000002</v>
      </c>
      <c r="K264" s="17">
        <v>156079.9</v>
      </c>
      <c r="L264" s="17">
        <v>13747.5</v>
      </c>
      <c r="M264" s="17">
        <v>60349.5</v>
      </c>
      <c r="N264" s="17">
        <v>0</v>
      </c>
      <c r="O264" s="17">
        <v>46831</v>
      </c>
      <c r="P264" s="17">
        <v>0</v>
      </c>
      <c r="Q264" s="17">
        <v>1399144.9</v>
      </c>
      <c r="R264" s="17">
        <v>1399145</v>
      </c>
      <c r="S264" s="17">
        <v>0.1</v>
      </c>
      <c r="T264" s="17">
        <v>0</v>
      </c>
    </row>
    <row r="265" spans="1:20" ht="15" thickBot="1" x14ac:dyDescent="0.4">
      <c r="A265" s="16" t="s">
        <v>71</v>
      </c>
      <c r="B265" s="17">
        <v>238711.9</v>
      </c>
      <c r="C265" s="17">
        <v>234939.9</v>
      </c>
      <c r="D265" s="17">
        <v>179854.9</v>
      </c>
      <c r="E265" s="17">
        <v>30114.5</v>
      </c>
      <c r="F265" s="17">
        <v>7387</v>
      </c>
      <c r="G265" s="17">
        <v>5591.5</v>
      </c>
      <c r="H265" s="17">
        <v>55267.5</v>
      </c>
      <c r="I265" s="17">
        <v>207730.9</v>
      </c>
      <c r="J265" s="17">
        <v>682121.7</v>
      </c>
      <c r="K265" s="17">
        <v>156079.9</v>
      </c>
      <c r="L265" s="17">
        <v>81819</v>
      </c>
      <c r="M265" s="17">
        <v>60349.5</v>
      </c>
      <c r="N265" s="17">
        <v>0</v>
      </c>
      <c r="O265" s="17">
        <v>46831</v>
      </c>
      <c r="P265" s="17">
        <v>0</v>
      </c>
      <c r="Q265" s="17">
        <v>1986799.2</v>
      </c>
      <c r="R265" s="17">
        <v>1986797</v>
      </c>
      <c r="S265" s="17">
        <v>-2.2000000000000002</v>
      </c>
      <c r="T265" s="17">
        <v>0</v>
      </c>
    </row>
    <row r="266" spans="1:20" ht="15" thickBot="1" x14ac:dyDescent="0.4">
      <c r="A266" s="16" t="s">
        <v>72</v>
      </c>
      <c r="B266" s="17">
        <v>238711.9</v>
      </c>
      <c r="C266" s="17">
        <v>234939.9</v>
      </c>
      <c r="D266" s="17">
        <v>145947.4</v>
      </c>
      <c r="E266" s="17">
        <v>30114.5</v>
      </c>
      <c r="F266" s="17">
        <v>32888.5</v>
      </c>
      <c r="G266" s="17">
        <v>0</v>
      </c>
      <c r="H266" s="17">
        <v>55267.5</v>
      </c>
      <c r="I266" s="17">
        <v>207730.9</v>
      </c>
      <c r="J266" s="17">
        <v>502958.3</v>
      </c>
      <c r="K266" s="17">
        <v>156079.9</v>
      </c>
      <c r="L266" s="17">
        <v>36151.5</v>
      </c>
      <c r="M266" s="17">
        <v>57728</v>
      </c>
      <c r="N266" s="17">
        <v>0</v>
      </c>
      <c r="O266" s="17">
        <v>46831</v>
      </c>
      <c r="P266" s="17">
        <v>0</v>
      </c>
      <c r="Q266" s="17">
        <v>1745349.3</v>
      </c>
      <c r="R266" s="17">
        <v>1745349</v>
      </c>
      <c r="S266" s="17">
        <v>-0.3</v>
      </c>
      <c r="T266" s="17">
        <v>0</v>
      </c>
    </row>
    <row r="267" spans="1:20" ht="15" thickBot="1" x14ac:dyDescent="0.4">
      <c r="A267" s="16" t="s">
        <v>73</v>
      </c>
      <c r="B267" s="17">
        <v>238711.9</v>
      </c>
      <c r="C267" s="17">
        <v>234939.9</v>
      </c>
      <c r="D267" s="17">
        <v>0</v>
      </c>
      <c r="E267" s="17">
        <v>46947</v>
      </c>
      <c r="F267" s="17">
        <v>257559.9</v>
      </c>
      <c r="G267" s="17">
        <v>0</v>
      </c>
      <c r="H267" s="17">
        <v>42475</v>
      </c>
      <c r="I267" s="17">
        <v>116049</v>
      </c>
      <c r="J267" s="17">
        <v>344169.9</v>
      </c>
      <c r="K267" s="17">
        <v>141778.4</v>
      </c>
      <c r="L267" s="17">
        <v>0</v>
      </c>
      <c r="M267" s="17">
        <v>0</v>
      </c>
      <c r="N267" s="17">
        <v>0</v>
      </c>
      <c r="O267" s="17">
        <v>30253</v>
      </c>
      <c r="P267" s="17">
        <v>0</v>
      </c>
      <c r="Q267" s="17">
        <v>1452883.9</v>
      </c>
      <c r="R267" s="17">
        <v>1452883</v>
      </c>
      <c r="S267" s="17">
        <v>-0.9</v>
      </c>
      <c r="T267" s="17">
        <v>0</v>
      </c>
    </row>
    <row r="268" spans="1:20" ht="15" thickBot="1" x14ac:dyDescent="0.4">
      <c r="A268" s="16" t="s">
        <v>74</v>
      </c>
      <c r="B268" s="17">
        <v>238711.9</v>
      </c>
      <c r="C268" s="17">
        <v>56680</v>
      </c>
      <c r="D268" s="17">
        <v>145947.4</v>
      </c>
      <c r="E268" s="17">
        <v>403139.3</v>
      </c>
      <c r="F268" s="17">
        <v>0</v>
      </c>
      <c r="G268" s="17">
        <v>0</v>
      </c>
      <c r="H268" s="17">
        <v>42475</v>
      </c>
      <c r="I268" s="17">
        <v>142429.4</v>
      </c>
      <c r="J268" s="17">
        <v>682121.7</v>
      </c>
      <c r="K268" s="17">
        <v>154559.4</v>
      </c>
      <c r="L268" s="17">
        <v>5496.5</v>
      </c>
      <c r="M268" s="17">
        <v>60349.5</v>
      </c>
      <c r="N268" s="17">
        <v>0</v>
      </c>
      <c r="O268" s="17">
        <v>46831</v>
      </c>
      <c r="P268" s="17">
        <v>0</v>
      </c>
      <c r="Q268" s="17">
        <v>1978741.2</v>
      </c>
      <c r="R268" s="17">
        <v>1978739</v>
      </c>
      <c r="S268" s="17">
        <v>-2.2000000000000002</v>
      </c>
      <c r="T268" s="17">
        <v>0</v>
      </c>
    </row>
    <row r="269" spans="1:20" ht="15" thickBot="1" x14ac:dyDescent="0.4">
      <c r="A269" s="16" t="s">
        <v>75</v>
      </c>
      <c r="B269" s="17">
        <v>238711.9</v>
      </c>
      <c r="C269" s="17">
        <v>233181.9</v>
      </c>
      <c r="D269" s="17">
        <v>39516</v>
      </c>
      <c r="E269" s="17">
        <v>85945.5</v>
      </c>
      <c r="F269" s="17">
        <v>0</v>
      </c>
      <c r="G269" s="17">
        <v>0</v>
      </c>
      <c r="H269" s="17">
        <v>42475</v>
      </c>
      <c r="I269" s="17">
        <v>207730.9</v>
      </c>
      <c r="J269" s="17">
        <v>437749.3</v>
      </c>
      <c r="K269" s="17">
        <v>156079.9</v>
      </c>
      <c r="L269" s="17">
        <v>13747.5</v>
      </c>
      <c r="M269" s="17">
        <v>23953</v>
      </c>
      <c r="N269" s="17">
        <v>0</v>
      </c>
      <c r="O269" s="17">
        <v>46831</v>
      </c>
      <c r="P269" s="17">
        <v>0</v>
      </c>
      <c r="Q269" s="17">
        <v>1525921.9</v>
      </c>
      <c r="R269" s="17">
        <v>1525921</v>
      </c>
      <c r="S269" s="17">
        <v>-0.9</v>
      </c>
      <c r="T269" s="17">
        <v>0</v>
      </c>
    </row>
    <row r="270" spans="1:20" ht="15" thickBot="1" x14ac:dyDescent="0.4">
      <c r="A270" s="16" t="s">
        <v>76</v>
      </c>
      <c r="B270" s="17">
        <v>238711.9</v>
      </c>
      <c r="C270" s="17">
        <v>56680</v>
      </c>
      <c r="D270" s="17">
        <v>108983.5</v>
      </c>
      <c r="E270" s="17">
        <v>403139.3</v>
      </c>
      <c r="F270" s="17">
        <v>0</v>
      </c>
      <c r="G270" s="17">
        <v>0</v>
      </c>
      <c r="H270" s="17">
        <v>42475</v>
      </c>
      <c r="I270" s="17">
        <v>116049</v>
      </c>
      <c r="J270" s="17">
        <v>2093919.1</v>
      </c>
      <c r="K270" s="17">
        <v>141778.4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3201736.1</v>
      </c>
      <c r="R270" s="17">
        <v>3201737</v>
      </c>
      <c r="S270" s="17">
        <v>0.9</v>
      </c>
      <c r="T270" s="17">
        <v>0</v>
      </c>
    </row>
    <row r="271" spans="1:20" ht="15" thickBot="1" x14ac:dyDescent="0.4">
      <c r="A271" s="16" t="s">
        <v>77</v>
      </c>
      <c r="B271" s="17">
        <v>244665.9</v>
      </c>
      <c r="C271" s="17">
        <v>56680</v>
      </c>
      <c r="D271" s="17">
        <v>238449.9</v>
      </c>
      <c r="E271" s="17">
        <v>46947</v>
      </c>
      <c r="F271" s="17">
        <v>0</v>
      </c>
      <c r="G271" s="17">
        <v>27290.5</v>
      </c>
      <c r="H271" s="17">
        <v>42475</v>
      </c>
      <c r="I271" s="17">
        <v>207730.9</v>
      </c>
      <c r="J271" s="17">
        <v>437749.3</v>
      </c>
      <c r="K271" s="17">
        <v>156079.9</v>
      </c>
      <c r="L271" s="17">
        <v>13242.5</v>
      </c>
      <c r="M271" s="17">
        <v>92124.5</v>
      </c>
      <c r="N271" s="17">
        <v>0</v>
      </c>
      <c r="O271" s="17">
        <v>46831</v>
      </c>
      <c r="P271" s="17">
        <v>0</v>
      </c>
      <c r="Q271" s="17">
        <v>1610266.3</v>
      </c>
      <c r="R271" s="17">
        <v>1610266</v>
      </c>
      <c r="S271" s="17">
        <v>-0.3</v>
      </c>
      <c r="T271" s="17">
        <v>0</v>
      </c>
    </row>
    <row r="272" spans="1:20" ht="15" thickBot="1" x14ac:dyDescent="0.4">
      <c r="A272" s="16" t="s">
        <v>78</v>
      </c>
      <c r="B272" s="17">
        <v>244665.9</v>
      </c>
      <c r="C272" s="17">
        <v>180406.9</v>
      </c>
      <c r="D272" s="17">
        <v>205351.9</v>
      </c>
      <c r="E272" s="17">
        <v>38516</v>
      </c>
      <c r="F272" s="17">
        <v>0</v>
      </c>
      <c r="G272" s="17">
        <v>10436.5</v>
      </c>
      <c r="H272" s="17">
        <v>55267.5</v>
      </c>
      <c r="I272" s="17">
        <v>207730.9</v>
      </c>
      <c r="J272" s="17">
        <v>533689.30000000005</v>
      </c>
      <c r="K272" s="17">
        <v>156079.9</v>
      </c>
      <c r="L272" s="17">
        <v>36151.5</v>
      </c>
      <c r="M272" s="17">
        <v>77416</v>
      </c>
      <c r="N272" s="17">
        <v>0</v>
      </c>
      <c r="O272" s="17">
        <v>46831</v>
      </c>
      <c r="P272" s="17">
        <v>0</v>
      </c>
      <c r="Q272" s="17">
        <v>1792543.2</v>
      </c>
      <c r="R272" s="17">
        <v>1792544</v>
      </c>
      <c r="S272" s="17">
        <v>0.8</v>
      </c>
      <c r="T272" s="17">
        <v>0</v>
      </c>
    </row>
    <row r="273" spans="1:20" ht="15" thickBot="1" x14ac:dyDescent="0.4">
      <c r="A273" s="16" t="s">
        <v>79</v>
      </c>
      <c r="B273" s="17">
        <v>244665.9</v>
      </c>
      <c r="C273" s="17">
        <v>180406.9</v>
      </c>
      <c r="D273" s="17">
        <v>145947.4</v>
      </c>
      <c r="E273" s="17">
        <v>85945.5</v>
      </c>
      <c r="F273" s="17">
        <v>0</v>
      </c>
      <c r="G273" s="17">
        <v>5591.5</v>
      </c>
      <c r="H273" s="17">
        <v>55267.5</v>
      </c>
      <c r="I273" s="17">
        <v>207730.9</v>
      </c>
      <c r="J273" s="17">
        <v>479347.8</v>
      </c>
      <c r="K273" s="17">
        <v>156079.9</v>
      </c>
      <c r="L273" s="17">
        <v>13747.5</v>
      </c>
      <c r="M273" s="17">
        <v>60349.5</v>
      </c>
      <c r="N273" s="17">
        <v>0</v>
      </c>
      <c r="O273" s="17">
        <v>46831</v>
      </c>
      <c r="P273" s="17">
        <v>0</v>
      </c>
      <c r="Q273" s="17">
        <v>1681911.3</v>
      </c>
      <c r="R273" s="17">
        <v>1681911</v>
      </c>
      <c r="S273" s="17">
        <v>-0.3</v>
      </c>
      <c r="T273" s="17">
        <v>0</v>
      </c>
    </row>
    <row r="274" spans="1:20" ht="15" thickBot="1" x14ac:dyDescent="0.4">
      <c r="A274" s="16" t="s">
        <v>80</v>
      </c>
      <c r="B274" s="17">
        <v>244665.9</v>
      </c>
      <c r="C274" s="17">
        <v>233181.9</v>
      </c>
      <c r="D274" s="17">
        <v>145947.4</v>
      </c>
      <c r="E274" s="17">
        <v>38516</v>
      </c>
      <c r="F274" s="17">
        <v>0</v>
      </c>
      <c r="G274" s="17">
        <v>0</v>
      </c>
      <c r="H274" s="17">
        <v>55267.5</v>
      </c>
      <c r="I274" s="17">
        <v>207730.9</v>
      </c>
      <c r="J274" s="17">
        <v>533689.30000000005</v>
      </c>
      <c r="K274" s="17">
        <v>156079.9</v>
      </c>
      <c r="L274" s="17">
        <v>36151.5</v>
      </c>
      <c r="M274" s="17">
        <v>60349.5</v>
      </c>
      <c r="N274" s="17">
        <v>0</v>
      </c>
      <c r="O274" s="17">
        <v>46831</v>
      </c>
      <c r="P274" s="17">
        <v>0</v>
      </c>
      <c r="Q274" s="17">
        <v>1758410.8</v>
      </c>
      <c r="R274" s="17">
        <v>1758411</v>
      </c>
      <c r="S274" s="17">
        <v>0.2</v>
      </c>
      <c r="T274" s="17">
        <v>0</v>
      </c>
    </row>
    <row r="275" spans="1:20" ht="15" thickBot="1" x14ac:dyDescent="0.4">
      <c r="A275" s="16" t="s">
        <v>81</v>
      </c>
      <c r="B275" s="17">
        <v>244665.9</v>
      </c>
      <c r="C275" s="17">
        <v>239</v>
      </c>
      <c r="D275" s="17">
        <v>315107.90000000002</v>
      </c>
      <c r="E275" s="17">
        <v>30114.5</v>
      </c>
      <c r="F275" s="17">
        <v>0</v>
      </c>
      <c r="G275" s="17">
        <v>598972.19999999995</v>
      </c>
      <c r="H275" s="17">
        <v>0</v>
      </c>
      <c r="I275" s="17">
        <v>0</v>
      </c>
      <c r="J275" s="17">
        <v>781061.7</v>
      </c>
      <c r="K275" s="17">
        <v>154559.4</v>
      </c>
      <c r="L275" s="17">
        <v>0</v>
      </c>
      <c r="M275" s="17">
        <v>92124.5</v>
      </c>
      <c r="N275" s="17">
        <v>0</v>
      </c>
      <c r="O275" s="17">
        <v>46831</v>
      </c>
      <c r="P275" s="17">
        <v>0</v>
      </c>
      <c r="Q275" s="17">
        <v>2263676</v>
      </c>
      <c r="R275" s="17">
        <v>2263678</v>
      </c>
      <c r="S275" s="17">
        <v>2</v>
      </c>
      <c r="T275" s="17">
        <v>0</v>
      </c>
    </row>
    <row r="276" spans="1:20" ht="15" thickBot="1" x14ac:dyDescent="0.4">
      <c r="A276" s="16" t="s">
        <v>82</v>
      </c>
      <c r="B276" s="17">
        <v>244665.9</v>
      </c>
      <c r="C276" s="17">
        <v>180406.9</v>
      </c>
      <c r="D276" s="17">
        <v>260858.4</v>
      </c>
      <c r="E276" s="17">
        <v>38516</v>
      </c>
      <c r="F276" s="17">
        <v>0</v>
      </c>
      <c r="G276" s="17">
        <v>27290.5</v>
      </c>
      <c r="H276" s="17">
        <v>55267.5</v>
      </c>
      <c r="I276" s="17">
        <v>207730.9</v>
      </c>
      <c r="J276" s="17">
        <v>682121.7</v>
      </c>
      <c r="K276" s="17">
        <v>156079.9</v>
      </c>
      <c r="L276" s="17">
        <v>58186.5</v>
      </c>
      <c r="M276" s="17">
        <v>92124.5</v>
      </c>
      <c r="N276" s="17">
        <v>0</v>
      </c>
      <c r="O276" s="17">
        <v>46831</v>
      </c>
      <c r="P276" s="17">
        <v>0</v>
      </c>
      <c r="Q276" s="17">
        <v>2050079.6</v>
      </c>
      <c r="R276" s="17">
        <v>2050078</v>
      </c>
      <c r="S276" s="17">
        <v>-1.6</v>
      </c>
      <c r="T276" s="17">
        <v>0</v>
      </c>
    </row>
    <row r="277" spans="1:20" ht="15" thickBot="1" x14ac:dyDescent="0.4">
      <c r="A277" s="16" t="s">
        <v>83</v>
      </c>
      <c r="B277" s="17">
        <v>244665.9</v>
      </c>
      <c r="C277" s="17">
        <v>180406.9</v>
      </c>
      <c r="D277" s="17">
        <v>179854.9</v>
      </c>
      <c r="E277" s="17">
        <v>188114.9</v>
      </c>
      <c r="F277" s="17">
        <v>0</v>
      </c>
      <c r="G277" s="17">
        <v>5591.5</v>
      </c>
      <c r="H277" s="17">
        <v>55267.5</v>
      </c>
      <c r="I277" s="17">
        <v>207730.9</v>
      </c>
      <c r="J277" s="17">
        <v>548475.80000000005</v>
      </c>
      <c r="K277" s="17">
        <v>156079.9</v>
      </c>
      <c r="L277" s="17">
        <v>13747.5</v>
      </c>
      <c r="M277" s="17">
        <v>60349.5</v>
      </c>
      <c r="N277" s="17">
        <v>0</v>
      </c>
      <c r="O277" s="17">
        <v>46831</v>
      </c>
      <c r="P277" s="17">
        <v>0</v>
      </c>
      <c r="Q277" s="17">
        <v>1887116.2</v>
      </c>
      <c r="R277" s="17">
        <v>1887117</v>
      </c>
      <c r="S277" s="17">
        <v>0.8</v>
      </c>
      <c r="T277" s="17">
        <v>0</v>
      </c>
    </row>
    <row r="278" spans="1:20" ht="15" thickBot="1" x14ac:dyDescent="0.4">
      <c r="A278" s="16" t="s">
        <v>84</v>
      </c>
      <c r="B278" s="17">
        <v>244665.9</v>
      </c>
      <c r="C278" s="17">
        <v>234939.9</v>
      </c>
      <c r="D278" s="17">
        <v>238449.9</v>
      </c>
      <c r="E278" s="17">
        <v>38516</v>
      </c>
      <c r="F278" s="17">
        <v>0</v>
      </c>
      <c r="G278" s="17">
        <v>5591.5</v>
      </c>
      <c r="H278" s="17">
        <v>55267.5</v>
      </c>
      <c r="I278" s="17">
        <v>234281.9</v>
      </c>
      <c r="J278" s="17">
        <v>781061.7</v>
      </c>
      <c r="K278" s="17">
        <v>156079.9</v>
      </c>
      <c r="L278" s="17">
        <v>58186.5</v>
      </c>
      <c r="M278" s="17">
        <v>60349.5</v>
      </c>
      <c r="N278" s="17">
        <v>0</v>
      </c>
      <c r="O278" s="17">
        <v>46831</v>
      </c>
      <c r="P278" s="17">
        <v>0</v>
      </c>
      <c r="Q278" s="17">
        <v>2154221.1</v>
      </c>
      <c r="R278" s="17">
        <v>2154223</v>
      </c>
      <c r="S278" s="17">
        <v>1.9</v>
      </c>
      <c r="T278" s="17">
        <v>0</v>
      </c>
    </row>
    <row r="279" spans="1:20" x14ac:dyDescent="0.35">
      <c r="A279" s="22" t="s">
        <v>355</v>
      </c>
      <c r="B279" s="23">
        <v>4</v>
      </c>
      <c r="C279" s="23">
        <v>15</v>
      </c>
      <c r="D279" s="23">
        <v>15</v>
      </c>
      <c r="E279" s="23">
        <v>0.26746317881988291</v>
      </c>
      <c r="F279" s="23">
        <v>1.437064737384955</v>
      </c>
      <c r="G279" s="23">
        <v>1.437064737384955</v>
      </c>
      <c r="H279" s="23">
        <v>29.732137494637012</v>
      </c>
      <c r="I279" s="23">
        <v>1.7489492643904125</v>
      </c>
      <c r="J279" s="23">
        <v>7.5675689324585154</v>
      </c>
      <c r="K279" s="23">
        <v>34</v>
      </c>
      <c r="L279" s="23">
        <v>14.866068747318506</v>
      </c>
      <c r="M279" s="23">
        <v>3.9642849992849323</v>
      </c>
      <c r="N279" s="23">
        <v>3.9642849992849323</v>
      </c>
      <c r="O279" s="23">
        <v>17</v>
      </c>
      <c r="P279" s="23">
        <v>9.6047058823529419</v>
      </c>
      <c r="Q279" s="24">
        <v>179821</v>
      </c>
      <c r="R279" s="23"/>
      <c r="S279" s="23"/>
      <c r="T279" s="23"/>
    </row>
    <row r="280" spans="1:20" x14ac:dyDescent="0.35">
      <c r="A280" s="22" t="s">
        <v>356</v>
      </c>
      <c r="B280" s="23">
        <f>COUNTIF('v4'!B$2:B$67,"&gt;="&amp;modell_1!B279)</f>
        <v>66</v>
      </c>
      <c r="C280" s="23">
        <f>COUNTIF('v4'!C$2:C$67,"&gt;="&amp;modell_1!C279)</f>
        <v>58</v>
      </c>
      <c r="D280" s="23">
        <f>COUNTIF('v4'!D$2:D$67,"&gt;="&amp;modell_1!D279)</f>
        <v>59</v>
      </c>
      <c r="E280" s="23">
        <f>COUNTIF('v4'!E$2:E$67,"&gt;="&amp;modell_1!E279)</f>
        <v>60</v>
      </c>
      <c r="F280" s="23">
        <f>COUNTIF('v4'!F$2:F$67,"&gt;="&amp;modell_1!F279)</f>
        <v>16</v>
      </c>
      <c r="G280" s="23">
        <f>COUNTIF('v4'!G$2:G$67,"&gt;="&amp;modell_1!G279)</f>
        <v>18</v>
      </c>
      <c r="H280" s="23">
        <f>COUNTIF('v4'!H$2:H$67,"&gt;="&amp;modell_1!H279)</f>
        <v>62</v>
      </c>
      <c r="I280" s="23">
        <f>COUNTIF('v4'!I$2:I$67,"&gt;="&amp;modell_1!I279)</f>
        <v>61</v>
      </c>
      <c r="J280" s="23">
        <f>COUNTIF('v4'!J$2:J$67,"&gt;="&amp;modell_1!J279)</f>
        <v>64</v>
      </c>
      <c r="K280" s="23">
        <f>COUNTIF('v4'!K$2:K$67,"&gt;="&amp;modell_1!K279)</f>
        <v>63</v>
      </c>
      <c r="L280" s="23">
        <f>COUNTIF('v4'!L$2:L$67,"&gt;="&amp;modell_1!L279)</f>
        <v>47</v>
      </c>
      <c r="M280" s="23">
        <f>COUNTIF('v4'!M$2:M$67,"&gt;="&amp;modell_1!M279)</f>
        <v>64</v>
      </c>
      <c r="N280" s="23">
        <f>COUNTIF('v4'!N$2:N$67,"&gt;="&amp;modell_1!N279)</f>
        <v>63</v>
      </c>
      <c r="O280" s="23">
        <f>COUNTIF('v4'!O$2:O$67,"&gt;="&amp;modell_1!O279)</f>
        <v>63</v>
      </c>
      <c r="P280" s="23">
        <f>COUNTIF('v4'!P$2:P$67,"&gt;="&amp;modell_1!P279)</f>
        <v>61</v>
      </c>
      <c r="Q280" s="23"/>
      <c r="R280" s="25">
        <f>Q281/Q279</f>
        <v>0.68612675938850298</v>
      </c>
      <c r="S280" s="23"/>
      <c r="T280" s="23"/>
    </row>
    <row r="281" spans="1:20" x14ac:dyDescent="0.35">
      <c r="A281" s="22" t="s">
        <v>357</v>
      </c>
      <c r="B281" s="23">
        <f>VLOOKUP(B280,$A$145:$P$210,B143,0)</f>
        <v>0</v>
      </c>
      <c r="C281" s="23">
        <f t="shared" ref="C281:P281" si="0">VLOOKUP(C280,$A$145:$P$210,C143,0)</f>
        <v>239</v>
      </c>
      <c r="D281" s="23">
        <f t="shared" si="0"/>
        <v>0</v>
      </c>
      <c r="E281" s="23">
        <f t="shared" si="0"/>
        <v>0</v>
      </c>
      <c r="F281" s="23">
        <f t="shared" si="0"/>
        <v>82608</v>
      </c>
      <c r="G281" s="23">
        <f t="shared" si="0"/>
        <v>27290.5</v>
      </c>
      <c r="H281" s="23">
        <f t="shared" si="0"/>
        <v>0</v>
      </c>
      <c r="I281" s="23">
        <f t="shared" si="0"/>
        <v>0</v>
      </c>
      <c r="J281" s="23">
        <f t="shared" si="0"/>
        <v>0</v>
      </c>
      <c r="K281" s="23">
        <f t="shared" si="0"/>
        <v>0</v>
      </c>
      <c r="L281" s="23">
        <f t="shared" si="0"/>
        <v>13242.5</v>
      </c>
      <c r="M281" s="23">
        <f t="shared" si="0"/>
        <v>0</v>
      </c>
      <c r="N281" s="23">
        <f t="shared" si="0"/>
        <v>0</v>
      </c>
      <c r="O281" s="23">
        <f t="shared" si="0"/>
        <v>0</v>
      </c>
      <c r="P281" s="23">
        <f t="shared" si="0"/>
        <v>0</v>
      </c>
      <c r="Q281" s="23">
        <f>SUM(B281:P281)</f>
        <v>123380</v>
      </c>
      <c r="R281" s="23"/>
      <c r="S281" s="23"/>
      <c r="T281" s="23"/>
    </row>
    <row r="282" spans="1:20" x14ac:dyDescent="0.35">
      <c r="A282" s="22" t="s">
        <v>358</v>
      </c>
      <c r="B282" s="23">
        <f>B213</f>
        <v>0</v>
      </c>
      <c r="C282" s="23">
        <f t="shared" ref="C282:P282" si="1">C213</f>
        <v>56680</v>
      </c>
      <c r="D282" s="23">
        <f t="shared" si="1"/>
        <v>0</v>
      </c>
      <c r="E282" s="23">
        <f t="shared" si="1"/>
        <v>0</v>
      </c>
      <c r="F282" s="23">
        <f t="shared" si="1"/>
        <v>82608</v>
      </c>
      <c r="G282" s="23">
        <f t="shared" si="1"/>
        <v>27290.5</v>
      </c>
      <c r="H282" s="23">
        <f t="shared" si="1"/>
        <v>0</v>
      </c>
      <c r="I282" s="23">
        <f t="shared" si="1"/>
        <v>0</v>
      </c>
      <c r="J282" s="23">
        <f t="shared" si="1"/>
        <v>0</v>
      </c>
      <c r="K282" s="23">
        <f t="shared" si="1"/>
        <v>0</v>
      </c>
      <c r="L282" s="23">
        <f t="shared" si="1"/>
        <v>13242.5</v>
      </c>
      <c r="M282" s="23">
        <f t="shared" si="1"/>
        <v>0</v>
      </c>
      <c r="N282" s="23">
        <f t="shared" si="1"/>
        <v>0</v>
      </c>
      <c r="O282" s="23">
        <f t="shared" si="1"/>
        <v>0</v>
      </c>
      <c r="P282" s="23">
        <f t="shared" si="1"/>
        <v>0</v>
      </c>
      <c r="Q282" s="23">
        <f>SUM(B282:P282)</f>
        <v>179821</v>
      </c>
      <c r="R282" s="23"/>
      <c r="S282" s="23"/>
      <c r="T282" s="23"/>
    </row>
    <row r="283" spans="1:20" x14ac:dyDescent="0.35">
      <c r="A283" s="22" t="s">
        <v>359</v>
      </c>
      <c r="B283" s="23">
        <f>B8</f>
        <v>66</v>
      </c>
      <c r="C283" s="23">
        <f t="shared" ref="C283:P283" si="2">C8</f>
        <v>57</v>
      </c>
      <c r="D283" s="23">
        <f t="shared" si="2"/>
        <v>58</v>
      </c>
      <c r="E283" s="23">
        <f t="shared" si="2"/>
        <v>60</v>
      </c>
      <c r="F283" s="23">
        <f t="shared" si="2"/>
        <v>16</v>
      </c>
      <c r="G283" s="23">
        <f t="shared" si="2"/>
        <v>18</v>
      </c>
      <c r="H283" s="23">
        <f t="shared" si="2"/>
        <v>62</v>
      </c>
      <c r="I283" s="23">
        <f t="shared" si="2"/>
        <v>61</v>
      </c>
      <c r="J283" s="23">
        <f t="shared" si="2"/>
        <v>64</v>
      </c>
      <c r="K283" s="23">
        <f t="shared" si="2"/>
        <v>63</v>
      </c>
      <c r="L283" s="23">
        <f t="shared" si="2"/>
        <v>47</v>
      </c>
      <c r="M283" s="23">
        <f t="shared" si="2"/>
        <v>64</v>
      </c>
      <c r="N283" s="23">
        <f t="shared" si="2"/>
        <v>63</v>
      </c>
      <c r="O283" s="23">
        <f t="shared" si="2"/>
        <v>63</v>
      </c>
      <c r="P283" s="23">
        <f t="shared" si="2"/>
        <v>61</v>
      </c>
      <c r="Q283" s="23"/>
      <c r="R283" s="23"/>
      <c r="S283" s="23"/>
      <c r="T283" s="23"/>
    </row>
    <row r="284" spans="1:20" ht="15" thickBot="1" x14ac:dyDescent="0.4"/>
    <row r="285" spans="1:20" ht="15" thickBot="1" x14ac:dyDescent="0.4">
      <c r="A285" s="18" t="s">
        <v>301</v>
      </c>
      <c r="B285" s="19">
        <v>5670440.0999999996</v>
      </c>
    </row>
    <row r="286" spans="1:20" ht="15" thickBot="1" x14ac:dyDescent="0.4">
      <c r="A286" s="18" t="s">
        <v>302</v>
      </c>
      <c r="B286" s="19">
        <v>0</v>
      </c>
    </row>
    <row r="287" spans="1:20" ht="15" thickBot="1" x14ac:dyDescent="0.4">
      <c r="A287" s="18" t="s">
        <v>303</v>
      </c>
      <c r="B287" s="19">
        <v>89223854.599999994</v>
      </c>
    </row>
    <row r="288" spans="1:20" ht="15" thickBot="1" x14ac:dyDescent="0.4">
      <c r="A288" s="18" t="s">
        <v>304</v>
      </c>
      <c r="B288" s="19">
        <v>89223854</v>
      </c>
    </row>
    <row r="289" spans="1:2" ht="15" thickBot="1" x14ac:dyDescent="0.4">
      <c r="A289" s="18" t="s">
        <v>305</v>
      </c>
      <c r="B289" s="19">
        <v>0.6</v>
      </c>
    </row>
    <row r="290" spans="1:2" ht="15" thickBot="1" x14ac:dyDescent="0.4">
      <c r="A290" s="18" t="s">
        <v>306</v>
      </c>
      <c r="B290" s="19"/>
    </row>
    <row r="291" spans="1:2" ht="15" thickBot="1" x14ac:dyDescent="0.4">
      <c r="A291" s="18" t="s">
        <v>307</v>
      </c>
      <c r="B291" s="19"/>
    </row>
    <row r="292" spans="1:2" ht="15" thickBot="1" x14ac:dyDescent="0.4">
      <c r="A292" s="18" t="s">
        <v>308</v>
      </c>
      <c r="B292" s="19">
        <v>0</v>
      </c>
    </row>
    <row r="294" spans="1:2" x14ac:dyDescent="0.35">
      <c r="A294" s="21" t="s">
        <v>309</v>
      </c>
    </row>
    <row r="296" spans="1:2" x14ac:dyDescent="0.35">
      <c r="A296" s="20" t="s">
        <v>310</v>
      </c>
    </row>
    <row r="297" spans="1:2" x14ac:dyDescent="0.35">
      <c r="A297" s="20" t="s">
        <v>311</v>
      </c>
    </row>
  </sheetData>
  <hyperlinks>
    <hyperlink ref="A294" r:id="rId1" display="http://miau.gau.hu/myx-free/coco/test/696824520170115210003.html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4.5" x14ac:dyDescent="0.35"/>
  <sheetData>
    <row r="1" spans="1:5" x14ac:dyDescent="0.35">
      <c r="A1" s="11" t="s">
        <v>18</v>
      </c>
      <c r="B1" t="s">
        <v>2</v>
      </c>
      <c r="C1" t="s">
        <v>3</v>
      </c>
      <c r="D1" t="s">
        <v>4</v>
      </c>
      <c r="E1" t="str">
        <f>'v4'!Q1</f>
        <v>R^2*pi</v>
      </c>
    </row>
    <row r="2" spans="1:5" x14ac:dyDescent="0.35">
      <c r="A2" s="11" t="s">
        <v>19</v>
      </c>
      <c r="B2">
        <v>66</v>
      </c>
      <c r="C2">
        <v>57</v>
      </c>
      <c r="D2">
        <v>58</v>
      </c>
      <c r="E2">
        <f>INT('v4'!Q2*1000)</f>
        <v>179821</v>
      </c>
    </row>
    <row r="3" spans="1:5" x14ac:dyDescent="0.35">
      <c r="A3" s="11" t="s">
        <v>20</v>
      </c>
      <c r="B3">
        <v>65</v>
      </c>
      <c r="C3">
        <v>63</v>
      </c>
      <c r="D3">
        <v>60</v>
      </c>
      <c r="E3">
        <f>INT('v4'!Q3*1000)</f>
        <v>138730</v>
      </c>
    </row>
    <row r="4" spans="1:5" x14ac:dyDescent="0.35">
      <c r="A4" s="11" t="s">
        <v>21</v>
      </c>
      <c r="B4">
        <v>64</v>
      </c>
      <c r="C4">
        <v>23</v>
      </c>
      <c r="D4">
        <v>31</v>
      </c>
      <c r="E4">
        <f>INT('v4'!Q4*1000)</f>
        <v>1832688</v>
      </c>
    </row>
    <row r="5" spans="1:5" x14ac:dyDescent="0.35">
      <c r="A5" s="11" t="s">
        <v>22</v>
      </c>
      <c r="B5">
        <v>63</v>
      </c>
      <c r="C5">
        <v>47</v>
      </c>
      <c r="D5">
        <v>48</v>
      </c>
      <c r="E5">
        <f>INT('v4'!Q5*1000)</f>
        <v>569275</v>
      </c>
    </row>
    <row r="6" spans="1:5" x14ac:dyDescent="0.35">
      <c r="A6" s="11" t="s">
        <v>23</v>
      </c>
      <c r="B6">
        <v>61</v>
      </c>
      <c r="C6">
        <v>61</v>
      </c>
      <c r="D6">
        <v>53</v>
      </c>
      <c r="E6">
        <f>INT('v4'!Q6*1000)</f>
        <v>883570</v>
      </c>
    </row>
    <row r="7" spans="1:5" x14ac:dyDescent="0.35">
      <c r="A7" s="11" t="s">
        <v>24</v>
      </c>
      <c r="B7">
        <v>61</v>
      </c>
      <c r="C7">
        <v>39</v>
      </c>
      <c r="D7">
        <v>50</v>
      </c>
      <c r="E7">
        <f>INT('v4'!Q7*1000)</f>
        <v>559101</v>
      </c>
    </row>
    <row r="8" spans="1:5" x14ac:dyDescent="0.35">
      <c r="A8" s="11" t="s">
        <v>25</v>
      </c>
      <c r="B8">
        <v>58</v>
      </c>
      <c r="C8">
        <v>14</v>
      </c>
      <c r="D8">
        <v>27</v>
      </c>
      <c r="E8">
        <f>INT('v4'!Q8*1000)</f>
        <v>1691967</v>
      </c>
    </row>
    <row r="9" spans="1:5" x14ac:dyDescent="0.35">
      <c r="A9" s="11" t="s">
        <v>26</v>
      </c>
      <c r="B9">
        <v>58</v>
      </c>
      <c r="C9">
        <v>24</v>
      </c>
      <c r="D9">
        <v>35</v>
      </c>
      <c r="E9">
        <f>INT('v4'!Q9*1000)</f>
        <v>1210530</v>
      </c>
    </row>
    <row r="10" spans="1:5" x14ac:dyDescent="0.35">
      <c r="A10" s="11" t="s">
        <v>27</v>
      </c>
      <c r="B10">
        <v>58</v>
      </c>
      <c r="C10">
        <v>34</v>
      </c>
      <c r="D10">
        <v>38</v>
      </c>
      <c r="E10">
        <f>INT('v4'!Q10*1000)</f>
        <v>820056</v>
      </c>
    </row>
    <row r="11" spans="1:5" x14ac:dyDescent="0.35">
      <c r="A11" s="11" t="s">
        <v>28</v>
      </c>
      <c r="B11">
        <v>57</v>
      </c>
      <c r="C11">
        <v>66</v>
      </c>
      <c r="D11">
        <v>61</v>
      </c>
      <c r="E11">
        <f>INT('v4'!Q11*1000)</f>
        <v>113236</v>
      </c>
    </row>
    <row r="12" spans="1:5" x14ac:dyDescent="0.35">
      <c r="A12" s="11" t="s">
        <v>29</v>
      </c>
      <c r="B12">
        <v>56</v>
      </c>
      <c r="C12">
        <v>1</v>
      </c>
      <c r="D12">
        <v>3</v>
      </c>
      <c r="E12">
        <f>INT('v4'!Q12*1000)</f>
        <v>1902683</v>
      </c>
    </row>
    <row r="13" spans="1:5" x14ac:dyDescent="0.35">
      <c r="A13" s="11" t="s">
        <v>30</v>
      </c>
      <c r="B13">
        <v>54</v>
      </c>
      <c r="C13">
        <v>19</v>
      </c>
      <c r="D13">
        <v>14</v>
      </c>
      <c r="E13">
        <f>INT('v4'!Q13*1000)</f>
        <v>1321020</v>
      </c>
    </row>
    <row r="14" spans="1:5" x14ac:dyDescent="0.35">
      <c r="A14" s="11" t="s">
        <v>31</v>
      </c>
      <c r="B14">
        <v>54</v>
      </c>
      <c r="C14">
        <v>34</v>
      </c>
      <c r="D14">
        <v>20</v>
      </c>
      <c r="E14">
        <f>INT('v4'!Q14*1000)</f>
        <v>1345872</v>
      </c>
    </row>
    <row r="15" spans="1:5" x14ac:dyDescent="0.35">
      <c r="A15" s="11" t="s">
        <v>32</v>
      </c>
      <c r="B15">
        <v>50</v>
      </c>
      <c r="C15">
        <v>62</v>
      </c>
      <c r="D15">
        <v>65</v>
      </c>
      <c r="E15">
        <f>INT('v4'!Q15*1000)</f>
        <v>423631</v>
      </c>
    </row>
    <row r="16" spans="1:5" x14ac:dyDescent="0.35">
      <c r="A16" s="11" t="s">
        <v>33</v>
      </c>
      <c r="B16">
        <v>50</v>
      </c>
      <c r="C16">
        <v>47</v>
      </c>
      <c r="D16">
        <v>56</v>
      </c>
      <c r="E16">
        <f>INT('v4'!Q16*1000)</f>
        <v>338014</v>
      </c>
    </row>
    <row r="17" spans="1:5" x14ac:dyDescent="0.35">
      <c r="A17" s="11" t="s">
        <v>34</v>
      </c>
      <c r="B17">
        <v>50</v>
      </c>
      <c r="C17">
        <v>32</v>
      </c>
      <c r="D17">
        <v>48</v>
      </c>
      <c r="E17">
        <f>INT('v4'!Q17*1000)</f>
        <v>962665</v>
      </c>
    </row>
    <row r="18" spans="1:5" x14ac:dyDescent="0.35">
      <c r="A18" s="11" t="s">
        <v>35</v>
      </c>
      <c r="B18">
        <v>50</v>
      </c>
      <c r="C18">
        <v>15</v>
      </c>
      <c r="D18">
        <v>3</v>
      </c>
      <c r="E18">
        <f>INT('v4'!Q18*1000)</f>
        <v>1732544</v>
      </c>
    </row>
    <row r="19" spans="1:5" x14ac:dyDescent="0.35">
      <c r="A19" s="11" t="s">
        <v>36</v>
      </c>
      <c r="B19">
        <v>48</v>
      </c>
      <c r="C19">
        <v>32</v>
      </c>
      <c r="D19">
        <v>25</v>
      </c>
      <c r="E19">
        <f>INT('v4'!Q19*1000)</f>
        <v>1076141</v>
      </c>
    </row>
    <row r="20" spans="1:5" x14ac:dyDescent="0.35">
      <c r="A20" s="11" t="s">
        <v>37</v>
      </c>
      <c r="B20">
        <v>48</v>
      </c>
      <c r="C20">
        <v>19</v>
      </c>
      <c r="D20">
        <v>42</v>
      </c>
      <c r="E20">
        <f>INT('v4'!Q20*1000)</f>
        <v>1351087</v>
      </c>
    </row>
    <row r="21" spans="1:5" x14ac:dyDescent="0.35">
      <c r="A21" s="11" t="s">
        <v>38</v>
      </c>
      <c r="B21">
        <v>47</v>
      </c>
      <c r="C21">
        <v>39</v>
      </c>
      <c r="D21">
        <v>54</v>
      </c>
      <c r="E21">
        <f>INT('v4'!Q21*1000)</f>
        <v>530751</v>
      </c>
    </row>
    <row r="22" spans="1:5" x14ac:dyDescent="0.35">
      <c r="A22" s="11" t="s">
        <v>39</v>
      </c>
      <c r="B22">
        <v>45</v>
      </c>
      <c r="C22">
        <v>42</v>
      </c>
      <c r="D22">
        <v>25</v>
      </c>
      <c r="E22">
        <f>INT('v4'!Q22*1000)</f>
        <v>1172285</v>
      </c>
    </row>
    <row r="23" spans="1:5" x14ac:dyDescent="0.35">
      <c r="A23" s="11" t="s">
        <v>40</v>
      </c>
      <c r="B23">
        <v>45</v>
      </c>
      <c r="C23">
        <v>9</v>
      </c>
      <c r="D23">
        <v>43</v>
      </c>
      <c r="E23">
        <f>INT('v4'!Q23*1000)</f>
        <v>2020270</v>
      </c>
    </row>
    <row r="24" spans="1:5" x14ac:dyDescent="0.35">
      <c r="A24" s="11" t="s">
        <v>41</v>
      </c>
      <c r="B24">
        <v>44</v>
      </c>
      <c r="C24">
        <v>19</v>
      </c>
      <c r="D24">
        <v>43</v>
      </c>
      <c r="E24">
        <f>INT('v4'!Q24*1000)</f>
        <v>1246554</v>
      </c>
    </row>
    <row r="25" spans="1:5" x14ac:dyDescent="0.35">
      <c r="A25" s="11" t="s">
        <v>42</v>
      </c>
      <c r="B25">
        <v>43</v>
      </c>
      <c r="C25">
        <v>37</v>
      </c>
      <c r="D25">
        <v>3</v>
      </c>
      <c r="E25">
        <f>INT('v4'!Q25*1000)</f>
        <v>1957432</v>
      </c>
    </row>
    <row r="26" spans="1:5" x14ac:dyDescent="0.35">
      <c r="A26" s="11" t="s">
        <v>43</v>
      </c>
      <c r="B26">
        <v>38</v>
      </c>
      <c r="C26">
        <v>42</v>
      </c>
      <c r="D26">
        <v>13</v>
      </c>
      <c r="E26">
        <f>INT('v4'!Q26*1000)</f>
        <v>1666525</v>
      </c>
    </row>
    <row r="27" spans="1:5" x14ac:dyDescent="0.35">
      <c r="A27" s="11" t="s">
        <v>44</v>
      </c>
      <c r="B27">
        <v>38</v>
      </c>
      <c r="C27">
        <v>53</v>
      </c>
      <c r="D27">
        <v>50</v>
      </c>
      <c r="E27">
        <f>INT('v4'!Q27*1000)</f>
        <v>514961</v>
      </c>
    </row>
    <row r="28" spans="1:5" x14ac:dyDescent="0.35">
      <c r="A28" s="11" t="s">
        <v>45</v>
      </c>
      <c r="B28">
        <v>38</v>
      </c>
      <c r="C28">
        <v>53</v>
      </c>
      <c r="D28">
        <v>54</v>
      </c>
      <c r="E28">
        <f>INT('v4'!Q28*1000)</f>
        <v>493637</v>
      </c>
    </row>
    <row r="29" spans="1:5" x14ac:dyDescent="0.35">
      <c r="A29" s="11" t="s">
        <v>46</v>
      </c>
      <c r="B29">
        <v>38</v>
      </c>
      <c r="C29">
        <v>8</v>
      </c>
      <c r="D29">
        <v>6</v>
      </c>
      <c r="E29">
        <f>INT('v4'!Q29*1000)</f>
        <v>1689937</v>
      </c>
    </row>
    <row r="30" spans="1:5" x14ac:dyDescent="0.35">
      <c r="A30" s="11" t="s">
        <v>47</v>
      </c>
      <c r="B30">
        <v>38</v>
      </c>
      <c r="C30">
        <v>3</v>
      </c>
      <c r="D30">
        <v>1</v>
      </c>
      <c r="E30">
        <f>INT('v4'!Q30*1000)</f>
        <v>1905565</v>
      </c>
    </row>
    <row r="31" spans="1:5" x14ac:dyDescent="0.35">
      <c r="A31" s="11" t="s">
        <v>48</v>
      </c>
      <c r="B31">
        <v>37</v>
      </c>
      <c r="C31">
        <v>9</v>
      </c>
      <c r="D31">
        <v>18</v>
      </c>
      <c r="E31">
        <f>INT('v4'!Q31*1000)</f>
        <v>1515325</v>
      </c>
    </row>
    <row r="32" spans="1:5" x14ac:dyDescent="0.35">
      <c r="A32" s="11" t="s">
        <v>49</v>
      </c>
      <c r="B32">
        <v>35</v>
      </c>
      <c r="C32">
        <v>39</v>
      </c>
      <c r="D32">
        <v>63</v>
      </c>
      <c r="E32">
        <f>INT('v4'!Q32*1000)</f>
        <v>576978</v>
      </c>
    </row>
    <row r="33" spans="1:5" x14ac:dyDescent="0.35">
      <c r="A33" s="11" t="s">
        <v>50</v>
      </c>
      <c r="B33">
        <v>35</v>
      </c>
      <c r="C33">
        <v>1</v>
      </c>
      <c r="D33">
        <v>10</v>
      </c>
      <c r="E33">
        <f>INT('v4'!Q33*1000)</f>
        <v>1908344</v>
      </c>
    </row>
    <row r="34" spans="1:5" x14ac:dyDescent="0.35">
      <c r="A34" s="11" t="s">
        <v>51</v>
      </c>
      <c r="B34">
        <v>30</v>
      </c>
      <c r="C34">
        <v>49</v>
      </c>
      <c r="D34">
        <v>56</v>
      </c>
      <c r="E34">
        <f>INT('v4'!Q34*1000)</f>
        <v>643111</v>
      </c>
    </row>
    <row r="35" spans="1:5" x14ac:dyDescent="0.35">
      <c r="A35" s="11" t="s">
        <v>52</v>
      </c>
      <c r="B35">
        <v>30</v>
      </c>
      <c r="C35">
        <v>38</v>
      </c>
      <c r="D35">
        <v>24</v>
      </c>
      <c r="E35">
        <f>INT('v4'!Q35*1000)</f>
        <v>1135905</v>
      </c>
    </row>
    <row r="36" spans="1:5" x14ac:dyDescent="0.35">
      <c r="A36" s="11" t="s">
        <v>53</v>
      </c>
      <c r="B36">
        <v>30</v>
      </c>
      <c r="C36">
        <v>15</v>
      </c>
      <c r="D36">
        <v>20</v>
      </c>
      <c r="E36">
        <f>INT('v4'!Q36*1000)</f>
        <v>1402100</v>
      </c>
    </row>
    <row r="37" spans="1:5" x14ac:dyDescent="0.35">
      <c r="A37" s="11" t="s">
        <v>54</v>
      </c>
      <c r="B37">
        <v>30</v>
      </c>
      <c r="C37">
        <v>13</v>
      </c>
      <c r="D37">
        <v>35</v>
      </c>
      <c r="E37">
        <f>INT('v4'!Q37*1000)</f>
        <v>1389574</v>
      </c>
    </row>
    <row r="38" spans="1:5" x14ac:dyDescent="0.35">
      <c r="A38" s="11" t="s">
        <v>55</v>
      </c>
      <c r="B38">
        <v>30</v>
      </c>
      <c r="C38">
        <v>25</v>
      </c>
      <c r="D38">
        <v>14</v>
      </c>
      <c r="E38">
        <f>INT('v4'!Q38*1000)</f>
        <v>1373381</v>
      </c>
    </row>
    <row r="39" spans="1:5" x14ac:dyDescent="0.35">
      <c r="A39" s="11" t="s">
        <v>56</v>
      </c>
      <c r="B39">
        <v>26</v>
      </c>
      <c r="C39">
        <v>57</v>
      </c>
      <c r="D39">
        <v>38</v>
      </c>
      <c r="E39">
        <f>INT('v4'!Q39*1000)</f>
        <v>814092</v>
      </c>
    </row>
    <row r="40" spans="1:5" x14ac:dyDescent="0.35">
      <c r="A40" s="11" t="s">
        <v>57</v>
      </c>
      <c r="B40">
        <v>26</v>
      </c>
      <c r="C40">
        <v>42</v>
      </c>
      <c r="D40">
        <v>43</v>
      </c>
      <c r="E40">
        <f>INT('v4'!Q40*1000)</f>
        <v>814112</v>
      </c>
    </row>
    <row r="41" spans="1:5" x14ac:dyDescent="0.35">
      <c r="A41" s="11" t="s">
        <v>58</v>
      </c>
      <c r="B41">
        <v>26</v>
      </c>
      <c r="C41">
        <v>46</v>
      </c>
      <c r="D41">
        <v>43</v>
      </c>
      <c r="E41">
        <f>INT('v4'!Q41*1000)</f>
        <v>800243</v>
      </c>
    </row>
    <row r="42" spans="1:5" x14ac:dyDescent="0.35">
      <c r="A42" s="11" t="s">
        <v>59</v>
      </c>
      <c r="B42">
        <v>26</v>
      </c>
      <c r="C42">
        <v>9</v>
      </c>
      <c r="D42">
        <v>27</v>
      </c>
      <c r="E42">
        <f>INT('v4'!Q42*1000)</f>
        <v>1489916</v>
      </c>
    </row>
    <row r="43" spans="1:5" x14ac:dyDescent="0.35">
      <c r="A43" s="11" t="s">
        <v>60</v>
      </c>
      <c r="B43">
        <v>25</v>
      </c>
      <c r="C43">
        <v>31</v>
      </c>
      <c r="D43">
        <v>66</v>
      </c>
      <c r="E43">
        <f>INT('v4'!Q43*1000)</f>
        <v>1175145</v>
      </c>
    </row>
    <row r="44" spans="1:5" x14ac:dyDescent="0.35">
      <c r="A44" s="11" t="s">
        <v>61</v>
      </c>
      <c r="B44">
        <v>24</v>
      </c>
      <c r="C44">
        <v>25</v>
      </c>
      <c r="D44">
        <v>6</v>
      </c>
      <c r="E44">
        <f>INT('v4'!Q44*1000)</f>
        <v>1669513</v>
      </c>
    </row>
    <row r="45" spans="1:5" x14ac:dyDescent="0.35">
      <c r="A45" s="11" t="s">
        <v>62</v>
      </c>
      <c r="B45">
        <v>22</v>
      </c>
      <c r="C45">
        <v>15</v>
      </c>
      <c r="D45">
        <v>61</v>
      </c>
      <c r="E45">
        <f>INT('v4'!Q45*1000)</f>
        <v>1268172</v>
      </c>
    </row>
    <row r="46" spans="1:5" x14ac:dyDescent="0.35">
      <c r="A46" s="11" t="s">
        <v>63</v>
      </c>
      <c r="B46">
        <v>22</v>
      </c>
      <c r="C46">
        <v>51</v>
      </c>
      <c r="D46">
        <v>38</v>
      </c>
      <c r="E46">
        <f>INT('v4'!Q46*1000)</f>
        <v>1075022</v>
      </c>
    </row>
    <row r="47" spans="1:5" x14ac:dyDescent="0.35">
      <c r="A47" s="11" t="s">
        <v>64</v>
      </c>
      <c r="B47">
        <v>21</v>
      </c>
      <c r="C47">
        <v>64</v>
      </c>
      <c r="D47">
        <v>14</v>
      </c>
      <c r="E47">
        <f>INT('v4'!Q47*1000)</f>
        <v>1391990</v>
      </c>
    </row>
    <row r="48" spans="1:5" x14ac:dyDescent="0.35">
      <c r="A48" s="11" t="s">
        <v>65</v>
      </c>
      <c r="B48">
        <v>19</v>
      </c>
      <c r="C48">
        <v>52</v>
      </c>
      <c r="D48">
        <v>47</v>
      </c>
      <c r="E48">
        <f>INT('v4'!Q48*1000)</f>
        <v>2436525</v>
      </c>
    </row>
    <row r="49" spans="1:5" x14ac:dyDescent="0.35">
      <c r="A49" s="11" t="s">
        <v>66</v>
      </c>
      <c r="B49">
        <v>19</v>
      </c>
      <c r="C49">
        <v>3</v>
      </c>
      <c r="D49">
        <v>27</v>
      </c>
      <c r="E49">
        <f>INT('v4'!Q49*1000)</f>
        <v>1871090</v>
      </c>
    </row>
    <row r="50" spans="1:5" x14ac:dyDescent="0.35">
      <c r="A50" s="11" t="s">
        <v>67</v>
      </c>
      <c r="B50">
        <v>17</v>
      </c>
      <c r="C50">
        <v>59</v>
      </c>
      <c r="D50">
        <v>11</v>
      </c>
      <c r="E50">
        <f>INT('v4'!Q50*1000)</f>
        <v>1454722</v>
      </c>
    </row>
    <row r="51" spans="1:5" x14ac:dyDescent="0.35">
      <c r="A51" s="11" t="s">
        <v>68</v>
      </c>
      <c r="B51">
        <v>17</v>
      </c>
      <c r="C51">
        <v>25</v>
      </c>
      <c r="D51">
        <v>58</v>
      </c>
      <c r="E51">
        <f>INT('v4'!Q51*1000)</f>
        <v>1262756</v>
      </c>
    </row>
    <row r="52" spans="1:5" x14ac:dyDescent="0.35">
      <c r="A52" s="11" t="s">
        <v>69</v>
      </c>
      <c r="B52">
        <v>15</v>
      </c>
      <c r="C52">
        <v>59</v>
      </c>
      <c r="D52">
        <v>6</v>
      </c>
      <c r="E52">
        <f>INT('v4'!Q52*1000)</f>
        <v>1616491</v>
      </c>
    </row>
    <row r="53" spans="1:5" x14ac:dyDescent="0.35">
      <c r="A53" s="11" t="s">
        <v>70</v>
      </c>
      <c r="B53">
        <v>15</v>
      </c>
      <c r="C53">
        <v>42</v>
      </c>
      <c r="D53">
        <v>20</v>
      </c>
      <c r="E53">
        <f>INT('v4'!Q53*1000)</f>
        <v>1399145</v>
      </c>
    </row>
    <row r="54" spans="1:5" x14ac:dyDescent="0.35">
      <c r="A54" s="11" t="s">
        <v>71</v>
      </c>
      <c r="B54">
        <v>12</v>
      </c>
      <c r="C54">
        <v>3</v>
      </c>
      <c r="D54">
        <v>20</v>
      </c>
      <c r="E54">
        <f>INT('v4'!Q54*1000)</f>
        <v>1986797</v>
      </c>
    </row>
    <row r="55" spans="1:5" x14ac:dyDescent="0.35">
      <c r="A55" s="11" t="s">
        <v>72</v>
      </c>
      <c r="B55">
        <v>12</v>
      </c>
      <c r="C55">
        <v>6</v>
      </c>
      <c r="D55">
        <v>35</v>
      </c>
      <c r="E55">
        <f>INT('v4'!Q55*1000)</f>
        <v>1745349</v>
      </c>
    </row>
    <row r="56" spans="1:5" x14ac:dyDescent="0.35">
      <c r="A56" s="11" t="s">
        <v>73</v>
      </c>
      <c r="B56">
        <v>12</v>
      </c>
      <c r="C56">
        <v>9</v>
      </c>
      <c r="D56">
        <v>64</v>
      </c>
      <c r="E56">
        <f>INT('v4'!Q56*1000)</f>
        <v>1452883</v>
      </c>
    </row>
    <row r="57" spans="1:5" x14ac:dyDescent="0.35">
      <c r="A57" s="11" t="s">
        <v>74</v>
      </c>
      <c r="B57">
        <v>9</v>
      </c>
      <c r="C57">
        <v>53</v>
      </c>
      <c r="D57">
        <v>31</v>
      </c>
      <c r="E57">
        <f>INT('v4'!Q57*1000)</f>
        <v>1978739</v>
      </c>
    </row>
    <row r="58" spans="1:5" x14ac:dyDescent="0.35">
      <c r="A58" s="11" t="s">
        <v>75</v>
      </c>
      <c r="B58">
        <v>9</v>
      </c>
      <c r="C58">
        <v>19</v>
      </c>
      <c r="D58">
        <v>50</v>
      </c>
      <c r="E58">
        <f>INT('v4'!Q58*1000)</f>
        <v>1525921</v>
      </c>
    </row>
    <row r="59" spans="1:5" x14ac:dyDescent="0.35">
      <c r="A59" s="11" t="s">
        <v>76</v>
      </c>
      <c r="B59">
        <v>9</v>
      </c>
      <c r="C59">
        <v>53</v>
      </c>
      <c r="D59">
        <v>41</v>
      </c>
      <c r="E59">
        <f>INT('v4'!Q59*1000)</f>
        <v>3201737</v>
      </c>
    </row>
    <row r="60" spans="1:5" x14ac:dyDescent="0.35">
      <c r="A60" s="11" t="s">
        <v>77</v>
      </c>
      <c r="B60">
        <v>8</v>
      </c>
      <c r="C60">
        <v>49</v>
      </c>
      <c r="D60">
        <v>11</v>
      </c>
      <c r="E60">
        <f>INT('v4'!Q60*1000)</f>
        <v>1610266</v>
      </c>
    </row>
    <row r="61" spans="1:5" x14ac:dyDescent="0.35">
      <c r="A61" s="11" t="s">
        <v>78</v>
      </c>
      <c r="B61">
        <v>4</v>
      </c>
      <c r="C61">
        <v>25</v>
      </c>
      <c r="D61">
        <v>18</v>
      </c>
      <c r="E61">
        <f>INT('v4'!Q61*1000)</f>
        <v>1792544</v>
      </c>
    </row>
    <row r="62" spans="1:5" x14ac:dyDescent="0.35">
      <c r="A62" s="11" t="s">
        <v>79</v>
      </c>
      <c r="B62">
        <v>4</v>
      </c>
      <c r="C62">
        <v>30</v>
      </c>
      <c r="D62">
        <v>31</v>
      </c>
      <c r="E62">
        <f>INT('v4'!Q62*1000)</f>
        <v>1681911</v>
      </c>
    </row>
    <row r="63" spans="1:5" x14ac:dyDescent="0.35">
      <c r="A63" s="11" t="s">
        <v>80</v>
      </c>
      <c r="B63">
        <v>4</v>
      </c>
      <c r="C63">
        <v>15</v>
      </c>
      <c r="D63">
        <v>31</v>
      </c>
      <c r="E63">
        <f>INT('v4'!Q63*1000)</f>
        <v>1758411</v>
      </c>
    </row>
    <row r="64" spans="1:5" x14ac:dyDescent="0.35">
      <c r="A64" s="11" t="s">
        <v>81</v>
      </c>
      <c r="B64">
        <v>4</v>
      </c>
      <c r="C64">
        <v>65</v>
      </c>
      <c r="D64">
        <v>1</v>
      </c>
      <c r="E64">
        <f>INT('v4'!Q64*1000)</f>
        <v>2263678</v>
      </c>
    </row>
    <row r="65" spans="1:5" x14ac:dyDescent="0.35">
      <c r="A65" s="11" t="s">
        <v>82</v>
      </c>
      <c r="B65">
        <v>1</v>
      </c>
      <c r="C65">
        <v>25</v>
      </c>
      <c r="D65">
        <v>6</v>
      </c>
      <c r="E65">
        <f>INT('v4'!Q65*1000)</f>
        <v>2050078</v>
      </c>
    </row>
    <row r="66" spans="1:5" x14ac:dyDescent="0.35">
      <c r="A66" s="11" t="s">
        <v>83</v>
      </c>
      <c r="B66">
        <v>1</v>
      </c>
      <c r="C66">
        <v>34</v>
      </c>
      <c r="D66">
        <v>27</v>
      </c>
      <c r="E66">
        <f>INT('v4'!Q66*1000)</f>
        <v>1887117</v>
      </c>
    </row>
    <row r="67" spans="1:5" x14ac:dyDescent="0.35">
      <c r="A67" s="11" t="s">
        <v>84</v>
      </c>
      <c r="B67">
        <v>1</v>
      </c>
      <c r="C67">
        <v>6</v>
      </c>
      <c r="D67">
        <v>14</v>
      </c>
      <c r="E67">
        <f>INT('v4'!Q67*1000)</f>
        <v>2154223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opLeftCell="A203" workbookViewId="0">
      <selection activeCell="G210" sqref="G210"/>
    </sheetView>
  </sheetViews>
  <sheetFormatPr defaultRowHeight="14.5" x14ac:dyDescent="0.35"/>
  <sheetData>
    <row r="1" spans="1:12" ht="18" x14ac:dyDescent="0.35">
      <c r="A1" s="12"/>
    </row>
    <row r="2" spans="1:12" x14ac:dyDescent="0.35">
      <c r="A2" s="13"/>
    </row>
    <row r="5" spans="1:12" ht="15" x14ac:dyDescent="0.35">
      <c r="A5" s="14" t="s">
        <v>85</v>
      </c>
      <c r="B5" s="15">
        <v>2792279</v>
      </c>
      <c r="C5" s="14" t="s">
        <v>86</v>
      </c>
      <c r="D5" s="15">
        <v>66</v>
      </c>
      <c r="E5" s="14" t="s">
        <v>87</v>
      </c>
      <c r="F5" s="15">
        <v>3</v>
      </c>
      <c r="G5" s="14" t="s">
        <v>88</v>
      </c>
      <c r="H5" s="15">
        <v>66</v>
      </c>
      <c r="I5" s="14" t="s">
        <v>89</v>
      </c>
      <c r="J5" s="15">
        <v>0</v>
      </c>
      <c r="K5" s="14" t="s">
        <v>90</v>
      </c>
      <c r="L5" s="15" t="s">
        <v>312</v>
      </c>
    </row>
    <row r="6" spans="1:12" ht="18.5" thickBot="1" x14ac:dyDescent="0.4">
      <c r="A6" s="12"/>
    </row>
    <row r="7" spans="1:12" ht="15" thickBot="1" x14ac:dyDescent="0.4">
      <c r="A7" s="16" t="s">
        <v>92</v>
      </c>
      <c r="B7" s="16" t="s">
        <v>93</v>
      </c>
      <c r="C7" s="16" t="s">
        <v>94</v>
      </c>
      <c r="D7" s="16" t="s">
        <v>95</v>
      </c>
      <c r="E7" s="16" t="s">
        <v>313</v>
      </c>
    </row>
    <row r="8" spans="1:12" ht="15" thickBot="1" x14ac:dyDescent="0.4">
      <c r="A8" s="16" t="s">
        <v>19</v>
      </c>
      <c r="B8" s="17">
        <v>66</v>
      </c>
      <c r="C8" s="17">
        <v>57</v>
      </c>
      <c r="D8" s="17">
        <v>58</v>
      </c>
      <c r="E8" s="17">
        <v>179821</v>
      </c>
    </row>
    <row r="9" spans="1:12" ht="15" thickBot="1" x14ac:dyDescent="0.4">
      <c r="A9" s="16" t="s">
        <v>20</v>
      </c>
      <c r="B9" s="17">
        <v>65</v>
      </c>
      <c r="C9" s="17">
        <v>63</v>
      </c>
      <c r="D9" s="17">
        <v>60</v>
      </c>
      <c r="E9" s="17">
        <v>138730</v>
      </c>
    </row>
    <row r="10" spans="1:12" ht="15" thickBot="1" x14ac:dyDescent="0.4">
      <c r="A10" s="16" t="s">
        <v>21</v>
      </c>
      <c r="B10" s="17">
        <v>64</v>
      </c>
      <c r="C10" s="17">
        <v>23</v>
      </c>
      <c r="D10" s="17">
        <v>31</v>
      </c>
      <c r="E10" s="17">
        <v>1832688</v>
      </c>
    </row>
    <row r="11" spans="1:12" ht="15" thickBot="1" x14ac:dyDescent="0.4">
      <c r="A11" s="16" t="s">
        <v>22</v>
      </c>
      <c r="B11" s="17">
        <v>63</v>
      </c>
      <c r="C11" s="17">
        <v>47</v>
      </c>
      <c r="D11" s="17">
        <v>48</v>
      </c>
      <c r="E11" s="17">
        <v>569275</v>
      </c>
    </row>
    <row r="12" spans="1:12" ht="15" thickBot="1" x14ac:dyDescent="0.4">
      <c r="A12" s="16" t="s">
        <v>23</v>
      </c>
      <c r="B12" s="17">
        <v>61</v>
      </c>
      <c r="C12" s="17">
        <v>61</v>
      </c>
      <c r="D12" s="17">
        <v>53</v>
      </c>
      <c r="E12" s="17">
        <v>883570</v>
      </c>
    </row>
    <row r="13" spans="1:12" ht="15" thickBot="1" x14ac:dyDescent="0.4">
      <c r="A13" s="16" t="s">
        <v>24</v>
      </c>
      <c r="B13" s="17">
        <v>61</v>
      </c>
      <c r="C13" s="17">
        <v>39</v>
      </c>
      <c r="D13" s="17">
        <v>50</v>
      </c>
      <c r="E13" s="17">
        <v>559101</v>
      </c>
    </row>
    <row r="14" spans="1:12" ht="15" thickBot="1" x14ac:dyDescent="0.4">
      <c r="A14" s="16" t="s">
        <v>25</v>
      </c>
      <c r="B14" s="17">
        <v>58</v>
      </c>
      <c r="C14" s="17">
        <v>14</v>
      </c>
      <c r="D14" s="17">
        <v>27</v>
      </c>
      <c r="E14" s="17">
        <v>1691967</v>
      </c>
    </row>
    <row r="15" spans="1:12" ht="15" thickBot="1" x14ac:dyDescent="0.4">
      <c r="A15" s="16" t="s">
        <v>26</v>
      </c>
      <c r="B15" s="17">
        <v>58</v>
      </c>
      <c r="C15" s="17">
        <v>24</v>
      </c>
      <c r="D15" s="17">
        <v>35</v>
      </c>
      <c r="E15" s="17">
        <v>1210530</v>
      </c>
    </row>
    <row r="16" spans="1:12" ht="15" thickBot="1" x14ac:dyDescent="0.4">
      <c r="A16" s="16" t="s">
        <v>27</v>
      </c>
      <c r="B16" s="17">
        <v>58</v>
      </c>
      <c r="C16" s="17">
        <v>34</v>
      </c>
      <c r="D16" s="17">
        <v>38</v>
      </c>
      <c r="E16" s="17">
        <v>820056</v>
      </c>
    </row>
    <row r="17" spans="1:5" ht="15" thickBot="1" x14ac:dyDescent="0.4">
      <c r="A17" s="16" t="s">
        <v>28</v>
      </c>
      <c r="B17" s="17">
        <v>57</v>
      </c>
      <c r="C17" s="17">
        <v>66</v>
      </c>
      <c r="D17" s="17">
        <v>61</v>
      </c>
      <c r="E17" s="17">
        <v>113236</v>
      </c>
    </row>
    <row r="18" spans="1:5" ht="15" thickBot="1" x14ac:dyDescent="0.4">
      <c r="A18" s="16" t="s">
        <v>29</v>
      </c>
      <c r="B18" s="17">
        <v>56</v>
      </c>
      <c r="C18" s="17">
        <v>1</v>
      </c>
      <c r="D18" s="17">
        <v>3</v>
      </c>
      <c r="E18" s="17">
        <v>1902683</v>
      </c>
    </row>
    <row r="19" spans="1:5" ht="15" thickBot="1" x14ac:dyDescent="0.4">
      <c r="A19" s="16" t="s">
        <v>30</v>
      </c>
      <c r="B19" s="17">
        <v>54</v>
      </c>
      <c r="C19" s="17">
        <v>19</v>
      </c>
      <c r="D19" s="17">
        <v>14</v>
      </c>
      <c r="E19" s="17">
        <v>1321020</v>
      </c>
    </row>
    <row r="20" spans="1:5" ht="15" thickBot="1" x14ac:dyDescent="0.4">
      <c r="A20" s="16" t="s">
        <v>31</v>
      </c>
      <c r="B20" s="17">
        <v>54</v>
      </c>
      <c r="C20" s="17">
        <v>34</v>
      </c>
      <c r="D20" s="17">
        <v>20</v>
      </c>
      <c r="E20" s="17">
        <v>1345872</v>
      </c>
    </row>
    <row r="21" spans="1:5" ht="15" thickBot="1" x14ac:dyDescent="0.4">
      <c r="A21" s="16" t="s">
        <v>32</v>
      </c>
      <c r="B21" s="17">
        <v>50</v>
      </c>
      <c r="C21" s="17">
        <v>62</v>
      </c>
      <c r="D21" s="17">
        <v>65</v>
      </c>
      <c r="E21" s="17">
        <v>423631</v>
      </c>
    </row>
    <row r="22" spans="1:5" ht="15" thickBot="1" x14ac:dyDescent="0.4">
      <c r="A22" s="16" t="s">
        <v>33</v>
      </c>
      <c r="B22" s="17">
        <v>50</v>
      </c>
      <c r="C22" s="17">
        <v>47</v>
      </c>
      <c r="D22" s="17">
        <v>56</v>
      </c>
      <c r="E22" s="17">
        <v>338014</v>
      </c>
    </row>
    <row r="23" spans="1:5" ht="15" thickBot="1" x14ac:dyDescent="0.4">
      <c r="A23" s="16" t="s">
        <v>34</v>
      </c>
      <c r="B23" s="17">
        <v>50</v>
      </c>
      <c r="C23" s="17">
        <v>32</v>
      </c>
      <c r="D23" s="17">
        <v>48</v>
      </c>
      <c r="E23" s="17">
        <v>962665</v>
      </c>
    </row>
    <row r="24" spans="1:5" ht="15" thickBot="1" x14ac:dyDescent="0.4">
      <c r="A24" s="16" t="s">
        <v>35</v>
      </c>
      <c r="B24" s="17">
        <v>50</v>
      </c>
      <c r="C24" s="17">
        <v>15</v>
      </c>
      <c r="D24" s="17">
        <v>3</v>
      </c>
      <c r="E24" s="17">
        <v>1732544</v>
      </c>
    </row>
    <row r="25" spans="1:5" ht="15" thickBot="1" x14ac:dyDescent="0.4">
      <c r="A25" s="16" t="s">
        <v>36</v>
      </c>
      <c r="B25" s="17">
        <v>48</v>
      </c>
      <c r="C25" s="17">
        <v>32</v>
      </c>
      <c r="D25" s="17">
        <v>25</v>
      </c>
      <c r="E25" s="17">
        <v>1076141</v>
      </c>
    </row>
    <row r="26" spans="1:5" ht="15" thickBot="1" x14ac:dyDescent="0.4">
      <c r="A26" s="16" t="s">
        <v>37</v>
      </c>
      <c r="B26" s="17">
        <v>48</v>
      </c>
      <c r="C26" s="17">
        <v>19</v>
      </c>
      <c r="D26" s="17">
        <v>42</v>
      </c>
      <c r="E26" s="17">
        <v>1351087</v>
      </c>
    </row>
    <row r="27" spans="1:5" ht="15" thickBot="1" x14ac:dyDescent="0.4">
      <c r="A27" s="16" t="s">
        <v>38</v>
      </c>
      <c r="B27" s="17">
        <v>47</v>
      </c>
      <c r="C27" s="17">
        <v>39</v>
      </c>
      <c r="D27" s="17">
        <v>54</v>
      </c>
      <c r="E27" s="17">
        <v>530751</v>
      </c>
    </row>
    <row r="28" spans="1:5" ht="15" thickBot="1" x14ac:dyDescent="0.4">
      <c r="A28" s="16" t="s">
        <v>39</v>
      </c>
      <c r="B28" s="17">
        <v>45</v>
      </c>
      <c r="C28" s="17">
        <v>42</v>
      </c>
      <c r="D28" s="17">
        <v>25</v>
      </c>
      <c r="E28" s="17">
        <v>1172285</v>
      </c>
    </row>
    <row r="29" spans="1:5" ht="15" thickBot="1" x14ac:dyDescent="0.4">
      <c r="A29" s="16" t="s">
        <v>40</v>
      </c>
      <c r="B29" s="17">
        <v>45</v>
      </c>
      <c r="C29" s="17">
        <v>9</v>
      </c>
      <c r="D29" s="17">
        <v>43</v>
      </c>
      <c r="E29" s="17">
        <v>2020270</v>
      </c>
    </row>
    <row r="30" spans="1:5" ht="15" thickBot="1" x14ac:dyDescent="0.4">
      <c r="A30" s="16" t="s">
        <v>41</v>
      </c>
      <c r="B30" s="17">
        <v>44</v>
      </c>
      <c r="C30" s="17">
        <v>19</v>
      </c>
      <c r="D30" s="17">
        <v>43</v>
      </c>
      <c r="E30" s="17">
        <v>1246554</v>
      </c>
    </row>
    <row r="31" spans="1:5" ht="15" thickBot="1" x14ac:dyDescent="0.4">
      <c r="A31" s="16" t="s">
        <v>42</v>
      </c>
      <c r="B31" s="17">
        <v>43</v>
      </c>
      <c r="C31" s="17">
        <v>37</v>
      </c>
      <c r="D31" s="17">
        <v>3</v>
      </c>
      <c r="E31" s="17">
        <v>1957432</v>
      </c>
    </row>
    <row r="32" spans="1:5" ht="15" thickBot="1" x14ac:dyDescent="0.4">
      <c r="A32" s="16" t="s">
        <v>43</v>
      </c>
      <c r="B32" s="17">
        <v>38</v>
      </c>
      <c r="C32" s="17">
        <v>42</v>
      </c>
      <c r="D32" s="17">
        <v>13</v>
      </c>
      <c r="E32" s="17">
        <v>1666525</v>
      </c>
    </row>
    <row r="33" spans="1:5" ht="15" thickBot="1" x14ac:dyDescent="0.4">
      <c r="A33" s="16" t="s">
        <v>44</v>
      </c>
      <c r="B33" s="17">
        <v>38</v>
      </c>
      <c r="C33" s="17">
        <v>53</v>
      </c>
      <c r="D33" s="17">
        <v>50</v>
      </c>
      <c r="E33" s="17">
        <v>514961</v>
      </c>
    </row>
    <row r="34" spans="1:5" ht="15" thickBot="1" x14ac:dyDescent="0.4">
      <c r="A34" s="16" t="s">
        <v>45</v>
      </c>
      <c r="B34" s="17">
        <v>38</v>
      </c>
      <c r="C34" s="17">
        <v>53</v>
      </c>
      <c r="D34" s="17">
        <v>54</v>
      </c>
      <c r="E34" s="17">
        <v>493637</v>
      </c>
    </row>
    <row r="35" spans="1:5" ht="15" thickBot="1" x14ac:dyDescent="0.4">
      <c r="A35" s="16" t="s">
        <v>46</v>
      </c>
      <c r="B35" s="17">
        <v>38</v>
      </c>
      <c r="C35" s="17">
        <v>8</v>
      </c>
      <c r="D35" s="17">
        <v>6</v>
      </c>
      <c r="E35" s="17">
        <v>1689937</v>
      </c>
    </row>
    <row r="36" spans="1:5" ht="15" thickBot="1" x14ac:dyDescent="0.4">
      <c r="A36" s="16" t="s">
        <v>47</v>
      </c>
      <c r="B36" s="17">
        <v>38</v>
      </c>
      <c r="C36" s="17">
        <v>3</v>
      </c>
      <c r="D36" s="17">
        <v>1</v>
      </c>
      <c r="E36" s="17">
        <v>1905565</v>
      </c>
    </row>
    <row r="37" spans="1:5" ht="15" thickBot="1" x14ac:dyDescent="0.4">
      <c r="A37" s="16" t="s">
        <v>48</v>
      </c>
      <c r="B37" s="17">
        <v>37</v>
      </c>
      <c r="C37" s="17">
        <v>9</v>
      </c>
      <c r="D37" s="17">
        <v>18</v>
      </c>
      <c r="E37" s="17">
        <v>1515325</v>
      </c>
    </row>
    <row r="38" spans="1:5" ht="15" thickBot="1" x14ac:dyDescent="0.4">
      <c r="A38" s="16" t="s">
        <v>49</v>
      </c>
      <c r="B38" s="17">
        <v>35</v>
      </c>
      <c r="C38" s="17">
        <v>39</v>
      </c>
      <c r="D38" s="17">
        <v>63</v>
      </c>
      <c r="E38" s="17">
        <v>576978</v>
      </c>
    </row>
    <row r="39" spans="1:5" ht="15" thickBot="1" x14ac:dyDescent="0.4">
      <c r="A39" s="16" t="s">
        <v>50</v>
      </c>
      <c r="B39" s="17">
        <v>35</v>
      </c>
      <c r="C39" s="17">
        <v>1</v>
      </c>
      <c r="D39" s="17">
        <v>10</v>
      </c>
      <c r="E39" s="17">
        <v>1908344</v>
      </c>
    </row>
    <row r="40" spans="1:5" ht="15" thickBot="1" x14ac:dyDescent="0.4">
      <c r="A40" s="16" t="s">
        <v>51</v>
      </c>
      <c r="B40" s="17">
        <v>30</v>
      </c>
      <c r="C40" s="17">
        <v>49</v>
      </c>
      <c r="D40" s="17">
        <v>56</v>
      </c>
      <c r="E40" s="17">
        <v>643111</v>
      </c>
    </row>
    <row r="41" spans="1:5" ht="15" thickBot="1" x14ac:dyDescent="0.4">
      <c r="A41" s="16" t="s">
        <v>52</v>
      </c>
      <c r="B41" s="17">
        <v>30</v>
      </c>
      <c r="C41" s="17">
        <v>38</v>
      </c>
      <c r="D41" s="17">
        <v>24</v>
      </c>
      <c r="E41" s="17">
        <v>1135905</v>
      </c>
    </row>
    <row r="42" spans="1:5" ht="15" thickBot="1" x14ac:dyDescent="0.4">
      <c r="A42" s="16" t="s">
        <v>53</v>
      </c>
      <c r="B42" s="17">
        <v>30</v>
      </c>
      <c r="C42" s="17">
        <v>15</v>
      </c>
      <c r="D42" s="17">
        <v>20</v>
      </c>
      <c r="E42" s="17">
        <v>1402100</v>
      </c>
    </row>
    <row r="43" spans="1:5" ht="15" thickBot="1" x14ac:dyDescent="0.4">
      <c r="A43" s="16" t="s">
        <v>54</v>
      </c>
      <c r="B43" s="17">
        <v>30</v>
      </c>
      <c r="C43" s="17">
        <v>13</v>
      </c>
      <c r="D43" s="17">
        <v>35</v>
      </c>
      <c r="E43" s="17">
        <v>1389574</v>
      </c>
    </row>
    <row r="44" spans="1:5" ht="15" thickBot="1" x14ac:dyDescent="0.4">
      <c r="A44" s="16" t="s">
        <v>55</v>
      </c>
      <c r="B44" s="17">
        <v>30</v>
      </c>
      <c r="C44" s="17">
        <v>25</v>
      </c>
      <c r="D44" s="17">
        <v>14</v>
      </c>
      <c r="E44" s="17">
        <v>1373381</v>
      </c>
    </row>
    <row r="45" spans="1:5" ht="15" thickBot="1" x14ac:dyDescent="0.4">
      <c r="A45" s="16" t="s">
        <v>56</v>
      </c>
      <c r="B45" s="17">
        <v>26</v>
      </c>
      <c r="C45" s="17">
        <v>57</v>
      </c>
      <c r="D45" s="17">
        <v>38</v>
      </c>
      <c r="E45" s="17">
        <v>814092</v>
      </c>
    </row>
    <row r="46" spans="1:5" ht="15" thickBot="1" x14ac:dyDescent="0.4">
      <c r="A46" s="16" t="s">
        <v>57</v>
      </c>
      <c r="B46" s="17">
        <v>26</v>
      </c>
      <c r="C46" s="17">
        <v>42</v>
      </c>
      <c r="D46" s="17">
        <v>43</v>
      </c>
      <c r="E46" s="17">
        <v>814112</v>
      </c>
    </row>
    <row r="47" spans="1:5" ht="15" thickBot="1" x14ac:dyDescent="0.4">
      <c r="A47" s="16" t="s">
        <v>58</v>
      </c>
      <c r="B47" s="17">
        <v>26</v>
      </c>
      <c r="C47" s="17">
        <v>46</v>
      </c>
      <c r="D47" s="17">
        <v>43</v>
      </c>
      <c r="E47" s="17">
        <v>800243</v>
      </c>
    </row>
    <row r="48" spans="1:5" ht="15" thickBot="1" x14ac:dyDescent="0.4">
      <c r="A48" s="16" t="s">
        <v>59</v>
      </c>
      <c r="B48" s="17">
        <v>26</v>
      </c>
      <c r="C48" s="17">
        <v>9</v>
      </c>
      <c r="D48" s="17">
        <v>27</v>
      </c>
      <c r="E48" s="17">
        <v>1489916</v>
      </c>
    </row>
    <row r="49" spans="1:5" ht="15" thickBot="1" x14ac:dyDescent="0.4">
      <c r="A49" s="16" t="s">
        <v>60</v>
      </c>
      <c r="B49" s="17">
        <v>25</v>
      </c>
      <c r="C49" s="17">
        <v>31</v>
      </c>
      <c r="D49" s="17">
        <v>66</v>
      </c>
      <c r="E49" s="17">
        <v>1175145</v>
      </c>
    </row>
    <row r="50" spans="1:5" ht="15" thickBot="1" x14ac:dyDescent="0.4">
      <c r="A50" s="16" t="s">
        <v>61</v>
      </c>
      <c r="B50" s="17">
        <v>24</v>
      </c>
      <c r="C50" s="17">
        <v>25</v>
      </c>
      <c r="D50" s="17">
        <v>6</v>
      </c>
      <c r="E50" s="17">
        <v>1669513</v>
      </c>
    </row>
    <row r="51" spans="1:5" ht="15" thickBot="1" x14ac:dyDescent="0.4">
      <c r="A51" s="16" t="s">
        <v>62</v>
      </c>
      <c r="B51" s="17">
        <v>22</v>
      </c>
      <c r="C51" s="17">
        <v>15</v>
      </c>
      <c r="D51" s="17">
        <v>61</v>
      </c>
      <c r="E51" s="17">
        <v>1268172</v>
      </c>
    </row>
    <row r="52" spans="1:5" ht="15" thickBot="1" x14ac:dyDescent="0.4">
      <c r="A52" s="16" t="s">
        <v>63</v>
      </c>
      <c r="B52" s="17">
        <v>22</v>
      </c>
      <c r="C52" s="17">
        <v>51</v>
      </c>
      <c r="D52" s="17">
        <v>38</v>
      </c>
      <c r="E52" s="17">
        <v>1075022</v>
      </c>
    </row>
    <row r="53" spans="1:5" ht="15" thickBot="1" x14ac:dyDescent="0.4">
      <c r="A53" s="16" t="s">
        <v>64</v>
      </c>
      <c r="B53" s="17">
        <v>21</v>
      </c>
      <c r="C53" s="17">
        <v>64</v>
      </c>
      <c r="D53" s="17">
        <v>14</v>
      </c>
      <c r="E53" s="17">
        <v>1391990</v>
      </c>
    </row>
    <row r="54" spans="1:5" ht="15" thickBot="1" x14ac:dyDescent="0.4">
      <c r="A54" s="16" t="s">
        <v>65</v>
      </c>
      <c r="B54" s="17">
        <v>19</v>
      </c>
      <c r="C54" s="17">
        <v>52</v>
      </c>
      <c r="D54" s="17">
        <v>47</v>
      </c>
      <c r="E54" s="17">
        <v>2436525</v>
      </c>
    </row>
    <row r="55" spans="1:5" ht="15" thickBot="1" x14ac:dyDescent="0.4">
      <c r="A55" s="16" t="s">
        <v>66</v>
      </c>
      <c r="B55" s="17">
        <v>19</v>
      </c>
      <c r="C55" s="17">
        <v>3</v>
      </c>
      <c r="D55" s="17">
        <v>27</v>
      </c>
      <c r="E55" s="17">
        <v>1871090</v>
      </c>
    </row>
    <row r="56" spans="1:5" ht="15" thickBot="1" x14ac:dyDescent="0.4">
      <c r="A56" s="16" t="s">
        <v>67</v>
      </c>
      <c r="B56" s="17">
        <v>17</v>
      </c>
      <c r="C56" s="17">
        <v>59</v>
      </c>
      <c r="D56" s="17">
        <v>11</v>
      </c>
      <c r="E56" s="17">
        <v>1454722</v>
      </c>
    </row>
    <row r="57" spans="1:5" ht="15" thickBot="1" x14ac:dyDescent="0.4">
      <c r="A57" s="16" t="s">
        <v>68</v>
      </c>
      <c r="B57" s="17">
        <v>17</v>
      </c>
      <c r="C57" s="17">
        <v>25</v>
      </c>
      <c r="D57" s="17">
        <v>58</v>
      </c>
      <c r="E57" s="17">
        <v>1262756</v>
      </c>
    </row>
    <row r="58" spans="1:5" ht="15" thickBot="1" x14ac:dyDescent="0.4">
      <c r="A58" s="16" t="s">
        <v>69</v>
      </c>
      <c r="B58" s="17">
        <v>15</v>
      </c>
      <c r="C58" s="17">
        <v>59</v>
      </c>
      <c r="D58" s="17">
        <v>6</v>
      </c>
      <c r="E58" s="17">
        <v>1616491</v>
      </c>
    </row>
    <row r="59" spans="1:5" ht="15" thickBot="1" x14ac:dyDescent="0.4">
      <c r="A59" s="16" t="s">
        <v>70</v>
      </c>
      <c r="B59" s="17">
        <v>15</v>
      </c>
      <c r="C59" s="17">
        <v>42</v>
      </c>
      <c r="D59" s="17">
        <v>20</v>
      </c>
      <c r="E59" s="17">
        <v>1399145</v>
      </c>
    </row>
    <row r="60" spans="1:5" ht="15" thickBot="1" x14ac:dyDescent="0.4">
      <c r="A60" s="16" t="s">
        <v>71</v>
      </c>
      <c r="B60" s="17">
        <v>12</v>
      </c>
      <c r="C60" s="17">
        <v>3</v>
      </c>
      <c r="D60" s="17">
        <v>20</v>
      </c>
      <c r="E60" s="17">
        <v>1986797</v>
      </c>
    </row>
    <row r="61" spans="1:5" ht="15" thickBot="1" x14ac:dyDescent="0.4">
      <c r="A61" s="16" t="s">
        <v>72</v>
      </c>
      <c r="B61" s="17">
        <v>12</v>
      </c>
      <c r="C61" s="17">
        <v>6</v>
      </c>
      <c r="D61" s="17">
        <v>35</v>
      </c>
      <c r="E61" s="17">
        <v>1745349</v>
      </c>
    </row>
    <row r="62" spans="1:5" ht="15" thickBot="1" x14ac:dyDescent="0.4">
      <c r="A62" s="16" t="s">
        <v>73</v>
      </c>
      <c r="B62" s="17">
        <v>12</v>
      </c>
      <c r="C62" s="17">
        <v>9</v>
      </c>
      <c r="D62" s="17">
        <v>64</v>
      </c>
      <c r="E62" s="17">
        <v>1452883</v>
      </c>
    </row>
    <row r="63" spans="1:5" ht="15" thickBot="1" x14ac:dyDescent="0.4">
      <c r="A63" s="16" t="s">
        <v>74</v>
      </c>
      <c r="B63" s="17">
        <v>9</v>
      </c>
      <c r="C63" s="17">
        <v>53</v>
      </c>
      <c r="D63" s="17">
        <v>31</v>
      </c>
      <c r="E63" s="17">
        <v>1978739</v>
      </c>
    </row>
    <row r="64" spans="1:5" ht="15" thickBot="1" x14ac:dyDescent="0.4">
      <c r="A64" s="16" t="s">
        <v>75</v>
      </c>
      <c r="B64" s="17">
        <v>9</v>
      </c>
      <c r="C64" s="17">
        <v>19</v>
      </c>
      <c r="D64" s="17">
        <v>50</v>
      </c>
      <c r="E64" s="17">
        <v>1525921</v>
      </c>
    </row>
    <row r="65" spans="1:5" ht="15" thickBot="1" x14ac:dyDescent="0.4">
      <c r="A65" s="16" t="s">
        <v>76</v>
      </c>
      <c r="B65" s="17">
        <v>9</v>
      </c>
      <c r="C65" s="17">
        <v>53</v>
      </c>
      <c r="D65" s="17">
        <v>41</v>
      </c>
      <c r="E65" s="17">
        <v>3201737</v>
      </c>
    </row>
    <row r="66" spans="1:5" ht="15" thickBot="1" x14ac:dyDescent="0.4">
      <c r="A66" s="16" t="s">
        <v>77</v>
      </c>
      <c r="B66" s="17">
        <v>8</v>
      </c>
      <c r="C66" s="17">
        <v>49</v>
      </c>
      <c r="D66" s="17">
        <v>11</v>
      </c>
      <c r="E66" s="17">
        <v>1610266</v>
      </c>
    </row>
    <row r="67" spans="1:5" ht="15" thickBot="1" x14ac:dyDescent="0.4">
      <c r="A67" s="16" t="s">
        <v>78</v>
      </c>
      <c r="B67" s="17">
        <v>4</v>
      </c>
      <c r="C67" s="17">
        <v>25</v>
      </c>
      <c r="D67" s="17">
        <v>18</v>
      </c>
      <c r="E67" s="17">
        <v>1792544</v>
      </c>
    </row>
    <row r="68" spans="1:5" ht="15" thickBot="1" x14ac:dyDescent="0.4">
      <c r="A68" s="16" t="s">
        <v>79</v>
      </c>
      <c r="B68" s="17">
        <v>4</v>
      </c>
      <c r="C68" s="17">
        <v>30</v>
      </c>
      <c r="D68" s="17">
        <v>31</v>
      </c>
      <c r="E68" s="17">
        <v>1681911</v>
      </c>
    </row>
    <row r="69" spans="1:5" ht="15" thickBot="1" x14ac:dyDescent="0.4">
      <c r="A69" s="16" t="s">
        <v>80</v>
      </c>
      <c r="B69" s="17">
        <v>4</v>
      </c>
      <c r="C69" s="17">
        <v>15</v>
      </c>
      <c r="D69" s="17">
        <v>31</v>
      </c>
      <c r="E69" s="17">
        <v>1758411</v>
      </c>
    </row>
    <row r="70" spans="1:5" ht="15" thickBot="1" x14ac:dyDescent="0.4">
      <c r="A70" s="16" t="s">
        <v>81</v>
      </c>
      <c r="B70" s="17">
        <v>4</v>
      </c>
      <c r="C70" s="17">
        <v>65</v>
      </c>
      <c r="D70" s="17">
        <v>1</v>
      </c>
      <c r="E70" s="17">
        <v>2263678</v>
      </c>
    </row>
    <row r="71" spans="1:5" ht="15" thickBot="1" x14ac:dyDescent="0.4">
      <c r="A71" s="16" t="s">
        <v>82</v>
      </c>
      <c r="B71" s="17">
        <v>1</v>
      </c>
      <c r="C71" s="17">
        <v>25</v>
      </c>
      <c r="D71" s="17">
        <v>6</v>
      </c>
      <c r="E71" s="17">
        <v>2050078</v>
      </c>
    </row>
    <row r="72" spans="1:5" ht="15" thickBot="1" x14ac:dyDescent="0.4">
      <c r="A72" s="16" t="s">
        <v>83</v>
      </c>
      <c r="B72" s="17">
        <v>1</v>
      </c>
      <c r="C72" s="17">
        <v>34</v>
      </c>
      <c r="D72" s="17">
        <v>27</v>
      </c>
      <c r="E72" s="17">
        <v>1887117</v>
      </c>
    </row>
    <row r="73" spans="1:5" ht="15" thickBot="1" x14ac:dyDescent="0.4">
      <c r="A73" s="16" t="s">
        <v>84</v>
      </c>
      <c r="B73" s="17">
        <v>1</v>
      </c>
      <c r="C73" s="17">
        <v>6</v>
      </c>
      <c r="D73" s="17">
        <v>14</v>
      </c>
      <c r="E73" s="17">
        <v>2154223</v>
      </c>
    </row>
    <row r="74" spans="1:5" ht="18.5" thickBot="1" x14ac:dyDescent="0.4">
      <c r="A74" s="12"/>
    </row>
    <row r="75" spans="1:5" ht="15" thickBot="1" x14ac:dyDescent="0.4">
      <c r="A75" s="16" t="s">
        <v>109</v>
      </c>
      <c r="B75" s="16" t="s">
        <v>93</v>
      </c>
      <c r="C75" s="16" t="s">
        <v>94</v>
      </c>
      <c r="D75" s="16" t="s">
        <v>95</v>
      </c>
    </row>
    <row r="76" spans="1:5" ht="20" thickBot="1" x14ac:dyDescent="0.4">
      <c r="A76" s="16" t="s">
        <v>110</v>
      </c>
      <c r="B76" s="17" t="s">
        <v>314</v>
      </c>
      <c r="C76" s="17" t="s">
        <v>315</v>
      </c>
      <c r="D76" s="17" t="s">
        <v>316</v>
      </c>
    </row>
    <row r="77" spans="1:5" ht="20" thickBot="1" x14ac:dyDescent="0.4">
      <c r="A77" s="16" t="s">
        <v>125</v>
      </c>
      <c r="B77" s="17" t="s">
        <v>317</v>
      </c>
      <c r="C77" s="17" t="s">
        <v>318</v>
      </c>
      <c r="D77" s="17" t="s">
        <v>316</v>
      </c>
    </row>
    <row r="78" spans="1:5" ht="20" thickBot="1" x14ac:dyDescent="0.4">
      <c r="A78" s="16" t="s">
        <v>132</v>
      </c>
      <c r="B78" s="17" t="s">
        <v>317</v>
      </c>
      <c r="C78" s="17" t="s">
        <v>318</v>
      </c>
      <c r="D78" s="17" t="s">
        <v>316</v>
      </c>
    </row>
    <row r="79" spans="1:5" ht="20" thickBot="1" x14ac:dyDescent="0.4">
      <c r="A79" s="16" t="s">
        <v>135</v>
      </c>
      <c r="B79" s="17" t="s">
        <v>317</v>
      </c>
      <c r="C79" s="17" t="s">
        <v>318</v>
      </c>
      <c r="D79" s="17" t="s">
        <v>319</v>
      </c>
    </row>
    <row r="80" spans="1:5" ht="20" thickBot="1" x14ac:dyDescent="0.4">
      <c r="A80" s="16" t="s">
        <v>139</v>
      </c>
      <c r="B80" s="17" t="s">
        <v>317</v>
      </c>
      <c r="C80" s="17" t="s">
        <v>318</v>
      </c>
      <c r="D80" s="17" t="s">
        <v>319</v>
      </c>
    </row>
    <row r="81" spans="1:4" ht="20" thickBot="1" x14ac:dyDescent="0.4">
      <c r="A81" s="16" t="s">
        <v>144</v>
      </c>
      <c r="B81" s="17" t="s">
        <v>317</v>
      </c>
      <c r="C81" s="17" t="s">
        <v>318</v>
      </c>
      <c r="D81" s="17" t="s">
        <v>319</v>
      </c>
    </row>
    <row r="82" spans="1:4" ht="20" thickBot="1" x14ac:dyDescent="0.4">
      <c r="A82" s="16" t="s">
        <v>148</v>
      </c>
      <c r="B82" s="17" t="s">
        <v>317</v>
      </c>
      <c r="C82" s="17" t="s">
        <v>318</v>
      </c>
      <c r="D82" s="17" t="s">
        <v>319</v>
      </c>
    </row>
    <row r="83" spans="1:4" ht="20" thickBot="1" x14ac:dyDescent="0.4">
      <c r="A83" s="16" t="s">
        <v>152</v>
      </c>
      <c r="B83" s="17" t="s">
        <v>317</v>
      </c>
      <c r="C83" s="17" t="s">
        <v>318</v>
      </c>
      <c r="D83" s="17" t="s">
        <v>319</v>
      </c>
    </row>
    <row r="84" spans="1:4" ht="20" thickBot="1" x14ac:dyDescent="0.4">
      <c r="A84" s="16" t="s">
        <v>155</v>
      </c>
      <c r="B84" s="17" t="s">
        <v>317</v>
      </c>
      <c r="C84" s="17" t="s">
        <v>318</v>
      </c>
      <c r="D84" s="17" t="s">
        <v>319</v>
      </c>
    </row>
    <row r="85" spans="1:4" ht="20" thickBot="1" x14ac:dyDescent="0.4">
      <c r="A85" s="16" t="s">
        <v>161</v>
      </c>
      <c r="B85" s="17" t="s">
        <v>320</v>
      </c>
      <c r="C85" s="17" t="s">
        <v>318</v>
      </c>
      <c r="D85" s="17" t="s">
        <v>319</v>
      </c>
    </row>
    <row r="86" spans="1:4" ht="20" thickBot="1" x14ac:dyDescent="0.4">
      <c r="A86" s="16" t="s">
        <v>165</v>
      </c>
      <c r="B86" s="17" t="s">
        <v>320</v>
      </c>
      <c r="C86" s="17" t="s">
        <v>318</v>
      </c>
      <c r="D86" s="17" t="s">
        <v>321</v>
      </c>
    </row>
    <row r="87" spans="1:4" ht="20" thickBot="1" x14ac:dyDescent="0.4">
      <c r="A87" s="16" t="s">
        <v>168</v>
      </c>
      <c r="B87" s="17" t="s">
        <v>320</v>
      </c>
      <c r="C87" s="17" t="s">
        <v>318</v>
      </c>
      <c r="D87" s="17" t="s">
        <v>321</v>
      </c>
    </row>
    <row r="88" spans="1:4" ht="20" thickBot="1" x14ac:dyDescent="0.4">
      <c r="A88" s="16" t="s">
        <v>171</v>
      </c>
      <c r="B88" s="17" t="s">
        <v>320</v>
      </c>
      <c r="C88" s="17" t="s">
        <v>322</v>
      </c>
      <c r="D88" s="17" t="s">
        <v>321</v>
      </c>
    </row>
    <row r="89" spans="1:4" ht="20" thickBot="1" x14ac:dyDescent="0.4">
      <c r="A89" s="16" t="s">
        <v>174</v>
      </c>
      <c r="B89" s="17" t="s">
        <v>320</v>
      </c>
      <c r="C89" s="17" t="s">
        <v>322</v>
      </c>
      <c r="D89" s="17" t="s">
        <v>323</v>
      </c>
    </row>
    <row r="90" spans="1:4" ht="20" thickBot="1" x14ac:dyDescent="0.4">
      <c r="A90" s="16" t="s">
        <v>178</v>
      </c>
      <c r="B90" s="17" t="s">
        <v>320</v>
      </c>
      <c r="C90" s="17" t="s">
        <v>324</v>
      </c>
      <c r="D90" s="17" t="s">
        <v>323</v>
      </c>
    </row>
    <row r="91" spans="1:4" ht="20" thickBot="1" x14ac:dyDescent="0.4">
      <c r="A91" s="16" t="s">
        <v>181</v>
      </c>
      <c r="B91" s="17" t="s">
        <v>325</v>
      </c>
      <c r="C91" s="17" t="s">
        <v>324</v>
      </c>
      <c r="D91" s="17" t="s">
        <v>323</v>
      </c>
    </row>
    <row r="92" spans="1:4" ht="20" thickBot="1" x14ac:dyDescent="0.4">
      <c r="A92" s="16" t="s">
        <v>185</v>
      </c>
      <c r="B92" s="17" t="s">
        <v>325</v>
      </c>
      <c r="C92" s="17" t="s">
        <v>324</v>
      </c>
      <c r="D92" s="17" t="s">
        <v>326</v>
      </c>
    </row>
    <row r="93" spans="1:4" ht="20" thickBot="1" x14ac:dyDescent="0.4">
      <c r="A93" s="16" t="s">
        <v>187</v>
      </c>
      <c r="B93" s="17" t="s">
        <v>325</v>
      </c>
      <c r="C93" s="17" t="s">
        <v>324</v>
      </c>
      <c r="D93" s="17" t="s">
        <v>326</v>
      </c>
    </row>
    <row r="94" spans="1:4" ht="20" thickBot="1" x14ac:dyDescent="0.4">
      <c r="A94" s="16" t="s">
        <v>191</v>
      </c>
      <c r="B94" s="17" t="s">
        <v>325</v>
      </c>
      <c r="C94" s="17" t="s">
        <v>324</v>
      </c>
      <c r="D94" s="17" t="s">
        <v>326</v>
      </c>
    </row>
    <row r="95" spans="1:4" ht="20" thickBot="1" x14ac:dyDescent="0.4">
      <c r="A95" s="16" t="s">
        <v>193</v>
      </c>
      <c r="B95" s="17" t="s">
        <v>325</v>
      </c>
      <c r="C95" s="17" t="s">
        <v>324</v>
      </c>
      <c r="D95" s="17" t="s">
        <v>326</v>
      </c>
    </row>
    <row r="96" spans="1:4" ht="20" thickBot="1" x14ac:dyDescent="0.4">
      <c r="A96" s="16" t="s">
        <v>196</v>
      </c>
      <c r="B96" s="17" t="s">
        <v>327</v>
      </c>
      <c r="C96" s="17" t="s">
        <v>324</v>
      </c>
      <c r="D96" s="17" t="s">
        <v>326</v>
      </c>
    </row>
    <row r="97" spans="1:4" ht="20" thickBot="1" x14ac:dyDescent="0.4">
      <c r="A97" s="16" t="s">
        <v>197</v>
      </c>
      <c r="B97" s="17" t="s">
        <v>328</v>
      </c>
      <c r="C97" s="17" t="s">
        <v>324</v>
      </c>
      <c r="D97" s="17" t="s">
        <v>326</v>
      </c>
    </row>
    <row r="98" spans="1:4" ht="20" thickBot="1" x14ac:dyDescent="0.4">
      <c r="A98" s="16" t="s">
        <v>201</v>
      </c>
      <c r="B98" s="17" t="s">
        <v>328</v>
      </c>
      <c r="C98" s="17" t="s">
        <v>324</v>
      </c>
      <c r="D98" s="17" t="s">
        <v>326</v>
      </c>
    </row>
    <row r="99" spans="1:4" ht="20" thickBot="1" x14ac:dyDescent="0.4">
      <c r="A99" s="16" t="s">
        <v>205</v>
      </c>
      <c r="B99" s="17" t="s">
        <v>329</v>
      </c>
      <c r="C99" s="17" t="s">
        <v>330</v>
      </c>
      <c r="D99" s="17" t="s">
        <v>326</v>
      </c>
    </row>
    <row r="100" spans="1:4" ht="20" thickBot="1" x14ac:dyDescent="0.4">
      <c r="A100" s="16" t="s">
        <v>206</v>
      </c>
      <c r="B100" s="17" t="s">
        <v>329</v>
      </c>
      <c r="C100" s="17" t="s">
        <v>331</v>
      </c>
      <c r="D100" s="17" t="s">
        <v>326</v>
      </c>
    </row>
    <row r="101" spans="1:4" ht="20" thickBot="1" x14ac:dyDescent="0.4">
      <c r="A101" s="16" t="s">
        <v>212</v>
      </c>
      <c r="B101" s="17" t="s">
        <v>332</v>
      </c>
      <c r="C101" s="17" t="s">
        <v>331</v>
      </c>
      <c r="D101" s="17" t="s">
        <v>326</v>
      </c>
    </row>
    <row r="102" spans="1:4" ht="20" thickBot="1" x14ac:dyDescent="0.4">
      <c r="A102" s="16" t="s">
        <v>214</v>
      </c>
      <c r="B102" s="17" t="s">
        <v>332</v>
      </c>
      <c r="C102" s="17" t="s">
        <v>331</v>
      </c>
      <c r="D102" s="17" t="s">
        <v>326</v>
      </c>
    </row>
    <row r="103" spans="1:4" ht="20" thickBot="1" x14ac:dyDescent="0.4">
      <c r="A103" s="16" t="s">
        <v>215</v>
      </c>
      <c r="B103" s="17" t="s">
        <v>332</v>
      </c>
      <c r="C103" s="17" t="s">
        <v>331</v>
      </c>
      <c r="D103" s="17" t="s">
        <v>333</v>
      </c>
    </row>
    <row r="104" spans="1:4" ht="20" thickBot="1" x14ac:dyDescent="0.4">
      <c r="A104" s="16" t="s">
        <v>218</v>
      </c>
      <c r="B104" s="17" t="s">
        <v>332</v>
      </c>
      <c r="C104" s="17" t="s">
        <v>331</v>
      </c>
      <c r="D104" s="17" t="s">
        <v>333</v>
      </c>
    </row>
    <row r="105" spans="1:4" ht="20" thickBot="1" x14ac:dyDescent="0.4">
      <c r="A105" s="16" t="s">
        <v>222</v>
      </c>
      <c r="B105" s="17" t="s">
        <v>332</v>
      </c>
      <c r="C105" s="17" t="s">
        <v>331</v>
      </c>
      <c r="D105" s="17" t="s">
        <v>333</v>
      </c>
    </row>
    <row r="106" spans="1:4" ht="20" thickBot="1" x14ac:dyDescent="0.4">
      <c r="A106" s="16" t="s">
        <v>224</v>
      </c>
      <c r="B106" s="17" t="s">
        <v>332</v>
      </c>
      <c r="C106" s="17" t="s">
        <v>331</v>
      </c>
      <c r="D106" s="17" t="s">
        <v>333</v>
      </c>
    </row>
    <row r="107" spans="1:4" ht="20" thickBot="1" x14ac:dyDescent="0.4">
      <c r="A107" s="16" t="s">
        <v>225</v>
      </c>
      <c r="B107" s="17" t="s">
        <v>332</v>
      </c>
      <c r="C107" s="17" t="s">
        <v>334</v>
      </c>
      <c r="D107" s="17" t="s">
        <v>333</v>
      </c>
    </row>
    <row r="108" spans="1:4" ht="20" thickBot="1" x14ac:dyDescent="0.4">
      <c r="A108" s="16" t="s">
        <v>227</v>
      </c>
      <c r="B108" s="17" t="s">
        <v>332</v>
      </c>
      <c r="C108" s="17" t="s">
        <v>334</v>
      </c>
      <c r="D108" s="17" t="s">
        <v>333</v>
      </c>
    </row>
    <row r="109" spans="1:4" ht="20" thickBot="1" x14ac:dyDescent="0.4">
      <c r="A109" s="16" t="s">
        <v>228</v>
      </c>
      <c r="B109" s="17" t="s">
        <v>332</v>
      </c>
      <c r="C109" s="17" t="s">
        <v>334</v>
      </c>
      <c r="D109" s="17" t="s">
        <v>333</v>
      </c>
    </row>
    <row r="110" spans="1:4" ht="20" thickBot="1" x14ac:dyDescent="0.4">
      <c r="A110" s="16" t="s">
        <v>231</v>
      </c>
      <c r="B110" s="17" t="s">
        <v>332</v>
      </c>
      <c r="C110" s="17" t="s">
        <v>334</v>
      </c>
      <c r="D110" s="17" t="s">
        <v>333</v>
      </c>
    </row>
    <row r="111" spans="1:4" ht="20" thickBot="1" x14ac:dyDescent="0.4">
      <c r="A111" s="16" t="s">
        <v>233</v>
      </c>
      <c r="B111" s="17" t="s">
        <v>332</v>
      </c>
      <c r="C111" s="17" t="s">
        <v>334</v>
      </c>
      <c r="D111" s="17" t="s">
        <v>333</v>
      </c>
    </row>
    <row r="112" spans="1:4" ht="20" thickBot="1" x14ac:dyDescent="0.4">
      <c r="A112" s="16" t="s">
        <v>236</v>
      </c>
      <c r="B112" s="17" t="s">
        <v>332</v>
      </c>
      <c r="C112" s="17" t="s">
        <v>334</v>
      </c>
      <c r="D112" s="17" t="s">
        <v>333</v>
      </c>
    </row>
    <row r="113" spans="1:4" ht="20" thickBot="1" x14ac:dyDescent="0.4">
      <c r="A113" s="16" t="s">
        <v>238</v>
      </c>
      <c r="B113" s="17" t="s">
        <v>335</v>
      </c>
      <c r="C113" s="17" t="s">
        <v>336</v>
      </c>
      <c r="D113" s="17" t="s">
        <v>333</v>
      </c>
    </row>
    <row r="114" spans="1:4" ht="20" thickBot="1" x14ac:dyDescent="0.4">
      <c r="A114" s="16" t="s">
        <v>241</v>
      </c>
      <c r="B114" s="17" t="s">
        <v>335</v>
      </c>
      <c r="C114" s="17" t="s">
        <v>337</v>
      </c>
      <c r="D114" s="17" t="s">
        <v>333</v>
      </c>
    </row>
    <row r="115" spans="1:4" ht="20" thickBot="1" x14ac:dyDescent="0.4">
      <c r="A115" s="16" t="s">
        <v>244</v>
      </c>
      <c r="B115" s="17" t="s">
        <v>335</v>
      </c>
      <c r="C115" s="17" t="s">
        <v>338</v>
      </c>
      <c r="D115" s="17" t="s">
        <v>333</v>
      </c>
    </row>
    <row r="116" spans="1:4" ht="20" thickBot="1" x14ac:dyDescent="0.4">
      <c r="A116" s="16" t="s">
        <v>248</v>
      </c>
      <c r="B116" s="17" t="s">
        <v>335</v>
      </c>
      <c r="C116" s="17" t="s">
        <v>338</v>
      </c>
      <c r="D116" s="17" t="s">
        <v>333</v>
      </c>
    </row>
    <row r="117" spans="1:4" ht="20" thickBot="1" x14ac:dyDescent="0.4">
      <c r="A117" s="16" t="s">
        <v>251</v>
      </c>
      <c r="B117" s="17" t="s">
        <v>335</v>
      </c>
      <c r="C117" s="17" t="s">
        <v>338</v>
      </c>
      <c r="D117" s="17" t="s">
        <v>333</v>
      </c>
    </row>
    <row r="118" spans="1:4" ht="20" thickBot="1" x14ac:dyDescent="0.4">
      <c r="A118" s="16" t="s">
        <v>253</v>
      </c>
      <c r="B118" s="17" t="s">
        <v>335</v>
      </c>
      <c r="C118" s="17" t="s">
        <v>338</v>
      </c>
      <c r="D118" s="17" t="s">
        <v>333</v>
      </c>
    </row>
    <row r="119" spans="1:4" ht="20" thickBot="1" x14ac:dyDescent="0.4">
      <c r="A119" s="16" t="s">
        <v>256</v>
      </c>
      <c r="B119" s="17" t="s">
        <v>335</v>
      </c>
      <c r="C119" s="17" t="s">
        <v>338</v>
      </c>
      <c r="D119" s="17" t="s">
        <v>333</v>
      </c>
    </row>
    <row r="120" spans="1:4" ht="20" thickBot="1" x14ac:dyDescent="0.4">
      <c r="A120" s="16" t="s">
        <v>257</v>
      </c>
      <c r="B120" s="17" t="s">
        <v>335</v>
      </c>
      <c r="C120" s="17" t="s">
        <v>338</v>
      </c>
      <c r="D120" s="17" t="s">
        <v>333</v>
      </c>
    </row>
    <row r="121" spans="1:4" ht="20" thickBot="1" x14ac:dyDescent="0.4">
      <c r="A121" s="16" t="s">
        <v>260</v>
      </c>
      <c r="B121" s="17" t="s">
        <v>339</v>
      </c>
      <c r="C121" s="17" t="s">
        <v>340</v>
      </c>
      <c r="D121" s="17" t="s">
        <v>333</v>
      </c>
    </row>
    <row r="122" spans="1:4" ht="20" thickBot="1" x14ac:dyDescent="0.4">
      <c r="A122" s="16" t="s">
        <v>262</v>
      </c>
      <c r="B122" s="17" t="s">
        <v>339</v>
      </c>
      <c r="C122" s="17" t="s">
        <v>341</v>
      </c>
      <c r="D122" s="17" t="s">
        <v>333</v>
      </c>
    </row>
    <row r="123" spans="1:4" ht="20" thickBot="1" x14ac:dyDescent="0.4">
      <c r="A123" s="16" t="s">
        <v>267</v>
      </c>
      <c r="B123" s="17" t="s">
        <v>342</v>
      </c>
      <c r="C123" s="17" t="s">
        <v>341</v>
      </c>
      <c r="D123" s="17" t="s">
        <v>343</v>
      </c>
    </row>
    <row r="124" spans="1:4" ht="20" thickBot="1" x14ac:dyDescent="0.4">
      <c r="A124" s="16" t="s">
        <v>270</v>
      </c>
      <c r="B124" s="17" t="s">
        <v>342</v>
      </c>
      <c r="C124" s="17" t="s">
        <v>341</v>
      </c>
      <c r="D124" s="17" t="s">
        <v>344</v>
      </c>
    </row>
    <row r="125" spans="1:4" ht="20" thickBot="1" x14ac:dyDescent="0.4">
      <c r="A125" s="16" t="s">
        <v>273</v>
      </c>
      <c r="B125" s="17" t="s">
        <v>345</v>
      </c>
      <c r="C125" s="17" t="s">
        <v>341</v>
      </c>
      <c r="D125" s="17" t="s">
        <v>344</v>
      </c>
    </row>
    <row r="126" spans="1:4" ht="20" thickBot="1" x14ac:dyDescent="0.4">
      <c r="A126" s="16" t="s">
        <v>274</v>
      </c>
      <c r="B126" s="17" t="s">
        <v>346</v>
      </c>
      <c r="C126" s="17" t="s">
        <v>341</v>
      </c>
      <c r="D126" s="17" t="s">
        <v>344</v>
      </c>
    </row>
    <row r="127" spans="1:4" ht="20" thickBot="1" x14ac:dyDescent="0.4">
      <c r="A127" s="16" t="s">
        <v>275</v>
      </c>
      <c r="B127" s="17" t="s">
        <v>346</v>
      </c>
      <c r="C127" s="17" t="s">
        <v>341</v>
      </c>
      <c r="D127" s="17" t="s">
        <v>344</v>
      </c>
    </row>
    <row r="128" spans="1:4" ht="20" thickBot="1" x14ac:dyDescent="0.4">
      <c r="A128" s="16" t="s">
        <v>277</v>
      </c>
      <c r="B128" s="17" t="s">
        <v>346</v>
      </c>
      <c r="C128" s="17" t="s">
        <v>341</v>
      </c>
      <c r="D128" s="17" t="s">
        <v>344</v>
      </c>
    </row>
    <row r="129" spans="1:4" ht="20" thickBot="1" x14ac:dyDescent="0.4">
      <c r="A129" s="16" t="s">
        <v>279</v>
      </c>
      <c r="B129" s="17" t="s">
        <v>346</v>
      </c>
      <c r="C129" s="17" t="s">
        <v>347</v>
      </c>
      <c r="D129" s="17" t="s">
        <v>348</v>
      </c>
    </row>
    <row r="130" spans="1:4" ht="20" thickBot="1" x14ac:dyDescent="0.4">
      <c r="A130" s="16" t="s">
        <v>280</v>
      </c>
      <c r="B130" s="17" t="s">
        <v>346</v>
      </c>
      <c r="C130" s="17" t="s">
        <v>347</v>
      </c>
      <c r="D130" s="17" t="s">
        <v>123</v>
      </c>
    </row>
    <row r="131" spans="1:4" ht="20" thickBot="1" x14ac:dyDescent="0.4">
      <c r="A131" s="16" t="s">
        <v>282</v>
      </c>
      <c r="B131" s="17" t="s">
        <v>349</v>
      </c>
      <c r="C131" s="17" t="s">
        <v>347</v>
      </c>
      <c r="D131" s="17" t="s">
        <v>123</v>
      </c>
    </row>
    <row r="132" spans="1:4" ht="20" thickBot="1" x14ac:dyDescent="0.4">
      <c r="A132" s="16" t="s">
        <v>283</v>
      </c>
      <c r="B132" s="17" t="s">
        <v>349</v>
      </c>
      <c r="C132" s="17" t="s">
        <v>347</v>
      </c>
      <c r="D132" s="17" t="s">
        <v>123</v>
      </c>
    </row>
    <row r="133" spans="1:4" ht="20" thickBot="1" x14ac:dyDescent="0.4">
      <c r="A133" s="16" t="s">
        <v>285</v>
      </c>
      <c r="B133" s="17" t="s">
        <v>349</v>
      </c>
      <c r="C133" s="17" t="s">
        <v>347</v>
      </c>
      <c r="D133" s="17" t="s">
        <v>123</v>
      </c>
    </row>
    <row r="134" spans="1:4" ht="20" thickBot="1" x14ac:dyDescent="0.4">
      <c r="A134" s="16" t="s">
        <v>287</v>
      </c>
      <c r="B134" s="17" t="s">
        <v>349</v>
      </c>
      <c r="C134" s="17" t="s">
        <v>347</v>
      </c>
      <c r="D134" s="17" t="s">
        <v>123</v>
      </c>
    </row>
    <row r="135" spans="1:4" ht="20" thickBot="1" x14ac:dyDescent="0.4">
      <c r="A135" s="16" t="s">
        <v>288</v>
      </c>
      <c r="B135" s="17" t="s">
        <v>349</v>
      </c>
      <c r="C135" s="17" t="s">
        <v>347</v>
      </c>
      <c r="D135" s="17" t="s">
        <v>123</v>
      </c>
    </row>
    <row r="136" spans="1:4" ht="20" thickBot="1" x14ac:dyDescent="0.4">
      <c r="A136" s="16" t="s">
        <v>289</v>
      </c>
      <c r="B136" s="17" t="s">
        <v>349</v>
      </c>
      <c r="C136" s="17" t="s">
        <v>347</v>
      </c>
      <c r="D136" s="17" t="s">
        <v>123</v>
      </c>
    </row>
    <row r="137" spans="1:4" ht="20" thickBot="1" x14ac:dyDescent="0.4">
      <c r="A137" s="16" t="s">
        <v>290</v>
      </c>
      <c r="B137" s="17" t="s">
        <v>349</v>
      </c>
      <c r="C137" s="17" t="s">
        <v>350</v>
      </c>
      <c r="D137" s="17" t="s">
        <v>123</v>
      </c>
    </row>
    <row r="138" spans="1:4" ht="20" thickBot="1" x14ac:dyDescent="0.4">
      <c r="A138" s="16" t="s">
        <v>291</v>
      </c>
      <c r="B138" s="17" t="s">
        <v>349</v>
      </c>
      <c r="C138" s="17" t="s">
        <v>351</v>
      </c>
      <c r="D138" s="17" t="s">
        <v>123</v>
      </c>
    </row>
    <row r="139" spans="1:4" ht="20" thickBot="1" x14ac:dyDescent="0.4">
      <c r="A139" s="16" t="s">
        <v>292</v>
      </c>
      <c r="B139" s="17" t="s">
        <v>349</v>
      </c>
      <c r="C139" s="17" t="s">
        <v>352</v>
      </c>
      <c r="D139" s="17" t="s">
        <v>123</v>
      </c>
    </row>
    <row r="140" spans="1:4" ht="15" thickBot="1" x14ac:dyDescent="0.4">
      <c r="A140" s="16" t="s">
        <v>293</v>
      </c>
      <c r="B140" s="17" t="s">
        <v>123</v>
      </c>
      <c r="C140" s="17" t="s">
        <v>352</v>
      </c>
      <c r="D140" s="17" t="s">
        <v>123</v>
      </c>
    </row>
    <row r="141" spans="1:4" ht="15" thickBot="1" x14ac:dyDescent="0.4">
      <c r="A141" s="16" t="s">
        <v>294</v>
      </c>
      <c r="B141" s="17" t="s">
        <v>123</v>
      </c>
      <c r="C141" s="17" t="s">
        <v>123</v>
      </c>
      <c r="D141" s="17" t="s">
        <v>123</v>
      </c>
    </row>
    <row r="142" spans="1:4" ht="18.5" thickBot="1" x14ac:dyDescent="0.4">
      <c r="A142" s="12"/>
    </row>
    <row r="143" spans="1:4" ht="15" thickBot="1" x14ac:dyDescent="0.4">
      <c r="A143" s="16" t="s">
        <v>295</v>
      </c>
      <c r="B143" s="16" t="s">
        <v>93</v>
      </c>
      <c r="C143" s="16" t="s">
        <v>94</v>
      </c>
      <c r="D143" s="16" t="s">
        <v>95</v>
      </c>
    </row>
    <row r="144" spans="1:4" ht="15" thickBot="1" x14ac:dyDescent="0.4">
      <c r="A144" s="16" t="s">
        <v>110</v>
      </c>
      <c r="B144" s="17">
        <v>1093577.8999999999</v>
      </c>
      <c r="C144" s="17">
        <v>763439.3</v>
      </c>
      <c r="D144" s="17">
        <v>983333.4</v>
      </c>
    </row>
    <row r="145" spans="1:4" ht="15" thickBot="1" x14ac:dyDescent="0.4">
      <c r="A145" s="16" t="s">
        <v>125</v>
      </c>
      <c r="B145" s="17">
        <v>1075170.5</v>
      </c>
      <c r="C145" s="17">
        <v>682894.4</v>
      </c>
      <c r="D145" s="17">
        <v>983333.4</v>
      </c>
    </row>
    <row r="146" spans="1:4" ht="15" thickBot="1" x14ac:dyDescent="0.4">
      <c r="A146" s="16" t="s">
        <v>132</v>
      </c>
      <c r="B146" s="17">
        <v>1075170.5</v>
      </c>
      <c r="C146" s="17">
        <v>682894.4</v>
      </c>
      <c r="D146" s="17">
        <v>983333.4</v>
      </c>
    </row>
    <row r="147" spans="1:4" ht="15" thickBot="1" x14ac:dyDescent="0.4">
      <c r="A147" s="16" t="s">
        <v>135</v>
      </c>
      <c r="B147" s="17">
        <v>1075170.5</v>
      </c>
      <c r="C147" s="17">
        <v>682894.4</v>
      </c>
      <c r="D147" s="17">
        <v>789925.3</v>
      </c>
    </row>
    <row r="148" spans="1:4" ht="15" thickBot="1" x14ac:dyDescent="0.4">
      <c r="A148" s="16" t="s">
        <v>139</v>
      </c>
      <c r="B148" s="17">
        <v>1075170.5</v>
      </c>
      <c r="C148" s="17">
        <v>682894.4</v>
      </c>
      <c r="D148" s="17">
        <v>789925.3</v>
      </c>
    </row>
    <row r="149" spans="1:4" ht="15" thickBot="1" x14ac:dyDescent="0.4">
      <c r="A149" s="16" t="s">
        <v>144</v>
      </c>
      <c r="B149" s="17">
        <v>1075170.5</v>
      </c>
      <c r="C149" s="17">
        <v>682894.4</v>
      </c>
      <c r="D149" s="17">
        <v>789925.3</v>
      </c>
    </row>
    <row r="150" spans="1:4" ht="15" thickBot="1" x14ac:dyDescent="0.4">
      <c r="A150" s="16" t="s">
        <v>148</v>
      </c>
      <c r="B150" s="17">
        <v>1075170.5</v>
      </c>
      <c r="C150" s="17">
        <v>682894.4</v>
      </c>
      <c r="D150" s="17">
        <v>789925.3</v>
      </c>
    </row>
    <row r="151" spans="1:4" ht="15" thickBot="1" x14ac:dyDescent="0.4">
      <c r="A151" s="16" t="s">
        <v>152</v>
      </c>
      <c r="B151" s="17">
        <v>1075170.5</v>
      </c>
      <c r="C151" s="17">
        <v>682894.4</v>
      </c>
      <c r="D151" s="17">
        <v>789925.3</v>
      </c>
    </row>
    <row r="152" spans="1:4" ht="15" thickBot="1" x14ac:dyDescent="0.4">
      <c r="A152" s="16" t="s">
        <v>155</v>
      </c>
      <c r="B152" s="17">
        <v>1075170.5</v>
      </c>
      <c r="C152" s="17">
        <v>682894.4</v>
      </c>
      <c r="D152" s="17">
        <v>789925.3</v>
      </c>
    </row>
    <row r="153" spans="1:4" ht="15" thickBot="1" x14ac:dyDescent="0.4">
      <c r="A153" s="16" t="s">
        <v>161</v>
      </c>
      <c r="B153" s="17">
        <v>688670.3</v>
      </c>
      <c r="C153" s="17">
        <v>682894.4</v>
      </c>
      <c r="D153" s="17">
        <v>789925.3</v>
      </c>
    </row>
    <row r="154" spans="1:4" ht="15" thickBot="1" x14ac:dyDescent="0.4">
      <c r="A154" s="16" t="s">
        <v>165</v>
      </c>
      <c r="B154" s="17">
        <v>688670.3</v>
      </c>
      <c r="C154" s="17">
        <v>682894.4</v>
      </c>
      <c r="D154" s="17">
        <v>755809.2</v>
      </c>
    </row>
    <row r="155" spans="1:4" ht="15" thickBot="1" x14ac:dyDescent="0.4">
      <c r="A155" s="16" t="s">
        <v>168</v>
      </c>
      <c r="B155" s="17">
        <v>688670.3</v>
      </c>
      <c r="C155" s="17">
        <v>682894.4</v>
      </c>
      <c r="D155" s="17">
        <v>755809.2</v>
      </c>
    </row>
    <row r="156" spans="1:4" ht="15" thickBot="1" x14ac:dyDescent="0.4">
      <c r="A156" s="16" t="s">
        <v>171</v>
      </c>
      <c r="B156" s="17">
        <v>688670.3</v>
      </c>
      <c r="C156" s="17">
        <v>599184.1</v>
      </c>
      <c r="D156" s="17">
        <v>755809.2</v>
      </c>
    </row>
    <row r="157" spans="1:4" ht="15" thickBot="1" x14ac:dyDescent="0.4">
      <c r="A157" s="16" t="s">
        <v>174</v>
      </c>
      <c r="B157" s="17">
        <v>688670.3</v>
      </c>
      <c r="C157" s="17">
        <v>599184.1</v>
      </c>
      <c r="D157" s="17">
        <v>738900.9</v>
      </c>
    </row>
    <row r="158" spans="1:4" ht="15" thickBot="1" x14ac:dyDescent="0.4">
      <c r="A158" s="16" t="s">
        <v>178</v>
      </c>
      <c r="B158" s="17">
        <v>688670.3</v>
      </c>
      <c r="C158" s="17">
        <v>559995.30000000005</v>
      </c>
      <c r="D158" s="17">
        <v>738900.9</v>
      </c>
    </row>
    <row r="159" spans="1:4" ht="15" thickBot="1" x14ac:dyDescent="0.4">
      <c r="A159" s="16" t="s">
        <v>181</v>
      </c>
      <c r="B159" s="17">
        <v>671239.8</v>
      </c>
      <c r="C159" s="17">
        <v>559995.30000000005</v>
      </c>
      <c r="D159" s="17">
        <v>738900.9</v>
      </c>
    </row>
    <row r="160" spans="1:4" ht="15" thickBot="1" x14ac:dyDescent="0.4">
      <c r="A160" s="16" t="s">
        <v>185</v>
      </c>
      <c r="B160" s="17">
        <v>671239.8</v>
      </c>
      <c r="C160" s="17">
        <v>559995.30000000005</v>
      </c>
      <c r="D160" s="17">
        <v>693405.6</v>
      </c>
    </row>
    <row r="161" spans="1:4" ht="15" thickBot="1" x14ac:dyDescent="0.4">
      <c r="A161" s="16" t="s">
        <v>187</v>
      </c>
      <c r="B161" s="17">
        <v>671239.8</v>
      </c>
      <c r="C161" s="17">
        <v>559995.30000000005</v>
      </c>
      <c r="D161" s="17">
        <v>693405.6</v>
      </c>
    </row>
    <row r="162" spans="1:4" ht="15" thickBot="1" x14ac:dyDescent="0.4">
      <c r="A162" s="16" t="s">
        <v>191</v>
      </c>
      <c r="B162" s="17">
        <v>671239.8</v>
      </c>
      <c r="C162" s="17">
        <v>559995.30000000005</v>
      </c>
      <c r="D162" s="17">
        <v>693405.6</v>
      </c>
    </row>
    <row r="163" spans="1:4" ht="15" thickBot="1" x14ac:dyDescent="0.4">
      <c r="A163" s="16" t="s">
        <v>193</v>
      </c>
      <c r="B163" s="17">
        <v>671239.8</v>
      </c>
      <c r="C163" s="17">
        <v>559995.30000000005</v>
      </c>
      <c r="D163" s="17">
        <v>693405.6</v>
      </c>
    </row>
    <row r="164" spans="1:4" ht="15" thickBot="1" x14ac:dyDescent="0.4">
      <c r="A164" s="16" t="s">
        <v>196</v>
      </c>
      <c r="B164" s="17">
        <v>597682.80000000005</v>
      </c>
      <c r="C164" s="17">
        <v>559995.30000000005</v>
      </c>
      <c r="D164" s="17">
        <v>693405.6</v>
      </c>
    </row>
    <row r="165" spans="1:4" ht="15" thickBot="1" x14ac:dyDescent="0.4">
      <c r="A165" s="16" t="s">
        <v>197</v>
      </c>
      <c r="B165" s="17">
        <v>564185.19999999995</v>
      </c>
      <c r="C165" s="17">
        <v>559995.30000000005</v>
      </c>
      <c r="D165" s="17">
        <v>693405.6</v>
      </c>
    </row>
    <row r="166" spans="1:4" ht="15" thickBot="1" x14ac:dyDescent="0.4">
      <c r="A166" s="16" t="s">
        <v>201</v>
      </c>
      <c r="B166" s="17">
        <v>564185.19999999995</v>
      </c>
      <c r="C166" s="17">
        <v>559995.30000000005</v>
      </c>
      <c r="D166" s="17">
        <v>693405.6</v>
      </c>
    </row>
    <row r="167" spans="1:4" ht="15" thickBot="1" x14ac:dyDescent="0.4">
      <c r="A167" s="16" t="s">
        <v>205</v>
      </c>
      <c r="B167" s="17">
        <v>508707.6</v>
      </c>
      <c r="C167" s="17">
        <v>518481.1</v>
      </c>
      <c r="D167" s="17">
        <v>693405.6</v>
      </c>
    </row>
    <row r="168" spans="1:4" ht="15" thickBot="1" x14ac:dyDescent="0.4">
      <c r="A168" s="16" t="s">
        <v>206</v>
      </c>
      <c r="B168" s="17">
        <v>508707.6</v>
      </c>
      <c r="C168" s="17">
        <v>460169.7</v>
      </c>
      <c r="D168" s="17">
        <v>693405.6</v>
      </c>
    </row>
    <row r="169" spans="1:4" ht="15" thickBot="1" x14ac:dyDescent="0.4">
      <c r="A169" s="16" t="s">
        <v>212</v>
      </c>
      <c r="B169" s="17">
        <v>190154.9</v>
      </c>
      <c r="C169" s="17">
        <v>460169.7</v>
      </c>
      <c r="D169" s="17">
        <v>693405.6</v>
      </c>
    </row>
    <row r="170" spans="1:4" ht="15" thickBot="1" x14ac:dyDescent="0.4">
      <c r="A170" s="16" t="s">
        <v>214</v>
      </c>
      <c r="B170" s="17">
        <v>190154.9</v>
      </c>
      <c r="C170" s="17">
        <v>460169.7</v>
      </c>
      <c r="D170" s="17">
        <v>693405.6</v>
      </c>
    </row>
    <row r="171" spans="1:4" ht="15" thickBot="1" x14ac:dyDescent="0.4">
      <c r="A171" s="16" t="s">
        <v>215</v>
      </c>
      <c r="B171" s="17">
        <v>190154.9</v>
      </c>
      <c r="C171" s="17">
        <v>460169.7</v>
      </c>
      <c r="D171" s="17">
        <v>619862</v>
      </c>
    </row>
    <row r="172" spans="1:4" ht="15" thickBot="1" x14ac:dyDescent="0.4">
      <c r="A172" s="16" t="s">
        <v>218</v>
      </c>
      <c r="B172" s="17">
        <v>190154.9</v>
      </c>
      <c r="C172" s="17">
        <v>460169.7</v>
      </c>
      <c r="D172" s="17">
        <v>619862</v>
      </c>
    </row>
    <row r="173" spans="1:4" ht="15" thickBot="1" x14ac:dyDescent="0.4">
      <c r="A173" s="16" t="s">
        <v>222</v>
      </c>
      <c r="B173" s="17">
        <v>190154.9</v>
      </c>
      <c r="C173" s="17">
        <v>460169.7</v>
      </c>
      <c r="D173" s="17">
        <v>619862</v>
      </c>
    </row>
    <row r="174" spans="1:4" ht="15" thickBot="1" x14ac:dyDescent="0.4">
      <c r="A174" s="16" t="s">
        <v>224</v>
      </c>
      <c r="B174" s="17">
        <v>190154.9</v>
      </c>
      <c r="C174" s="17">
        <v>460169.7</v>
      </c>
      <c r="D174" s="17">
        <v>619862</v>
      </c>
    </row>
    <row r="175" spans="1:4" ht="15" thickBot="1" x14ac:dyDescent="0.4">
      <c r="A175" s="16" t="s">
        <v>225</v>
      </c>
      <c r="B175" s="17">
        <v>190154.9</v>
      </c>
      <c r="C175" s="17">
        <v>421371.4</v>
      </c>
      <c r="D175" s="17">
        <v>619862</v>
      </c>
    </row>
    <row r="176" spans="1:4" ht="15" thickBot="1" x14ac:dyDescent="0.4">
      <c r="A176" s="16" t="s">
        <v>227</v>
      </c>
      <c r="B176" s="17">
        <v>190154.9</v>
      </c>
      <c r="C176" s="17">
        <v>421371.4</v>
      </c>
      <c r="D176" s="17">
        <v>619862</v>
      </c>
    </row>
    <row r="177" spans="1:4" ht="15" thickBot="1" x14ac:dyDescent="0.4">
      <c r="A177" s="16" t="s">
        <v>228</v>
      </c>
      <c r="B177" s="17">
        <v>190154.9</v>
      </c>
      <c r="C177" s="17">
        <v>421371.4</v>
      </c>
      <c r="D177" s="17">
        <v>619862</v>
      </c>
    </row>
    <row r="178" spans="1:4" ht="15" thickBot="1" x14ac:dyDescent="0.4">
      <c r="A178" s="16" t="s">
        <v>231</v>
      </c>
      <c r="B178" s="17">
        <v>190154.9</v>
      </c>
      <c r="C178" s="17">
        <v>421371.4</v>
      </c>
      <c r="D178" s="17">
        <v>619862</v>
      </c>
    </row>
    <row r="179" spans="1:4" ht="15" thickBot="1" x14ac:dyDescent="0.4">
      <c r="A179" s="16" t="s">
        <v>233</v>
      </c>
      <c r="B179" s="17">
        <v>190154.9</v>
      </c>
      <c r="C179" s="17">
        <v>421371.4</v>
      </c>
      <c r="D179" s="17">
        <v>619862</v>
      </c>
    </row>
    <row r="180" spans="1:4" ht="15" thickBot="1" x14ac:dyDescent="0.4">
      <c r="A180" s="16" t="s">
        <v>236</v>
      </c>
      <c r="B180" s="17">
        <v>190154.9</v>
      </c>
      <c r="C180" s="17">
        <v>421371.4</v>
      </c>
      <c r="D180" s="17">
        <v>619862</v>
      </c>
    </row>
    <row r="181" spans="1:4" ht="15" thickBot="1" x14ac:dyDescent="0.4">
      <c r="A181" s="16" t="s">
        <v>238</v>
      </c>
      <c r="B181" s="17">
        <v>182896.4</v>
      </c>
      <c r="C181" s="17">
        <v>399689</v>
      </c>
      <c r="D181" s="17">
        <v>619862</v>
      </c>
    </row>
    <row r="182" spans="1:4" ht="15" thickBot="1" x14ac:dyDescent="0.4">
      <c r="A182" s="16" t="s">
        <v>241</v>
      </c>
      <c r="B182" s="17">
        <v>182896.4</v>
      </c>
      <c r="C182" s="17">
        <v>354321.8</v>
      </c>
      <c r="D182" s="17">
        <v>619862</v>
      </c>
    </row>
    <row r="183" spans="1:4" ht="15" thickBot="1" x14ac:dyDescent="0.4">
      <c r="A183" s="16" t="s">
        <v>244</v>
      </c>
      <c r="B183" s="17">
        <v>182896.4</v>
      </c>
      <c r="C183" s="17">
        <v>329629.3</v>
      </c>
      <c r="D183" s="17">
        <v>619862</v>
      </c>
    </row>
    <row r="184" spans="1:4" ht="15" thickBot="1" x14ac:dyDescent="0.4">
      <c r="A184" s="16" t="s">
        <v>248</v>
      </c>
      <c r="B184" s="17">
        <v>182896.4</v>
      </c>
      <c r="C184" s="17">
        <v>329629.3</v>
      </c>
      <c r="D184" s="17">
        <v>619862</v>
      </c>
    </row>
    <row r="185" spans="1:4" ht="15" thickBot="1" x14ac:dyDescent="0.4">
      <c r="A185" s="16" t="s">
        <v>251</v>
      </c>
      <c r="B185" s="17">
        <v>182896.4</v>
      </c>
      <c r="C185" s="17">
        <v>329629.3</v>
      </c>
      <c r="D185" s="17">
        <v>619862</v>
      </c>
    </row>
    <row r="186" spans="1:4" ht="15" thickBot="1" x14ac:dyDescent="0.4">
      <c r="A186" s="16" t="s">
        <v>253</v>
      </c>
      <c r="B186" s="17">
        <v>182896.4</v>
      </c>
      <c r="C186" s="17">
        <v>329629.3</v>
      </c>
      <c r="D186" s="17">
        <v>619862</v>
      </c>
    </row>
    <row r="187" spans="1:4" ht="15" thickBot="1" x14ac:dyDescent="0.4">
      <c r="A187" s="16" t="s">
        <v>256</v>
      </c>
      <c r="B187" s="17">
        <v>182896.4</v>
      </c>
      <c r="C187" s="17">
        <v>329629.3</v>
      </c>
      <c r="D187" s="17">
        <v>619862</v>
      </c>
    </row>
    <row r="188" spans="1:4" ht="15" thickBot="1" x14ac:dyDescent="0.4">
      <c r="A188" s="16" t="s">
        <v>257</v>
      </c>
      <c r="B188" s="17">
        <v>182896.4</v>
      </c>
      <c r="C188" s="17">
        <v>329629.3</v>
      </c>
      <c r="D188" s="17">
        <v>619862</v>
      </c>
    </row>
    <row r="189" spans="1:4" ht="15" thickBot="1" x14ac:dyDescent="0.4">
      <c r="A189" s="16" t="s">
        <v>260</v>
      </c>
      <c r="B189" s="17">
        <v>154595.1</v>
      </c>
      <c r="C189" s="17">
        <v>323440.2</v>
      </c>
      <c r="D189" s="17">
        <v>619862</v>
      </c>
    </row>
    <row r="190" spans="1:4" ht="15" thickBot="1" x14ac:dyDescent="0.4">
      <c r="A190" s="16" t="s">
        <v>262</v>
      </c>
      <c r="B190" s="17">
        <v>154595.1</v>
      </c>
      <c r="C190" s="17">
        <v>309457.90000000002</v>
      </c>
      <c r="D190" s="17">
        <v>619862</v>
      </c>
    </row>
    <row r="191" spans="1:4" ht="15" thickBot="1" x14ac:dyDescent="0.4">
      <c r="A191" s="16" t="s">
        <v>267</v>
      </c>
      <c r="B191" s="17">
        <v>141802.20000000001</v>
      </c>
      <c r="C191" s="17">
        <v>309457.90000000002</v>
      </c>
      <c r="D191" s="17">
        <v>273119.90000000002</v>
      </c>
    </row>
    <row r="192" spans="1:4" ht="15" thickBot="1" x14ac:dyDescent="0.4">
      <c r="A192" s="16" t="s">
        <v>270</v>
      </c>
      <c r="B192" s="17">
        <v>141802.20000000001</v>
      </c>
      <c r="C192" s="17">
        <v>309457.90000000002</v>
      </c>
      <c r="D192" s="17">
        <v>167050.6</v>
      </c>
    </row>
    <row r="193" spans="1:4" ht="15" thickBot="1" x14ac:dyDescent="0.4">
      <c r="A193" s="16" t="s">
        <v>273</v>
      </c>
      <c r="B193" s="17">
        <v>128378.7</v>
      </c>
      <c r="C193" s="17">
        <v>309457.90000000002</v>
      </c>
      <c r="D193" s="17">
        <v>167050.6</v>
      </c>
    </row>
    <row r="194" spans="1:4" ht="15" thickBot="1" x14ac:dyDescent="0.4">
      <c r="A194" s="16" t="s">
        <v>274</v>
      </c>
      <c r="B194" s="17">
        <v>108476.8</v>
      </c>
      <c r="C194" s="17">
        <v>309457.90000000002</v>
      </c>
      <c r="D194" s="17">
        <v>167050.6</v>
      </c>
    </row>
    <row r="195" spans="1:4" ht="15" thickBot="1" x14ac:dyDescent="0.4">
      <c r="A195" s="16" t="s">
        <v>275</v>
      </c>
      <c r="B195" s="17">
        <v>108476.8</v>
      </c>
      <c r="C195" s="17">
        <v>309457.90000000002</v>
      </c>
      <c r="D195" s="17">
        <v>167050.6</v>
      </c>
    </row>
    <row r="196" spans="1:4" ht="15" thickBot="1" x14ac:dyDescent="0.4">
      <c r="A196" s="16" t="s">
        <v>277</v>
      </c>
      <c r="B196" s="17">
        <v>108476.8</v>
      </c>
      <c r="C196" s="17">
        <v>309457.90000000002</v>
      </c>
      <c r="D196" s="17">
        <v>167050.6</v>
      </c>
    </row>
    <row r="197" spans="1:4" ht="15" thickBot="1" x14ac:dyDescent="0.4">
      <c r="A197" s="16" t="s">
        <v>279</v>
      </c>
      <c r="B197" s="17">
        <v>108476.8</v>
      </c>
      <c r="C197" s="17">
        <v>274161</v>
      </c>
      <c r="D197" s="17">
        <v>14930.5</v>
      </c>
    </row>
    <row r="198" spans="1:4" ht="15" thickBot="1" x14ac:dyDescent="0.4">
      <c r="A198" s="16" t="s">
        <v>280</v>
      </c>
      <c r="B198" s="17">
        <v>108476.8</v>
      </c>
      <c r="C198" s="17">
        <v>274161</v>
      </c>
      <c r="D198" s="17">
        <v>0</v>
      </c>
    </row>
    <row r="199" spans="1:4" ht="15" thickBot="1" x14ac:dyDescent="0.4">
      <c r="A199" s="16" t="s">
        <v>282</v>
      </c>
      <c r="B199" s="17">
        <v>101065.3</v>
      </c>
      <c r="C199" s="17">
        <v>274161</v>
      </c>
      <c r="D199" s="17">
        <v>0</v>
      </c>
    </row>
    <row r="200" spans="1:4" ht="15" thickBot="1" x14ac:dyDescent="0.4">
      <c r="A200" s="16" t="s">
        <v>283</v>
      </c>
      <c r="B200" s="17">
        <v>101065.3</v>
      </c>
      <c r="C200" s="17">
        <v>274161</v>
      </c>
      <c r="D200" s="17">
        <v>0</v>
      </c>
    </row>
    <row r="201" spans="1:4" ht="15" thickBot="1" x14ac:dyDescent="0.4">
      <c r="A201" s="16" t="s">
        <v>285</v>
      </c>
      <c r="B201" s="17">
        <v>101065.3</v>
      </c>
      <c r="C201" s="17">
        <v>274161</v>
      </c>
      <c r="D201" s="17">
        <v>0</v>
      </c>
    </row>
    <row r="202" spans="1:4" ht="15" thickBot="1" x14ac:dyDescent="0.4">
      <c r="A202" s="16" t="s">
        <v>287</v>
      </c>
      <c r="B202" s="17">
        <v>101065.3</v>
      </c>
      <c r="C202" s="17">
        <v>274161</v>
      </c>
      <c r="D202" s="17">
        <v>0</v>
      </c>
    </row>
    <row r="203" spans="1:4" ht="15" thickBot="1" x14ac:dyDescent="0.4">
      <c r="A203" s="16" t="s">
        <v>288</v>
      </c>
      <c r="B203" s="17">
        <v>101065.3</v>
      </c>
      <c r="C203" s="17">
        <v>274161</v>
      </c>
      <c r="D203" s="17">
        <v>0</v>
      </c>
    </row>
    <row r="204" spans="1:4" ht="15" thickBot="1" x14ac:dyDescent="0.4">
      <c r="A204" s="16" t="s">
        <v>289</v>
      </c>
      <c r="B204" s="17">
        <v>101065.3</v>
      </c>
      <c r="C204" s="17">
        <v>274161</v>
      </c>
      <c r="D204" s="17">
        <v>0</v>
      </c>
    </row>
    <row r="205" spans="1:4" ht="15" thickBot="1" x14ac:dyDescent="0.4">
      <c r="A205" s="16" t="s">
        <v>290</v>
      </c>
      <c r="B205" s="17">
        <v>101065.3</v>
      </c>
      <c r="C205" s="17">
        <v>211512.8</v>
      </c>
      <c r="D205" s="17">
        <v>0</v>
      </c>
    </row>
    <row r="206" spans="1:4" ht="15" thickBot="1" x14ac:dyDescent="0.4">
      <c r="A206" s="16" t="s">
        <v>291</v>
      </c>
      <c r="B206" s="17">
        <v>101065.3</v>
      </c>
      <c r="C206" s="17">
        <v>123819.2</v>
      </c>
      <c r="D206" s="17">
        <v>0</v>
      </c>
    </row>
    <row r="207" spans="1:4" ht="15" thickBot="1" x14ac:dyDescent="0.4">
      <c r="A207" s="16" t="s">
        <v>292</v>
      </c>
      <c r="B207" s="17">
        <v>101065.3</v>
      </c>
      <c r="C207" s="17">
        <v>61909.599999999999</v>
      </c>
      <c r="D207" s="17">
        <v>0</v>
      </c>
    </row>
    <row r="208" spans="1:4" ht="15" thickBot="1" x14ac:dyDescent="0.4">
      <c r="A208" s="16" t="s">
        <v>293</v>
      </c>
      <c r="B208" s="17">
        <v>0</v>
      </c>
      <c r="C208" s="17">
        <v>61909.599999999999</v>
      </c>
      <c r="D208" s="17">
        <v>0</v>
      </c>
    </row>
    <row r="209" spans="1:8" ht="15" thickBot="1" x14ac:dyDescent="0.4">
      <c r="A209" s="16" t="s">
        <v>294</v>
      </c>
      <c r="B209" s="17">
        <v>0</v>
      </c>
      <c r="C209" s="17">
        <v>0</v>
      </c>
      <c r="D209" s="17">
        <v>0</v>
      </c>
    </row>
    <row r="210" spans="1:8" ht="18.5" thickBot="1" x14ac:dyDescent="0.4">
      <c r="A210" s="12"/>
      <c r="G210">
        <f>CORREL(F212:F277,E212:E277)</f>
        <v>0.87643311973067073</v>
      </c>
    </row>
    <row r="211" spans="1:8" ht="15" thickBot="1" x14ac:dyDescent="0.4">
      <c r="A211" s="16" t="s">
        <v>296</v>
      </c>
      <c r="B211" s="16" t="s">
        <v>93</v>
      </c>
      <c r="C211" s="16" t="s">
        <v>94</v>
      </c>
      <c r="D211" s="16" t="s">
        <v>95</v>
      </c>
      <c r="E211" s="16" t="s">
        <v>297</v>
      </c>
      <c r="F211" s="16" t="s">
        <v>298</v>
      </c>
      <c r="G211" s="16" t="s">
        <v>299</v>
      </c>
      <c r="H211" s="16" t="s">
        <v>300</v>
      </c>
    </row>
    <row r="212" spans="1:8" ht="15" thickBot="1" x14ac:dyDescent="0.4">
      <c r="A212" s="16" t="s">
        <v>19</v>
      </c>
      <c r="B212" s="17">
        <v>0</v>
      </c>
      <c r="C212" s="17">
        <v>274161</v>
      </c>
      <c r="D212" s="17">
        <v>0</v>
      </c>
      <c r="E212" s="17">
        <v>274161</v>
      </c>
      <c r="F212" s="17">
        <v>179821</v>
      </c>
      <c r="G212" s="17">
        <v>-94340</v>
      </c>
      <c r="H212" s="17">
        <v>-52.46</v>
      </c>
    </row>
    <row r="213" spans="1:8" ht="15" thickBot="1" x14ac:dyDescent="0.4">
      <c r="A213" s="16" t="s">
        <v>20</v>
      </c>
      <c r="B213" s="17">
        <v>0</v>
      </c>
      <c r="C213" s="17">
        <v>123819.2</v>
      </c>
      <c r="D213" s="17">
        <v>0</v>
      </c>
      <c r="E213" s="17">
        <v>123819.2</v>
      </c>
      <c r="F213" s="17">
        <v>138730</v>
      </c>
      <c r="G213" s="17">
        <v>14910.8</v>
      </c>
      <c r="H213" s="17">
        <v>10.75</v>
      </c>
    </row>
    <row r="214" spans="1:8" ht="15" thickBot="1" x14ac:dyDescent="0.4">
      <c r="A214" s="16" t="s">
        <v>21</v>
      </c>
      <c r="B214" s="17">
        <v>101065.3</v>
      </c>
      <c r="C214" s="17">
        <v>559995.30000000005</v>
      </c>
      <c r="D214" s="17">
        <v>619862</v>
      </c>
      <c r="E214" s="17">
        <v>1280922.6000000001</v>
      </c>
      <c r="F214" s="17">
        <v>1832688</v>
      </c>
      <c r="G214" s="17">
        <v>551765.4</v>
      </c>
      <c r="H214" s="17">
        <v>30.11</v>
      </c>
    </row>
    <row r="215" spans="1:8" ht="15" thickBot="1" x14ac:dyDescent="0.4">
      <c r="A215" s="16" t="s">
        <v>22</v>
      </c>
      <c r="B215" s="17">
        <v>101065.3</v>
      </c>
      <c r="C215" s="17">
        <v>309457.90000000002</v>
      </c>
      <c r="D215" s="17">
        <v>273119.90000000002</v>
      </c>
      <c r="E215" s="17">
        <v>683643.2</v>
      </c>
      <c r="F215" s="17">
        <v>569275</v>
      </c>
      <c r="G215" s="17">
        <v>-114368.2</v>
      </c>
      <c r="H215" s="17">
        <v>-20.09</v>
      </c>
    </row>
    <row r="216" spans="1:8" ht="15" thickBot="1" x14ac:dyDescent="0.4">
      <c r="A216" s="16" t="s">
        <v>23</v>
      </c>
      <c r="B216" s="17">
        <v>101065.3</v>
      </c>
      <c r="C216" s="17">
        <v>274161</v>
      </c>
      <c r="D216" s="17">
        <v>167050.6</v>
      </c>
      <c r="E216" s="17">
        <v>542277</v>
      </c>
      <c r="F216" s="17">
        <v>883570</v>
      </c>
      <c r="G216" s="17">
        <v>341293</v>
      </c>
      <c r="H216" s="17">
        <v>38.630000000000003</v>
      </c>
    </row>
    <row r="217" spans="1:8" ht="15" thickBot="1" x14ac:dyDescent="0.4">
      <c r="A217" s="16" t="s">
        <v>24</v>
      </c>
      <c r="B217" s="17">
        <v>101065.3</v>
      </c>
      <c r="C217" s="17">
        <v>354321.8</v>
      </c>
      <c r="D217" s="17">
        <v>167050.6</v>
      </c>
      <c r="E217" s="17">
        <v>622437.80000000005</v>
      </c>
      <c r="F217" s="17">
        <v>559101</v>
      </c>
      <c r="G217" s="17">
        <v>-63336.800000000003</v>
      </c>
      <c r="H217" s="17">
        <v>-11.33</v>
      </c>
    </row>
    <row r="218" spans="1:8" ht="15" thickBot="1" x14ac:dyDescent="0.4">
      <c r="A218" s="16" t="s">
        <v>25</v>
      </c>
      <c r="B218" s="17">
        <v>101065.3</v>
      </c>
      <c r="C218" s="17">
        <v>599184.1</v>
      </c>
      <c r="D218" s="17">
        <v>693405.6</v>
      </c>
      <c r="E218" s="17">
        <v>1393655</v>
      </c>
      <c r="F218" s="17">
        <v>1691967</v>
      </c>
      <c r="G218" s="17">
        <v>298312</v>
      </c>
      <c r="H218" s="17">
        <v>17.63</v>
      </c>
    </row>
    <row r="219" spans="1:8" ht="15" thickBot="1" x14ac:dyDescent="0.4">
      <c r="A219" s="16" t="s">
        <v>26</v>
      </c>
      <c r="B219" s="17">
        <v>101065.3</v>
      </c>
      <c r="C219" s="17">
        <v>518481.1</v>
      </c>
      <c r="D219" s="17">
        <v>619862</v>
      </c>
      <c r="E219" s="17">
        <v>1239408.3999999999</v>
      </c>
      <c r="F219" s="17">
        <v>1210530</v>
      </c>
      <c r="G219" s="17">
        <v>-28878.400000000001</v>
      </c>
      <c r="H219" s="17">
        <v>-2.39</v>
      </c>
    </row>
    <row r="220" spans="1:8" ht="15" thickBot="1" x14ac:dyDescent="0.4">
      <c r="A220" s="16" t="s">
        <v>27</v>
      </c>
      <c r="B220" s="17">
        <v>101065.3</v>
      </c>
      <c r="C220" s="17">
        <v>421371.4</v>
      </c>
      <c r="D220" s="17">
        <v>619862</v>
      </c>
      <c r="E220" s="17">
        <v>1142298.7</v>
      </c>
      <c r="F220" s="17">
        <v>820056</v>
      </c>
      <c r="G220" s="17">
        <v>-322242.7</v>
      </c>
      <c r="H220" s="17">
        <v>-39.299999999999997</v>
      </c>
    </row>
    <row r="221" spans="1:8" ht="15" thickBot="1" x14ac:dyDescent="0.4">
      <c r="A221" s="16" t="s">
        <v>28</v>
      </c>
      <c r="B221" s="17">
        <v>101065.3</v>
      </c>
      <c r="C221" s="17">
        <v>0</v>
      </c>
      <c r="D221" s="17">
        <v>0</v>
      </c>
      <c r="E221" s="17">
        <v>101065.3</v>
      </c>
      <c r="F221" s="17">
        <v>113236</v>
      </c>
      <c r="G221" s="17">
        <v>12170.7</v>
      </c>
      <c r="H221" s="17">
        <v>10.75</v>
      </c>
    </row>
    <row r="222" spans="1:8" ht="15" thickBot="1" x14ac:dyDescent="0.4">
      <c r="A222" s="16" t="s">
        <v>29</v>
      </c>
      <c r="B222" s="17">
        <v>101065.3</v>
      </c>
      <c r="C222" s="17">
        <v>763439.3</v>
      </c>
      <c r="D222" s="17">
        <v>983333.4</v>
      </c>
      <c r="E222" s="17">
        <v>1847838.1</v>
      </c>
      <c r="F222" s="17">
        <v>1902683</v>
      </c>
      <c r="G222" s="17">
        <v>54844.9</v>
      </c>
      <c r="H222" s="17">
        <v>2.88</v>
      </c>
    </row>
    <row r="223" spans="1:8" ht="15" thickBot="1" x14ac:dyDescent="0.4">
      <c r="A223" s="16" t="s">
        <v>30</v>
      </c>
      <c r="B223" s="17">
        <v>108476.8</v>
      </c>
      <c r="C223" s="17">
        <v>559995.30000000005</v>
      </c>
      <c r="D223" s="17">
        <v>738900.9</v>
      </c>
      <c r="E223" s="17">
        <v>1407373</v>
      </c>
      <c r="F223" s="17">
        <v>1321020</v>
      </c>
      <c r="G223" s="17">
        <v>-86353</v>
      </c>
      <c r="H223" s="17">
        <v>-6.54</v>
      </c>
    </row>
    <row r="224" spans="1:8" ht="15" thickBot="1" x14ac:dyDescent="0.4">
      <c r="A224" s="16" t="s">
        <v>31</v>
      </c>
      <c r="B224" s="17">
        <v>108476.8</v>
      </c>
      <c r="C224" s="17">
        <v>421371.4</v>
      </c>
      <c r="D224" s="17">
        <v>693405.6</v>
      </c>
      <c r="E224" s="17">
        <v>1223253.8</v>
      </c>
      <c r="F224" s="17">
        <v>1345872</v>
      </c>
      <c r="G224" s="17">
        <v>122618.2</v>
      </c>
      <c r="H224" s="17">
        <v>9.11</v>
      </c>
    </row>
    <row r="225" spans="1:8" ht="15" thickBot="1" x14ac:dyDescent="0.4">
      <c r="A225" s="16" t="s">
        <v>32</v>
      </c>
      <c r="B225" s="17">
        <v>128378.7</v>
      </c>
      <c r="C225" s="17">
        <v>211512.8</v>
      </c>
      <c r="D225" s="17">
        <v>0</v>
      </c>
      <c r="E225" s="17">
        <v>339891.5</v>
      </c>
      <c r="F225" s="17">
        <v>423631</v>
      </c>
      <c r="G225" s="17">
        <v>83739.5</v>
      </c>
      <c r="H225" s="17">
        <v>19.77</v>
      </c>
    </row>
    <row r="226" spans="1:8" ht="15" thickBot="1" x14ac:dyDescent="0.4">
      <c r="A226" s="16" t="s">
        <v>33</v>
      </c>
      <c r="B226" s="17">
        <v>128378.7</v>
      </c>
      <c r="C226" s="17">
        <v>309457.90000000002</v>
      </c>
      <c r="D226" s="17">
        <v>0</v>
      </c>
      <c r="E226" s="17">
        <v>437836.6</v>
      </c>
      <c r="F226" s="17">
        <v>338014</v>
      </c>
      <c r="G226" s="17">
        <v>-99822.6</v>
      </c>
      <c r="H226" s="17">
        <v>-29.53</v>
      </c>
    </row>
    <row r="227" spans="1:8" ht="15" thickBot="1" x14ac:dyDescent="0.4">
      <c r="A227" s="16" t="s">
        <v>34</v>
      </c>
      <c r="B227" s="17">
        <v>128378.7</v>
      </c>
      <c r="C227" s="17">
        <v>421371.4</v>
      </c>
      <c r="D227" s="17">
        <v>273119.90000000002</v>
      </c>
      <c r="E227" s="17">
        <v>822870</v>
      </c>
      <c r="F227" s="17">
        <v>962665</v>
      </c>
      <c r="G227" s="17">
        <v>139795</v>
      </c>
      <c r="H227" s="17">
        <v>14.52</v>
      </c>
    </row>
    <row r="228" spans="1:8" ht="15" thickBot="1" x14ac:dyDescent="0.4">
      <c r="A228" s="16" t="s">
        <v>35</v>
      </c>
      <c r="B228" s="17">
        <v>128378.7</v>
      </c>
      <c r="C228" s="17">
        <v>559995.30000000005</v>
      </c>
      <c r="D228" s="17">
        <v>983333.4</v>
      </c>
      <c r="E228" s="17">
        <v>1671707.4</v>
      </c>
      <c r="F228" s="17">
        <v>1732544</v>
      </c>
      <c r="G228" s="17">
        <v>60836.6</v>
      </c>
      <c r="H228" s="17">
        <v>3.51</v>
      </c>
    </row>
    <row r="229" spans="1:8" ht="15" thickBot="1" x14ac:dyDescent="0.4">
      <c r="A229" s="16" t="s">
        <v>36</v>
      </c>
      <c r="B229" s="17">
        <v>141802.20000000001</v>
      </c>
      <c r="C229" s="17">
        <v>421371.4</v>
      </c>
      <c r="D229" s="17">
        <v>693405.6</v>
      </c>
      <c r="E229" s="17">
        <v>1256579.1000000001</v>
      </c>
      <c r="F229" s="17">
        <v>1076141</v>
      </c>
      <c r="G229" s="17">
        <v>-180438.1</v>
      </c>
      <c r="H229" s="17">
        <v>-16.77</v>
      </c>
    </row>
    <row r="230" spans="1:8" ht="15" thickBot="1" x14ac:dyDescent="0.4">
      <c r="A230" s="16" t="s">
        <v>37</v>
      </c>
      <c r="B230" s="17">
        <v>141802.20000000001</v>
      </c>
      <c r="C230" s="17">
        <v>559995.30000000005</v>
      </c>
      <c r="D230" s="17">
        <v>619862</v>
      </c>
      <c r="E230" s="17">
        <v>1321659.3999999999</v>
      </c>
      <c r="F230" s="17">
        <v>1351087</v>
      </c>
      <c r="G230" s="17">
        <v>29427.599999999999</v>
      </c>
      <c r="H230" s="17">
        <v>2.1800000000000002</v>
      </c>
    </row>
    <row r="231" spans="1:8" ht="15" thickBot="1" x14ac:dyDescent="0.4">
      <c r="A231" s="16" t="s">
        <v>38</v>
      </c>
      <c r="B231" s="17">
        <v>154595.1</v>
      </c>
      <c r="C231" s="17">
        <v>354321.8</v>
      </c>
      <c r="D231" s="17">
        <v>14930.5</v>
      </c>
      <c r="E231" s="17">
        <v>523847.4</v>
      </c>
      <c r="F231" s="17">
        <v>530751</v>
      </c>
      <c r="G231" s="17">
        <v>6903.6</v>
      </c>
      <c r="H231" s="17">
        <v>1.3</v>
      </c>
    </row>
    <row r="232" spans="1:8" ht="15" thickBot="1" x14ac:dyDescent="0.4">
      <c r="A232" s="16" t="s">
        <v>39</v>
      </c>
      <c r="B232" s="17">
        <v>182896.4</v>
      </c>
      <c r="C232" s="17">
        <v>329629.3</v>
      </c>
      <c r="D232" s="17">
        <v>693405.6</v>
      </c>
      <c r="E232" s="17">
        <v>1205931.3</v>
      </c>
      <c r="F232" s="17">
        <v>1172285</v>
      </c>
      <c r="G232" s="17">
        <v>-33646.300000000003</v>
      </c>
      <c r="H232" s="17">
        <v>-2.87</v>
      </c>
    </row>
    <row r="233" spans="1:8" ht="15" thickBot="1" x14ac:dyDescent="0.4">
      <c r="A233" s="16" t="s">
        <v>40</v>
      </c>
      <c r="B233" s="17">
        <v>182896.4</v>
      </c>
      <c r="C233" s="17">
        <v>682894.4</v>
      </c>
      <c r="D233" s="17">
        <v>619862</v>
      </c>
      <c r="E233" s="17">
        <v>1485652.8</v>
      </c>
      <c r="F233" s="17">
        <v>2020270</v>
      </c>
      <c r="G233" s="17">
        <v>534617.19999999995</v>
      </c>
      <c r="H233" s="17">
        <v>26.46</v>
      </c>
    </row>
    <row r="234" spans="1:8" ht="15" thickBot="1" x14ac:dyDescent="0.4">
      <c r="A234" s="16" t="s">
        <v>41</v>
      </c>
      <c r="B234" s="17">
        <v>182896.4</v>
      </c>
      <c r="C234" s="17">
        <v>559995.30000000005</v>
      </c>
      <c r="D234" s="17">
        <v>619862</v>
      </c>
      <c r="E234" s="17">
        <v>1362753.7</v>
      </c>
      <c r="F234" s="17">
        <v>1246554</v>
      </c>
      <c r="G234" s="17">
        <v>-116199.7</v>
      </c>
      <c r="H234" s="17">
        <v>-9.32</v>
      </c>
    </row>
    <row r="235" spans="1:8" ht="15" thickBot="1" x14ac:dyDescent="0.4">
      <c r="A235" s="16" t="s">
        <v>42</v>
      </c>
      <c r="B235" s="17">
        <v>182896.4</v>
      </c>
      <c r="C235" s="17">
        <v>421371.4</v>
      </c>
      <c r="D235" s="17">
        <v>983333.4</v>
      </c>
      <c r="E235" s="17">
        <v>1587601.2</v>
      </c>
      <c r="F235" s="17">
        <v>1957432</v>
      </c>
      <c r="G235" s="17">
        <v>369830.8</v>
      </c>
      <c r="H235" s="17">
        <v>18.89</v>
      </c>
    </row>
    <row r="236" spans="1:8" ht="15" thickBot="1" x14ac:dyDescent="0.4">
      <c r="A236" s="16" t="s">
        <v>43</v>
      </c>
      <c r="B236" s="17">
        <v>182896.4</v>
      </c>
      <c r="C236" s="17">
        <v>329629.3</v>
      </c>
      <c r="D236" s="17">
        <v>755809.2</v>
      </c>
      <c r="E236" s="17">
        <v>1268335</v>
      </c>
      <c r="F236" s="17">
        <v>1666525</v>
      </c>
      <c r="G236" s="17">
        <v>398190</v>
      </c>
      <c r="H236" s="17">
        <v>23.89</v>
      </c>
    </row>
    <row r="237" spans="1:8" ht="15" thickBot="1" x14ac:dyDescent="0.4">
      <c r="A237" s="16" t="s">
        <v>44</v>
      </c>
      <c r="B237" s="17">
        <v>182896.4</v>
      </c>
      <c r="C237" s="17">
        <v>309457.90000000002</v>
      </c>
      <c r="D237" s="17">
        <v>167050.6</v>
      </c>
      <c r="E237" s="17">
        <v>659405</v>
      </c>
      <c r="F237" s="17">
        <v>514961</v>
      </c>
      <c r="G237" s="17">
        <v>-144444</v>
      </c>
      <c r="H237" s="17">
        <v>-28.05</v>
      </c>
    </row>
    <row r="238" spans="1:8" ht="15" thickBot="1" x14ac:dyDescent="0.4">
      <c r="A238" s="16" t="s">
        <v>45</v>
      </c>
      <c r="B238" s="17">
        <v>182896.4</v>
      </c>
      <c r="C238" s="17">
        <v>309457.90000000002</v>
      </c>
      <c r="D238" s="17">
        <v>14930.5</v>
      </c>
      <c r="E238" s="17">
        <v>507284.9</v>
      </c>
      <c r="F238" s="17">
        <v>493637</v>
      </c>
      <c r="G238" s="17">
        <v>-13647.9</v>
      </c>
      <c r="H238" s="17">
        <v>-2.76</v>
      </c>
    </row>
    <row r="239" spans="1:8" ht="15" thickBot="1" x14ac:dyDescent="0.4">
      <c r="A239" s="16" t="s">
        <v>46</v>
      </c>
      <c r="B239" s="17">
        <v>182896.4</v>
      </c>
      <c r="C239" s="17">
        <v>682894.4</v>
      </c>
      <c r="D239" s="17">
        <v>789925.3</v>
      </c>
      <c r="E239" s="17">
        <v>1655716.1</v>
      </c>
      <c r="F239" s="17">
        <v>1689937</v>
      </c>
      <c r="G239" s="17">
        <v>34220.9</v>
      </c>
      <c r="H239" s="17">
        <v>2.02</v>
      </c>
    </row>
    <row r="240" spans="1:8" ht="15" thickBot="1" x14ac:dyDescent="0.4">
      <c r="A240" s="16" t="s">
        <v>47</v>
      </c>
      <c r="B240" s="17">
        <v>182896.4</v>
      </c>
      <c r="C240" s="17">
        <v>682894.4</v>
      </c>
      <c r="D240" s="17">
        <v>983333.4</v>
      </c>
      <c r="E240" s="17">
        <v>1849124.2</v>
      </c>
      <c r="F240" s="17">
        <v>1905565</v>
      </c>
      <c r="G240" s="17">
        <v>56440.800000000003</v>
      </c>
      <c r="H240" s="17">
        <v>2.96</v>
      </c>
    </row>
    <row r="241" spans="1:8" ht="15" thickBot="1" x14ac:dyDescent="0.4">
      <c r="A241" s="16" t="s">
        <v>48</v>
      </c>
      <c r="B241" s="17">
        <v>190154.9</v>
      </c>
      <c r="C241" s="17">
        <v>682894.4</v>
      </c>
      <c r="D241" s="17">
        <v>693405.6</v>
      </c>
      <c r="E241" s="17">
        <v>1566454.8</v>
      </c>
      <c r="F241" s="17">
        <v>1515325</v>
      </c>
      <c r="G241" s="17">
        <v>-51129.8</v>
      </c>
      <c r="H241" s="17">
        <v>-3.37</v>
      </c>
    </row>
    <row r="242" spans="1:8" ht="15" thickBot="1" x14ac:dyDescent="0.4">
      <c r="A242" s="16" t="s">
        <v>49</v>
      </c>
      <c r="B242" s="17">
        <v>190154.9</v>
      </c>
      <c r="C242" s="17">
        <v>354321.8</v>
      </c>
      <c r="D242" s="17">
        <v>0</v>
      </c>
      <c r="E242" s="17">
        <v>544476.6</v>
      </c>
      <c r="F242" s="17">
        <v>576978</v>
      </c>
      <c r="G242" s="17">
        <v>32501.4</v>
      </c>
      <c r="H242" s="17">
        <v>5.63</v>
      </c>
    </row>
    <row r="243" spans="1:8" ht="15" thickBot="1" x14ac:dyDescent="0.4">
      <c r="A243" s="16" t="s">
        <v>50</v>
      </c>
      <c r="B243" s="17">
        <v>190154.9</v>
      </c>
      <c r="C243" s="17">
        <v>763439.3</v>
      </c>
      <c r="D243" s="17">
        <v>789925.3</v>
      </c>
      <c r="E243" s="17">
        <v>1743519.5</v>
      </c>
      <c r="F243" s="17">
        <v>1908344</v>
      </c>
      <c r="G243" s="17">
        <v>164824.5</v>
      </c>
      <c r="H243" s="17">
        <v>8.64</v>
      </c>
    </row>
    <row r="244" spans="1:8" ht="15" thickBot="1" x14ac:dyDescent="0.4">
      <c r="A244" s="16" t="s">
        <v>51</v>
      </c>
      <c r="B244" s="17">
        <v>190154.9</v>
      </c>
      <c r="C244" s="17">
        <v>309457.90000000002</v>
      </c>
      <c r="D244" s="17">
        <v>0</v>
      </c>
      <c r="E244" s="17">
        <v>499612.8</v>
      </c>
      <c r="F244" s="17">
        <v>643111</v>
      </c>
      <c r="G244" s="17">
        <v>143498.20000000001</v>
      </c>
      <c r="H244" s="17">
        <v>22.31</v>
      </c>
    </row>
    <row r="245" spans="1:8" ht="15" thickBot="1" x14ac:dyDescent="0.4">
      <c r="A245" s="16" t="s">
        <v>52</v>
      </c>
      <c r="B245" s="17">
        <v>190154.9</v>
      </c>
      <c r="C245" s="17">
        <v>399689</v>
      </c>
      <c r="D245" s="17">
        <v>693405.6</v>
      </c>
      <c r="E245" s="17">
        <v>1283249.3999999999</v>
      </c>
      <c r="F245" s="17">
        <v>1135905</v>
      </c>
      <c r="G245" s="17">
        <v>-147344.4</v>
      </c>
      <c r="H245" s="17">
        <v>-12.97</v>
      </c>
    </row>
    <row r="246" spans="1:8" ht="15" thickBot="1" x14ac:dyDescent="0.4">
      <c r="A246" s="16" t="s">
        <v>53</v>
      </c>
      <c r="B246" s="17">
        <v>190154.9</v>
      </c>
      <c r="C246" s="17">
        <v>559995.30000000005</v>
      </c>
      <c r="D246" s="17">
        <v>693405.6</v>
      </c>
      <c r="E246" s="17">
        <v>1443555.7</v>
      </c>
      <c r="F246" s="17">
        <v>1402100</v>
      </c>
      <c r="G246" s="17">
        <v>-41455.699999999997</v>
      </c>
      <c r="H246" s="17">
        <v>-2.96</v>
      </c>
    </row>
    <row r="247" spans="1:8" ht="15" thickBot="1" x14ac:dyDescent="0.4">
      <c r="A247" s="16" t="s">
        <v>54</v>
      </c>
      <c r="B247" s="17">
        <v>190154.9</v>
      </c>
      <c r="C247" s="17">
        <v>599184.1</v>
      </c>
      <c r="D247" s="17">
        <v>619862</v>
      </c>
      <c r="E247" s="17">
        <v>1409200.9</v>
      </c>
      <c r="F247" s="17">
        <v>1389574</v>
      </c>
      <c r="G247" s="17">
        <v>-19626.900000000001</v>
      </c>
      <c r="H247" s="17">
        <v>-1.41</v>
      </c>
    </row>
    <row r="248" spans="1:8" ht="15" thickBot="1" x14ac:dyDescent="0.4">
      <c r="A248" s="16" t="s">
        <v>55</v>
      </c>
      <c r="B248" s="17">
        <v>190154.9</v>
      </c>
      <c r="C248" s="17">
        <v>460169.7</v>
      </c>
      <c r="D248" s="17">
        <v>738900.9</v>
      </c>
      <c r="E248" s="17">
        <v>1389225.4</v>
      </c>
      <c r="F248" s="17">
        <v>1373381</v>
      </c>
      <c r="G248" s="17">
        <v>-15844.4</v>
      </c>
      <c r="H248" s="17">
        <v>-1.1499999999999999</v>
      </c>
    </row>
    <row r="249" spans="1:8" ht="15" thickBot="1" x14ac:dyDescent="0.4">
      <c r="A249" s="16" t="s">
        <v>56</v>
      </c>
      <c r="B249" s="17">
        <v>190154.9</v>
      </c>
      <c r="C249" s="17">
        <v>274161</v>
      </c>
      <c r="D249" s="17">
        <v>619862</v>
      </c>
      <c r="E249" s="17">
        <v>1084177.8</v>
      </c>
      <c r="F249" s="17">
        <v>814092</v>
      </c>
      <c r="G249" s="17">
        <v>-270085.8</v>
      </c>
      <c r="H249" s="17">
        <v>-33.18</v>
      </c>
    </row>
    <row r="250" spans="1:8" ht="15" thickBot="1" x14ac:dyDescent="0.4">
      <c r="A250" s="16" t="s">
        <v>57</v>
      </c>
      <c r="B250" s="17">
        <v>190154.9</v>
      </c>
      <c r="C250" s="17">
        <v>329629.3</v>
      </c>
      <c r="D250" s="17">
        <v>619862</v>
      </c>
      <c r="E250" s="17">
        <v>1139646.1000000001</v>
      </c>
      <c r="F250" s="17">
        <v>814112</v>
      </c>
      <c r="G250" s="17">
        <v>-325534.09999999998</v>
      </c>
      <c r="H250" s="17">
        <v>-39.99</v>
      </c>
    </row>
    <row r="251" spans="1:8" ht="15" thickBot="1" x14ac:dyDescent="0.4">
      <c r="A251" s="16" t="s">
        <v>58</v>
      </c>
      <c r="B251" s="17">
        <v>190154.9</v>
      </c>
      <c r="C251" s="17">
        <v>323440.2</v>
      </c>
      <c r="D251" s="17">
        <v>619862</v>
      </c>
      <c r="E251" s="17">
        <v>1133457</v>
      </c>
      <c r="F251" s="17">
        <v>800243</v>
      </c>
      <c r="G251" s="17">
        <v>-333214</v>
      </c>
      <c r="H251" s="17">
        <v>-41.64</v>
      </c>
    </row>
    <row r="252" spans="1:8" ht="15" thickBot="1" x14ac:dyDescent="0.4">
      <c r="A252" s="16" t="s">
        <v>59</v>
      </c>
      <c r="B252" s="17">
        <v>190154.9</v>
      </c>
      <c r="C252" s="17">
        <v>682894.4</v>
      </c>
      <c r="D252" s="17">
        <v>693405.6</v>
      </c>
      <c r="E252" s="17">
        <v>1566454.8</v>
      </c>
      <c r="F252" s="17">
        <v>1489916</v>
      </c>
      <c r="G252" s="17">
        <v>-76538.8</v>
      </c>
      <c r="H252" s="17">
        <v>-5.14</v>
      </c>
    </row>
    <row r="253" spans="1:8" ht="15" thickBot="1" x14ac:dyDescent="0.4">
      <c r="A253" s="16" t="s">
        <v>60</v>
      </c>
      <c r="B253" s="17">
        <v>508707.6</v>
      </c>
      <c r="C253" s="17">
        <v>460169.7</v>
      </c>
      <c r="D253" s="17">
        <v>0</v>
      </c>
      <c r="E253" s="17">
        <v>968877.3</v>
      </c>
      <c r="F253" s="17">
        <v>1175145</v>
      </c>
      <c r="G253" s="17">
        <v>206267.7</v>
      </c>
      <c r="H253" s="17">
        <v>17.55</v>
      </c>
    </row>
    <row r="254" spans="1:8" ht="15" thickBot="1" x14ac:dyDescent="0.4">
      <c r="A254" s="16" t="s">
        <v>61</v>
      </c>
      <c r="B254" s="17">
        <v>508707.6</v>
      </c>
      <c r="C254" s="17">
        <v>460169.7</v>
      </c>
      <c r="D254" s="17">
        <v>789925.3</v>
      </c>
      <c r="E254" s="17">
        <v>1758802.6</v>
      </c>
      <c r="F254" s="17">
        <v>1669513</v>
      </c>
      <c r="G254" s="17">
        <v>-89289.600000000006</v>
      </c>
      <c r="H254" s="17">
        <v>-5.35</v>
      </c>
    </row>
    <row r="255" spans="1:8" ht="15" thickBot="1" x14ac:dyDescent="0.4">
      <c r="A255" s="16" t="s">
        <v>62</v>
      </c>
      <c r="B255" s="17">
        <v>564185.19999999995</v>
      </c>
      <c r="C255" s="17">
        <v>559995.30000000005</v>
      </c>
      <c r="D255" s="17">
        <v>0</v>
      </c>
      <c r="E255" s="17">
        <v>1124180.6000000001</v>
      </c>
      <c r="F255" s="17">
        <v>1268172</v>
      </c>
      <c r="G255" s="17">
        <v>143991.4</v>
      </c>
      <c r="H255" s="17">
        <v>11.35</v>
      </c>
    </row>
    <row r="256" spans="1:8" ht="15" thickBot="1" x14ac:dyDescent="0.4">
      <c r="A256" s="16" t="s">
        <v>63</v>
      </c>
      <c r="B256" s="17">
        <v>564185.19999999995</v>
      </c>
      <c r="C256" s="17">
        <v>309457.90000000002</v>
      </c>
      <c r="D256" s="17">
        <v>619862</v>
      </c>
      <c r="E256" s="17">
        <v>1493505.1</v>
      </c>
      <c r="F256" s="17">
        <v>1075022</v>
      </c>
      <c r="G256" s="17">
        <v>-418483.1</v>
      </c>
      <c r="H256" s="17">
        <v>-38.93</v>
      </c>
    </row>
    <row r="257" spans="1:8" ht="15" thickBot="1" x14ac:dyDescent="0.4">
      <c r="A257" s="16" t="s">
        <v>64</v>
      </c>
      <c r="B257" s="17">
        <v>597682.80000000005</v>
      </c>
      <c r="C257" s="17">
        <v>61909.599999999999</v>
      </c>
      <c r="D257" s="17">
        <v>738900.9</v>
      </c>
      <c r="E257" s="17">
        <v>1398493.3</v>
      </c>
      <c r="F257" s="17">
        <v>1391990</v>
      </c>
      <c r="G257" s="17">
        <v>-6503.3</v>
      </c>
      <c r="H257" s="17">
        <v>-0.47</v>
      </c>
    </row>
    <row r="258" spans="1:8" ht="15" thickBot="1" x14ac:dyDescent="0.4">
      <c r="A258" s="16" t="s">
        <v>65</v>
      </c>
      <c r="B258" s="17">
        <v>671239.8</v>
      </c>
      <c r="C258" s="17">
        <v>309457.90000000002</v>
      </c>
      <c r="D258" s="17">
        <v>619862</v>
      </c>
      <c r="E258" s="17">
        <v>1600559.7</v>
      </c>
      <c r="F258" s="17">
        <v>2436525</v>
      </c>
      <c r="G258" s="17">
        <v>835965.3</v>
      </c>
      <c r="H258" s="17">
        <v>34.31</v>
      </c>
    </row>
    <row r="259" spans="1:8" ht="15" thickBot="1" x14ac:dyDescent="0.4">
      <c r="A259" s="16" t="s">
        <v>66</v>
      </c>
      <c r="B259" s="17">
        <v>671239.8</v>
      </c>
      <c r="C259" s="17">
        <v>682894.4</v>
      </c>
      <c r="D259" s="17">
        <v>693405.6</v>
      </c>
      <c r="E259" s="17">
        <v>2047539.8</v>
      </c>
      <c r="F259" s="17">
        <v>1871090</v>
      </c>
      <c r="G259" s="17">
        <v>-176449.8</v>
      </c>
      <c r="H259" s="17">
        <v>-9.43</v>
      </c>
    </row>
    <row r="260" spans="1:8" ht="15" thickBot="1" x14ac:dyDescent="0.4">
      <c r="A260" s="16" t="s">
        <v>67</v>
      </c>
      <c r="B260" s="17">
        <v>671239.8</v>
      </c>
      <c r="C260" s="17">
        <v>274161</v>
      </c>
      <c r="D260" s="17">
        <v>755809.2</v>
      </c>
      <c r="E260" s="17">
        <v>1701210.1</v>
      </c>
      <c r="F260" s="17">
        <v>1454722</v>
      </c>
      <c r="G260" s="17">
        <v>-246488.1</v>
      </c>
      <c r="H260" s="17">
        <v>-16.940000000000001</v>
      </c>
    </row>
    <row r="261" spans="1:8" ht="15" thickBot="1" x14ac:dyDescent="0.4">
      <c r="A261" s="16" t="s">
        <v>68</v>
      </c>
      <c r="B261" s="17">
        <v>671239.8</v>
      </c>
      <c r="C261" s="17">
        <v>460169.7</v>
      </c>
      <c r="D261" s="17">
        <v>0</v>
      </c>
      <c r="E261" s="17">
        <v>1131409.5</v>
      </c>
      <c r="F261" s="17">
        <v>1262756</v>
      </c>
      <c r="G261" s="17">
        <v>131346.5</v>
      </c>
      <c r="H261" s="17">
        <v>10.4</v>
      </c>
    </row>
    <row r="262" spans="1:8" ht="15" thickBot="1" x14ac:dyDescent="0.4">
      <c r="A262" s="16" t="s">
        <v>69</v>
      </c>
      <c r="B262" s="17">
        <v>688670.3</v>
      </c>
      <c r="C262" s="17">
        <v>274161</v>
      </c>
      <c r="D262" s="17">
        <v>789925.3</v>
      </c>
      <c r="E262" s="17">
        <v>1752756.6</v>
      </c>
      <c r="F262" s="17">
        <v>1616491</v>
      </c>
      <c r="G262" s="17">
        <v>-136265.60000000001</v>
      </c>
      <c r="H262" s="17">
        <v>-8.43</v>
      </c>
    </row>
    <row r="263" spans="1:8" ht="15" thickBot="1" x14ac:dyDescent="0.4">
      <c r="A263" s="16" t="s">
        <v>70</v>
      </c>
      <c r="B263" s="17">
        <v>688670.3</v>
      </c>
      <c r="C263" s="17">
        <v>329629.3</v>
      </c>
      <c r="D263" s="17">
        <v>693405.6</v>
      </c>
      <c r="E263" s="17">
        <v>1711705.2</v>
      </c>
      <c r="F263" s="17">
        <v>1399145</v>
      </c>
      <c r="G263" s="17">
        <v>-312560.2</v>
      </c>
      <c r="H263" s="17">
        <v>-22.34</v>
      </c>
    </row>
    <row r="264" spans="1:8" ht="15" thickBot="1" x14ac:dyDescent="0.4">
      <c r="A264" s="16" t="s">
        <v>71</v>
      </c>
      <c r="B264" s="17">
        <v>688670.3</v>
      </c>
      <c r="C264" s="17">
        <v>682894.4</v>
      </c>
      <c r="D264" s="17">
        <v>693405.6</v>
      </c>
      <c r="E264" s="17">
        <v>2064970.2</v>
      </c>
      <c r="F264" s="17">
        <v>1986797</v>
      </c>
      <c r="G264" s="17">
        <v>-78173.2</v>
      </c>
      <c r="H264" s="17">
        <v>-3.93</v>
      </c>
    </row>
    <row r="265" spans="1:8" ht="15" thickBot="1" x14ac:dyDescent="0.4">
      <c r="A265" s="16" t="s">
        <v>72</v>
      </c>
      <c r="B265" s="17">
        <v>688670.3</v>
      </c>
      <c r="C265" s="17">
        <v>682894.4</v>
      </c>
      <c r="D265" s="17">
        <v>619862</v>
      </c>
      <c r="E265" s="17">
        <v>1991426.6</v>
      </c>
      <c r="F265" s="17">
        <v>1745349</v>
      </c>
      <c r="G265" s="17">
        <v>-246077.6</v>
      </c>
      <c r="H265" s="17">
        <v>-14.1</v>
      </c>
    </row>
    <row r="266" spans="1:8" ht="15" thickBot="1" x14ac:dyDescent="0.4">
      <c r="A266" s="16" t="s">
        <v>73</v>
      </c>
      <c r="B266" s="17">
        <v>688670.3</v>
      </c>
      <c r="C266" s="17">
        <v>682894.4</v>
      </c>
      <c r="D266" s="17">
        <v>0</v>
      </c>
      <c r="E266" s="17">
        <v>1371564.7</v>
      </c>
      <c r="F266" s="17">
        <v>1452883</v>
      </c>
      <c r="G266" s="17">
        <v>81318.3</v>
      </c>
      <c r="H266" s="17">
        <v>5.6</v>
      </c>
    </row>
    <row r="267" spans="1:8" ht="15" thickBot="1" x14ac:dyDescent="0.4">
      <c r="A267" s="16" t="s">
        <v>74</v>
      </c>
      <c r="B267" s="17">
        <v>1075170.5</v>
      </c>
      <c r="C267" s="17">
        <v>309457.90000000002</v>
      </c>
      <c r="D267" s="17">
        <v>619862</v>
      </c>
      <c r="E267" s="17">
        <v>2004490.4</v>
      </c>
      <c r="F267" s="17">
        <v>1978739</v>
      </c>
      <c r="G267" s="17">
        <v>-25751.4</v>
      </c>
      <c r="H267" s="17">
        <v>-1.3</v>
      </c>
    </row>
    <row r="268" spans="1:8" ht="15" thickBot="1" x14ac:dyDescent="0.4">
      <c r="A268" s="16" t="s">
        <v>75</v>
      </c>
      <c r="B268" s="17">
        <v>1075170.5</v>
      </c>
      <c r="C268" s="17">
        <v>559995.30000000005</v>
      </c>
      <c r="D268" s="17">
        <v>167050.6</v>
      </c>
      <c r="E268" s="17">
        <v>1802216.5</v>
      </c>
      <c r="F268" s="17">
        <v>1525921</v>
      </c>
      <c r="G268" s="17">
        <v>-276295.5</v>
      </c>
      <c r="H268" s="17">
        <v>-18.11</v>
      </c>
    </row>
    <row r="269" spans="1:8" ht="15" thickBot="1" x14ac:dyDescent="0.4">
      <c r="A269" s="16" t="s">
        <v>76</v>
      </c>
      <c r="B269" s="17">
        <v>1075170.5</v>
      </c>
      <c r="C269" s="17">
        <v>309457.90000000002</v>
      </c>
      <c r="D269" s="17">
        <v>619862</v>
      </c>
      <c r="E269" s="17">
        <v>2004490.4</v>
      </c>
      <c r="F269" s="17">
        <v>3201737</v>
      </c>
      <c r="G269" s="17">
        <v>1197246.6000000001</v>
      </c>
      <c r="H269" s="17">
        <v>37.39</v>
      </c>
    </row>
    <row r="270" spans="1:8" ht="15" thickBot="1" x14ac:dyDescent="0.4">
      <c r="A270" s="16" t="s">
        <v>77</v>
      </c>
      <c r="B270" s="17">
        <v>1075170.5</v>
      </c>
      <c r="C270" s="17">
        <v>309457.90000000002</v>
      </c>
      <c r="D270" s="17">
        <v>755809.2</v>
      </c>
      <c r="E270" s="17">
        <v>2140437.7000000002</v>
      </c>
      <c r="F270" s="17">
        <v>1610266</v>
      </c>
      <c r="G270" s="17">
        <v>-530171.69999999995</v>
      </c>
      <c r="H270" s="17">
        <v>-32.92</v>
      </c>
    </row>
    <row r="271" spans="1:8" ht="15" thickBot="1" x14ac:dyDescent="0.4">
      <c r="A271" s="16" t="s">
        <v>78</v>
      </c>
      <c r="B271" s="17">
        <v>1075170.5</v>
      </c>
      <c r="C271" s="17">
        <v>460169.7</v>
      </c>
      <c r="D271" s="17">
        <v>693405.6</v>
      </c>
      <c r="E271" s="17">
        <v>2228745.7999999998</v>
      </c>
      <c r="F271" s="17">
        <v>1792544</v>
      </c>
      <c r="G271" s="17">
        <v>-436201.8</v>
      </c>
      <c r="H271" s="17">
        <v>-24.33</v>
      </c>
    </row>
    <row r="272" spans="1:8" ht="15" thickBot="1" x14ac:dyDescent="0.4">
      <c r="A272" s="16" t="s">
        <v>79</v>
      </c>
      <c r="B272" s="17">
        <v>1075170.5</v>
      </c>
      <c r="C272" s="17">
        <v>460169.7</v>
      </c>
      <c r="D272" s="17">
        <v>619862</v>
      </c>
      <c r="E272" s="17">
        <v>2155202.2000000002</v>
      </c>
      <c r="F272" s="17">
        <v>1681911</v>
      </c>
      <c r="G272" s="17">
        <v>-473291.2</v>
      </c>
      <c r="H272" s="17">
        <v>-28.14</v>
      </c>
    </row>
    <row r="273" spans="1:8" ht="15" thickBot="1" x14ac:dyDescent="0.4">
      <c r="A273" s="16" t="s">
        <v>80</v>
      </c>
      <c r="B273" s="17">
        <v>1075170.5</v>
      </c>
      <c r="C273" s="17">
        <v>559995.30000000005</v>
      </c>
      <c r="D273" s="17">
        <v>619862</v>
      </c>
      <c r="E273" s="17">
        <v>2255027.7999999998</v>
      </c>
      <c r="F273" s="17">
        <v>1758411</v>
      </c>
      <c r="G273" s="17">
        <v>-496616.8</v>
      </c>
      <c r="H273" s="17">
        <v>-28.24</v>
      </c>
    </row>
    <row r="274" spans="1:8" ht="15" thickBot="1" x14ac:dyDescent="0.4">
      <c r="A274" s="16" t="s">
        <v>81</v>
      </c>
      <c r="B274" s="17">
        <v>1075170.5</v>
      </c>
      <c r="C274" s="17">
        <v>61909.599999999999</v>
      </c>
      <c r="D274" s="17">
        <v>983333.4</v>
      </c>
      <c r="E274" s="17">
        <v>2120413.5</v>
      </c>
      <c r="F274" s="17">
        <v>2263678</v>
      </c>
      <c r="G274" s="17">
        <v>143264.5</v>
      </c>
      <c r="H274" s="17">
        <v>6.33</v>
      </c>
    </row>
    <row r="275" spans="1:8" ht="15" thickBot="1" x14ac:dyDescent="0.4">
      <c r="A275" s="16" t="s">
        <v>82</v>
      </c>
      <c r="B275" s="17">
        <v>1093577.8999999999</v>
      </c>
      <c r="C275" s="17">
        <v>460169.7</v>
      </c>
      <c r="D275" s="17">
        <v>789925.3</v>
      </c>
      <c r="E275" s="17">
        <v>2343672.7999999998</v>
      </c>
      <c r="F275" s="17">
        <v>2050078</v>
      </c>
      <c r="G275" s="17">
        <v>-293594.8</v>
      </c>
      <c r="H275" s="17">
        <v>-14.32</v>
      </c>
    </row>
    <row r="276" spans="1:8" ht="15" thickBot="1" x14ac:dyDescent="0.4">
      <c r="A276" s="16" t="s">
        <v>83</v>
      </c>
      <c r="B276" s="17">
        <v>1093577.8999999999</v>
      </c>
      <c r="C276" s="17">
        <v>421371.4</v>
      </c>
      <c r="D276" s="17">
        <v>693405.6</v>
      </c>
      <c r="E276" s="17">
        <v>2208354.7999999998</v>
      </c>
      <c r="F276" s="17">
        <v>1887117</v>
      </c>
      <c r="G276" s="17">
        <v>-321237.8</v>
      </c>
      <c r="H276" s="17">
        <v>-17.02</v>
      </c>
    </row>
    <row r="277" spans="1:8" ht="15" thickBot="1" x14ac:dyDescent="0.4">
      <c r="A277" s="16" t="s">
        <v>84</v>
      </c>
      <c r="B277" s="17">
        <v>1093577.8999999999</v>
      </c>
      <c r="C277" s="17">
        <v>682894.4</v>
      </c>
      <c r="D277" s="17">
        <v>738900.9</v>
      </c>
      <c r="E277" s="17">
        <v>2515373.1</v>
      </c>
      <c r="F277" s="17">
        <v>2154223</v>
      </c>
      <c r="G277" s="17">
        <v>-361150.1</v>
      </c>
      <c r="H277" s="17">
        <v>-16.760000000000002</v>
      </c>
    </row>
    <row r="278" spans="1:8" ht="15" thickBot="1" x14ac:dyDescent="0.4"/>
    <row r="279" spans="1:8" ht="15" thickBot="1" x14ac:dyDescent="0.4">
      <c r="A279" s="18" t="s">
        <v>301</v>
      </c>
      <c r="B279" s="19">
        <v>2840350.6</v>
      </c>
    </row>
    <row r="280" spans="1:8" ht="15" thickBot="1" x14ac:dyDescent="0.4">
      <c r="A280" s="18" t="s">
        <v>302</v>
      </c>
      <c r="B280" s="19">
        <v>0</v>
      </c>
    </row>
    <row r="281" spans="1:8" ht="15" thickBot="1" x14ac:dyDescent="0.4">
      <c r="A281" s="18" t="s">
        <v>303</v>
      </c>
      <c r="B281" s="19">
        <v>90536805.799999997</v>
      </c>
    </row>
    <row r="282" spans="1:8" ht="15" thickBot="1" x14ac:dyDescent="0.4">
      <c r="A282" s="18" t="s">
        <v>304</v>
      </c>
      <c r="B282" s="19">
        <v>89223854</v>
      </c>
    </row>
    <row r="283" spans="1:8" ht="15" thickBot="1" x14ac:dyDescent="0.4">
      <c r="A283" s="18" t="s">
        <v>305</v>
      </c>
      <c r="B283" s="19">
        <v>1312951.8</v>
      </c>
    </row>
    <row r="284" spans="1:8" ht="15" thickBot="1" x14ac:dyDescent="0.4">
      <c r="A284" s="18" t="s">
        <v>306</v>
      </c>
      <c r="B284" s="19"/>
    </row>
    <row r="285" spans="1:8" ht="15" thickBot="1" x14ac:dyDescent="0.4">
      <c r="A285" s="18" t="s">
        <v>307</v>
      </c>
      <c r="B285" s="19"/>
    </row>
    <row r="286" spans="1:8" ht="15" thickBot="1" x14ac:dyDescent="0.4">
      <c r="A286" s="18" t="s">
        <v>308</v>
      </c>
      <c r="B286" s="19">
        <v>0</v>
      </c>
    </row>
    <row r="288" spans="1:8" x14ac:dyDescent="0.35">
      <c r="A288" s="21" t="s">
        <v>309</v>
      </c>
    </row>
    <row r="290" spans="1:1" x14ac:dyDescent="0.35">
      <c r="A290" s="20" t="s">
        <v>353</v>
      </c>
    </row>
    <row r="291" spans="1:1" x14ac:dyDescent="0.35">
      <c r="A291" s="20" t="s">
        <v>354</v>
      </c>
    </row>
  </sheetData>
  <hyperlinks>
    <hyperlink ref="A288" r:id="rId1" display="http://miau.gau.hu/myx-free/coco/test/279227920170115210318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info</vt:lpstr>
      <vt:lpstr>v1</vt:lpstr>
      <vt:lpstr>v2</vt:lpstr>
      <vt:lpstr>v3</vt:lpstr>
      <vt:lpstr>v4</vt:lpstr>
      <vt:lpstr>OAM</vt:lpstr>
      <vt:lpstr>modell_1 (2)</vt:lpstr>
      <vt:lpstr>modell_1</vt:lpstr>
      <vt:lpstr>OAM2</vt:lpstr>
      <vt:lpstr>modell_2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Pitlik László4</cp:lastModifiedBy>
  <dcterms:created xsi:type="dcterms:W3CDTF">2017-01-15T19:10:08Z</dcterms:created>
  <dcterms:modified xsi:type="dcterms:W3CDTF">2017-04-03T10:18:02Z</dcterms:modified>
</cp:coreProperties>
</file>