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alapadatok" sheetId="1" r:id="rId1"/>
    <sheet name="Лист2" sheetId="2" r:id="rId2"/>
    <sheet name="EXS" sheetId="3" r:id="rId3"/>
    <sheet name="Лист3" sheetId="4" r:id="rId4"/>
    <sheet name="modell1" sheetId="5" r:id="rId5"/>
  </sheets>
  <definedNames/>
  <calcPr fullCalcOnLoad="1"/>
</workbook>
</file>

<file path=xl/sharedStrings.xml><?xml version="1.0" encoding="utf-8"?>
<sst xmlns="http://schemas.openxmlformats.org/spreadsheetml/2006/main" count="727" uniqueCount="351">
  <si>
    <t>"A Németország elnőke azt mondta, hogy az EURO árfolyama növekedése negytiván befolyasolja az eurozona ökonomia fejlesztésére. "</t>
  </si>
  <si>
    <t>USA: ipári rendeltetések +0,4% (várható volt +0,5%); munkanélkülesség 6,4% (várható volt 6,2%); EU: business aktivitása indexe 48,2 (több, mint a múlt honápban, de 50 alatt 5 honápon keresztül );</t>
  </si>
  <si>
    <t>EU: index IFO (business szfera indexe)(juniús) 88,8 (majúsban 87,6 volt); USA: hosszútávú hasznalatú cikkek gyartásának volumene (majús) 0,3%-kal (várható volt, hogy növekszik 0,8%-kal); GDP (1negyed) 1,4%; fogyasztói bizalma indexe 89,7 (várható volt 87,4);</t>
  </si>
  <si>
    <t>"Az USA Föderális Tartáléka megoldása a kamatlabak valtozása kapcsolatban. Szerdán Föderális Tartálék csökkentettea kamatlabat 25 ponttal, 1%-ig. Az USA Kincstár igazgatója Mr. Snow azt mondta, hogy a 2003 masodik félévben gazdasági növekedés 3% lesz."</t>
  </si>
  <si>
    <t>"A Franciaország Bankja igazgatója Mr. Trishe, aki a legvaloszinübb lesz új ENB főnöke, úgy gondolja , hogy a EUR inkabb alacsony lenne. "</t>
  </si>
  <si>
    <t>A beruhazók bezárták EUR-s poziciókat, a Föderális Tartálék várakozasok érdékében.</t>
  </si>
  <si>
    <t>USA: ipári aktivitása indexe (juniús) 26,80 (majúsban 10,6 volt); fogyasztói árak indexe (majús) -0,3%; ipári gyartása (majús) -0,5%;</t>
  </si>
  <si>
    <t>"Az Anglia pénzügy minisztere Mr.Braun azt mondta, hogy az Anglia és Europa gazdaságának megközelítése érdékében a GBP árfolyamának csökkenteni kellene. "</t>
  </si>
  <si>
    <t>EU: Anglia: kereskedelmi mérleg (aprilis) -3,1milliárd GBP (volt -3,6); USA: kiskereskedelmi eladasok +0,1% (várható volt +0,2%); fogyasztói bizalma indexe 87,2 (várható volt 93,0);</t>
  </si>
  <si>
    <t>" Japanország Bankja főnöke Mr. Fukui és az új pénzügyminisztere Mr. Tanigaki azt mondtak, hogy a valuta piacra tovabb fognak intervenciót végeznie, abból a célból, hogy az cikkek exportját növekedjen. Azt Föderális Tártalék képviselője Mr. Pool azt mondta, hogy "G8" közgyülés után a dollár árfolyam csökkenése nem annyira lényeges  "</t>
  </si>
  <si>
    <t>A traderek bezárták EURO-s poziciókat, mert nem akartak kockazátot viselnie a "G8" közgyűlése előtt.</t>
  </si>
  <si>
    <t>"A "G8"közgyűlésen nem kelték fel a valuta árfolyamok kapcsolatos kérdéseket.Kesőbb A.Greenspeen azt mondta, hogy amerikai munkapiacon van problémák, ami meggyengyítette a dollár pozicióját."</t>
  </si>
  <si>
    <t xml:space="preserve">EU: Inflació (majús) 1,9% (alacsonyabb, mint 2%-os szint); GDP (1negyed) csökkentette 1,2%-ról 0,8%-ra; USA: ISM index (majús) 49,4 (volt 45,5); munkanélkülesség (majús) 6,1%; Dow Jones indexe +0,78%; </t>
  </si>
  <si>
    <t>"A NEB képviselői sokszor mondtak azt, hogy az europai gazdasága fog növekednie.  "</t>
  </si>
  <si>
    <t>A traderek bizonytalanságban voltak, mert EURO megéri azt az árfolyamot, amikor a bevezetésében volt.</t>
  </si>
  <si>
    <t>USA: PMI index (business hangulatok) (majús) 52,2 (aprolisban 47,6 volt); új házak eladasa 7,3%; EU: Ifo index 86,6;</t>
  </si>
  <si>
    <t>A beruhazók féltek az új terroristai tamadasoktól USA-ban.</t>
  </si>
  <si>
    <t xml:space="preserve">USA: 14 héten keresztül munkanélküliek szama több, mint 400000; refinanszirozási index +19,3%; </t>
  </si>
  <si>
    <t>"Az USA Kincstár igazgatója Mr. Snow azt mondta, hogy Washington fogja nyugottan nézni a dollár gyengesülésére. Kesőbb Mr. Snow azt mondta, hogy az USA gazdaságának növekedése túl lassú. Az Anglia miniszter-elnőke Toni Blar azt modta, hogy Anglia miniszterek közelebb ehhez a veleményéhez, hogy EU-hoz csatlakozzon."</t>
  </si>
  <si>
    <t>"Az USA Kincstár igazgatója Mr. Snow azt mondta, hogy dollár gyengessége segíteni fog az amerikai exportnak. "</t>
  </si>
  <si>
    <t>USA: Dow Jones indexe növekedett 122 ponttal; kiskereskedelmi eladasok volumene csökkentettek 0,1%-val (várható volt, hogy növekednie god 0,3%-val); fogyasztói árak indexe -0,3% (várható -0,2%); EU: ZEW index (majús) 18,7 (aprilisban 18,4 volt);</t>
  </si>
  <si>
    <t xml:space="preserve">A Föderális Tartálék közgyűlése elött beruhazók bezártak dollár felé hosszú poziciókat és vasarolták eurót. </t>
  </si>
  <si>
    <t>USA: business aktivitása indexe (ISM) 50,7 (49,2 volt); munkanélküliek szama növekedett 71%-val; EU: munkanélkülesség növekszik 8,6%-ról 8,7%-ra.</t>
  </si>
  <si>
    <t>"Az USA Föderális Tartálék képviselői azt mondtak, hogy növekednek a deflaciós folyamatok kockazatok. A Japanország idegen ügyek minisztere Mr. Mizoguchi azt mondta, hogy a Japanország Jegybankja a valutapiacon intervenciókat fogja megvalosítanie."</t>
  </si>
  <si>
    <t>"Az USA Kincstár igazgatója Mr. Snow előadast tartotta, amelyen nem mondta semmit a jövőbeni amerikai politika kapcsolatban. "</t>
  </si>
  <si>
    <t>A beruhazók előrejelezték a dollár poziciójának meggyengűlése.</t>
  </si>
  <si>
    <t>"A tőke arámlása monitoringa arra utal, hogy tőke kifolyik USA-ból. A valuta piacon olyan hírek voltak, hogy USA naga gyengíti a dollárt, hogy erős EURÓ Franciaország és Németország gazdaságat gyengítse. Ez volt olyan visszaütés, mert ezek az orszagok nem kapcsolodtak az Iraq elleni haborúban."</t>
  </si>
  <si>
    <t xml:space="preserve">USA: Dow Jones indexe növekedett 1,87%-val; Nasdaq  1,89%-val; GDP (1 negyedév) +1,6% (várható 2,2% volt); EU: Anglia: GDP (1 negyedév) +0,2% (várható volt +0,3%); </t>
  </si>
  <si>
    <t>"Az USA elnőke D.Bush keményen mondta, hogy Sziria kormánya segíti az iraqi kormányzát tagjáinak. E utan új haború fényegetése keletkezett.   "</t>
  </si>
  <si>
    <t>A beruhazók bíztalansaguak voltak az amerikai gazdasága felé.</t>
  </si>
  <si>
    <t>USA: Dow Jones index csökkentette 1,72%-val; ipári aktivitása indexe csökkent -8,8-ig (várható -20-ig); EU: Olaszország: fogyasztói árak indexe +2,6%;</t>
  </si>
  <si>
    <t>A a nagy amerikai cégek bevételénak csökkentése változtotta a beruhazók hangulatát a dollár felé.</t>
  </si>
  <si>
    <t>"A dollár pozicióját erősitette az Iraq elleni együttés sikeréről szóló híreket. Az arány és az oláj árak leesnek haború miatt. Az Anglia Bankja maradta a kamatlabakat 3,75% szintén.  "</t>
  </si>
  <si>
    <t xml:space="preserve">EU: Anglia: ipári gyartása volumene (február) +0,7%;  USA: kiskereskedelmi eladasok volumene (marciús) +2,1% (várható volt +0,8%); </t>
  </si>
  <si>
    <t>"A Japanország Bankja megint a valutapiácon intervencióit megvalosúltotta a nemzetközi valuta gyengesülése érdékében. A dollár erősítésének az Iraqban amerikai hadsereg sikere segítette."</t>
  </si>
  <si>
    <t xml:space="preserve">Az iraqi haború pozitiv híreket alapján traderek bezárták hosszútavú EURÓ-s poziciókat. </t>
  </si>
  <si>
    <t xml:space="preserve">USA: munkanélküliek szama csökkent 108000-rel (várható volt 20000-rel); munkanélkülesség 5,8% (várható volt 5,9%); </t>
  </si>
  <si>
    <t>"Az amerikai hadserégek nem túl gyorsan meghaladták Bagdadhoz, ahogyan tervezték. Az arány és olaj árak megemelkedtek. Ezek a hírek nyomást okozták a dollár pozicióira. Az USA elnőke D.Bush azt mondta, hogy a haborúnak még nem a vége. "</t>
  </si>
  <si>
    <t xml:space="preserve">USA: Dow Jones indexe csökent 3,61%-val, Nasdaq 3,66%-val; fogyasztói bizalma indexe (marciús) 62,5 (februárban 64.8 volt); GDP (4 negyedév 2002) +1,4%; </t>
  </si>
  <si>
    <t>Ezen a héten a haború vége ismeretlen helyzet miatt a tradereknek gyenge atkivitása volt.</t>
  </si>
  <si>
    <t>A beruhazók főleg technikai analizis alápján jatszottak.</t>
  </si>
  <si>
    <t xml:space="preserve">USA: business optimizmus indexe (január) 53,9; Dow Jones indexe csökkent 1,5%-val; ipári tartálékok indexe +0,4% (várható 0,5% volt); EU: business aktivitása indexe (január) 50.2 (várható 50,5 volt); Németorszag: munkanélküleség: (január) 10,3%;  </t>
  </si>
  <si>
    <t>"Az USA kormánya képviselője azt mondta, hogy a jövő iraqi haború költségei még nem merülnek fel. Az arány árak emelkedtek 6 éves maximumaig. Az oláj árak 2%-val emelkedtek. Az ENB elnőke Mr. Duzenberg azt nomdta, hogy ENB pénzügyi politika megfelel az Europa ökonomiai helyzetnek."</t>
  </si>
  <si>
    <t>A traderek bezártak rövidtavú dollár poziciókat.</t>
  </si>
  <si>
    <t xml:space="preserve">A tradereknek alacsony aktivitása volt. </t>
  </si>
  <si>
    <t>"Az ENSZ szakértői előadasa az Iraqban levő kemiai és biologiai fegyverekről, nem adta látható képet a haború lehetőségéről. Az USA pénzügy minisztere Mr.Snow azt mondta, hogy D.Bush kormánya az erős dollár poziciójával fogja folytatnie. A piacra való nagyobb hatása a világi geopolitikai helyzetének volt. Az Oroszország elnőke V.Putin azt mondta, hogy Oroszország Amerika felé tartozkodnie, hogyha a Bagdad fogja zavárnie az ENSZ szákértői dolgozásában."</t>
  </si>
  <si>
    <t xml:space="preserve">USA: a hosszútavú cikkek rendeltetések indexe +0,2% (várható 0,5% volt); fogyasztói bizalom indexe (január) 79,0 (decemberben 80,7 volt);  EU: fogyasztói bizalma indexe 17 (a legalacsonyabb 5 éven keresztül); business hangulatok indexe 82,4 (várható 83,7 volt); </t>
  </si>
  <si>
    <t>"Az Oroszország Jegybankja képviselői azt mondtak, hogy Jegybank akarja csökkenteni USD-es aktivák része deviza tártálékből. London's Guardian című újság szerint D.Bush a haború kezdetéről parancsot adja a nehány héten belül. "</t>
  </si>
  <si>
    <t xml:space="preserve">A traderek főleg világi geopolitikai helyzet alapján jatszottak. </t>
  </si>
  <si>
    <t xml:space="preserve">USA: hazák epitések indexe (december 2002) +2,4%; fogyasztói árak indexe (december 2002) +0,3%; </t>
  </si>
  <si>
    <t>"Az OPEK (oláj exporterek) országai megnöveltették 1,5 mln. Barellel/nap az oláj exportját. Ez következtéban az oláj árak megemelkedték. "</t>
  </si>
  <si>
    <t>EU: ipári gyartása indexe (január) +2,5%; USA: kiskereskedelmi eladások indexe +1,2% (várható 1,5% volt); kereskedelmi deficit 40,1 milliárd USD (várható 37,0 milliárd USD volt); ipári gyartás indexe -0,2%;</t>
  </si>
  <si>
    <t>"Az USA elnőke D.Bush olyan valásztást adta az Iraq elnőké S.Husseinnek, hogy neki kell 48 orán belül kimenni országból, vagy kezdödik a fegyveres tamadás. A Iraqban haború kezdödött. Az első hírek S.Hussein lehetséges halaláról. "</t>
  </si>
  <si>
    <t>Ezen a héten a haború aktiv fazisa kezdetével a valuták széles csatornában valtoztak.</t>
  </si>
  <si>
    <t xml:space="preserve">USA: hazák epitések indexe (február) +0,2%; fogyasztói árak indexe +0,3%; </t>
  </si>
  <si>
    <t>"A hét közepén olyan hír volt, hogy az USA rejtett beszélgetés folytatja az iraqi tabornokkal S.Hussein csereléséről. Az arány és oláj árak elesték. "</t>
  </si>
  <si>
    <t xml:space="preserve">A traderek inkabb eladták EURÓkat, a várható rövid iraqi haború varakozásában. </t>
  </si>
  <si>
    <t>USA: kereskedelmi mérleg deficitja (jánuar) csökkent 44,2 milliárdról 41,1 miliárdra; Dow Jones indexe +3,57%; NASDAQ +4,81%;  EU: Franciaország: fogyasztói árak indexe (február) +0,3%;</t>
  </si>
  <si>
    <t>"Az USA elnőke D.Bush azt mondta, hogy a iraqi fegyverés akció idejét átnézték kesőbbi időre. Az USA pénzügy minisztere Mr. Snow azt mondta, hogy a dollár gyenge poziciója ez nem baj. Az ENB igazgatosság csökkentette refinanszirozási indexe 0,25%-val. "</t>
  </si>
  <si>
    <t>USA: népesség bevételek volumene +0,3%; business aktivitása indexe ISM (február) csökkent 50,5-ig (januárban 53,9 volt); munkanélküliek szama növekedett 308000 (várható volt, hogy növekednie fog 5000-rel); EU:business aktivitása indexe (február) 48,9 (előtte 50,0 volt); ipári árak indexe +2,0; Franciaország: fogyasztói bizalom indexe (február) -26 (-22 volt);</t>
  </si>
  <si>
    <t>"Az USA elnőke D.Bush azt mondta, hogy Iraqban levő kemiai vagy biologiai fegyverek lesznek megsemmisitve."</t>
  </si>
  <si>
    <t xml:space="preserve">EU: fizetési mérleg növekedett 2,3 milliárd EUR-ról (december 2001) 8,1 milliárd EUR-ra (december 2002); Németország: business hangulatok indexe (február)  88.9 (várható 87.4 volt);Németország: GDP (4 negyedév 2002) valtozatlanul marad; USA: fogyasztói bizalma indexe 64,0 (várható 76,8 volt);    </t>
  </si>
  <si>
    <t>Ezen a héten traderek aktivitása nagyon alacsony volt.</t>
  </si>
  <si>
    <t>EU: kereskedelmi mérleg szaldója (december 2002) +7,4 mlrd. EURO (várható 8,8 mlrd.volt); export 9%-val csökkent; Anglia: kiskereskedelmi eladasok volumene 1,0%-val csökkent; USA: ipári árak indexe +1,6%; kereskedelmi deficitja -44.24 mlrd. USD; fogyasztói árak indexe +0,3%;</t>
  </si>
  <si>
    <t>"Az Europa és USA-ban történt haború elleni manifesztaciók utan lehetőség volt arra, hogy az iraqi haború kesőbb kezdödik, vagy nem kezdödik. Deutshe Bank AG 1.5 milliárd EUR eladta abból a célból, hogy minimizáljon beruhazási kockazatot."</t>
  </si>
  <si>
    <t>"A Föderális Tartálék igazgatója A.Greenspeen azt mondta amerikai gazdaságáról, hogy ökonomiai mutatók nem annyira jók. A Németország miniszter elnőke G.Shreder azt mondta, hogy a költségvétesi deficitját nehéz lesz eltartani 3%-os szintén. Az Iraqban lehetséges haború tükréban az arány és az oláj árak emelkedtek."</t>
  </si>
  <si>
    <t>EU: Olaszország: ipári gyártás indexe (december 2002) -0,6% (-2,1% évi); Franciaország: munkanélküleség feldolgozó ipárban (4negyedév 2002) csökkent 0,4%-val (évi -2,2%); USA: cikkek tartáléka volumene (december) +0,6%; ipári gyartása (január) +0,7%;</t>
  </si>
  <si>
    <t xml:space="preserve">EU: business szfera hangulatok indexe (Ifo) (április) csökkent 86,6-ig (marciúsban 88.1 volt) várható, hogy növekednie fog 88,5-ig; USA: Dow Jones indexe +2,0%; Nasdaq +1,9%; business aktivitása indexe (Chicago PMI ) 47,6 (várható  48.6 volt); ipári aktivitása indexe (áprolis) 45.4 (marciúsban 46,2 volt);   </t>
  </si>
  <si>
    <t>A beruhazók folytották a dollár eladasát, az amerikai gazdasága nehéz helyzet tükrében.</t>
  </si>
  <si>
    <t>USD/EURO</t>
  </si>
  <si>
    <t>Politikai események</t>
  </si>
  <si>
    <t>Gazdasagi mutatók</t>
  </si>
  <si>
    <t>Tőzsdei vesélkedések</t>
  </si>
  <si>
    <t>GDP</t>
  </si>
  <si>
    <t>Inflació</t>
  </si>
  <si>
    <t>Opciók:</t>
  </si>
  <si>
    <t>EU: a külkereskedelmi mérleg szaldója +5,7 milliárd                        USA: a nagykereskedelem indexe ICS-UBS +0,5%, GDP: +4,1%</t>
  </si>
  <si>
    <t>+ 1</t>
  </si>
  <si>
    <t>Ezen a héten a valutapiacon megint megjelennek a hosszú tavú beruházók, ami azt jelent, hogy a jövőben főleg állandó trendek várhatóan.</t>
  </si>
  <si>
    <t>+2</t>
  </si>
  <si>
    <t xml:space="preserve">A Japanország Bankja meghirdette, a valutapiacra vmilyen jelentős intervenciója lemondasárol. Ennek a következtében a dollár poziciója a világi valuták szemben meggyengültette. Ezen kivül alacsony szazalékos indexek és az új terroristai aktusok fenyegetései negativán tükrözték a dollár pozicióra. </t>
  </si>
  <si>
    <t xml:space="preserve">Az Anglia fogyasztói költségek növelése következtében, a tőzsdei szereplők jelentős részben az europai valutak felé jatszottak. </t>
  </si>
  <si>
    <t>USA: a lakások kezdetett épitése -7,9%; fogyásztói árak indexe +0,5%         EU: Franciaország: fizetési mérleg 1,0 milliárd EUR; Anglia: fogyasztoi költségek +6,4%</t>
  </si>
  <si>
    <t>+1</t>
  </si>
  <si>
    <t>0</t>
  </si>
  <si>
    <t>EU: Anglia:gyártás volumene novekedése +0,1%; külkereskedelmi mérleg deficitja 5,2 milliárd; USA: nagykereskedelem +0,6%; import arái +1,3%; héti business aktivitása(DJ-BTM) +0,1%</t>
  </si>
  <si>
    <t>-3</t>
  </si>
  <si>
    <t>Ezen a héten tőzsdei szereplők varakozási pozicióját foglalták és inkabb technikai adatok alapján játszottak.</t>
  </si>
  <si>
    <t>A Spanyolországban törtent a vonátok robbánasa kényszeritette a beruhazókat, hogy a legbiztonságobb valutában, Svajc frankban, keresnie a nyugalmat. Ennek következtében a minden europai valuták indexei megerősödtek, de a hét végen dollár poziciója megint visszatér a hélyre, mert a Spanyolország kormányzója meghirdette, hogy a  terraktus  nem az Alj-Kaida kapcsolátban törtent.</t>
  </si>
  <si>
    <t xml:space="preserve">ENB közgyülése, amely nem adta várható eredményt a tőzsdei szereplők szamára. Japan Bankjának a rejtett intervenciója is erősödött a dollár pozicióját.  </t>
  </si>
  <si>
    <t>-2</t>
  </si>
  <si>
    <t>-1</t>
  </si>
  <si>
    <t>USA: gyártási index(ISM) 61,4; polgárok személyi költségek +0,4%; polgárok személyi bevételei +0,2%; munkanélküleség 5,6%; EU: gyártási termékek árai indexe +0,2%; GDP: +0,4%</t>
  </si>
  <si>
    <t>Az EU országok kormányai mondásai, az egyesitett valuta tartasa cselékvéséről. A jövő találkozást Németország miniszter-élnőke Gertchard Shreder és az USA élnőke  D. Bush, is vették reszt a tőzsdei szereplők.</t>
  </si>
  <si>
    <t xml:space="preserve">Ezen a héten a tőzsdei szereplők főleg fundamentalis analizis alapján játszottak. A nagy játékosok átnézték a hosszútávú és középtávú pozicióját, az europai és amerikai valuta szemben. </t>
  </si>
  <si>
    <t>EU: Anglia: GDP:+2,8%; USA: munkanélküleség -1,8%; fogyásztói megbizálma indexe (ABC Money)     -13</t>
  </si>
  <si>
    <t xml:space="preserve">Az elnőke napja USA-ban. Az Egyesült Allámok külkereskedelmi mérleg deficitjának a növekedése és a fogyásztói bizálma csökkenése miatt a piacon nem nagyon vasároltak dollárt. A dollár erősitésének az volt az előzménye, hogy az USA gazdaságba várható beruházasokat kiadjak.   </t>
  </si>
  <si>
    <t>EU:Németország: ZEW index(az ország business hangulatának valtozása) 69,9( 72,9volt); ipári gyártás +1,2%                               USA: a termelői árak indexe +0,3%; héti nagy kereskedői indexe(ICS-UBS) +1,7%</t>
  </si>
  <si>
    <t>Ezen a héten tőzsdei szereplők sokkal bizalmabb voltak az europai valutakban a dollár szemben, spekulatorok jobban eladtak dollárt.</t>
  </si>
  <si>
    <t xml:space="preserve">A "G8" közgyűlése eredményének kiádása. Alan Greenspin előadás tartotta az USA kongresszus és szenatorok előtt. A "G8" országok pénzügyi miniszterei felhivják arra, hogy a világi valuták árfolyamai sokkal rugalmasabb voltak. </t>
  </si>
  <si>
    <t>EU: GDP(4 negyed) +0,4%; Olaszország: ipári gyártás +0,3%;         USA: élelmiszerek eládasa +0,5%; profit tartálék +0,3%; import cikkek árai +0,2%</t>
  </si>
  <si>
    <t>A traderek a "G8"közgyűlése eredményének várakozásaiban voltak, ezért ezen a héten a piácon alacsony volt az aktivitás.</t>
  </si>
  <si>
    <t xml:space="preserve">USA: munkapiác indexe: a dolgozók szama a nem mezőgazdasági szferában+112.000(várható 160.000); EU: munkanélküléség (január2004) 8,8%; </t>
  </si>
  <si>
    <t xml:space="preserve">A traderek nem nyítottak hosszútavú EURÓs poziciókat, a "G8" közgyűlése varákozások miatt. </t>
  </si>
  <si>
    <t>EU: inflació 2%(stabil); fogyasztói árák indexe (december 2003) +2,2%;</t>
  </si>
  <si>
    <t>A traderek kizártak hosszútavú EURÓs poziciókat az A.Greenspin megmondása miatt.</t>
  </si>
  <si>
    <t>A Föderális Tartálék igazgátója A.Greenspin azt mondta, hogy az EURO megerősülése negativán hat az EU gazdaságára. Ennek köszönhetően a dollár kezdte megerősülnie.</t>
  </si>
  <si>
    <t xml:space="preserve">USA: külkereskedelmi mérleg deficitja csökkent(november) 42-38 milliárdra; </t>
  </si>
  <si>
    <t xml:space="preserve">EU: Németország: business bizalma indexe(Ifo)  97,4;         USA: GDP(4negyed) +4,0%(várható 4,8%volt); </t>
  </si>
  <si>
    <t>Az amerikai Kincstár főigázgatója mr.Snow azt mondta, hogy nagy problemák vannak az amerikai munkapiácon.</t>
  </si>
  <si>
    <t>USA: dolgozók szama a nem mezőgazdasági szferában 1000 fő (várható volt 181000);   EU: munkanélküleség (november2003) 8,8%</t>
  </si>
  <si>
    <t>Az amerikai munkapiácon keletkező problemák miatt a traderek hajlamosak voltak a dollár eladásra.</t>
  </si>
  <si>
    <t>Attribútumok:</t>
  </si>
  <si>
    <t>A valuta arfolyamok valtozása</t>
  </si>
  <si>
    <t>kód:</t>
  </si>
  <si>
    <t>Értékelés:</t>
  </si>
  <si>
    <t>CNF érték:</t>
  </si>
  <si>
    <t>Növekvő</t>
  </si>
  <si>
    <t>Semleges</t>
  </si>
  <si>
    <t>Csökkenő</t>
  </si>
  <si>
    <t xml:space="preserve">A tőszdén közeledő Karacsonyi ünnepeket varakozásai hangulatok voltak. </t>
  </si>
  <si>
    <t>Anglia Bankja igazgátoságának közgyülése a kamatlab növekedése kapcsolatban. Terroristai tamadás fényegetései miatt a dollár pozició meggyöngült.</t>
  </si>
  <si>
    <t xml:space="preserve">USA: Dow Jones indexe növekedött; GDP +8,2%;             EU: Anglia: GDP +2,0%; </t>
  </si>
  <si>
    <t>Ezen a héten Trishe, az ENB igazgatójá a mondása, hogy a legközelebb időben az altalanos kamatlabak csökenjek, ha a fogyasztói kereslete nem fogja várható szintjének megfelelnie. Ez a dollár poziciójának a megerősitése a legjelentősebb okája volt.</t>
  </si>
  <si>
    <t xml:space="preserve">Az europai business aktivitása növelése és a munka piácon történő stabilitása az EUR árfolyamának megtartása volt eredményékent. Anglia Bankja megnöveltette kamatlabát 4,00%-ig. </t>
  </si>
  <si>
    <t>A Föderális Tartálék közgyűlése, a raták kapcsolatában volt a hét legfontosabb híre. A Franciaország pénzügyi minisztere A.Mer úr azt mondta, hogy az europai kamatlabak nem túl magasak. A valuta piác ezt a megmondás úgy értette, hogy a legközelebb jövőben az ENB nem fogja csökkenteni a rátát.</t>
  </si>
  <si>
    <t xml:space="preserve">Az ENB fő közgazdász Otmar Isszing azt mondta, hogy a eurozonán belül nem lesz a banki kamatlab csökkenése. Az ENB igazgátosságának közgyűlése, amelyen azt megoldtak, hogy ha az EURO árfolyama fog csökkenteni, intervenciójat fognak alkalmaznie. </t>
  </si>
  <si>
    <t>Az USA katonai megtaláltak Saddam Husein, az Iraq elnőkét. Az ENB képviselői azt mondták, hogy nem fognak beleszólnie az EURO növekedése ügyében 1,3500 szintjéig.</t>
  </si>
  <si>
    <t>Egész hét a töszdén volt olyan "medves"("beer") trend latva az amerikai dollár szemben.</t>
  </si>
  <si>
    <t xml:space="preserve">USA: Dow Jones indexe növekedett 10000-ig; ipari gyártás +0,2%; fogyásztói bizálom indexe -11; EU: ipari gyártás -1,8%; Németország: index Ifo: 95,6.           </t>
  </si>
  <si>
    <t>+3</t>
  </si>
  <si>
    <t>Sorszám</t>
  </si>
  <si>
    <t>Leírás</t>
  </si>
  <si>
    <t>Mértekegység</t>
  </si>
  <si>
    <t>Datuma</t>
  </si>
  <si>
    <t>Forrás</t>
  </si>
  <si>
    <t>Árfolyam</t>
  </si>
  <si>
    <t>2004 Marciús 22-26-ig</t>
  </si>
  <si>
    <t>2004 Marciús 15-19-ig</t>
  </si>
  <si>
    <t>2004 Marciús 8-12-ig</t>
  </si>
  <si>
    <t>2004 Marciús 1-5-ig</t>
  </si>
  <si>
    <t>2004 Február 23-27-ig</t>
  </si>
  <si>
    <t>2004 Február 16-20-ig</t>
  </si>
  <si>
    <t>2004 Február 9-13-ig</t>
  </si>
  <si>
    <t>2004 Február 2-6-ig</t>
  </si>
  <si>
    <t>2004 Január 26-30-ig</t>
  </si>
  <si>
    <t>2004 Január 19-23-ig</t>
  </si>
  <si>
    <t>2004 Január 12-16-ig</t>
  </si>
  <si>
    <t>2004 Január 5-9-ig</t>
  </si>
  <si>
    <t>2003 December 22-26-ig</t>
  </si>
  <si>
    <t>2003 December 15-19-ig</t>
  </si>
  <si>
    <t>2003 December 8-12-ig</t>
  </si>
  <si>
    <t>2003 December 1-5-ig</t>
  </si>
  <si>
    <t>2003 November 24-28-ig</t>
  </si>
  <si>
    <t>2003 November 17-21-ig</t>
  </si>
  <si>
    <t>2003 November 10-14-ig</t>
  </si>
  <si>
    <t>2003 November 3-7-ig</t>
  </si>
  <si>
    <t>2003 Oktobér 27-31-ig</t>
  </si>
  <si>
    <t>2003 Oktobér 20-24-ig</t>
  </si>
  <si>
    <t>2003 Oktobér 13-17-ig</t>
  </si>
  <si>
    <t>2003 Oktobér 6-10-ig</t>
  </si>
  <si>
    <t>2003 Oktobér 29.09-3.10-ig</t>
  </si>
  <si>
    <t>2003 Szeptember 22-26-ig</t>
  </si>
  <si>
    <t>2003 Szeptember 15-19-ig</t>
  </si>
  <si>
    <t>2003 Szeptember 8-12-ig</t>
  </si>
  <si>
    <t>2003 Szeptember 1-5-ig</t>
  </si>
  <si>
    <t>2003 Augusztús 25-29-ig</t>
  </si>
  <si>
    <t>2003 Augusztús 18-22-ig</t>
  </si>
  <si>
    <t>2003 Augusztús 11-15-ig</t>
  </si>
  <si>
    <t>2003 Augusztús 4-8-ig</t>
  </si>
  <si>
    <t>2003 Augusztús 28.08-01.09-ig</t>
  </si>
  <si>
    <t>2003 Juliús 21-25-ig</t>
  </si>
  <si>
    <t>2003 Juliús 14-18-ig</t>
  </si>
  <si>
    <t>2003 Juliús 7-11-ig</t>
  </si>
  <si>
    <t>2003 Juliús 1-4-ig</t>
  </si>
  <si>
    <t>2003 Juniús 23-27-ig</t>
  </si>
  <si>
    <t>2003 Juniús 16-20-ig</t>
  </si>
  <si>
    <t>2003 Juniús 9-13-ig</t>
  </si>
  <si>
    <t>2003 Juniús 2-6-ig</t>
  </si>
  <si>
    <t>2003 Majús 26-30-ig</t>
  </si>
  <si>
    <t>2003 Majús 19-23-ig</t>
  </si>
  <si>
    <t>2003 Majús 12-16-ig</t>
  </si>
  <si>
    <t>2003 Majús 5-9-ig</t>
  </si>
  <si>
    <t>2003 Majús 28.04-02.05-ig</t>
  </si>
  <si>
    <t>2003 Aprilis 21-25-ig</t>
  </si>
  <si>
    <t>2003 Aprilis 14-18-ig</t>
  </si>
  <si>
    <t>2003 Aprilis 7-11-ig</t>
  </si>
  <si>
    <t>2003 Aprilis 31.03-04.04-ig</t>
  </si>
  <si>
    <t>2003 Marciús 24-28-ig</t>
  </si>
  <si>
    <t>2003 Marciús 17-21-ig</t>
  </si>
  <si>
    <t>2003 Marciús 10-14-ig</t>
  </si>
  <si>
    <t>2003 Marciús 3-7-ig</t>
  </si>
  <si>
    <t>2003 Február 24-28-ig</t>
  </si>
  <si>
    <t>2003 Február 17-21-ig</t>
  </si>
  <si>
    <t>2003 Február 10-14-ig</t>
  </si>
  <si>
    <t>2003 Február 3-7-ig</t>
  </si>
  <si>
    <t>2003 Január 27-31-ig</t>
  </si>
  <si>
    <t>2003 Január 20-24-ig</t>
  </si>
  <si>
    <t>2003 Január 13-17-ig</t>
  </si>
  <si>
    <t>2003 Január 6-10-ig</t>
  </si>
  <si>
    <t>www.fxclub.org</t>
  </si>
  <si>
    <t>Változás(%)</t>
  </si>
  <si>
    <t>Politikai hír</t>
  </si>
  <si>
    <t>Datum</t>
  </si>
  <si>
    <t>Gazdasági hír</t>
  </si>
  <si>
    <t>Tőzsdei hír</t>
  </si>
  <si>
    <t>USA: Dow Jones indexe több, mint 10000; fogyasztói bizalom indexe -11; EU: Olaszország: GDP(3 negyed) +0,2%; Németország: fizetési mérleg szaldója +6,3 mlrd.EUR;</t>
  </si>
  <si>
    <t>A múlt hét még egy szer mutatta meg negativ pozicióját a beruhazóknak a dollár szemben.</t>
  </si>
  <si>
    <t>USA: munkanélküleség: 365000(várható volt 353000);6%; Nikkei indexe +3,0%; EU: Munkanélküleség(oktober) 8,8%; GDP +0,4%.</t>
  </si>
  <si>
    <t>A beruhazók főleg rövid poziciókat foglaltak a dollár szemben, vagyis a szereplők eladtak a dollárt emelő fazisban, ami az árfolyam csökkenése eredményezte.</t>
  </si>
  <si>
    <t>USA: költségvetés: - 54mlrd. USD; fogyasztói árak indexe (oktober)+ 0,3%; EU: fogyasztói árak indexe +2,1%; ipári gyartás -0,4%</t>
  </si>
  <si>
    <t>EU: fogyasztók bizalma indexe(ZEW) 67,2; Anglia: munkanélküleség 5%; USA: kereskedelmi mérleg deficitja 41,27 mlrd. USD (varható volt 40,5); ipári árak indexe -0,3%;</t>
  </si>
  <si>
    <t>A tözsdei szereplők ezen a héten fundamentalis analízis alapoztak.</t>
  </si>
  <si>
    <t>USA: ipári indexe ISM 57 (várható volt 56); munkanélkülőség 348000;  GDP (3 negyed): +7,2%; EU: munkanélküleség (szeptember) 8,8%;</t>
  </si>
  <si>
    <t>USA: GDP(3 negyed) +7,2%; a fogyasztók bizalma 91,7; EU: fogyasztói árak indexe +2%</t>
  </si>
  <si>
    <t>"Ezen a héten Trishe, az ENB igazgatójá a mondása, hogy a legközelebb időben az altalanos kamatlabak csökenjek, ha a fogyasztói kereslete nem fogja várható szintjének megfelelnie. Ez a dollár poziciójának a megerősitése a legjelentősebb okája volt."</t>
  </si>
  <si>
    <t>"A Japanország Bankja meghirdette, a valutapiacra vmilyen jelentős intervenciója lemondasárol. Ennek a következtében a dollár poziciója a világi valuták szemben meggyengültette. Ezen kivül alacsony szazalékos indexek és az új terroristai aktusok fenyegetései negativán tükrözték a dollár pozicióra. "</t>
  </si>
  <si>
    <t>"A Spanyolországban törtent a vonátok robbánasa kényszeritette a beruhazókat, hogy a legbiztonságobb valutában, Svajc frankban, keresnie a nyugalmat. Ennek következtében a minden europai valuták indexei megerősödtek, de a hét végen dollár poziciója megint visszatér a hélyre, mert a Spanyolország kormányzója meghirdette, hogy a  terraktus  nem az Alj-Kaida kapcsolátban törtent."</t>
  </si>
  <si>
    <t xml:space="preserve">"ENB közgyülése, amely nem adta várható eredményt a tőzsdei szereplők szamára. Japan Bankjának a rejtett intervenciója is erősödött a dollár pozicióját." </t>
  </si>
  <si>
    <t>"Az EU országok kormányai mondásai, az egyesitett valuta tartasa cselékvéséről. A jövő találkozást Németország miniszter-élnőke Gertchard Shreder és az USA élnőke  D. Bush, is vették reszt a tőzsdei szereplők."</t>
  </si>
  <si>
    <t xml:space="preserve">"Az elnőke napja USA-ban. Az Egyesült Allámok külkereskedelmi mérleg deficitjának a növekedése és a fogyásztói bizálma csökkenése miatt a piacon nem nagyon vasároltak dollárt. A dollár erősitésének az volt az előzménye, hogy az USA gazdaságba várható beruházasokat kiadjak."   </t>
  </si>
  <si>
    <t>"A "G8" közgyűlése eredményének kiádása. Alan Greenspin előadás tartotta az USA kongresszus és szenatorok előtt. A "G8" országok pénzügyi miniszterei felhivják arra, hogy a világi valuták árfolyamai sokkal rugalmasabb voltak. "</t>
  </si>
  <si>
    <t>"Az europai business aktivitása növelése és a munka piácon történő stabilitása az EUR árfolyamának megtartása volt eredményékent. Anglia Bankja megnöveltette kamatlabát 4,00%-ig. "</t>
  </si>
  <si>
    <t>"A Föderális Tartálék közgyűlése, a raták kapcsolatában volt a hét legfontosabb híre. A Franciaország pénzügyi minisztere A.Mer úr azt mondta, hogy az europai kamatlabak nem túl magasak. A valuta piác ezt a megmondás úgy értette, hogy a legközelebb jövőben az ENB nem fogja csökkenteni a rátát."</t>
  </si>
  <si>
    <t xml:space="preserve">"Az ENB fő közgazdász Otmar Isszing azt mondta, hogy a eurozonán belül nem lesz a banki kamatlab csökkenése. Az ENB igazgátosságának közgyűlése, amelyen azt megoldtak, hogy ha az EURO árfolyama fog csökkenteni, intervenciójat fognak alkalmaznie." </t>
  </si>
  <si>
    <t>"A Föderális Tartálék igazgátója A.Greenspin azt mondta, hogy az EURO megerősülése negativán hat az EU gazdaságára. Ennek köszönhetően a dollár kezdte megerősülnie."</t>
  </si>
  <si>
    <t>"Az amerikai Kincstár főigázgatója mr.Snow azt mondta, hogy nagy problemák vannak az amerikai munkapiácon."</t>
  </si>
  <si>
    <t>"Anglia Bankja igazgátoságának közgyülése a kamatlab növekedése kapcsolatban. Terroristai tamadás fényegetései miatt a dollár pozició meggyöngült."</t>
  </si>
  <si>
    <t>"Az USA katonai megtaláltak Saddam Husein, az Iraq elnőkét. Az ENB képviselői azt mondták, hogy nem fognak beleszólnie az EURO növekedése ügyében 1,3500 szintjéig."</t>
  </si>
  <si>
    <t>"A Föderális Tartálék közgyűlése, a kamatlab kapcsolatában volt a hét legfontosabb híre. Eredményeként azt volt, hogy a kamatlabak nem fogjak valtoztatnie. Az Olaszország penzügyminisztere Marió Balydasari azt mondta, hogy az EURÓ túl magas árfolyama veszélyezi az Eurózona export és altalanos gazdaság  helyzetének."</t>
  </si>
  <si>
    <t>"Az ENB megoldása arrol, hogy a kamatlabak megfelelő szintén fognak marádnie, nagyon megerősült az EUR pozicióját."</t>
  </si>
  <si>
    <t>"A fenyegetések, az USA-ban lehetséges terroristai akciók szemben a "</t>
  </si>
  <si>
    <t>"Az USA Kereskedelem Miniszere  bevezette a kinai textil 7%-os kvotát. Ez a fogyasztói kosár ertékének megnövekedése eredményezte. A Japanország Bankja minden hét intervenciót csinálta, a dollár pozicióját megerősítése érdekében. Új terraktusok Iraqban és Törökországban."</t>
  </si>
  <si>
    <t>"Az Anglia Bankja megcsinálta egy jelentést inflaciórol, ami adta GBP-nek és a többi europai valutának megfelelő feltételek megerősítésére. Japánországban  a miniszter-elnők Koizumi partja többsége vette a szavazáson."</t>
  </si>
  <si>
    <t>"Az Anglia Bankja ezen a héten megnövelte a kamatlabát 0,25%-val, 3,75%-os szintig, az ENB viszont maradta a kamatlabát a multi szintén."</t>
  </si>
  <si>
    <t>" Azok a tények, mint az USA Föderális Tartálék altál a kamatlabak múlti szintén maradtak és a hosszútavú használatú cikkek rendeltetésének növekedése, megerősitette a dollár pozicióját. Az USA Pénzügy minisztere Mr.Snow azt mondta, hogy az Egyesült Allamok legnagyobb partnerei nem manipulalnak saját valuta árfolyamaival. "</t>
  </si>
  <si>
    <t>A hét vegén traderek friss amerikai ökonomiai híreket várták, ezért az árfolyamok mozgása elég  "almos" volt.</t>
  </si>
  <si>
    <t>USA: GDP(3 negyed) +7,2% (várható volt 5,9%); hazai eladása +5,5%;                           EU: M3 (pénzaggregatum) +8,2%;</t>
  </si>
  <si>
    <t xml:space="preserve">"Az USA Pénzügy minisztere Mr.Snow azt mondta, hogy az Egyesült Allamok sekor sem végezte olyan cselekvést, hogy a nemzetközi valutát meggyengítse. Az Anglia Bankja monetaris politika osztalyú közgyülés tagjái szavazták arrol, hogy emeljen vagy nem a kamatlabat. A szavazatok voltak 5:4 (5 - a múlti szintén maradásáért, 4 - emelkedésért ). A valuta piac szereplői ezt a hírt úgy képezték, hogy a legközelebb jövőben lesz a kamatlabak növekedése." </t>
  </si>
  <si>
    <t>A traderek csak rövid tavú dolláros poziciókat foglalták.</t>
  </si>
  <si>
    <t xml:space="preserve">USA: Dow Jones indexe 1,5%-kal csökkent; Nasdaq - 2,2%-kal; ipári gyartás +2,1%;         EU: Németország: import cikkek (szeptemberi) +0,8%; </t>
  </si>
  <si>
    <t>" Az USA munkapiac jobb adatai és a külkereskedelmi mérleg deficitjának csökkentése miatt  hét elején a dollár poziciója megerősült. Az EURO gyengülésének egyik okája az is volt, hogy a Maszkva latogatása réven az ENB főnöke Mr. Duizenberg azt mondta, hogy a dollár túl hosszú ideig már esik az EURO szemben."</t>
  </si>
  <si>
    <t>USA: kiskereskedelem volumene +1,2%;  ipári aktivitasa indexe 33,7 (szeptember 18,35 volt); új epitések volumene +3,4%; EU: Franciaország: GDP 0,2%-kal csökkent; ipári output -1,0%</t>
  </si>
  <si>
    <t>($B4-$B5)/$B4*100</t>
  </si>
  <si>
    <t>"Kedden a Belgium és a Holland pénzügy miniszterei azt mondtak, hogy nem izgulnak az EURO erősülésének és az ENB nem fogja intervenciót csinálnie a dollár megtartasához.   "</t>
  </si>
  <si>
    <t>Traderek ezen a héten főleg fundamentalis adatok alapján jatszották, és kevésbe vették észre a gazdasági mutatók.</t>
  </si>
  <si>
    <t xml:space="preserve">USA: kereskedelmi mérleg (augusztúsi) -39,2 milliárd USD; ipári árak +0,3%;   EU: Anglia: ipári gyartás +0,3%; </t>
  </si>
  <si>
    <t>Már hetfőn dollár átlépte olyan, pszihologikus szintjét 1,500, és technikai adatok alapján növekedte.</t>
  </si>
  <si>
    <t>A Japanország Bankja intervenciói a dollár poziciójának erősülése érdekében.</t>
  </si>
  <si>
    <t>USA: business aktivitása indexe 51,2 (várható volt 56,3); fogyasztók bizalma indexe 76,8 (várható  volt 80,9); munkanélküleség 6,1%;  EU: Olaszország: fogyasztói árak indexe +2,8% (szeptember)</t>
  </si>
  <si>
    <t>X1</t>
  </si>
  <si>
    <t>X2</t>
  </si>
  <si>
    <t>X3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</si>
  <si>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</si>
  <si>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</si>
  <si>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</si>
  <si>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</si>
  <si>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</si>
  <si>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</si>
  <si>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</si>
  <si>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</si>
  <si>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</si>
  <si>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</si>
  <si>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>O11</t>
  </si>
  <si>
    <t>O12</t>
  </si>
  <si>
    <t>O13</t>
  </si>
  <si>
    <t>O14</t>
  </si>
  <si>
    <t>O15</t>
  </si>
  <si>
    <t>O16</t>
  </si>
  <si>
    <t>O17</t>
  </si>
  <si>
    <t>O18</t>
  </si>
  <si>
    <t>O19</t>
  </si>
  <si>
    <t>O20</t>
  </si>
  <si>
    <t>O21</t>
  </si>
  <si>
    <t>O22</t>
  </si>
  <si>
    <t>O23</t>
  </si>
  <si>
    <t>O24</t>
  </si>
  <si>
    <t>O25</t>
  </si>
  <si>
    <t>O26</t>
  </si>
  <si>
    <t>O27</t>
  </si>
  <si>
    <t>O28</t>
  </si>
  <si>
    <t>O29</t>
  </si>
  <si>
    <t>O30</t>
  </si>
  <si>
    <t>O31</t>
  </si>
  <si>
    <t>O32</t>
  </si>
  <si>
    <t>O33</t>
  </si>
  <si>
    <t>O34</t>
  </si>
  <si>
    <t>O35</t>
  </si>
  <si>
    <t>O36</t>
  </si>
  <si>
    <t>O37</t>
  </si>
  <si>
    <t>O38</t>
  </si>
  <si>
    <t>O39</t>
  </si>
  <si>
    <t>O40</t>
  </si>
  <si>
    <t>O41</t>
  </si>
  <si>
    <t>O42</t>
  </si>
  <si>
    <t>O43</t>
  </si>
  <si>
    <t>O44</t>
  </si>
  <si>
    <t>O45</t>
  </si>
  <si>
    <t>O46</t>
  </si>
  <si>
    <t>O47</t>
  </si>
  <si>
    <t>O48</t>
  </si>
  <si>
    <t>O49</t>
  </si>
  <si>
    <t>O50</t>
  </si>
  <si>
    <t>O51</t>
  </si>
  <si>
    <t>O52</t>
  </si>
  <si>
    <t>O53</t>
  </si>
  <si>
    <t>O54</t>
  </si>
  <si>
    <t>O55</t>
  </si>
  <si>
    <t>O56</t>
  </si>
  <si>
    <t>O57</t>
  </si>
  <si>
    <t>O58</t>
  </si>
  <si>
    <t>O59</t>
  </si>
  <si>
    <t>O60</t>
  </si>
  <si>
    <t>O61</t>
  </si>
  <si>
    <t>O62</t>
  </si>
  <si>
    <t>ez a sor nem kell a modellekbe</t>
  </si>
  <si>
    <t>Ybecslés</t>
  </si>
  <si>
    <t>Ytény</t>
  </si>
  <si>
    <t>Evaluation</t>
  </si>
  <si>
    <t>"A Japanország Bankja intervenciói a dollár poziciójának erősülése érdekében."</t>
  </si>
  <si>
    <t>A beruhazók fognak kivenni tőkéjét az amerikai aktivákból.</t>
  </si>
  <si>
    <t>USA: Dow Jones indexe 1%-kal csökkent; az arany indexe növekedése (ami azt jelenti, hogy az amerikai valuta bizalmatlanná valik); GDP (2 negyed) +3.3%;  EU: pénz kereslete (majús) +8,4%; Franciaország: ipári árak indexe (augusztús)+0,9%</t>
  </si>
  <si>
    <t>" Hétvégen a svedországban szavazás volt az EU csatlakozásáról. A népesség 56%-a negátivan tartoztottak ehhez.  NVA képviselői azt mondtak, hogy a dollár túlértékelt a valuta piácon. Ezt volt az egyik oka a dollár pozició mggyöngülése szamára. "</t>
  </si>
  <si>
    <t>EU: Olaszország: fogyasztói árak indexe (augusztus) +2,7%; USA: fogyasztoi árak indexe (augusztus) +0,2%;</t>
  </si>
  <si>
    <t>Az USA gazdasági pozitiv hírek hiánya és az europai gazdasági helyzet stabilizáció tükrében a beruhazók jobban eladták a dollárt.</t>
  </si>
  <si>
    <t>"Az új terroristai tamadás fényegetések (a szeptember 11-én 2002, akkor volt a legborzasztó tragedia), meggyengülte a dollár pozicióját."</t>
  </si>
  <si>
    <t>EU: GDP (2 negyed) +0,2%; kereskedelmi mérleg +11,4 milliárd EUR;  USA: kiskereskedelemi eladasok volumene +0,6% (vartató volt 1,5%); fogyasztói bizalma indexe csökkent  88,2-ről 90,2-re.</t>
  </si>
  <si>
    <t xml:space="preserve">USA: ipári aktivitása indexe 54,7 ( várható volt 53,5); munkanélkülesség 15000-rel megnött;  EU: IPM index (aktivitása non-ipári szektorban) 49,1 (volt 48); </t>
  </si>
  <si>
    <t>"Az amerikai adminisztració az világ jegybankjái arra kényszeritette , hogy ne beavatkozzak a valuta árfolyamok alakulásába. "</t>
  </si>
  <si>
    <t>Ezen  a héten a valuta piácon "csendes periodus" volt. Az egész honap mentén dollár poziciója erősitette, és most a beruházók átnézték saját pozicióját.</t>
  </si>
  <si>
    <t>"A Japánország pénzügy minisztere Mr. Mizoguchi azt mondta, hogy az USA gazdasága gyorsabbyn fejlesztik, mint a Japan gazdasága, ezért az USD/JPY árfolyamának növekednie kell."</t>
  </si>
  <si>
    <t>EU: Németország: business aktivitása indexe (IFO) 90,8; Anglia: fogyasztói bizalma indexe csökkent -1-ről -3-ra; USA: fogyasztói bizalma indexe +3,2%; ingatlan eladasa -0,3%</t>
  </si>
  <si>
    <t>"Az Anglia kormányzatnak tagja D. Kelli, aki iraqi fegyverezésével foglalkozta, meghalt.Ezzel kapcsolatban az Angliában politikai valság keletkezett. Ezt negátivan tükrözte a nemzetközo valuta és több europai valuták árfolyamában. Új terroristai tamodások Iraqban és Israelban. Franciaország és Németország képviselői azt mondtak, hogy az országuk gazdaságai "stagnált" fazisban valtak a 2 negyeben."</t>
  </si>
  <si>
    <t xml:space="preserve">EU: Franciaország: GDP (2negyed) -0,2%; indusztriális gyártas -0,3%; Nemetország: ipári árak indexe (juliús) +0,1%; USA: eladasi index +0,1%; </t>
  </si>
  <si>
    <t>" Az USA és Canada területén nagy áram szünet történt. "</t>
  </si>
  <si>
    <t>A valuta piac szereplőinek a többsége nem akarnak tőkét befektetnie az amerikai valutaba.</t>
  </si>
  <si>
    <t xml:space="preserve">USA: kiskereskedelmi eladasok volumene (jukiús) +1,4%; kereskedelmi deficitja 39,55 milliárd USD-ig csökkent (varható valt, hogy növekedni fog); fogyasztói árak +0,2%; Nikkei index +1,9%;  EU: Németország GDP (2negyed) -0,2%; </t>
  </si>
  <si>
    <t>"Az USA-ban növekszik kereslet az 5-éves allami kötvényekre. A beruhazók érdekeltsége növekedése céljábol, árverést volt.  "</t>
  </si>
  <si>
    <t>EU: GDP (1negyed) +0,1%; business aktivitása indexe 50,2 (várható volt 48,7); Anglia: business aktivitása indexe szolgaltatás szferában 56,6 (várható volt 54,6); ipári gyartás indexe +0,7% (várható volt +0,1); USA: business aktivitása indexe 65,1;</t>
  </si>
  <si>
    <t>"A Japanország pénzügy minisztere azt mondta, hogy a Japan Bankja tovább fogja intervenciókat végeznie a sájat gazdásag megtártasa erdékében."</t>
  </si>
  <si>
    <t>A tőszdei szereolők ezen a héten főleg gazdasági hírek alapján hatarozták meg, hogy milyen poziciót foglalnie, és a jobb amerikai gazdasági adatok alapján USD-re jatszották.</t>
  </si>
  <si>
    <t>USA: GDP (2negyed) +2,4% (várható volt +1,4%); munkanelküliek szama csökkent 3000-re (várható volt, hogy növekednie fog); PMI index ( ipári szferában aktivitásának növekedése) megnött 55,9-ig; EU: Olaszország: PPI index (juliús) -0,3%; Anglia: eládasi volumene +10%;</t>
  </si>
  <si>
    <t>"A Németország Bundesbank igazgatója azt mondta, hogy a következő éven az europai ökonomiai prognozisok optimisták lesznek. Az amerikai Kincstár főigázgatója mr.Snow azt mondta, hogy USA nem fogja zavárnie a Japanország intervenciójának megvalositásának. A Föderáli Tartálék képviselője azt mondta, hogy kamatlábak nem fognak növekednie még hosszú ideig. "</t>
  </si>
  <si>
    <t xml:space="preserve">EU: Conference Board index +1,0%;  Anglia: GDP (2negyed) +0,3% (várható volt) +0,4%;  USA: a hossútavú használatú cekkekre rendeltetések (juniús) +2,1%; az új hazák eladasa +4,7%; </t>
  </si>
  <si>
    <t xml:space="preserve">" A Németország miniszter elnőke azzal a keressél fordul ENB-hoz, hogy az egységes uropai valuta gyengesitsék. A Föderális Tartálék igazgatója A. Greenspeen azt mondta, hogy az USA gazdasága "jobulása" már közel van, és a kamatlábak alacsony szintén fognak maradnie, a gazdasága stabilizació érdékében." </t>
  </si>
  <si>
    <t xml:space="preserve">EU: ZEW index (business várakozások indexe) 41,9 (várható volt 21,5); USA: ipári tartálékok csökkent 0,2%-val (várhazó volt, hogy növekszik 0,2%-val); ipári gyartás indexe (juniús) +0,1% (várható volt +0,2%);  </t>
  </si>
  <si>
    <t xml:space="preserve">A traderek többsege eladták a dollárt. Az analitikusok közül két veleménye van: az egyik, hogy a csökkenő trend a dollár kapcsolatban nagy erőben, masik, hogy az amerikai pozitiv gazdasági mutatók fognak segíteni dollár poziciójának megerősülésének. </t>
  </si>
  <si>
    <t>A traderek nem nyítottak hosszútavú USD poziciókat.</t>
  </si>
  <si>
    <t>"Az NEB közgyűlése elött a Pedro Solbes, eurozona egyik képviselője, azt mondta, hogy ebben az évben az eurozona gazdasága növekedése csak 0,7% lesz, de várható volt 1,0%. Ez a prognozis alapján várható volt, hogy a NEB fogja csökkenteni a kamatlabakat."</t>
  </si>
  <si>
    <t>A beruhazók megerősitették dollár felé keresletét.</t>
  </si>
  <si>
    <t>EU: ipári gyartása indexe (majús) csökkent 0,7%-val; Franciaország: ipári gyartása  -1,4% Námetország: fogyasztói árak indexe +0,3%; USA: ipári árak indexe +0,5% (várható volt +0,3%); refinanszirozási indexe +4,8%;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</si>
</sst>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"/>
    <numFmt numFmtId="185" formatCode="[$-FC19]d\ mmmm\ yyyy\ &quot;г.&quot;"/>
    <numFmt numFmtId="186" formatCode="0.0000"/>
  </numFmts>
  <fonts count="9">
    <font>
      <sz val="10"/>
      <name val="Arial Cyr"/>
      <family val="0"/>
    </font>
    <font>
      <b/>
      <i/>
      <sz val="8.5"/>
      <color indexed="9"/>
      <name val="Arial"/>
      <family val="2"/>
    </font>
    <font>
      <i/>
      <sz val="8.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 CE"/>
      <family val="0"/>
    </font>
    <font>
      <b/>
      <sz val="10"/>
      <name val="Arial Cyr"/>
      <family val="0"/>
    </font>
    <font>
      <i/>
      <sz val="8.5"/>
      <color indexed="10"/>
      <name val="Arial"/>
      <family val="2"/>
    </font>
    <font>
      <sz val="8"/>
      <name val="Arial Cyr"/>
      <family val="0"/>
    </font>
  </fonts>
  <fills count="13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hair"/>
      <top>
        <color indexed="63"/>
      </top>
      <bottom style="thick"/>
    </border>
    <border>
      <left style="hair"/>
      <right style="hair"/>
      <top>
        <color indexed="63"/>
      </top>
      <bottom style="thick"/>
    </border>
    <border>
      <left style="hair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 style="thick"/>
      <right style="thick"/>
      <top style="thick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n"/>
      <bottom style="thick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 wrapText="1"/>
    </xf>
    <xf numFmtId="10" fontId="0" fillId="6" borderId="8" xfId="0" applyNumberFormat="1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10" fontId="0" fillId="3" borderId="0" xfId="0" applyNumberFormat="1" applyFill="1" applyAlignment="1">
      <alignment horizontal="center" vertical="center"/>
    </xf>
    <xf numFmtId="0" fontId="5" fillId="4" borderId="20" xfId="0" applyFont="1" applyFill="1" applyBorder="1" applyAlignment="1">
      <alignment horizontal="center" vertical="center" wrapText="1"/>
    </xf>
    <xf numFmtId="1" fontId="0" fillId="6" borderId="15" xfId="0" applyNumberFormat="1" applyFill="1" applyBorder="1" applyAlignment="1">
      <alignment horizontal="center" vertical="center"/>
    </xf>
    <xf numFmtId="1" fontId="0" fillId="6" borderId="8" xfId="0" applyNumberFormat="1" applyFill="1" applyBorder="1" applyAlignment="1">
      <alignment horizontal="center" vertical="center"/>
    </xf>
    <xf numFmtId="1" fontId="0" fillId="6" borderId="18" xfId="0" applyNumberForma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 wrapText="1"/>
    </xf>
    <xf numFmtId="1" fontId="0" fillId="3" borderId="15" xfId="0" applyNumberFormat="1" applyFill="1" applyBorder="1" applyAlignment="1">
      <alignment horizontal="center" vertical="center"/>
    </xf>
    <xf numFmtId="1" fontId="0" fillId="3" borderId="8" xfId="0" applyNumberFormat="1" applyFill="1" applyBorder="1" applyAlignment="1">
      <alignment horizontal="center" vertical="center"/>
    </xf>
    <xf numFmtId="1" fontId="0" fillId="3" borderId="18" xfId="0" applyNumberForma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2" fontId="0" fillId="6" borderId="15" xfId="0" applyNumberFormat="1" applyFill="1" applyBorder="1" applyAlignment="1">
      <alignment horizontal="center" vertical="center"/>
    </xf>
    <xf numFmtId="2" fontId="0" fillId="6" borderId="8" xfId="0" applyNumberFormat="1" applyFill="1" applyBorder="1" applyAlignment="1">
      <alignment horizontal="center" vertical="center"/>
    </xf>
    <xf numFmtId="2" fontId="0" fillId="6" borderId="18" xfId="0" applyNumberForma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2" borderId="27" xfId="0" applyFill="1" applyBorder="1" applyAlignment="1">
      <alignment horizontal="center" vertical="center" wrapText="1"/>
    </xf>
    <xf numFmtId="0" fontId="0" fillId="2" borderId="28" xfId="0" applyFill="1" applyBorder="1" applyAlignment="1">
      <alignment/>
    </xf>
    <xf numFmtId="0" fontId="2" fillId="7" borderId="29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3" fillId="7" borderId="2" xfId="15" applyFill="1" applyBorder="1" applyAlignment="1">
      <alignment horizontal="center" vertical="center" wrapText="1"/>
    </xf>
    <xf numFmtId="186" fontId="2" fillId="7" borderId="2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184" fontId="2" fillId="0" borderId="0" xfId="0" applyNumberFormat="1" applyFont="1" applyFill="1" applyBorder="1" applyAlignment="1">
      <alignment horizontal="center" wrapText="1"/>
    </xf>
    <xf numFmtId="0" fontId="0" fillId="2" borderId="0" xfId="0" applyFill="1" applyAlignment="1">
      <alignment/>
    </xf>
    <xf numFmtId="2" fontId="2" fillId="7" borderId="30" xfId="0" applyNumberFormat="1" applyFont="1" applyFill="1" applyBorder="1" applyAlignment="1">
      <alignment horizontal="center" vertical="center" wrapText="1"/>
    </xf>
    <xf numFmtId="2" fontId="2" fillId="7" borderId="2" xfId="0" applyNumberFormat="1" applyFont="1" applyFill="1" applyBorder="1" applyAlignment="1">
      <alignment horizontal="center" vertical="center" wrapText="1"/>
    </xf>
    <xf numFmtId="186" fontId="2" fillId="7" borderId="2" xfId="0" applyNumberFormat="1" applyFont="1" applyFill="1" applyBorder="1" applyAlignment="1">
      <alignment horizontal="center" vertical="center" wrapText="1"/>
    </xf>
    <xf numFmtId="0" fontId="2" fillId="7" borderId="31" xfId="0" applyFont="1" applyFill="1" applyBorder="1" applyAlignment="1">
      <alignment horizontal="center" vertical="center" wrapText="1"/>
    </xf>
    <xf numFmtId="0" fontId="2" fillId="7" borderId="30" xfId="0" applyFont="1" applyFill="1" applyBorder="1" applyAlignment="1">
      <alignment horizontal="center" vertical="center" wrapText="1"/>
    </xf>
    <xf numFmtId="2" fontId="2" fillId="7" borderId="31" xfId="0" applyNumberFormat="1" applyFont="1" applyFill="1" applyBorder="1" applyAlignment="1">
      <alignment horizontal="center" vertical="center" wrapText="1"/>
    </xf>
    <xf numFmtId="186" fontId="2" fillId="7" borderId="32" xfId="0" applyNumberFormat="1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186" fontId="2" fillId="7" borderId="9" xfId="0" applyNumberFormat="1" applyFont="1" applyFill="1" applyBorder="1" applyAlignment="1">
      <alignment horizontal="center" vertical="center" wrapText="1"/>
    </xf>
    <xf numFmtId="186" fontId="2" fillId="7" borderId="30" xfId="0" applyNumberFormat="1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2" fontId="2" fillId="7" borderId="29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86" fontId="3" fillId="7" borderId="2" xfId="15" applyNumberForma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3" fillId="0" borderId="0" xfId="15" applyAlignment="1">
      <alignment wrapText="1"/>
    </xf>
    <xf numFmtId="14" fontId="0" fillId="0" borderId="0" xfId="0" applyNumberFormat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/>
    </xf>
    <xf numFmtId="0" fontId="0" fillId="2" borderId="3" xfId="0" applyFill="1" applyBorder="1" applyAlignment="1">
      <alignment/>
    </xf>
    <xf numFmtId="0" fontId="0" fillId="0" borderId="3" xfId="0" applyBorder="1" applyAlignment="1">
      <alignment/>
    </xf>
    <xf numFmtId="14" fontId="0" fillId="0" borderId="3" xfId="0" applyNumberFormat="1" applyBorder="1" applyAlignment="1">
      <alignment/>
    </xf>
    <xf numFmtId="0" fontId="0" fillId="0" borderId="7" xfId="0" applyBorder="1" applyAlignment="1">
      <alignment/>
    </xf>
    <xf numFmtId="0" fontId="3" fillId="7" borderId="9" xfId="15" applyFill="1" applyBorder="1" applyAlignment="1">
      <alignment horizontal="center" vertical="center" wrapText="1"/>
    </xf>
    <xf numFmtId="2" fontId="2" fillId="7" borderId="9" xfId="0" applyNumberFormat="1" applyFont="1" applyFill="1" applyBorder="1" applyAlignment="1">
      <alignment horizontal="center" vertical="center" wrapText="1"/>
    </xf>
    <xf numFmtId="14" fontId="0" fillId="0" borderId="6" xfId="0" applyNumberFormat="1" applyBorder="1" applyAlignment="1">
      <alignment wrapText="1"/>
    </xf>
    <xf numFmtId="14" fontId="0" fillId="0" borderId="7" xfId="0" applyNumberFormat="1" applyBorder="1" applyAlignment="1">
      <alignment/>
    </xf>
    <xf numFmtId="49" fontId="3" fillId="8" borderId="0" xfId="15" applyNumberFormat="1" applyFill="1" applyBorder="1" applyAlignment="1">
      <alignment horizontal="center" vertical="center"/>
    </xf>
    <xf numFmtId="49" fontId="3" fillId="9" borderId="35" xfId="15" applyNumberFormat="1" applyFill="1" applyBorder="1" applyAlignment="1">
      <alignment horizontal="center" vertical="center"/>
    </xf>
    <xf numFmtId="49" fontId="3" fillId="9" borderId="0" xfId="15" applyNumberFormat="1" applyFill="1" applyBorder="1" applyAlignment="1">
      <alignment horizontal="center" vertical="center"/>
    </xf>
    <xf numFmtId="49" fontId="3" fillId="9" borderId="3" xfId="15" applyNumberFormat="1" applyFill="1" applyBorder="1" applyAlignment="1">
      <alignment horizontal="center" vertical="center"/>
    </xf>
    <xf numFmtId="49" fontId="3" fillId="9" borderId="7" xfId="15" applyNumberFormat="1" applyFill="1" applyBorder="1" applyAlignment="1">
      <alignment horizontal="center" vertical="center"/>
    </xf>
    <xf numFmtId="49" fontId="3" fillId="9" borderId="5" xfId="15" applyNumberFormat="1" applyFill="1" applyBorder="1" applyAlignment="1">
      <alignment horizontal="center" vertical="center"/>
    </xf>
    <xf numFmtId="49" fontId="3" fillId="9" borderId="4" xfId="15" applyNumberFormat="1" applyFill="1" applyBorder="1" applyAlignment="1">
      <alignment horizontal="center" vertical="center"/>
    </xf>
    <xf numFmtId="49" fontId="3" fillId="5" borderId="36" xfId="15" applyNumberFormat="1" applyFill="1" applyBorder="1" applyAlignment="1">
      <alignment horizontal="center" vertical="center"/>
    </xf>
    <xf numFmtId="49" fontId="3" fillId="5" borderId="3" xfId="15" applyNumberFormat="1" applyFill="1" applyBorder="1" applyAlignment="1">
      <alignment horizontal="center" vertical="center"/>
    </xf>
    <xf numFmtId="49" fontId="3" fillId="5" borderId="4" xfId="15" applyNumberFormat="1" applyFill="1" applyBorder="1" applyAlignment="1">
      <alignment horizontal="center" vertical="center"/>
    </xf>
    <xf numFmtId="49" fontId="3" fillId="5" borderId="7" xfId="15" applyNumberFormat="1" applyFill="1" applyBorder="1" applyAlignment="1">
      <alignment horizontal="center" vertical="center"/>
    </xf>
    <xf numFmtId="49" fontId="3" fillId="5" borderId="6" xfId="15" applyNumberFormat="1" applyFill="1" applyBorder="1" applyAlignment="1">
      <alignment horizontal="center" vertical="center"/>
    </xf>
    <xf numFmtId="49" fontId="3" fillId="5" borderId="9" xfId="15" applyNumberFormat="1" applyFill="1" applyBorder="1" applyAlignment="1">
      <alignment horizontal="center" vertical="center"/>
    </xf>
    <xf numFmtId="49" fontId="3" fillId="5" borderId="0" xfId="15" applyNumberFormat="1" applyFill="1" applyBorder="1" applyAlignment="1">
      <alignment horizontal="center" vertical="center"/>
    </xf>
    <xf numFmtId="49" fontId="3" fillId="5" borderId="2" xfId="15" applyNumberFormat="1" applyFill="1" applyBorder="1" applyAlignment="1">
      <alignment horizontal="center" vertical="center"/>
    </xf>
    <xf numFmtId="49" fontId="3" fillId="5" borderId="5" xfId="15" applyNumberFormat="1" applyFont="1" applyFill="1" applyBorder="1" applyAlignment="1">
      <alignment horizontal="center" vertical="center"/>
    </xf>
    <xf numFmtId="49" fontId="3" fillId="10" borderId="0" xfId="15" applyNumberFormat="1" applyFill="1" applyBorder="1" applyAlignment="1">
      <alignment horizontal="center" vertical="center"/>
    </xf>
    <xf numFmtId="49" fontId="3" fillId="10" borderId="3" xfId="15" applyNumberFormat="1" applyFill="1" applyBorder="1" applyAlignment="1">
      <alignment horizontal="center" vertical="center"/>
    </xf>
    <xf numFmtId="49" fontId="3" fillId="10" borderId="4" xfId="15" applyNumberFormat="1" applyFill="1" applyBorder="1" applyAlignment="1">
      <alignment horizontal="center" vertical="center"/>
    </xf>
    <xf numFmtId="49" fontId="3" fillId="10" borderId="37" xfId="15" applyNumberFormat="1" applyFill="1" applyBorder="1" applyAlignment="1">
      <alignment horizontal="center" vertical="center"/>
    </xf>
    <xf numFmtId="49" fontId="3" fillId="10" borderId="2" xfId="15" applyNumberFormat="1" applyFill="1" applyBorder="1" applyAlignment="1">
      <alignment horizontal="center" vertical="center"/>
    </xf>
    <xf numFmtId="49" fontId="3" fillId="11" borderId="6" xfId="15" applyNumberFormat="1" applyFill="1" applyBorder="1" applyAlignment="1">
      <alignment horizontal="center" vertical="center"/>
    </xf>
    <xf numFmtId="49" fontId="3" fillId="11" borderId="2" xfId="15" applyNumberFormat="1" applyFill="1" applyBorder="1" applyAlignment="1">
      <alignment horizontal="center" vertical="center"/>
    </xf>
    <xf numFmtId="49" fontId="3" fillId="11" borderId="0" xfId="15" applyNumberFormat="1" applyFill="1" applyBorder="1" applyAlignment="1">
      <alignment horizontal="center" vertical="center"/>
    </xf>
    <xf numFmtId="49" fontId="3" fillId="12" borderId="6" xfId="15" applyNumberFormat="1" applyFill="1" applyBorder="1" applyAlignment="1">
      <alignment horizontal="center" vertical="center"/>
    </xf>
    <xf numFmtId="49" fontId="3" fillId="12" borderId="0" xfId="15" applyNumberFormat="1" applyFill="1" applyBorder="1" applyAlignment="1">
      <alignment horizontal="center" vertical="center"/>
    </xf>
    <xf numFmtId="49" fontId="3" fillId="12" borderId="4" xfId="15" applyNumberFormat="1" applyFill="1" applyBorder="1" applyAlignment="1">
      <alignment horizontal="center" vertical="center"/>
    </xf>
    <xf numFmtId="49" fontId="3" fillId="12" borderId="2" xfId="15" applyNumberFormat="1" applyFill="1" applyBorder="1" applyAlignment="1">
      <alignment horizontal="center" vertical="center"/>
    </xf>
    <xf numFmtId="49" fontId="3" fillId="11" borderId="5" xfId="15" applyNumberFormat="1" applyFill="1" applyBorder="1" applyAlignment="1">
      <alignment horizontal="center" vertical="center"/>
    </xf>
    <xf numFmtId="49" fontId="3" fillId="11" borderId="3" xfId="15" applyNumberFormat="1" applyFill="1" applyBorder="1" applyAlignment="1">
      <alignment horizontal="center" vertical="center"/>
    </xf>
    <xf numFmtId="49" fontId="3" fillId="11" borderId="4" xfId="15" applyNumberFormat="1" applyFill="1" applyBorder="1" applyAlignment="1">
      <alignment horizontal="center" vertical="center"/>
    </xf>
    <xf numFmtId="49" fontId="3" fillId="8" borderId="2" xfId="15" applyNumberFormat="1" applyFill="1" applyBorder="1" applyAlignment="1">
      <alignment horizontal="center" vertical="center"/>
    </xf>
    <xf numFmtId="49" fontId="3" fillId="10" borderId="7" xfId="15" applyNumberFormat="1" applyFill="1" applyBorder="1" applyAlignment="1">
      <alignment horizontal="center" vertical="center"/>
    </xf>
    <xf numFmtId="49" fontId="3" fillId="9" borderId="6" xfId="15" applyNumberFormat="1" applyFill="1" applyBorder="1" applyAlignment="1">
      <alignment horizontal="center" vertical="center"/>
    </xf>
    <xf numFmtId="0" fontId="5" fillId="5" borderId="38" xfId="0" applyFont="1" applyFill="1" applyBorder="1" applyAlignment="1">
      <alignment horizontal="center" vertical="center"/>
    </xf>
    <xf numFmtId="0" fontId="5" fillId="5" borderId="39" xfId="0" applyFont="1" applyFill="1" applyBorder="1" applyAlignment="1">
      <alignment horizontal="center" vertical="center"/>
    </xf>
    <xf numFmtId="0" fontId="5" fillId="5" borderId="40" xfId="0" applyFont="1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6" fillId="8" borderId="33" xfId="0" applyFont="1" applyFill="1" applyBorder="1" applyAlignment="1">
      <alignment horizontal="center" vertical="center"/>
    </xf>
    <xf numFmtId="186" fontId="2" fillId="8" borderId="29" xfId="0" applyNumberFormat="1" applyFont="1" applyFill="1" applyBorder="1" applyAlignment="1">
      <alignment horizontal="center" vertical="center" wrapText="1"/>
    </xf>
    <xf numFmtId="0" fontId="2" fillId="8" borderId="29" xfId="0" applyFont="1" applyFill="1" applyBorder="1" applyAlignment="1">
      <alignment horizontal="center" vertical="center" wrapText="1"/>
    </xf>
    <xf numFmtId="0" fontId="3" fillId="8" borderId="29" xfId="15" applyFill="1" applyBorder="1" applyAlignment="1">
      <alignment horizontal="center" vertical="center" wrapText="1"/>
    </xf>
    <xf numFmtId="49" fontId="0" fillId="8" borderId="9" xfId="0" applyNumberFormat="1" applyFill="1" applyBorder="1" applyAlignment="1">
      <alignment/>
    </xf>
    <xf numFmtId="49" fontId="0" fillId="8" borderId="6" xfId="0" applyNumberFormat="1" applyFill="1" applyBorder="1" applyAlignment="1">
      <alignment/>
    </xf>
    <xf numFmtId="49" fontId="0" fillId="8" borderId="7" xfId="0" applyNumberFormat="1" applyFill="1" applyBorder="1" applyAlignment="1">
      <alignment/>
    </xf>
    <xf numFmtId="0" fontId="0" fillId="8" borderId="41" xfId="0" applyFill="1" applyBorder="1" applyAlignment="1">
      <alignment/>
    </xf>
    <xf numFmtId="0" fontId="0" fillId="8" borderId="6" xfId="0" applyFill="1" applyBorder="1" applyAlignment="1">
      <alignment wrapText="1"/>
    </xf>
    <xf numFmtId="0" fontId="0" fillId="8" borderId="6" xfId="0" applyFill="1" applyBorder="1" applyAlignment="1">
      <alignment/>
    </xf>
    <xf numFmtId="0" fontId="0" fillId="8" borderId="7" xfId="0" applyFill="1" applyBorder="1" applyAlignment="1">
      <alignment/>
    </xf>
    <xf numFmtId="0" fontId="0" fillId="8" borderId="0" xfId="0" applyFill="1" applyAlignment="1">
      <alignment/>
    </xf>
    <xf numFmtId="2" fontId="7" fillId="8" borderId="29" xfId="0" applyNumberFormat="1" applyFont="1" applyFill="1" applyBorder="1" applyAlignment="1">
      <alignment horizontal="center" vertical="center" wrapText="1"/>
    </xf>
    <xf numFmtId="1" fontId="0" fillId="0" borderId="0" xfId="0" applyNumberFormat="1" applyBorder="1" applyAlignment="1">
      <alignment/>
    </xf>
    <xf numFmtId="0" fontId="0" fillId="0" borderId="42" xfId="0" applyBorder="1" applyAlignment="1">
      <alignment/>
    </xf>
    <xf numFmtId="0" fontId="0" fillId="0" borderId="1" xfId="0" applyBorder="1" applyAlignment="1">
      <alignment/>
    </xf>
    <xf numFmtId="0" fontId="0" fillId="0" borderId="0" xfId="0" applyNumberFormat="1" applyBorder="1" applyAlignment="1">
      <alignment/>
    </xf>
    <xf numFmtId="0" fontId="6" fillId="0" borderId="26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5" fillId="4" borderId="45" xfId="0" applyFont="1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/>
    </xf>
    <xf numFmtId="0" fontId="0" fillId="4" borderId="46" xfId="0" applyFill="1" applyBorder="1" applyAlignment="1">
      <alignment horizontal="center" vertical="center"/>
    </xf>
    <xf numFmtId="0" fontId="5" fillId="4" borderId="47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0" fontId="5" fillId="4" borderId="48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1" fontId="0" fillId="0" borderId="51" xfId="0" applyNumberFormat="1" applyBorder="1" applyAlignment="1">
      <alignment/>
    </xf>
    <xf numFmtId="1" fontId="0" fillId="0" borderId="36" xfId="0" applyNumberFormat="1" applyBorder="1" applyAlignment="1">
      <alignment/>
    </xf>
    <xf numFmtId="0" fontId="0" fillId="0" borderId="36" xfId="0" applyBorder="1" applyAlignment="1">
      <alignment/>
    </xf>
    <xf numFmtId="0" fontId="0" fillId="0" borderId="52" xfId="0" applyBorder="1" applyAlignment="1">
      <alignment/>
    </xf>
    <xf numFmtId="1" fontId="0" fillId="0" borderId="53" xfId="0" applyNumberFormat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25" xfId="0" applyBorder="1" applyAlignment="1">
      <alignment/>
    </xf>
    <xf numFmtId="0" fontId="6" fillId="8" borderId="24" xfId="0" applyFont="1" applyFill="1" applyBorder="1" applyAlignment="1">
      <alignment horizontal="center" vertical="center"/>
    </xf>
    <xf numFmtId="0" fontId="6" fillId="8" borderId="39" xfId="0" applyFont="1" applyFill="1" applyBorder="1" applyAlignment="1">
      <alignment horizontal="center" vertical="center"/>
    </xf>
    <xf numFmtId="0" fontId="0" fillId="8" borderId="28" xfId="0" applyFill="1" applyBorder="1" applyAlignment="1">
      <alignment/>
    </xf>
    <xf numFmtId="0" fontId="0" fillId="8" borderId="34" xfId="0" applyFill="1" applyBorder="1" applyAlignment="1">
      <alignment/>
    </xf>
    <xf numFmtId="0" fontId="6" fillId="8" borderId="27" xfId="0" applyFont="1" applyFill="1" applyBorder="1" applyAlignment="1">
      <alignment horizontal="center" vertical="center"/>
    </xf>
    <xf numFmtId="0" fontId="6" fillId="8" borderId="5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8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credcard.ru/euroworld/images/blank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57150</xdr:colOff>
      <xdr:row>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0" y="514350"/>
          <a:ext cx="57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</xdr:row>
      <xdr:rowOff>0</xdr:rowOff>
    </xdr:from>
    <xdr:to>
      <xdr:col>2</xdr:col>
      <xdr:colOff>57150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514350"/>
          <a:ext cx="571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xclub.org/" TargetMode="External" /><Relationship Id="rId2" Type="http://schemas.openxmlformats.org/officeDocument/2006/relationships/hyperlink" Target="http://www.fxclub.org/" TargetMode="External" /><Relationship Id="rId3" Type="http://schemas.openxmlformats.org/officeDocument/2006/relationships/hyperlink" Target="http://www.fxclub.org/" TargetMode="External" /><Relationship Id="rId4" Type="http://schemas.openxmlformats.org/officeDocument/2006/relationships/hyperlink" Target="http://www.fxclub.org/" TargetMode="External" /><Relationship Id="rId5" Type="http://schemas.openxmlformats.org/officeDocument/2006/relationships/hyperlink" Target="http://www.fxclub.org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xclub.org/" TargetMode="External" /><Relationship Id="rId2" Type="http://schemas.openxmlformats.org/officeDocument/2006/relationships/hyperlink" Target="http://www.fxclub.org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1"/>
  <sheetViews>
    <sheetView tabSelected="1" workbookViewId="0" topLeftCell="E1">
      <selection activeCell="G4" sqref="G4"/>
    </sheetView>
  </sheetViews>
  <sheetFormatPr defaultColWidth="9.00390625" defaultRowHeight="12.75"/>
  <cols>
    <col min="1" max="1" width="8.75390625" style="0" customWidth="1"/>
    <col min="2" max="2" width="14.75390625" style="0" customWidth="1"/>
    <col min="3" max="3" width="16.875" style="0" customWidth="1"/>
    <col min="4" max="4" width="20.125" style="0" customWidth="1"/>
    <col min="5" max="5" width="17.625" style="0" customWidth="1"/>
    <col min="6" max="6" width="16.75390625" style="0" customWidth="1"/>
    <col min="7" max="7" width="11.375" style="0" customWidth="1"/>
    <col min="8" max="8" width="10.875" style="0" customWidth="1"/>
    <col min="9" max="9" width="13.25390625" style="0" customWidth="1"/>
    <col min="10" max="10" width="3.00390625" style="0" customWidth="1"/>
    <col min="11" max="11" width="8.75390625" style="0" customWidth="1"/>
    <col min="12" max="12" width="11.00390625" style="0" customWidth="1"/>
    <col min="13" max="13" width="46.625" style="0" customWidth="1"/>
    <col min="14" max="14" width="9.875" style="0" customWidth="1"/>
    <col min="15" max="15" width="10.125" style="0" bestFit="1" customWidth="1"/>
    <col min="16" max="16" width="10.875" style="0" customWidth="1"/>
    <col min="17" max="17" width="28.125" style="0" customWidth="1"/>
    <col min="19" max="19" width="10.125" style="0" bestFit="1" customWidth="1"/>
    <col min="20" max="20" width="13.00390625" style="0" customWidth="1"/>
    <col min="21" max="21" width="30.625" style="0" customWidth="1"/>
    <col min="23" max="23" width="10.125" style="0" bestFit="1" customWidth="1"/>
  </cols>
  <sheetData>
    <row r="1" spans="1:23" ht="19.5" customHeight="1" thickBot="1">
      <c r="A1" s="143" t="s">
        <v>131</v>
      </c>
      <c r="B1" s="145" t="s">
        <v>136</v>
      </c>
      <c r="C1" s="148" t="s">
        <v>132</v>
      </c>
      <c r="D1" s="149"/>
      <c r="E1" s="145" t="s">
        <v>135</v>
      </c>
      <c r="F1" s="47" t="s">
        <v>201</v>
      </c>
      <c r="G1" s="143" t="s">
        <v>70</v>
      </c>
      <c r="H1" s="143" t="s">
        <v>71</v>
      </c>
      <c r="I1" s="143" t="s">
        <v>72</v>
      </c>
      <c r="K1" s="145" t="s">
        <v>131</v>
      </c>
      <c r="L1" s="143" t="str">
        <f>EXS!A4</f>
        <v>Politikai események</v>
      </c>
      <c r="M1" s="145" t="s">
        <v>202</v>
      </c>
      <c r="N1" s="145" t="s">
        <v>135</v>
      </c>
      <c r="O1" s="145" t="s">
        <v>203</v>
      </c>
      <c r="P1" s="143" t="str">
        <f>EXS!A2</f>
        <v>Gazdasagi mutatók</v>
      </c>
      <c r="Q1" s="145" t="s">
        <v>204</v>
      </c>
      <c r="R1" s="145" t="s">
        <v>135</v>
      </c>
      <c r="S1" s="145" t="s">
        <v>203</v>
      </c>
      <c r="T1" s="143" t="str">
        <f>EXS!A5</f>
        <v>Tőzsdei vesélkedések</v>
      </c>
      <c r="U1" s="145" t="s">
        <v>205</v>
      </c>
      <c r="V1" s="145" t="s">
        <v>135</v>
      </c>
      <c r="W1" s="151" t="s">
        <v>203</v>
      </c>
    </row>
    <row r="2" spans="1:23" ht="21" customHeight="1" thickBot="1">
      <c r="A2" s="144"/>
      <c r="B2" s="146"/>
      <c r="C2" s="45" t="s">
        <v>133</v>
      </c>
      <c r="D2" s="46" t="s">
        <v>134</v>
      </c>
      <c r="E2" s="146"/>
      <c r="F2" s="74" t="s">
        <v>243</v>
      </c>
      <c r="G2" s="147"/>
      <c r="H2" s="147"/>
      <c r="I2" s="147"/>
      <c r="K2" s="150"/>
      <c r="L2" s="144"/>
      <c r="M2" s="150"/>
      <c r="N2" s="150"/>
      <c r="O2" s="150"/>
      <c r="P2" s="144"/>
      <c r="Q2" s="150"/>
      <c r="R2" s="150"/>
      <c r="S2" s="150"/>
      <c r="T2" s="144"/>
      <c r="U2" s="150"/>
      <c r="V2" s="150"/>
      <c r="W2" s="152"/>
    </row>
    <row r="3" spans="1:23" ht="27" customHeight="1" thickBot="1">
      <c r="A3" s="49"/>
      <c r="B3" s="3"/>
      <c r="C3" s="3"/>
      <c r="D3" s="3"/>
      <c r="E3" s="3"/>
      <c r="F3" s="3"/>
      <c r="G3" s="48"/>
      <c r="H3" s="48"/>
      <c r="I3" s="48"/>
      <c r="J3" s="2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79"/>
    </row>
    <row r="4" spans="1:23" ht="67.5" customHeight="1">
      <c r="A4" s="52">
        <v>1</v>
      </c>
      <c r="B4" s="73">
        <v>1.2115</v>
      </c>
      <c r="C4" s="62" t="s">
        <v>69</v>
      </c>
      <c r="D4" s="63" t="s">
        <v>137</v>
      </c>
      <c r="E4" s="53" t="s">
        <v>200</v>
      </c>
      <c r="F4" s="64">
        <f>(B4-B5)/B4*100</f>
        <v>-1.3619479983491505</v>
      </c>
      <c r="G4" s="179" t="str">
        <f>IF(EXS!C4=1,"+1","-1")</f>
        <v>+1</v>
      </c>
      <c r="H4" s="94" t="s">
        <v>77</v>
      </c>
      <c r="I4" s="88">
        <v>0</v>
      </c>
      <c r="J4" s="1"/>
      <c r="K4" s="47">
        <v>1</v>
      </c>
      <c r="L4" s="176"/>
      <c r="M4" s="4" t="s">
        <v>215</v>
      </c>
      <c r="N4" s="4"/>
      <c r="O4" s="76">
        <v>38069</v>
      </c>
      <c r="P4" s="76"/>
      <c r="Q4" s="4" t="s">
        <v>76</v>
      </c>
      <c r="R4" s="4"/>
      <c r="S4" s="76">
        <v>38069</v>
      </c>
      <c r="T4" s="76"/>
      <c r="U4" s="4" t="s">
        <v>78</v>
      </c>
      <c r="W4" s="81">
        <v>38071</v>
      </c>
    </row>
    <row r="5" spans="1:23" ht="77.25" customHeight="1">
      <c r="A5" s="52">
        <v>2</v>
      </c>
      <c r="B5" s="61">
        <v>1.228</v>
      </c>
      <c r="C5" s="63" t="s">
        <v>69</v>
      </c>
      <c r="D5" s="63" t="s">
        <v>138</v>
      </c>
      <c r="E5" s="53" t="s">
        <v>200</v>
      </c>
      <c r="F5" s="59">
        <f aca="true" t="shared" si="0" ref="F5:F65">(B5-B6)/B5*100</f>
        <v>0.48859934853420245</v>
      </c>
      <c r="G5" s="103" t="s">
        <v>79</v>
      </c>
      <c r="H5" s="89" t="s">
        <v>84</v>
      </c>
      <c r="I5" s="95" t="s">
        <v>83</v>
      </c>
      <c r="J5" s="1"/>
      <c r="K5" s="52">
        <v>2</v>
      </c>
      <c r="L5" s="176"/>
      <c r="M5" s="4" t="s">
        <v>216</v>
      </c>
      <c r="N5" s="4"/>
      <c r="O5" s="76">
        <v>38062</v>
      </c>
      <c r="P5" s="76"/>
      <c r="Q5" s="4" t="s">
        <v>82</v>
      </c>
      <c r="R5" s="4"/>
      <c r="S5" s="76">
        <v>38061</v>
      </c>
      <c r="T5" s="76"/>
      <c r="U5" s="4" t="s">
        <v>81</v>
      </c>
      <c r="W5" s="81">
        <v>38064</v>
      </c>
    </row>
    <row r="6" spans="1:23" ht="101.25" customHeight="1">
      <c r="A6" s="52">
        <v>3</v>
      </c>
      <c r="B6" s="61">
        <v>1.222</v>
      </c>
      <c r="C6" s="63" t="s">
        <v>69</v>
      </c>
      <c r="D6" s="63" t="s">
        <v>139</v>
      </c>
      <c r="E6" s="53" t="s">
        <v>200</v>
      </c>
      <c r="F6" s="59">
        <f t="shared" si="0"/>
        <v>-1.1865793780687364</v>
      </c>
      <c r="G6" s="89" t="s">
        <v>84</v>
      </c>
      <c r="H6" s="87" t="s">
        <v>86</v>
      </c>
      <c r="I6" s="90" t="s">
        <v>84</v>
      </c>
      <c r="J6" s="1"/>
      <c r="K6" s="52">
        <v>3</v>
      </c>
      <c r="L6" s="176"/>
      <c r="M6" s="4" t="s">
        <v>217</v>
      </c>
      <c r="N6" s="4"/>
      <c r="O6" s="76">
        <v>38054</v>
      </c>
      <c r="P6" s="76"/>
      <c r="Q6" s="4" t="s">
        <v>85</v>
      </c>
      <c r="R6" s="4"/>
      <c r="S6" s="76">
        <v>38056</v>
      </c>
      <c r="T6" s="76"/>
      <c r="U6" s="4"/>
      <c r="W6" s="80"/>
    </row>
    <row r="7" spans="1:23" ht="89.25" customHeight="1">
      <c r="A7" s="52">
        <v>4</v>
      </c>
      <c r="B7" s="54">
        <v>1.2365</v>
      </c>
      <c r="C7" s="50" t="s">
        <v>69</v>
      </c>
      <c r="D7" s="51" t="s">
        <v>140</v>
      </c>
      <c r="E7" s="83" t="s">
        <v>200</v>
      </c>
      <c r="F7" s="70">
        <f t="shared" si="0"/>
        <v>-1.0513546300040537</v>
      </c>
      <c r="G7" s="108" t="s">
        <v>91</v>
      </c>
      <c r="H7" s="111" t="s">
        <v>90</v>
      </c>
      <c r="I7" s="91" t="s">
        <v>84</v>
      </c>
      <c r="J7" s="1"/>
      <c r="K7" s="69">
        <v>4</v>
      </c>
      <c r="L7" s="177"/>
      <c r="M7" s="77" t="s">
        <v>218</v>
      </c>
      <c r="N7" s="77"/>
      <c r="O7" s="85">
        <v>38050</v>
      </c>
      <c r="P7" s="85"/>
      <c r="Q7" s="77" t="s">
        <v>92</v>
      </c>
      <c r="R7" s="77"/>
      <c r="S7" s="85">
        <v>38048</v>
      </c>
      <c r="T7" s="85"/>
      <c r="U7" s="77" t="s">
        <v>87</v>
      </c>
      <c r="V7" s="78"/>
      <c r="W7" s="86">
        <v>38049</v>
      </c>
    </row>
    <row r="8" spans="1:23" ht="78.75" customHeight="1">
      <c r="A8" s="52">
        <v>5</v>
      </c>
      <c r="B8" s="65">
        <v>1.2495</v>
      </c>
      <c r="C8" s="66" t="s">
        <v>69</v>
      </c>
      <c r="D8" s="63" t="s">
        <v>141</v>
      </c>
      <c r="E8" s="53" t="s">
        <v>200</v>
      </c>
      <c r="F8" s="59">
        <f t="shared" si="0"/>
        <v>-0.23209283713484613</v>
      </c>
      <c r="G8" s="112" t="s">
        <v>90</v>
      </c>
      <c r="H8" s="96" t="s">
        <v>83</v>
      </c>
      <c r="I8" s="92" t="s">
        <v>84</v>
      </c>
      <c r="J8" s="1"/>
      <c r="K8" s="52">
        <v>5</v>
      </c>
      <c r="L8" s="176"/>
      <c r="M8" s="4" t="s">
        <v>219</v>
      </c>
      <c r="N8" s="4"/>
      <c r="O8" s="4"/>
      <c r="P8" s="4"/>
      <c r="Q8" s="4" t="s">
        <v>95</v>
      </c>
      <c r="R8" s="4"/>
      <c r="S8" s="4"/>
      <c r="T8" s="4"/>
      <c r="U8" s="4" t="s">
        <v>94</v>
      </c>
      <c r="W8" s="80"/>
    </row>
    <row r="9" spans="1:23" ht="89.25" customHeight="1">
      <c r="A9" s="52">
        <v>6</v>
      </c>
      <c r="B9" s="61">
        <v>1.2524</v>
      </c>
      <c r="C9" s="66" t="s">
        <v>69</v>
      </c>
      <c r="D9" s="63" t="s">
        <v>142</v>
      </c>
      <c r="E9" s="53" t="s">
        <v>200</v>
      </c>
      <c r="F9" s="60">
        <f t="shared" si="0"/>
        <v>-1.7246885978920525</v>
      </c>
      <c r="G9" s="109" t="s">
        <v>91</v>
      </c>
      <c r="H9" s="110" t="s">
        <v>91</v>
      </c>
      <c r="I9" s="90" t="s">
        <v>84</v>
      </c>
      <c r="J9" s="1"/>
      <c r="K9" s="52">
        <v>6</v>
      </c>
      <c r="L9" s="176"/>
      <c r="M9" s="4" t="s">
        <v>220</v>
      </c>
      <c r="N9" s="4"/>
      <c r="O9" s="4"/>
      <c r="P9" s="4"/>
      <c r="Q9" s="4" t="s">
        <v>97</v>
      </c>
      <c r="R9" s="4"/>
      <c r="S9" s="4"/>
      <c r="T9" s="4"/>
      <c r="U9" s="4"/>
      <c r="W9" s="80"/>
    </row>
    <row r="10" spans="1:23" ht="63.75" customHeight="1">
      <c r="A10" s="52">
        <v>7</v>
      </c>
      <c r="B10" s="61">
        <v>1.274</v>
      </c>
      <c r="C10" s="66" t="s">
        <v>69</v>
      </c>
      <c r="D10" s="63" t="s">
        <v>143</v>
      </c>
      <c r="E10" s="53" t="s">
        <v>200</v>
      </c>
      <c r="F10" s="60">
        <f t="shared" si="0"/>
        <v>0.3296703296703282</v>
      </c>
      <c r="G10" s="109" t="s">
        <v>91</v>
      </c>
      <c r="H10" s="89" t="s">
        <v>84</v>
      </c>
      <c r="I10" s="104" t="s">
        <v>79</v>
      </c>
      <c r="J10" s="1"/>
      <c r="K10" s="52">
        <v>7</v>
      </c>
      <c r="L10" s="176"/>
      <c r="M10" s="4" t="s">
        <v>221</v>
      </c>
      <c r="N10" s="4"/>
      <c r="O10" s="4"/>
      <c r="P10" s="4"/>
      <c r="Q10" s="4" t="s">
        <v>100</v>
      </c>
      <c r="R10" s="4"/>
      <c r="S10" s="4"/>
      <c r="T10" s="4"/>
      <c r="U10" s="4" t="s">
        <v>98</v>
      </c>
      <c r="W10" s="80"/>
    </row>
    <row r="11" spans="1:23" ht="90" customHeight="1">
      <c r="A11" s="52">
        <v>8</v>
      </c>
      <c r="B11" s="54">
        <v>1.2698</v>
      </c>
      <c r="C11" s="50" t="s">
        <v>69</v>
      </c>
      <c r="D11" s="50" t="s">
        <v>144</v>
      </c>
      <c r="E11" s="83" t="s">
        <v>200</v>
      </c>
      <c r="F11" s="84">
        <f t="shared" si="0"/>
        <v>1.795558355646553</v>
      </c>
      <c r="G11" s="99" t="s">
        <v>83</v>
      </c>
      <c r="H11" s="98" t="s">
        <v>83</v>
      </c>
      <c r="I11" s="97" t="s">
        <v>83</v>
      </c>
      <c r="J11" s="1"/>
      <c r="K11" s="69">
        <v>8</v>
      </c>
      <c r="L11" s="177"/>
      <c r="M11" s="77" t="s">
        <v>222</v>
      </c>
      <c r="N11" s="77"/>
      <c r="O11" s="77"/>
      <c r="P11" s="77"/>
      <c r="Q11" s="77" t="s">
        <v>102</v>
      </c>
      <c r="R11" s="77"/>
      <c r="S11" s="77"/>
      <c r="T11" s="77"/>
      <c r="U11" s="77" t="s">
        <v>101</v>
      </c>
      <c r="V11" s="78"/>
      <c r="W11" s="82"/>
    </row>
    <row r="12" spans="1:23" ht="63.75" customHeight="1">
      <c r="A12" s="52">
        <v>9</v>
      </c>
      <c r="B12" s="61">
        <v>1.247</v>
      </c>
      <c r="C12" s="66" t="s">
        <v>69</v>
      </c>
      <c r="D12" s="63" t="s">
        <v>145</v>
      </c>
      <c r="E12" s="53" t="s">
        <v>200</v>
      </c>
      <c r="F12" s="59">
        <f t="shared" si="0"/>
        <v>-0.9222133119486642</v>
      </c>
      <c r="G12" s="110" t="s">
        <v>91</v>
      </c>
      <c r="H12" s="93" t="s">
        <v>84</v>
      </c>
      <c r="I12" s="115" t="s">
        <v>91</v>
      </c>
      <c r="J12" s="1"/>
      <c r="K12" s="52">
        <v>9</v>
      </c>
      <c r="L12" s="176"/>
      <c r="M12" s="4" t="s">
        <v>223</v>
      </c>
      <c r="N12" s="4"/>
      <c r="O12" s="4"/>
      <c r="P12" s="4"/>
      <c r="Q12" s="4" t="s">
        <v>108</v>
      </c>
      <c r="R12" s="4"/>
      <c r="S12" s="4"/>
      <c r="T12" s="4"/>
      <c r="U12" s="4" t="s">
        <v>103</v>
      </c>
      <c r="W12" s="80"/>
    </row>
    <row r="13" spans="1:23" ht="78" customHeight="1">
      <c r="A13" s="52">
        <v>10</v>
      </c>
      <c r="B13" s="61">
        <v>1.2585</v>
      </c>
      <c r="C13" s="66" t="s">
        <v>69</v>
      </c>
      <c r="D13" s="63" t="s">
        <v>146</v>
      </c>
      <c r="E13" s="53" t="s">
        <v>200</v>
      </c>
      <c r="F13" s="59">
        <f t="shared" si="0"/>
        <v>1.7083829956297065</v>
      </c>
      <c r="G13" s="105" t="s">
        <v>79</v>
      </c>
      <c r="H13" s="89" t="s">
        <v>84</v>
      </c>
      <c r="I13" s="90" t="s">
        <v>84</v>
      </c>
      <c r="J13" s="1"/>
      <c r="K13" s="52">
        <v>10</v>
      </c>
      <c r="L13" s="176"/>
      <c r="M13" s="4" t="s">
        <v>224</v>
      </c>
      <c r="N13" s="4"/>
      <c r="O13" s="4"/>
      <c r="P13" s="4"/>
      <c r="Q13" s="4" t="s">
        <v>104</v>
      </c>
      <c r="R13" s="4"/>
      <c r="S13" s="4"/>
      <c r="T13" s="4"/>
      <c r="U13" s="4"/>
      <c r="W13" s="80"/>
    </row>
    <row r="14" spans="1:23" ht="57.75" customHeight="1">
      <c r="A14" s="52">
        <v>11</v>
      </c>
      <c r="B14" s="61">
        <v>1.237</v>
      </c>
      <c r="C14" s="66" t="s">
        <v>69</v>
      </c>
      <c r="D14" s="63" t="s">
        <v>147</v>
      </c>
      <c r="E14" s="53" t="s">
        <v>200</v>
      </c>
      <c r="F14" s="59">
        <f t="shared" si="0"/>
        <v>-3.799514955537585</v>
      </c>
      <c r="G14" s="113" t="s">
        <v>90</v>
      </c>
      <c r="H14" s="110" t="s">
        <v>91</v>
      </c>
      <c r="I14" s="116" t="s">
        <v>91</v>
      </c>
      <c r="J14" s="1"/>
      <c r="K14" s="52">
        <v>11</v>
      </c>
      <c r="L14" s="176"/>
      <c r="M14" s="4" t="s">
        <v>225</v>
      </c>
      <c r="N14" s="4"/>
      <c r="O14" s="4"/>
      <c r="P14" s="4"/>
      <c r="Q14" s="4" t="s">
        <v>107</v>
      </c>
      <c r="R14" s="4"/>
      <c r="S14" s="4"/>
      <c r="T14" s="4"/>
      <c r="U14" s="4" t="s">
        <v>105</v>
      </c>
      <c r="W14" s="80"/>
    </row>
    <row r="15" spans="1:23" ht="65.25" customHeight="1">
      <c r="A15" s="52">
        <v>12</v>
      </c>
      <c r="B15" s="54">
        <v>1.284</v>
      </c>
      <c r="C15" s="50" t="s">
        <v>69</v>
      </c>
      <c r="D15" s="51" t="s">
        <v>148</v>
      </c>
      <c r="E15" s="83" t="s">
        <v>200</v>
      </c>
      <c r="F15" s="70">
        <f t="shared" si="0"/>
        <v>2.6479750778816222</v>
      </c>
      <c r="G15" s="106" t="s">
        <v>79</v>
      </c>
      <c r="H15" s="98" t="s">
        <v>83</v>
      </c>
      <c r="I15" s="91" t="s">
        <v>84</v>
      </c>
      <c r="J15" s="1"/>
      <c r="K15" s="69">
        <v>12</v>
      </c>
      <c r="L15" s="177"/>
      <c r="M15" s="77" t="s">
        <v>226</v>
      </c>
      <c r="N15" s="77"/>
      <c r="O15" s="77"/>
      <c r="P15" s="77"/>
      <c r="Q15" s="77" t="s">
        <v>110</v>
      </c>
      <c r="R15" s="77"/>
      <c r="S15" s="77"/>
      <c r="T15" s="77"/>
      <c r="U15" s="77" t="s">
        <v>111</v>
      </c>
      <c r="V15" s="78"/>
      <c r="W15" s="82"/>
    </row>
    <row r="16" spans="1:23" ht="53.25" customHeight="1">
      <c r="A16" s="52">
        <v>13</v>
      </c>
      <c r="B16" s="65">
        <v>1.25</v>
      </c>
      <c r="C16" s="66" t="s">
        <v>69</v>
      </c>
      <c r="D16" s="63" t="s">
        <v>149</v>
      </c>
      <c r="E16" s="53" t="s">
        <v>200</v>
      </c>
      <c r="F16" s="59">
        <f t="shared" si="0"/>
        <v>0.9919999999999974</v>
      </c>
      <c r="G16" s="103" t="s">
        <v>79</v>
      </c>
      <c r="H16" s="117" t="s">
        <v>91</v>
      </c>
      <c r="I16" s="92" t="s">
        <v>84</v>
      </c>
      <c r="J16" s="1"/>
      <c r="K16" s="52">
        <v>13</v>
      </c>
      <c r="L16" s="176"/>
      <c r="M16" s="4" t="s">
        <v>227</v>
      </c>
      <c r="N16" s="4"/>
      <c r="O16" s="4"/>
      <c r="P16" s="4"/>
      <c r="Q16" s="4" t="s">
        <v>122</v>
      </c>
      <c r="R16" s="4"/>
      <c r="S16" s="4"/>
      <c r="T16" s="4"/>
      <c r="U16" s="4" t="s">
        <v>120</v>
      </c>
      <c r="W16" s="80"/>
    </row>
    <row r="17" spans="1:23" ht="78.75" customHeight="1">
      <c r="A17" s="52">
        <v>14</v>
      </c>
      <c r="B17" s="61">
        <v>1.2376</v>
      </c>
      <c r="C17" s="66" t="s">
        <v>69</v>
      </c>
      <c r="D17" s="63" t="s">
        <v>150</v>
      </c>
      <c r="E17" s="53" t="s">
        <v>200</v>
      </c>
      <c r="F17" s="60">
        <f t="shared" si="0"/>
        <v>0.6948933419521607</v>
      </c>
      <c r="G17" s="118" t="s">
        <v>130</v>
      </c>
      <c r="H17" s="110" t="s">
        <v>91</v>
      </c>
      <c r="I17" s="104" t="s">
        <v>79</v>
      </c>
      <c r="J17" s="1"/>
      <c r="K17" s="52">
        <v>14</v>
      </c>
      <c r="L17" s="176"/>
      <c r="M17" s="4" t="s">
        <v>228</v>
      </c>
      <c r="N17" s="4"/>
      <c r="O17" s="4"/>
      <c r="P17" s="4"/>
      <c r="Q17" s="4" t="s">
        <v>129</v>
      </c>
      <c r="R17" s="4"/>
      <c r="S17" s="4"/>
      <c r="T17" s="4"/>
      <c r="U17" s="4" t="s">
        <v>128</v>
      </c>
      <c r="W17" s="80"/>
    </row>
    <row r="18" spans="1:23" ht="91.5" customHeight="1">
      <c r="A18" s="52">
        <v>15</v>
      </c>
      <c r="B18" s="61">
        <v>1.229</v>
      </c>
      <c r="C18" s="66" t="s">
        <v>69</v>
      </c>
      <c r="D18" s="63" t="s">
        <v>151</v>
      </c>
      <c r="E18" s="53" t="s">
        <v>200</v>
      </c>
      <c r="F18" s="60">
        <f t="shared" si="0"/>
        <v>1.1391375101708714</v>
      </c>
      <c r="G18" s="101" t="s">
        <v>83</v>
      </c>
      <c r="H18" s="100" t="s">
        <v>83</v>
      </c>
      <c r="I18" s="90" t="s">
        <v>84</v>
      </c>
      <c r="J18" s="1"/>
      <c r="K18" s="52">
        <v>15</v>
      </c>
      <c r="L18" s="176"/>
      <c r="M18" s="4" t="s">
        <v>229</v>
      </c>
      <c r="N18" s="75" t="s">
        <v>200</v>
      </c>
      <c r="O18" s="76">
        <v>37964</v>
      </c>
      <c r="P18" s="76"/>
      <c r="Q18" s="4" t="s">
        <v>206</v>
      </c>
      <c r="R18" s="75" t="s">
        <v>200</v>
      </c>
      <c r="S18" s="76">
        <v>37967</v>
      </c>
      <c r="T18" s="76"/>
      <c r="U18" s="4"/>
      <c r="W18" s="80"/>
    </row>
    <row r="19" spans="1:23" ht="66" customHeight="1">
      <c r="A19" s="52">
        <v>16</v>
      </c>
      <c r="B19" s="54">
        <v>1.215</v>
      </c>
      <c r="C19" s="50" t="s">
        <v>69</v>
      </c>
      <c r="D19" s="50" t="s">
        <v>152</v>
      </c>
      <c r="E19" s="83" t="s">
        <v>200</v>
      </c>
      <c r="F19" s="84">
        <f t="shared" si="0"/>
        <v>1.3251028806584364</v>
      </c>
      <c r="G19" s="99" t="s">
        <v>83</v>
      </c>
      <c r="H19" s="98" t="s">
        <v>83</v>
      </c>
      <c r="I19" s="97" t="s">
        <v>83</v>
      </c>
      <c r="J19" s="1"/>
      <c r="K19" s="69">
        <v>16</v>
      </c>
      <c r="L19" s="177"/>
      <c r="M19" s="77" t="s">
        <v>230</v>
      </c>
      <c r="N19" s="77"/>
      <c r="O19" s="85">
        <v>37960</v>
      </c>
      <c r="P19" s="85"/>
      <c r="Q19" s="77" t="s">
        <v>208</v>
      </c>
      <c r="R19" s="77"/>
      <c r="S19" s="85">
        <v>37958</v>
      </c>
      <c r="T19" s="85"/>
      <c r="U19" s="77" t="s">
        <v>207</v>
      </c>
      <c r="V19" s="78"/>
      <c r="W19" s="86">
        <v>37957</v>
      </c>
    </row>
    <row r="20" spans="1:23" ht="67.5" customHeight="1">
      <c r="A20" s="52">
        <v>17</v>
      </c>
      <c r="B20" s="61">
        <v>1.1989</v>
      </c>
      <c r="C20" s="66" t="s">
        <v>69</v>
      </c>
      <c r="D20" s="63" t="s">
        <v>153</v>
      </c>
      <c r="E20" s="53" t="s">
        <v>200</v>
      </c>
      <c r="F20" s="60">
        <f t="shared" si="0"/>
        <v>0.617232463091173</v>
      </c>
      <c r="G20" s="101" t="s">
        <v>83</v>
      </c>
      <c r="H20" s="117" t="s">
        <v>91</v>
      </c>
      <c r="I20" s="102" t="s">
        <v>83</v>
      </c>
      <c r="J20" s="1"/>
      <c r="K20" s="52">
        <v>17</v>
      </c>
      <c r="L20" s="176"/>
      <c r="M20" s="4" t="s">
        <v>231</v>
      </c>
      <c r="N20" s="4"/>
      <c r="O20" s="76">
        <v>37950</v>
      </c>
      <c r="P20" s="76"/>
      <c r="Q20" s="4" t="s">
        <v>214</v>
      </c>
      <c r="R20" s="4"/>
      <c r="S20" s="76">
        <v>37953</v>
      </c>
      <c r="T20" s="76"/>
      <c r="U20" s="4" t="s">
        <v>209</v>
      </c>
      <c r="W20" s="81">
        <v>37949</v>
      </c>
    </row>
    <row r="21" spans="1:23" ht="78.75" customHeight="1">
      <c r="A21" s="52">
        <v>18</v>
      </c>
      <c r="B21" s="61">
        <v>1.1915</v>
      </c>
      <c r="C21" s="66" t="s">
        <v>69</v>
      </c>
      <c r="D21" s="63" t="s">
        <v>154</v>
      </c>
      <c r="E21" s="53" t="s">
        <v>200</v>
      </c>
      <c r="F21" s="60">
        <f t="shared" si="0"/>
        <v>1.3428451531682766</v>
      </c>
      <c r="G21" s="107" t="s">
        <v>79</v>
      </c>
      <c r="H21" s="110" t="s">
        <v>91</v>
      </c>
      <c r="I21" s="90" t="s">
        <v>84</v>
      </c>
      <c r="J21" s="1"/>
      <c r="K21" s="52">
        <v>18</v>
      </c>
      <c r="L21" s="176"/>
      <c r="M21" s="4" t="s">
        <v>232</v>
      </c>
      <c r="N21" s="4"/>
      <c r="O21" s="76">
        <v>37943</v>
      </c>
      <c r="P21" s="76"/>
      <c r="Q21" s="4" t="s">
        <v>210</v>
      </c>
      <c r="R21" s="4"/>
      <c r="S21" s="76">
        <v>37945</v>
      </c>
      <c r="T21" s="76"/>
      <c r="U21" s="4"/>
      <c r="W21" s="80"/>
    </row>
    <row r="22" spans="1:23" ht="81" customHeight="1" thickBot="1">
      <c r="A22" s="52">
        <v>19</v>
      </c>
      <c r="B22" s="61">
        <v>1.1755</v>
      </c>
      <c r="C22" s="66" t="s">
        <v>69</v>
      </c>
      <c r="D22" s="63" t="s">
        <v>155</v>
      </c>
      <c r="E22" s="53" t="s">
        <v>200</v>
      </c>
      <c r="F22" s="60">
        <f t="shared" si="0"/>
        <v>2.058698426201616</v>
      </c>
      <c r="G22" s="107" t="s">
        <v>79</v>
      </c>
      <c r="H22" s="103" t="s">
        <v>79</v>
      </c>
      <c r="I22" s="90" t="s">
        <v>84</v>
      </c>
      <c r="J22" s="1"/>
      <c r="K22" s="52">
        <v>19</v>
      </c>
      <c r="L22" s="176"/>
      <c r="M22" s="4" t="s">
        <v>233</v>
      </c>
      <c r="N22" s="4"/>
      <c r="O22" s="76">
        <v>37939</v>
      </c>
      <c r="P22" s="76"/>
      <c r="Q22" s="4" t="s">
        <v>211</v>
      </c>
      <c r="R22" s="4"/>
      <c r="S22" s="76">
        <v>37936</v>
      </c>
      <c r="T22" s="76"/>
      <c r="U22" s="4" t="s">
        <v>212</v>
      </c>
      <c r="W22" s="81">
        <v>37937</v>
      </c>
    </row>
    <row r="23" spans="1:23" ht="81.75" customHeight="1" thickBot="1">
      <c r="A23" s="52">
        <v>20</v>
      </c>
      <c r="B23" s="54">
        <v>1.1513</v>
      </c>
      <c r="C23" s="50" t="s">
        <v>69</v>
      </c>
      <c r="D23" s="50" t="s">
        <v>156</v>
      </c>
      <c r="E23" s="83" t="s">
        <v>200</v>
      </c>
      <c r="F23" s="84">
        <f t="shared" si="0"/>
        <v>-0.5385216711543458</v>
      </c>
      <c r="G23" s="99" t="s">
        <v>83</v>
      </c>
      <c r="H23" s="111" t="s">
        <v>90</v>
      </c>
      <c r="I23" s="91" t="s">
        <v>84</v>
      </c>
      <c r="J23" s="1"/>
      <c r="K23" s="45">
        <v>20</v>
      </c>
      <c r="L23" s="176"/>
      <c r="M23" s="77" t="s">
        <v>234</v>
      </c>
      <c r="N23" s="77"/>
      <c r="O23" s="85">
        <v>37929</v>
      </c>
      <c r="P23" s="85"/>
      <c r="Q23" s="77" t="s">
        <v>213</v>
      </c>
      <c r="R23" s="77"/>
      <c r="S23" s="85">
        <v>37933</v>
      </c>
      <c r="T23" s="85"/>
      <c r="U23" s="77"/>
      <c r="V23" s="78"/>
      <c r="W23" s="82"/>
    </row>
    <row r="24" spans="1:23" ht="93.75" customHeight="1">
      <c r="A24" s="52">
        <v>21</v>
      </c>
      <c r="B24" s="65">
        <v>1.1575</v>
      </c>
      <c r="C24" s="66" t="s">
        <v>69</v>
      </c>
      <c r="D24" s="63" t="s">
        <v>157</v>
      </c>
      <c r="E24" s="53" t="s">
        <v>200</v>
      </c>
      <c r="F24" s="60">
        <f t="shared" si="0"/>
        <v>-2.1166306695464336</v>
      </c>
      <c r="G24" s="114" t="s">
        <v>90</v>
      </c>
      <c r="H24" s="117" t="s">
        <v>91</v>
      </c>
      <c r="I24" s="92" t="s">
        <v>84</v>
      </c>
      <c r="J24" s="1"/>
      <c r="K24" s="52">
        <v>21</v>
      </c>
      <c r="L24" s="176"/>
      <c r="M24" s="4" t="s">
        <v>235</v>
      </c>
      <c r="N24" s="4"/>
      <c r="O24" s="76">
        <v>37922</v>
      </c>
      <c r="P24" s="76"/>
      <c r="Q24" s="4" t="s">
        <v>237</v>
      </c>
      <c r="R24" s="4"/>
      <c r="S24" s="76">
        <v>37923</v>
      </c>
      <c r="T24" s="76"/>
      <c r="U24" s="4" t="s">
        <v>236</v>
      </c>
      <c r="W24" s="81">
        <v>37925</v>
      </c>
    </row>
    <row r="25" spans="1:23" ht="76.5" customHeight="1">
      <c r="A25" s="52">
        <v>22</v>
      </c>
      <c r="B25" s="61">
        <v>1.182</v>
      </c>
      <c r="C25" s="66" t="s">
        <v>69</v>
      </c>
      <c r="D25" s="63" t="s">
        <v>158</v>
      </c>
      <c r="E25" s="53" t="s">
        <v>200</v>
      </c>
      <c r="F25" s="60">
        <f t="shared" si="0"/>
        <v>0.9390862944162341</v>
      </c>
      <c r="G25" s="107" t="s">
        <v>79</v>
      </c>
      <c r="H25" s="89" t="s">
        <v>84</v>
      </c>
      <c r="I25" s="90" t="s">
        <v>84</v>
      </c>
      <c r="J25" s="1"/>
      <c r="K25" s="52">
        <v>22</v>
      </c>
      <c r="L25" s="176"/>
      <c r="M25" s="4" t="s">
        <v>238</v>
      </c>
      <c r="N25" s="4"/>
      <c r="O25" s="76">
        <v>37915</v>
      </c>
      <c r="P25" s="76"/>
      <c r="Q25" s="4" t="s">
        <v>240</v>
      </c>
      <c r="R25" s="4"/>
      <c r="S25" s="76">
        <v>37916</v>
      </c>
      <c r="T25" s="76"/>
      <c r="U25" s="4" t="s">
        <v>239</v>
      </c>
      <c r="W25" s="81">
        <v>37918</v>
      </c>
    </row>
    <row r="26" spans="1:23" ht="78.75" customHeight="1">
      <c r="A26" s="52">
        <v>23</v>
      </c>
      <c r="B26" s="61">
        <v>1.1709</v>
      </c>
      <c r="C26" s="66" t="s">
        <v>69</v>
      </c>
      <c r="D26" s="63" t="s">
        <v>159</v>
      </c>
      <c r="E26" s="53" t="s">
        <v>200</v>
      </c>
      <c r="F26" s="60">
        <f t="shared" si="0"/>
        <v>-0.8198821419421003</v>
      </c>
      <c r="G26" s="101" t="s">
        <v>83</v>
      </c>
      <c r="H26" s="112" t="s">
        <v>90</v>
      </c>
      <c r="I26" s="90" t="s">
        <v>84</v>
      </c>
      <c r="J26" s="1"/>
      <c r="K26" s="52">
        <v>23</v>
      </c>
      <c r="L26" s="176"/>
      <c r="M26" s="4" t="s">
        <v>241</v>
      </c>
      <c r="N26" s="4"/>
      <c r="O26" s="76">
        <v>37908</v>
      </c>
      <c r="P26" s="76"/>
      <c r="Q26" s="4" t="s">
        <v>242</v>
      </c>
      <c r="R26" s="76"/>
      <c r="S26" s="76">
        <v>37910</v>
      </c>
      <c r="T26" s="76"/>
      <c r="U26" s="4"/>
      <c r="W26" s="80"/>
    </row>
    <row r="27" spans="1:23" ht="56.25" customHeight="1">
      <c r="A27" s="52">
        <v>24</v>
      </c>
      <c r="B27" s="61">
        <v>1.1805</v>
      </c>
      <c r="C27" s="66" t="s">
        <v>69</v>
      </c>
      <c r="D27" s="63" t="s">
        <v>160</v>
      </c>
      <c r="E27" s="53" t="s">
        <v>200</v>
      </c>
      <c r="F27" s="59">
        <f t="shared" si="0"/>
        <v>1.9567979669631614</v>
      </c>
      <c r="G27" s="103" t="s">
        <v>79</v>
      </c>
      <c r="H27" s="89" t="s">
        <v>84</v>
      </c>
      <c r="I27" s="95" t="s">
        <v>83</v>
      </c>
      <c r="J27" s="1"/>
      <c r="K27" s="52">
        <v>24</v>
      </c>
      <c r="L27" s="176"/>
      <c r="M27" s="4" t="s">
        <v>244</v>
      </c>
      <c r="N27" s="4"/>
      <c r="O27" s="76">
        <v>37901</v>
      </c>
      <c r="P27" s="76"/>
      <c r="Q27" s="4" t="s">
        <v>246</v>
      </c>
      <c r="R27" s="4"/>
      <c r="S27" s="76">
        <v>37902</v>
      </c>
      <c r="T27" s="76"/>
      <c r="U27" s="4" t="s">
        <v>245</v>
      </c>
      <c r="W27" s="81">
        <v>37904</v>
      </c>
    </row>
    <row r="28" spans="1:23" ht="90" customHeight="1">
      <c r="A28" s="52">
        <v>25</v>
      </c>
      <c r="B28" s="54">
        <v>1.1574</v>
      </c>
      <c r="C28" s="50" t="s">
        <v>69</v>
      </c>
      <c r="D28" s="51" t="s">
        <v>161</v>
      </c>
      <c r="E28" s="83" t="s">
        <v>200</v>
      </c>
      <c r="F28" s="70">
        <f t="shared" si="0"/>
        <v>0.8553654743390374</v>
      </c>
      <c r="G28" s="120" t="s">
        <v>84</v>
      </c>
      <c r="H28" s="98" t="s">
        <v>91</v>
      </c>
      <c r="I28" s="119" t="s">
        <v>79</v>
      </c>
      <c r="J28" s="1"/>
      <c r="K28" s="69">
        <v>25</v>
      </c>
      <c r="L28" s="177"/>
      <c r="M28" s="77" t="s">
        <v>319</v>
      </c>
      <c r="N28" s="77"/>
      <c r="O28" s="85">
        <v>37896</v>
      </c>
      <c r="P28" s="85"/>
      <c r="Q28" s="77" t="s">
        <v>249</v>
      </c>
      <c r="R28" s="77"/>
      <c r="S28" s="85">
        <v>37894</v>
      </c>
      <c r="T28" s="85"/>
      <c r="U28" s="77" t="s">
        <v>247</v>
      </c>
      <c r="V28" s="78"/>
      <c r="W28" s="86">
        <v>37893</v>
      </c>
    </row>
    <row r="29" spans="1:23" ht="115.5" customHeight="1">
      <c r="A29" s="52">
        <v>26</v>
      </c>
      <c r="B29" s="61">
        <v>1.1475</v>
      </c>
      <c r="C29" s="66" t="s">
        <v>69</v>
      </c>
      <c r="D29" s="66" t="s">
        <v>162</v>
      </c>
      <c r="E29" s="53" t="s">
        <v>200</v>
      </c>
      <c r="F29" s="59">
        <f t="shared" si="0"/>
        <v>1.0021786492374785</v>
      </c>
      <c r="G29" s="6" t="s">
        <v>83</v>
      </c>
      <c r="H29" s="8" t="s">
        <v>83</v>
      </c>
      <c r="I29" s="9" t="s">
        <v>83</v>
      </c>
      <c r="J29" s="1"/>
      <c r="K29" s="52">
        <v>26</v>
      </c>
      <c r="L29" s="176"/>
      <c r="M29" s="4" t="s">
        <v>9</v>
      </c>
      <c r="N29" s="4"/>
      <c r="O29" s="76">
        <v>37887</v>
      </c>
      <c r="P29" s="76"/>
      <c r="Q29" s="4" t="s">
        <v>321</v>
      </c>
      <c r="R29" s="76"/>
      <c r="S29" s="76">
        <v>37888</v>
      </c>
      <c r="T29" s="76"/>
      <c r="U29" s="4" t="s">
        <v>320</v>
      </c>
      <c r="W29" s="81">
        <v>37889</v>
      </c>
    </row>
    <row r="30" spans="1:23" ht="66" customHeight="1">
      <c r="A30" s="52">
        <v>27</v>
      </c>
      <c r="B30" s="61">
        <v>1.136</v>
      </c>
      <c r="C30" s="66" t="s">
        <v>69</v>
      </c>
      <c r="D30" s="66" t="s">
        <v>163</v>
      </c>
      <c r="E30" s="53" t="s">
        <v>200</v>
      </c>
      <c r="F30" s="59">
        <f t="shared" si="0"/>
        <v>0.40492957746478325</v>
      </c>
      <c r="G30" s="6" t="s">
        <v>83</v>
      </c>
      <c r="H30" s="6" t="s">
        <v>84</v>
      </c>
      <c r="I30" s="7" t="s">
        <v>84</v>
      </c>
      <c r="J30" s="1"/>
      <c r="K30" s="52">
        <v>27</v>
      </c>
      <c r="L30" s="176"/>
      <c r="M30" s="4" t="s">
        <v>322</v>
      </c>
      <c r="N30" s="4"/>
      <c r="O30" s="76">
        <v>37880</v>
      </c>
      <c r="P30" s="76"/>
      <c r="Q30" s="4" t="s">
        <v>323</v>
      </c>
      <c r="R30" s="4"/>
      <c r="S30" s="76">
        <v>37881</v>
      </c>
      <c r="T30" s="76"/>
      <c r="U30" s="4"/>
      <c r="W30" s="80"/>
    </row>
    <row r="31" spans="1:23" ht="90" customHeight="1">
      <c r="A31" s="52">
        <v>28</v>
      </c>
      <c r="B31" s="61">
        <v>1.1314</v>
      </c>
      <c r="C31" s="66" t="s">
        <v>69</v>
      </c>
      <c r="D31" s="66" t="s">
        <v>164</v>
      </c>
      <c r="E31" s="53" t="s">
        <v>200</v>
      </c>
      <c r="F31" s="59">
        <f t="shared" si="0"/>
        <v>1.8914619056036648</v>
      </c>
      <c r="G31" s="6" t="s">
        <v>83</v>
      </c>
      <c r="H31" s="6" t="s">
        <v>79</v>
      </c>
      <c r="I31" s="7" t="s">
        <v>83</v>
      </c>
      <c r="J31" s="1"/>
      <c r="K31" s="52">
        <v>28</v>
      </c>
      <c r="L31" s="176"/>
      <c r="M31" s="4" t="s">
        <v>325</v>
      </c>
      <c r="N31" s="4"/>
      <c r="O31" s="76">
        <v>37875</v>
      </c>
      <c r="P31" s="76"/>
      <c r="Q31" s="4" t="s">
        <v>326</v>
      </c>
      <c r="R31" s="4"/>
      <c r="S31" s="76">
        <v>37873</v>
      </c>
      <c r="T31" s="76"/>
      <c r="U31" s="4" t="s">
        <v>324</v>
      </c>
      <c r="W31" s="81">
        <v>37872</v>
      </c>
    </row>
    <row r="32" spans="1:23" ht="78" customHeight="1">
      <c r="A32" s="52">
        <v>29</v>
      </c>
      <c r="B32" s="67">
        <v>1.11</v>
      </c>
      <c r="C32" s="50" t="s">
        <v>69</v>
      </c>
      <c r="D32" s="51" t="s">
        <v>165</v>
      </c>
      <c r="E32" s="83" t="s">
        <v>200</v>
      </c>
      <c r="F32" s="70">
        <f t="shared" si="0"/>
        <v>1.1981981981982062</v>
      </c>
      <c r="G32" s="10" t="s">
        <v>83</v>
      </c>
      <c r="H32" s="10" t="s">
        <v>83</v>
      </c>
      <c r="I32" s="11" t="s">
        <v>84</v>
      </c>
      <c r="J32" s="1"/>
      <c r="K32" s="52">
        <v>29</v>
      </c>
      <c r="L32" s="176"/>
      <c r="M32" s="4" t="s">
        <v>328</v>
      </c>
      <c r="N32" s="4"/>
      <c r="O32" s="76">
        <v>37866</v>
      </c>
      <c r="P32" s="76"/>
      <c r="Q32" s="4" t="s">
        <v>327</v>
      </c>
      <c r="R32" s="4"/>
      <c r="S32" s="76">
        <v>37867</v>
      </c>
      <c r="T32" s="76"/>
      <c r="U32" s="4"/>
      <c r="W32" s="80"/>
    </row>
    <row r="33" spans="1:23" ht="77.25" customHeight="1">
      <c r="A33" s="52">
        <v>30</v>
      </c>
      <c r="B33" s="65">
        <v>1.0967</v>
      </c>
      <c r="C33" s="66" t="s">
        <v>69</v>
      </c>
      <c r="D33" s="63" t="s">
        <v>166</v>
      </c>
      <c r="E33" s="53" t="s">
        <v>200</v>
      </c>
      <c r="F33" s="60">
        <f t="shared" si="0"/>
        <v>0.7476976383696531</v>
      </c>
      <c r="G33" s="5" t="s">
        <v>84</v>
      </c>
      <c r="H33" s="6" t="s">
        <v>84</v>
      </c>
      <c r="I33" s="7" t="s">
        <v>83</v>
      </c>
      <c r="J33" s="1"/>
      <c r="K33" s="52">
        <v>30</v>
      </c>
      <c r="L33" s="176"/>
      <c r="M33" s="4" t="s">
        <v>330</v>
      </c>
      <c r="N33" s="4"/>
      <c r="O33" s="76">
        <v>37859</v>
      </c>
      <c r="P33" s="76"/>
      <c r="Q33" s="4" t="s">
        <v>331</v>
      </c>
      <c r="R33" s="4"/>
      <c r="S33" s="76">
        <v>37861</v>
      </c>
      <c r="T33" s="76"/>
      <c r="U33" s="4" t="s">
        <v>329</v>
      </c>
      <c r="W33" s="81">
        <v>37858</v>
      </c>
    </row>
    <row r="34" spans="1:23" ht="103.5" customHeight="1">
      <c r="A34" s="52">
        <v>31</v>
      </c>
      <c r="B34" s="61">
        <v>1.0885</v>
      </c>
      <c r="C34" s="66" t="s">
        <v>69</v>
      </c>
      <c r="D34" s="63" t="s">
        <v>167</v>
      </c>
      <c r="E34" s="53" t="s">
        <v>200</v>
      </c>
      <c r="F34" s="60">
        <f t="shared" si="0"/>
        <v>-3.399173174092781</v>
      </c>
      <c r="G34" s="5" t="s">
        <v>90</v>
      </c>
      <c r="H34" s="6" t="s">
        <v>91</v>
      </c>
      <c r="I34" s="7" t="s">
        <v>84</v>
      </c>
      <c r="J34" s="1"/>
      <c r="K34" s="52">
        <v>31</v>
      </c>
      <c r="L34" s="176"/>
      <c r="M34" s="4" t="s">
        <v>332</v>
      </c>
      <c r="N34" s="4"/>
      <c r="O34" s="76">
        <v>37852</v>
      </c>
      <c r="P34" s="76"/>
      <c r="Q34" s="4" t="s">
        <v>333</v>
      </c>
      <c r="R34" s="4"/>
      <c r="S34" s="76">
        <v>37853</v>
      </c>
      <c r="T34" s="76"/>
      <c r="U34" s="4"/>
      <c r="W34" s="80"/>
    </row>
    <row r="35" spans="1:23" ht="103.5" customHeight="1">
      <c r="A35" s="52">
        <v>32</v>
      </c>
      <c r="B35" s="61">
        <v>1.1255</v>
      </c>
      <c r="C35" s="66" t="s">
        <v>69</v>
      </c>
      <c r="D35" s="63" t="s">
        <v>168</v>
      </c>
      <c r="E35" s="53" t="s">
        <v>200</v>
      </c>
      <c r="F35" s="60">
        <f t="shared" si="0"/>
        <v>-0.6663705019991171</v>
      </c>
      <c r="G35" s="5" t="s">
        <v>84</v>
      </c>
      <c r="H35" s="6" t="s">
        <v>90</v>
      </c>
      <c r="I35" s="7" t="s">
        <v>83</v>
      </c>
      <c r="J35" s="1"/>
      <c r="K35" s="52">
        <v>32</v>
      </c>
      <c r="L35" s="176"/>
      <c r="M35" s="4" t="s">
        <v>334</v>
      </c>
      <c r="N35" s="4"/>
      <c r="O35" s="76">
        <v>37847</v>
      </c>
      <c r="P35" s="76"/>
      <c r="Q35" s="4" t="s">
        <v>336</v>
      </c>
      <c r="R35" s="4"/>
      <c r="S35" s="76">
        <v>37846</v>
      </c>
      <c r="T35" s="76"/>
      <c r="U35" s="4" t="s">
        <v>335</v>
      </c>
      <c r="W35" s="81">
        <v>37845</v>
      </c>
    </row>
    <row r="36" spans="1:23" ht="117" customHeight="1">
      <c r="A36" s="52">
        <v>33</v>
      </c>
      <c r="B36" s="61">
        <v>1.133</v>
      </c>
      <c r="C36" s="66" t="s">
        <v>69</v>
      </c>
      <c r="D36" s="63" t="s">
        <v>169</v>
      </c>
      <c r="E36" s="53" t="s">
        <v>200</v>
      </c>
      <c r="F36" s="60">
        <f t="shared" si="0"/>
        <v>0.759046778464249</v>
      </c>
      <c r="G36" s="5" t="s">
        <v>91</v>
      </c>
      <c r="H36" s="6" t="s">
        <v>79</v>
      </c>
      <c r="I36" s="7" t="s">
        <v>84</v>
      </c>
      <c r="J36" s="1"/>
      <c r="K36" s="52">
        <v>33</v>
      </c>
      <c r="L36" s="176"/>
      <c r="M36" s="4" t="s">
        <v>337</v>
      </c>
      <c r="N36" s="4"/>
      <c r="O36" s="76">
        <v>37840</v>
      </c>
      <c r="P36" s="76"/>
      <c r="Q36" s="4" t="s">
        <v>338</v>
      </c>
      <c r="R36" s="4"/>
      <c r="S36" s="76">
        <v>37839</v>
      </c>
      <c r="T36" s="76"/>
      <c r="U36" s="4"/>
      <c r="W36" s="80"/>
    </row>
    <row r="37" spans="1:23" ht="130.5" customHeight="1">
      <c r="A37" s="52">
        <v>34</v>
      </c>
      <c r="B37" s="54">
        <v>1.1244</v>
      </c>
      <c r="C37" s="51" t="s">
        <v>69</v>
      </c>
      <c r="D37" s="50" t="s">
        <v>170</v>
      </c>
      <c r="E37" s="83" t="s">
        <v>200</v>
      </c>
      <c r="F37" s="84">
        <f t="shared" si="0"/>
        <v>-2.3657061543934503</v>
      </c>
      <c r="G37" s="13" t="s">
        <v>84</v>
      </c>
      <c r="H37" s="10" t="s">
        <v>86</v>
      </c>
      <c r="I37" s="11" t="s">
        <v>91</v>
      </c>
      <c r="J37" s="1"/>
      <c r="K37" s="52">
        <v>34</v>
      </c>
      <c r="L37" s="176"/>
      <c r="M37" s="4" t="s">
        <v>339</v>
      </c>
      <c r="N37" s="4"/>
      <c r="O37" s="76">
        <v>37830</v>
      </c>
      <c r="P37" s="76"/>
      <c r="Q37" s="4" t="s">
        <v>341</v>
      </c>
      <c r="R37" s="4"/>
      <c r="S37" s="76">
        <v>37832</v>
      </c>
      <c r="T37" s="76"/>
      <c r="U37" s="4" t="s">
        <v>340</v>
      </c>
      <c r="W37" s="81">
        <v>37833</v>
      </c>
    </row>
    <row r="38" spans="1:23" ht="103.5" customHeight="1">
      <c r="A38" s="52">
        <v>35</v>
      </c>
      <c r="B38" s="61">
        <v>1.151</v>
      </c>
      <c r="C38" s="66" t="s">
        <v>69</v>
      </c>
      <c r="D38" s="63" t="s">
        <v>171</v>
      </c>
      <c r="E38" s="53" t="s">
        <v>200</v>
      </c>
      <c r="F38" s="60">
        <f t="shared" si="0"/>
        <v>2.1720243266724704</v>
      </c>
      <c r="G38" s="5" t="s">
        <v>79</v>
      </c>
      <c r="H38" s="6" t="s">
        <v>84</v>
      </c>
      <c r="I38" s="7" t="s">
        <v>83</v>
      </c>
      <c r="J38" s="1"/>
      <c r="K38" s="52">
        <v>35</v>
      </c>
      <c r="L38" s="176"/>
      <c r="M38" s="4" t="s">
        <v>342</v>
      </c>
      <c r="N38" s="4"/>
      <c r="O38" s="76">
        <v>37824</v>
      </c>
      <c r="P38" s="76"/>
      <c r="Q38" s="4" t="s">
        <v>343</v>
      </c>
      <c r="R38" s="4"/>
      <c r="S38" s="76">
        <v>37825</v>
      </c>
      <c r="T38" s="76"/>
      <c r="U38" s="4" t="s">
        <v>346</v>
      </c>
      <c r="W38" s="81">
        <v>37826</v>
      </c>
    </row>
    <row r="39" spans="1:23" ht="105" customHeight="1">
      <c r="A39" s="52">
        <v>36</v>
      </c>
      <c r="B39" s="61">
        <v>1.126</v>
      </c>
      <c r="C39" s="66" t="s">
        <v>69</v>
      </c>
      <c r="D39" s="63" t="s">
        <v>172</v>
      </c>
      <c r="E39" s="53" t="s">
        <v>200</v>
      </c>
      <c r="F39" s="60">
        <f t="shared" si="0"/>
        <v>0.08880994671402219</v>
      </c>
      <c r="G39" s="5" t="s">
        <v>91</v>
      </c>
      <c r="H39" s="6" t="s">
        <v>83</v>
      </c>
      <c r="I39" s="7" t="s">
        <v>83</v>
      </c>
      <c r="J39" s="1"/>
      <c r="K39" s="52">
        <v>36</v>
      </c>
      <c r="L39" s="176"/>
      <c r="M39" s="4" t="s">
        <v>344</v>
      </c>
      <c r="N39" s="4"/>
      <c r="O39" s="76">
        <v>37816</v>
      </c>
      <c r="P39" s="76"/>
      <c r="Q39" s="4" t="s">
        <v>345</v>
      </c>
      <c r="R39" s="4"/>
      <c r="S39" s="76">
        <v>37818</v>
      </c>
      <c r="T39" s="76"/>
      <c r="U39" s="4" t="s">
        <v>347</v>
      </c>
      <c r="W39" s="81">
        <v>37819</v>
      </c>
    </row>
    <row r="40" spans="1:23" ht="102.75" customHeight="1">
      <c r="A40" s="52">
        <v>37</v>
      </c>
      <c r="B40" s="61">
        <v>1.125</v>
      </c>
      <c r="C40" s="66" t="s">
        <v>69</v>
      </c>
      <c r="D40" s="63" t="s">
        <v>173</v>
      </c>
      <c r="E40" s="53" t="s">
        <v>200</v>
      </c>
      <c r="F40" s="60">
        <f t="shared" si="0"/>
        <v>-1.6177777777777773</v>
      </c>
      <c r="G40" s="5" t="s">
        <v>91</v>
      </c>
      <c r="H40" s="6" t="s">
        <v>91</v>
      </c>
      <c r="I40" s="7" t="s">
        <v>91</v>
      </c>
      <c r="J40" s="1"/>
      <c r="K40" s="52">
        <v>37</v>
      </c>
      <c r="L40" s="176"/>
      <c r="M40" s="4" t="s">
        <v>348</v>
      </c>
      <c r="N40" s="4"/>
      <c r="O40" s="76">
        <v>37810</v>
      </c>
      <c r="P40" s="76"/>
      <c r="Q40" s="4" t="s">
        <v>350</v>
      </c>
      <c r="R40" s="4"/>
      <c r="S40" s="76">
        <v>37812</v>
      </c>
      <c r="T40" s="76"/>
      <c r="U40" s="4" t="s">
        <v>349</v>
      </c>
      <c r="W40" s="81">
        <v>37810</v>
      </c>
    </row>
    <row r="41" spans="1:23" ht="88.5" customHeight="1">
      <c r="A41" s="52">
        <v>38</v>
      </c>
      <c r="B41" s="54">
        <v>1.1432</v>
      </c>
      <c r="C41" s="50" t="s">
        <v>69</v>
      </c>
      <c r="D41" s="50" t="s">
        <v>174</v>
      </c>
      <c r="E41" s="83" t="s">
        <v>200</v>
      </c>
      <c r="F41" s="84">
        <f t="shared" si="0"/>
        <v>0.14870538838348799</v>
      </c>
      <c r="G41" s="13" t="s">
        <v>91</v>
      </c>
      <c r="H41" s="10" t="s">
        <v>79</v>
      </c>
      <c r="I41" s="11" t="s">
        <v>84</v>
      </c>
      <c r="J41" s="1"/>
      <c r="K41" s="52">
        <v>38</v>
      </c>
      <c r="L41" s="176"/>
      <c r="M41" s="4" t="s">
        <v>0</v>
      </c>
      <c r="N41" s="4"/>
      <c r="O41" s="76">
        <v>37804</v>
      </c>
      <c r="P41" s="76"/>
      <c r="Q41" s="4" t="s">
        <v>1</v>
      </c>
      <c r="R41" s="4"/>
      <c r="S41" s="76">
        <v>37805</v>
      </c>
      <c r="T41" s="76"/>
      <c r="U41" s="4"/>
      <c r="W41" s="80"/>
    </row>
    <row r="42" spans="1:23" ht="115.5" customHeight="1">
      <c r="A42" s="52">
        <v>39</v>
      </c>
      <c r="B42" s="65">
        <v>1.1415</v>
      </c>
      <c r="C42" s="66" t="s">
        <v>69</v>
      </c>
      <c r="D42" s="63" t="s">
        <v>175</v>
      </c>
      <c r="E42" s="53" t="s">
        <v>200</v>
      </c>
      <c r="F42" s="60">
        <f t="shared" si="0"/>
        <v>-1.620674551029344</v>
      </c>
      <c r="G42" s="5" t="s">
        <v>86</v>
      </c>
      <c r="H42" s="6" t="s">
        <v>84</v>
      </c>
      <c r="I42" s="7" t="s">
        <v>84</v>
      </c>
      <c r="J42" s="1"/>
      <c r="K42" s="52">
        <v>39</v>
      </c>
      <c r="L42" s="176"/>
      <c r="M42" s="4" t="s">
        <v>3</v>
      </c>
      <c r="N42" s="4"/>
      <c r="O42" s="76">
        <v>37797</v>
      </c>
      <c r="P42" s="76"/>
      <c r="Q42" s="4" t="s">
        <v>2</v>
      </c>
      <c r="R42" s="4"/>
      <c r="S42" s="76">
        <v>37798</v>
      </c>
      <c r="T42" s="76"/>
      <c r="U42" s="4"/>
      <c r="W42" s="80"/>
    </row>
    <row r="43" spans="1:23" ht="65.25" customHeight="1">
      <c r="A43" s="52">
        <v>40</v>
      </c>
      <c r="B43" s="61">
        <v>1.16</v>
      </c>
      <c r="C43" s="66" t="s">
        <v>69</v>
      </c>
      <c r="D43" s="63" t="s">
        <v>176</v>
      </c>
      <c r="E43" s="53" t="s">
        <v>200</v>
      </c>
      <c r="F43" s="60">
        <f t="shared" si="0"/>
        <v>-2.008620689655181</v>
      </c>
      <c r="G43" s="5" t="s">
        <v>90</v>
      </c>
      <c r="H43" s="6" t="s">
        <v>84</v>
      </c>
      <c r="I43" s="7" t="s">
        <v>91</v>
      </c>
      <c r="J43" s="1"/>
      <c r="K43" s="52">
        <v>40</v>
      </c>
      <c r="L43" s="176"/>
      <c r="M43" s="4" t="s">
        <v>4</v>
      </c>
      <c r="N43" s="4"/>
      <c r="O43" s="76">
        <v>37789</v>
      </c>
      <c r="P43" s="76"/>
      <c r="Q43" s="4" t="s">
        <v>6</v>
      </c>
      <c r="R43" s="4"/>
      <c r="S43" s="76">
        <v>37788</v>
      </c>
      <c r="T43" s="76"/>
      <c r="U43" s="4" t="s">
        <v>5</v>
      </c>
      <c r="W43" s="81">
        <v>37791</v>
      </c>
    </row>
    <row r="44" spans="1:23" ht="77.25" customHeight="1">
      <c r="A44" s="52">
        <v>41</v>
      </c>
      <c r="B44" s="61">
        <v>1.1833</v>
      </c>
      <c r="C44" s="66" t="s">
        <v>69</v>
      </c>
      <c r="D44" s="63" t="s">
        <v>177</v>
      </c>
      <c r="E44" s="53" t="s">
        <v>200</v>
      </c>
      <c r="F44" s="60">
        <f t="shared" si="0"/>
        <v>1.0310149581678347</v>
      </c>
      <c r="G44" s="5" t="s">
        <v>83</v>
      </c>
      <c r="H44" s="6" t="s">
        <v>83</v>
      </c>
      <c r="I44" s="7" t="s">
        <v>84</v>
      </c>
      <c r="J44" s="1"/>
      <c r="K44" s="52">
        <v>41</v>
      </c>
      <c r="L44" s="176"/>
      <c r="M44" s="4" t="s">
        <v>7</v>
      </c>
      <c r="N44" s="4"/>
      <c r="O44" s="76">
        <v>37781</v>
      </c>
      <c r="P44" s="76"/>
      <c r="Q44" s="4" t="s">
        <v>8</v>
      </c>
      <c r="R44" s="4"/>
      <c r="S44" s="76">
        <v>37783</v>
      </c>
      <c r="T44" s="76"/>
      <c r="U44" s="4"/>
      <c r="W44" s="80"/>
    </row>
    <row r="45" spans="1:23" ht="105" customHeight="1">
      <c r="A45" s="52">
        <v>42</v>
      </c>
      <c r="B45" s="54">
        <v>1.1711</v>
      </c>
      <c r="C45" s="50" t="s">
        <v>69</v>
      </c>
      <c r="D45" s="50" t="s">
        <v>178</v>
      </c>
      <c r="E45" s="83" t="s">
        <v>200</v>
      </c>
      <c r="F45" s="84">
        <f t="shared" si="0"/>
        <v>-0.46110494406968416</v>
      </c>
      <c r="G45" s="13" t="s">
        <v>83</v>
      </c>
      <c r="H45" s="10" t="s">
        <v>91</v>
      </c>
      <c r="I45" s="11" t="s">
        <v>91</v>
      </c>
      <c r="J45" s="1"/>
      <c r="K45" s="52">
        <v>42</v>
      </c>
      <c r="L45" s="176"/>
      <c r="M45" s="4" t="s">
        <v>11</v>
      </c>
      <c r="N45" s="4"/>
      <c r="O45" s="76">
        <v>37776</v>
      </c>
      <c r="P45" s="76"/>
      <c r="Q45" s="4" t="s">
        <v>12</v>
      </c>
      <c r="R45" s="4"/>
      <c r="S45" s="76">
        <v>37777</v>
      </c>
      <c r="T45" s="76"/>
      <c r="U45" s="4" t="s">
        <v>10</v>
      </c>
      <c r="W45" s="81">
        <v>37775</v>
      </c>
    </row>
    <row r="46" spans="1:23" ht="67.5" customHeight="1">
      <c r="A46" s="52">
        <v>43</v>
      </c>
      <c r="B46" s="61">
        <v>1.1765</v>
      </c>
      <c r="C46" s="66" t="s">
        <v>69</v>
      </c>
      <c r="D46" s="63" t="s">
        <v>179</v>
      </c>
      <c r="E46" s="53" t="s">
        <v>200</v>
      </c>
      <c r="F46" s="60">
        <f t="shared" si="0"/>
        <v>-0.5099872503187424</v>
      </c>
      <c r="G46" s="5" t="s">
        <v>84</v>
      </c>
      <c r="H46" s="6" t="s">
        <v>91</v>
      </c>
      <c r="I46" s="7" t="s">
        <v>84</v>
      </c>
      <c r="J46" s="1"/>
      <c r="K46" s="52">
        <v>43</v>
      </c>
      <c r="L46" s="176"/>
      <c r="M46" s="4" t="s">
        <v>13</v>
      </c>
      <c r="N46" s="4"/>
      <c r="O46" s="76">
        <v>37768</v>
      </c>
      <c r="P46" s="76"/>
      <c r="Q46" s="4" t="s">
        <v>15</v>
      </c>
      <c r="R46" s="4"/>
      <c r="S46" s="76">
        <v>37770</v>
      </c>
      <c r="T46" s="76"/>
      <c r="U46" s="4" t="s">
        <v>14</v>
      </c>
      <c r="W46" s="81">
        <v>37769</v>
      </c>
    </row>
    <row r="47" spans="1:23" ht="91.5" customHeight="1">
      <c r="A47" s="52">
        <v>44</v>
      </c>
      <c r="B47" s="61">
        <v>1.1825</v>
      </c>
      <c r="C47" s="66" t="s">
        <v>69</v>
      </c>
      <c r="D47" s="63" t="s">
        <v>180</v>
      </c>
      <c r="E47" s="53" t="s">
        <v>200</v>
      </c>
      <c r="F47" s="60">
        <f t="shared" si="0"/>
        <v>2.0718816067653436</v>
      </c>
      <c r="G47" s="5" t="s">
        <v>83</v>
      </c>
      <c r="H47" s="6" t="s">
        <v>84</v>
      </c>
      <c r="I47" s="7" t="s">
        <v>83</v>
      </c>
      <c r="J47" s="1"/>
      <c r="K47" s="52">
        <v>44</v>
      </c>
      <c r="L47" s="176"/>
      <c r="M47" s="4" t="s">
        <v>18</v>
      </c>
      <c r="N47" s="4"/>
      <c r="O47" s="76">
        <v>37760</v>
      </c>
      <c r="P47" s="76"/>
      <c r="Q47" s="4" t="s">
        <v>17</v>
      </c>
      <c r="R47" s="4"/>
      <c r="S47" s="76">
        <v>37761</v>
      </c>
      <c r="T47" s="76"/>
      <c r="U47" s="4" t="s">
        <v>16</v>
      </c>
      <c r="W47" s="81">
        <v>37762</v>
      </c>
    </row>
    <row r="48" spans="1:23" ht="114.75" customHeight="1">
      <c r="A48" s="52">
        <v>45</v>
      </c>
      <c r="B48" s="61">
        <v>1.158</v>
      </c>
      <c r="C48" s="66" t="s">
        <v>69</v>
      </c>
      <c r="D48" s="63" t="s">
        <v>181</v>
      </c>
      <c r="E48" s="53" t="s">
        <v>200</v>
      </c>
      <c r="F48" s="60">
        <f t="shared" si="0"/>
        <v>0.7944732297063797</v>
      </c>
      <c r="G48" s="5" t="s">
        <v>83</v>
      </c>
      <c r="H48" s="6" t="s">
        <v>79</v>
      </c>
      <c r="I48" s="7" t="s">
        <v>84</v>
      </c>
      <c r="J48" s="1"/>
      <c r="K48" s="52">
        <v>45</v>
      </c>
      <c r="L48" s="176"/>
      <c r="M48" s="4" t="s">
        <v>19</v>
      </c>
      <c r="N48" s="4"/>
      <c r="O48" s="76">
        <v>37753</v>
      </c>
      <c r="P48" s="76"/>
      <c r="Q48" s="4" t="s">
        <v>20</v>
      </c>
      <c r="R48" s="4"/>
      <c r="S48" s="76">
        <v>37756</v>
      </c>
      <c r="T48" s="76"/>
      <c r="U48" s="4"/>
      <c r="W48" s="80"/>
    </row>
    <row r="49" spans="1:23" ht="78.75" customHeight="1">
      <c r="A49" s="52">
        <v>46</v>
      </c>
      <c r="B49" s="61">
        <v>1.1488</v>
      </c>
      <c r="C49" s="66" t="s">
        <v>69</v>
      </c>
      <c r="D49" s="63" t="s">
        <v>182</v>
      </c>
      <c r="E49" s="53" t="s">
        <v>200</v>
      </c>
      <c r="F49" s="60">
        <f t="shared" si="0"/>
        <v>2.2458217270195027</v>
      </c>
      <c r="G49" s="5" t="s">
        <v>83</v>
      </c>
      <c r="H49" s="6" t="s">
        <v>79</v>
      </c>
      <c r="I49" s="7" t="s">
        <v>83</v>
      </c>
      <c r="J49" s="1"/>
      <c r="K49" s="52">
        <v>46</v>
      </c>
      <c r="L49" s="176"/>
      <c r="M49" s="4" t="s">
        <v>23</v>
      </c>
      <c r="N49" s="4"/>
      <c r="O49" s="76">
        <v>37747</v>
      </c>
      <c r="P49" s="76"/>
      <c r="Q49" s="4" t="s">
        <v>22</v>
      </c>
      <c r="R49" s="4"/>
      <c r="S49" s="76">
        <v>37748</v>
      </c>
      <c r="T49" s="76"/>
      <c r="U49" s="4" t="s">
        <v>21</v>
      </c>
      <c r="W49" s="81">
        <v>37749</v>
      </c>
    </row>
    <row r="50" spans="1:23" ht="130.5" customHeight="1">
      <c r="A50" s="52">
        <v>47</v>
      </c>
      <c r="B50" s="54">
        <v>1.123</v>
      </c>
      <c r="C50" s="50" t="s">
        <v>69</v>
      </c>
      <c r="D50" s="50" t="s">
        <v>183</v>
      </c>
      <c r="E50" s="83" t="s">
        <v>200</v>
      </c>
      <c r="F50" s="84">
        <f t="shared" si="0"/>
        <v>1.6918967052537763</v>
      </c>
      <c r="G50" s="13" t="s">
        <v>83</v>
      </c>
      <c r="H50" s="10" t="s">
        <v>84</v>
      </c>
      <c r="I50" s="11" t="s">
        <v>83</v>
      </c>
      <c r="J50" s="1"/>
      <c r="K50" s="52">
        <v>47</v>
      </c>
      <c r="L50" s="176"/>
      <c r="M50" s="4" t="s">
        <v>24</v>
      </c>
      <c r="N50" s="4"/>
      <c r="O50" s="76">
        <v>37741</v>
      </c>
      <c r="P50" s="76"/>
      <c r="Q50" s="4" t="s">
        <v>67</v>
      </c>
      <c r="R50" s="4"/>
      <c r="S50" s="76">
        <v>37742</v>
      </c>
      <c r="T50" s="76"/>
      <c r="U50" s="4" t="s">
        <v>68</v>
      </c>
      <c r="W50" s="81">
        <v>37738</v>
      </c>
    </row>
    <row r="51" spans="1:23" ht="78.75" customHeight="1">
      <c r="A51" s="52">
        <v>48</v>
      </c>
      <c r="B51" s="68">
        <v>1.104</v>
      </c>
      <c r="C51" s="66" t="s">
        <v>69</v>
      </c>
      <c r="D51" s="63" t="s">
        <v>184</v>
      </c>
      <c r="E51" s="53" t="s">
        <v>200</v>
      </c>
      <c r="F51" s="60">
        <f t="shared" si="0"/>
        <v>0.5072463768115987</v>
      </c>
      <c r="G51" s="13" t="s">
        <v>83</v>
      </c>
      <c r="H51" s="10" t="s">
        <v>84</v>
      </c>
      <c r="I51" s="11" t="s">
        <v>83</v>
      </c>
      <c r="K51" s="52">
        <v>48</v>
      </c>
      <c r="L51" s="176"/>
      <c r="M51" s="4" t="s">
        <v>26</v>
      </c>
      <c r="N51" s="4"/>
      <c r="O51" s="76">
        <v>37734</v>
      </c>
      <c r="P51" s="76"/>
      <c r="Q51" s="4" t="s">
        <v>27</v>
      </c>
      <c r="R51" s="4"/>
      <c r="S51" s="76">
        <v>37733</v>
      </c>
      <c r="T51" s="76"/>
      <c r="U51" s="4" t="s">
        <v>25</v>
      </c>
      <c r="W51" s="81">
        <v>37733</v>
      </c>
    </row>
    <row r="52" spans="1:23" ht="76.5" customHeight="1">
      <c r="A52" s="52">
        <v>49</v>
      </c>
      <c r="B52" s="68">
        <v>1.0984</v>
      </c>
      <c r="C52" s="66" t="s">
        <v>69</v>
      </c>
      <c r="D52" s="63" t="s">
        <v>185</v>
      </c>
      <c r="E52" s="53" t="s">
        <v>200</v>
      </c>
      <c r="F52" s="60">
        <f t="shared" si="0"/>
        <v>2.1303714493809256</v>
      </c>
      <c r="G52" s="13" t="s">
        <v>83</v>
      </c>
      <c r="H52" s="10" t="s">
        <v>79</v>
      </c>
      <c r="I52" s="11" t="s">
        <v>83</v>
      </c>
      <c r="K52" s="52">
        <v>49</v>
      </c>
      <c r="L52" s="176"/>
      <c r="M52" s="4" t="s">
        <v>28</v>
      </c>
      <c r="N52" s="4"/>
      <c r="O52" s="76">
        <v>37725</v>
      </c>
      <c r="P52" s="76"/>
      <c r="Q52" s="4" t="s">
        <v>30</v>
      </c>
      <c r="R52" s="4"/>
      <c r="S52" s="76">
        <v>37728</v>
      </c>
      <c r="T52" s="76"/>
      <c r="U52" s="4" t="s">
        <v>29</v>
      </c>
      <c r="W52" s="81">
        <v>37726</v>
      </c>
    </row>
    <row r="53" spans="1:23" ht="66" customHeight="1">
      <c r="A53" s="52">
        <v>50</v>
      </c>
      <c r="B53" s="68">
        <v>1.075</v>
      </c>
      <c r="C53" s="66" t="s">
        <v>69</v>
      </c>
      <c r="D53" s="63" t="s">
        <v>186</v>
      </c>
      <c r="E53" s="53" t="s">
        <v>200</v>
      </c>
      <c r="F53" s="60">
        <f t="shared" si="0"/>
        <v>0.2790697674418504</v>
      </c>
      <c r="G53" s="13" t="s">
        <v>79</v>
      </c>
      <c r="H53" s="10" t="s">
        <v>91</v>
      </c>
      <c r="I53" s="11" t="s">
        <v>84</v>
      </c>
      <c r="K53" s="52">
        <v>50</v>
      </c>
      <c r="L53" s="176"/>
      <c r="M53" s="4" t="s">
        <v>32</v>
      </c>
      <c r="N53" s="4"/>
      <c r="O53" s="76">
        <v>37721</v>
      </c>
      <c r="P53" s="76"/>
      <c r="Q53" s="4" t="s">
        <v>33</v>
      </c>
      <c r="R53" s="4"/>
      <c r="S53" s="76">
        <v>37719</v>
      </c>
      <c r="T53" s="76"/>
      <c r="U53" s="4" t="s">
        <v>31</v>
      </c>
      <c r="W53" s="81">
        <v>37720</v>
      </c>
    </row>
    <row r="54" spans="1:23" ht="54" customHeight="1">
      <c r="A54" s="52">
        <v>51</v>
      </c>
      <c r="B54" s="54">
        <v>1.072</v>
      </c>
      <c r="C54" s="50" t="s">
        <v>69</v>
      </c>
      <c r="D54" s="50" t="s">
        <v>187</v>
      </c>
      <c r="E54" s="83" t="s">
        <v>200</v>
      </c>
      <c r="F54" s="84">
        <f t="shared" si="0"/>
        <v>-0.5130597014925222</v>
      </c>
      <c r="G54" s="13" t="s">
        <v>91</v>
      </c>
      <c r="H54" s="10" t="s">
        <v>84</v>
      </c>
      <c r="I54" s="11" t="s">
        <v>91</v>
      </c>
      <c r="K54" s="52">
        <v>51</v>
      </c>
      <c r="L54" s="176"/>
      <c r="M54" s="4" t="s">
        <v>34</v>
      </c>
      <c r="N54" s="4"/>
      <c r="O54" s="76">
        <v>37713</v>
      </c>
      <c r="P54" s="76"/>
      <c r="Q54" s="4" t="s">
        <v>36</v>
      </c>
      <c r="R54" s="4"/>
      <c r="S54" s="76">
        <v>37714</v>
      </c>
      <c r="T54" s="76"/>
      <c r="U54" s="4" t="s">
        <v>35</v>
      </c>
      <c r="W54" s="81">
        <v>37713</v>
      </c>
    </row>
    <row r="55" spans="1:23" ht="77.25" customHeight="1">
      <c r="A55" s="52">
        <v>52</v>
      </c>
      <c r="B55" s="68">
        <v>1.0775</v>
      </c>
      <c r="C55" s="66" t="s">
        <v>69</v>
      </c>
      <c r="D55" s="63" t="s">
        <v>188</v>
      </c>
      <c r="E55" s="53" t="s">
        <v>200</v>
      </c>
      <c r="F55" s="60">
        <f t="shared" si="0"/>
        <v>2.273781902552201</v>
      </c>
      <c r="G55" s="13" t="s">
        <v>79</v>
      </c>
      <c r="H55" s="10" t="s">
        <v>83</v>
      </c>
      <c r="I55" s="11" t="s">
        <v>84</v>
      </c>
      <c r="K55" s="52">
        <v>52</v>
      </c>
      <c r="L55" s="176"/>
      <c r="M55" s="4" t="s">
        <v>37</v>
      </c>
      <c r="N55" s="4"/>
      <c r="O55" s="76">
        <v>37704</v>
      </c>
      <c r="P55" s="76"/>
      <c r="Q55" s="4" t="s">
        <v>38</v>
      </c>
      <c r="R55" s="4"/>
      <c r="S55" s="76">
        <v>37706</v>
      </c>
      <c r="T55" s="76"/>
      <c r="U55" s="4" t="s">
        <v>39</v>
      </c>
      <c r="W55" s="81">
        <v>37705</v>
      </c>
    </row>
    <row r="56" spans="1:23" ht="66" customHeight="1">
      <c r="A56" s="52">
        <v>53</v>
      </c>
      <c r="B56" s="68">
        <v>1.053</v>
      </c>
      <c r="C56" s="66" t="s">
        <v>69</v>
      </c>
      <c r="D56" s="63" t="s">
        <v>189</v>
      </c>
      <c r="E56" s="53" t="s">
        <v>200</v>
      </c>
      <c r="F56" s="60">
        <f t="shared" si="0"/>
        <v>-2.3741690408357203</v>
      </c>
      <c r="G56" s="13" t="s">
        <v>90</v>
      </c>
      <c r="H56" s="10" t="s">
        <v>84</v>
      </c>
      <c r="I56" s="11" t="s">
        <v>91</v>
      </c>
      <c r="K56" s="52">
        <v>53</v>
      </c>
      <c r="L56" s="176"/>
      <c r="M56" s="4" t="s">
        <v>52</v>
      </c>
      <c r="N56" s="4"/>
      <c r="O56" s="76">
        <v>37700</v>
      </c>
      <c r="P56" s="76"/>
      <c r="Q56" s="4" t="s">
        <v>54</v>
      </c>
      <c r="R56" s="4"/>
      <c r="S56" s="76">
        <v>37699</v>
      </c>
      <c r="T56" s="76"/>
      <c r="U56" s="4" t="s">
        <v>53</v>
      </c>
      <c r="W56" s="81">
        <v>37701</v>
      </c>
    </row>
    <row r="57" spans="1:23" ht="90.75" customHeight="1">
      <c r="A57" s="52">
        <v>54</v>
      </c>
      <c r="B57" s="68">
        <v>1.078</v>
      </c>
      <c r="C57" s="66" t="s">
        <v>69</v>
      </c>
      <c r="D57" s="63" t="s">
        <v>190</v>
      </c>
      <c r="E57" s="53" t="s">
        <v>200</v>
      </c>
      <c r="F57" s="60">
        <f t="shared" si="0"/>
        <v>-2.0500927643784794</v>
      </c>
      <c r="G57" s="13" t="s">
        <v>90</v>
      </c>
      <c r="H57" s="10" t="s">
        <v>84</v>
      </c>
      <c r="I57" s="11" t="s">
        <v>91</v>
      </c>
      <c r="K57" s="52">
        <v>54</v>
      </c>
      <c r="L57" s="176"/>
      <c r="M57" s="4" t="s">
        <v>55</v>
      </c>
      <c r="N57" s="4"/>
      <c r="O57" s="76">
        <v>37692</v>
      </c>
      <c r="P57" s="76"/>
      <c r="Q57" s="4" t="s">
        <v>57</v>
      </c>
      <c r="R57" s="4"/>
      <c r="S57" s="76">
        <v>37693</v>
      </c>
      <c r="T57" s="76"/>
      <c r="U57" s="4" t="s">
        <v>56</v>
      </c>
      <c r="W57" s="81">
        <v>37691</v>
      </c>
    </row>
    <row r="58" spans="1:23" ht="166.5" customHeight="1">
      <c r="A58" s="52">
        <v>55</v>
      </c>
      <c r="B58" s="54">
        <v>1.1001</v>
      </c>
      <c r="C58" s="50" t="s">
        <v>69</v>
      </c>
      <c r="D58" s="50" t="s">
        <v>191</v>
      </c>
      <c r="E58" s="83" t="s">
        <v>200</v>
      </c>
      <c r="F58" s="84">
        <f t="shared" si="0"/>
        <v>2.072538860103641</v>
      </c>
      <c r="G58" s="13" t="s">
        <v>83</v>
      </c>
      <c r="H58" s="10" t="s">
        <v>130</v>
      </c>
      <c r="I58" s="11" t="s">
        <v>84</v>
      </c>
      <c r="K58" s="52">
        <v>55</v>
      </c>
      <c r="L58" s="176"/>
      <c r="M58" s="4" t="s">
        <v>58</v>
      </c>
      <c r="N58" s="4"/>
      <c r="O58" s="76">
        <v>37685</v>
      </c>
      <c r="P58" s="76"/>
      <c r="Q58" s="4" t="s">
        <v>59</v>
      </c>
      <c r="R58" s="4"/>
      <c r="S58" s="76">
        <v>37684</v>
      </c>
      <c r="T58" s="76"/>
      <c r="U58" s="4"/>
      <c r="W58" s="80"/>
    </row>
    <row r="59" spans="1:23" ht="128.25" customHeight="1">
      <c r="A59" s="52">
        <v>56</v>
      </c>
      <c r="B59" s="68">
        <v>1.0773</v>
      </c>
      <c r="C59" s="66" t="s">
        <v>69</v>
      </c>
      <c r="D59" s="63" t="s">
        <v>192</v>
      </c>
      <c r="E59" s="53" t="s">
        <v>200</v>
      </c>
      <c r="F59" s="60">
        <f t="shared" si="0"/>
        <v>0.23206163557040257</v>
      </c>
      <c r="G59" s="13" t="s">
        <v>84</v>
      </c>
      <c r="H59" s="10" t="s">
        <v>83</v>
      </c>
      <c r="I59" s="11" t="s">
        <v>84</v>
      </c>
      <c r="K59" s="52">
        <v>56</v>
      </c>
      <c r="L59" s="176"/>
      <c r="M59" s="4" t="s">
        <v>60</v>
      </c>
      <c r="N59" s="4"/>
      <c r="O59" s="76">
        <v>37677</v>
      </c>
      <c r="P59" s="76"/>
      <c r="Q59" s="4" t="s">
        <v>61</v>
      </c>
      <c r="R59" s="4"/>
      <c r="S59" s="76">
        <v>37678</v>
      </c>
      <c r="T59" s="76"/>
      <c r="U59" s="4" t="s">
        <v>62</v>
      </c>
      <c r="W59" s="81">
        <v>37679</v>
      </c>
    </row>
    <row r="60" spans="1:23" ht="141" customHeight="1">
      <c r="A60" s="52">
        <v>57</v>
      </c>
      <c r="B60" s="68">
        <v>1.0748</v>
      </c>
      <c r="C60" s="66" t="s">
        <v>69</v>
      </c>
      <c r="D60" s="63" t="s">
        <v>193</v>
      </c>
      <c r="E60" s="53" t="s">
        <v>200</v>
      </c>
      <c r="F60" s="60">
        <f t="shared" si="0"/>
        <v>-0.39077037588388364</v>
      </c>
      <c r="G60" s="13" t="s">
        <v>90</v>
      </c>
      <c r="H60" s="10" t="s">
        <v>83</v>
      </c>
      <c r="I60" s="11" t="s">
        <v>84</v>
      </c>
      <c r="K60" s="52">
        <v>57</v>
      </c>
      <c r="L60" s="176"/>
      <c r="M60" s="4" t="s">
        <v>64</v>
      </c>
      <c r="N60" s="4"/>
      <c r="O60" s="76">
        <v>37670</v>
      </c>
      <c r="P60" s="76"/>
      <c r="Q60" s="4" t="s">
        <v>63</v>
      </c>
      <c r="R60" s="4"/>
      <c r="S60" s="76">
        <v>37671</v>
      </c>
      <c r="T60" s="76"/>
      <c r="U60" s="4"/>
      <c r="W60" s="80"/>
    </row>
    <row r="61" spans="1:23" ht="122.25" customHeight="1">
      <c r="A61" s="52">
        <v>58</v>
      </c>
      <c r="B61" s="68">
        <v>1.079</v>
      </c>
      <c r="C61" s="66" t="s">
        <v>69</v>
      </c>
      <c r="D61" s="63" t="s">
        <v>194</v>
      </c>
      <c r="E61" s="53" t="s">
        <v>200</v>
      </c>
      <c r="F61" s="60">
        <f t="shared" si="0"/>
        <v>0.12048192771083012</v>
      </c>
      <c r="G61" s="13" t="s">
        <v>83</v>
      </c>
      <c r="H61" s="10" t="s">
        <v>91</v>
      </c>
      <c r="I61" s="11" t="s">
        <v>83</v>
      </c>
      <c r="K61" s="52">
        <v>58</v>
      </c>
      <c r="L61" s="176"/>
      <c r="M61" s="4" t="s">
        <v>65</v>
      </c>
      <c r="N61" s="4"/>
      <c r="O61" s="76">
        <v>37664</v>
      </c>
      <c r="P61" s="76"/>
      <c r="Q61" s="4" t="s">
        <v>66</v>
      </c>
      <c r="R61" s="4"/>
      <c r="S61" s="76">
        <v>37665</v>
      </c>
      <c r="T61" s="76"/>
      <c r="U61" s="4" t="s">
        <v>43</v>
      </c>
      <c r="W61" s="81">
        <v>37663</v>
      </c>
    </row>
    <row r="62" spans="1:23" ht="114.75" customHeight="1">
      <c r="A62" s="52">
        <v>59</v>
      </c>
      <c r="B62" s="54">
        <v>1.0777</v>
      </c>
      <c r="C62" s="50" t="s">
        <v>69</v>
      </c>
      <c r="D62" s="50" t="s">
        <v>195</v>
      </c>
      <c r="E62" s="83" t="s">
        <v>200</v>
      </c>
      <c r="F62" s="84">
        <f t="shared" si="0"/>
        <v>0.20413844298043998</v>
      </c>
      <c r="G62" s="13" t="s">
        <v>83</v>
      </c>
      <c r="H62" s="10" t="s">
        <v>83</v>
      </c>
      <c r="I62" s="11" t="s">
        <v>84</v>
      </c>
      <c r="K62" s="52">
        <v>59</v>
      </c>
      <c r="L62" s="176"/>
      <c r="M62" s="4" t="s">
        <v>42</v>
      </c>
      <c r="N62" s="4"/>
      <c r="O62" s="76">
        <v>37655</v>
      </c>
      <c r="P62" s="76"/>
      <c r="Q62" s="4" t="s">
        <v>41</v>
      </c>
      <c r="R62" s="4"/>
      <c r="S62" s="76">
        <v>37657</v>
      </c>
      <c r="T62" s="76"/>
      <c r="U62" s="4" t="s">
        <v>40</v>
      </c>
      <c r="W62" s="81">
        <v>37656</v>
      </c>
    </row>
    <row r="63" spans="1:23" ht="127.5" customHeight="1">
      <c r="A63" s="52">
        <v>60</v>
      </c>
      <c r="B63" s="68">
        <v>1.0755</v>
      </c>
      <c r="C63" s="66" t="s">
        <v>69</v>
      </c>
      <c r="D63" s="63" t="s">
        <v>196</v>
      </c>
      <c r="E63" s="53" t="s">
        <v>200</v>
      </c>
      <c r="F63" s="60">
        <f t="shared" si="0"/>
        <v>-0.7438400743840082</v>
      </c>
      <c r="G63" s="13" t="s">
        <v>91</v>
      </c>
      <c r="H63" s="10" t="s">
        <v>91</v>
      </c>
      <c r="I63" s="11" t="s">
        <v>84</v>
      </c>
      <c r="K63" s="52">
        <v>60</v>
      </c>
      <c r="L63" s="176"/>
      <c r="M63" s="4" t="s">
        <v>45</v>
      </c>
      <c r="N63" s="4"/>
      <c r="O63" s="76">
        <v>37649</v>
      </c>
      <c r="P63" s="76"/>
      <c r="Q63" s="4" t="s">
        <v>46</v>
      </c>
      <c r="R63" s="4"/>
      <c r="S63" s="76">
        <v>37650</v>
      </c>
      <c r="T63" s="76"/>
      <c r="U63" s="4" t="s">
        <v>44</v>
      </c>
      <c r="W63" s="81">
        <v>37649</v>
      </c>
    </row>
    <row r="64" spans="1:23" ht="66" customHeight="1">
      <c r="A64" s="52">
        <v>61</v>
      </c>
      <c r="B64" s="68">
        <v>1.0835</v>
      </c>
      <c r="C64" s="66" t="s">
        <v>69</v>
      </c>
      <c r="D64" s="63" t="s">
        <v>197</v>
      </c>
      <c r="E64" s="53" t="s">
        <v>200</v>
      </c>
      <c r="F64" s="60">
        <f t="shared" si="0"/>
        <v>1.6335948315643587</v>
      </c>
      <c r="G64" s="13" t="s">
        <v>79</v>
      </c>
      <c r="H64" s="10" t="s">
        <v>84</v>
      </c>
      <c r="I64" s="11" t="s">
        <v>84</v>
      </c>
      <c r="K64" s="52">
        <v>61</v>
      </c>
      <c r="L64" s="176"/>
      <c r="M64" s="4" t="s">
        <v>47</v>
      </c>
      <c r="N64" s="4"/>
      <c r="O64" s="76">
        <v>37643</v>
      </c>
      <c r="P64" s="76"/>
      <c r="Q64" s="4" t="s">
        <v>49</v>
      </c>
      <c r="R64" s="4"/>
      <c r="S64" s="76">
        <v>37645</v>
      </c>
      <c r="T64" s="76"/>
      <c r="U64" s="4" t="s">
        <v>48</v>
      </c>
      <c r="W64" s="81">
        <v>37642</v>
      </c>
    </row>
    <row r="65" spans="1:23" ht="89.25" customHeight="1">
      <c r="A65" s="52">
        <v>62</v>
      </c>
      <c r="B65" s="68">
        <v>1.0658</v>
      </c>
      <c r="C65" s="66" t="s">
        <v>69</v>
      </c>
      <c r="D65" s="63" t="s">
        <v>198</v>
      </c>
      <c r="E65" s="53" t="s">
        <v>200</v>
      </c>
      <c r="F65" s="60">
        <f t="shared" si="0"/>
        <v>0.8725839744792725</v>
      </c>
      <c r="G65" s="13" t="s">
        <v>83</v>
      </c>
      <c r="H65" s="10" t="s">
        <v>83</v>
      </c>
      <c r="I65" s="11" t="s">
        <v>84</v>
      </c>
      <c r="K65" s="52">
        <v>62</v>
      </c>
      <c r="L65" s="176"/>
      <c r="M65" s="4" t="s">
        <v>50</v>
      </c>
      <c r="N65" s="4"/>
      <c r="O65" s="76">
        <v>37635</v>
      </c>
      <c r="P65" s="76"/>
      <c r="Q65" s="4" t="s">
        <v>51</v>
      </c>
      <c r="R65" s="4"/>
      <c r="S65" s="76">
        <v>37636</v>
      </c>
      <c r="T65" s="76"/>
      <c r="U65" s="4"/>
      <c r="W65" s="80"/>
    </row>
    <row r="66" spans="1:23" s="137" customFormat="1" ht="22.5">
      <c r="A66" s="126">
        <v>63</v>
      </c>
      <c r="B66" s="127">
        <v>1.0565</v>
      </c>
      <c r="C66" s="128" t="s">
        <v>69</v>
      </c>
      <c r="D66" s="128" t="s">
        <v>199</v>
      </c>
      <c r="E66" s="129" t="s">
        <v>200</v>
      </c>
      <c r="F66" s="138" t="s">
        <v>315</v>
      </c>
      <c r="G66" s="130"/>
      <c r="H66" s="131"/>
      <c r="I66" s="132"/>
      <c r="J66" s="133"/>
      <c r="K66" s="126">
        <v>63</v>
      </c>
      <c r="L66" s="178"/>
      <c r="M66" s="134"/>
      <c r="N66" s="134"/>
      <c r="O66" s="134"/>
      <c r="P66" s="134"/>
      <c r="Q66" s="134"/>
      <c r="R66" s="134"/>
      <c r="S66" s="134"/>
      <c r="T66" s="134"/>
      <c r="U66" s="134"/>
      <c r="V66" s="135"/>
      <c r="W66" s="136"/>
    </row>
    <row r="67" spans="2:21" ht="12.75">
      <c r="B67" s="1"/>
      <c r="C67" s="1"/>
      <c r="D67" s="1"/>
      <c r="E67" s="1"/>
      <c r="F67" s="1"/>
      <c r="K67" s="71"/>
      <c r="L67" s="71"/>
      <c r="M67" s="4"/>
      <c r="N67" s="4"/>
      <c r="O67" s="4"/>
      <c r="P67" s="4"/>
      <c r="Q67" s="4"/>
      <c r="R67" s="4"/>
      <c r="S67" s="4"/>
      <c r="T67" s="4"/>
      <c r="U67" s="4"/>
    </row>
    <row r="68" spans="11:21" ht="12.75">
      <c r="K68" s="72"/>
      <c r="L68" s="72"/>
      <c r="M68" s="4"/>
      <c r="N68" s="4"/>
      <c r="O68" s="4"/>
      <c r="P68" s="4"/>
      <c r="Q68" s="4"/>
      <c r="R68" s="4"/>
      <c r="S68" s="4"/>
      <c r="T68" s="4"/>
      <c r="U68" s="4"/>
    </row>
    <row r="70" ht="12.75">
      <c r="B70" s="55"/>
    </row>
    <row r="71" ht="12.75">
      <c r="B71" s="55"/>
    </row>
    <row r="72" ht="12.75">
      <c r="B72" s="55"/>
    </row>
    <row r="73" ht="12.75">
      <c r="B73" s="55"/>
    </row>
    <row r="74" ht="12.75">
      <c r="B74" s="55"/>
    </row>
    <row r="75" ht="12.75">
      <c r="B75" s="55"/>
    </row>
    <row r="76" ht="12.75">
      <c r="B76" s="55"/>
    </row>
    <row r="77" ht="12.75">
      <c r="B77" s="55"/>
    </row>
    <row r="78" ht="12.75">
      <c r="B78" s="55"/>
    </row>
    <row r="79" ht="12.75">
      <c r="B79" s="55"/>
    </row>
    <row r="80" ht="12.75">
      <c r="B80" s="55"/>
    </row>
    <row r="81" ht="12.75">
      <c r="B81" s="55"/>
    </row>
    <row r="82" ht="12.75">
      <c r="B82" s="55"/>
    </row>
    <row r="83" ht="12.75">
      <c r="B83" s="55"/>
    </row>
    <row r="84" ht="12.75">
      <c r="B84" s="55"/>
    </row>
    <row r="85" ht="12.75">
      <c r="B85" s="55"/>
    </row>
    <row r="86" ht="12.75">
      <c r="B86" s="55"/>
    </row>
    <row r="87" ht="12.75">
      <c r="B87" s="55"/>
    </row>
    <row r="88" ht="12.75">
      <c r="B88" s="55"/>
    </row>
    <row r="89" ht="12.75">
      <c r="B89" s="55"/>
    </row>
    <row r="90" ht="12.75">
      <c r="B90" s="55"/>
    </row>
    <row r="91" ht="12.75">
      <c r="B91" s="55"/>
    </row>
    <row r="92" ht="12.75">
      <c r="B92" s="55"/>
    </row>
    <row r="93" ht="12.75">
      <c r="B93" s="56"/>
    </row>
    <row r="94" ht="12.75">
      <c r="B94" s="55"/>
    </row>
    <row r="95" ht="12.75">
      <c r="B95" s="55"/>
    </row>
    <row r="96" ht="12.75">
      <c r="B96" s="55"/>
    </row>
    <row r="97" ht="12.75">
      <c r="B97" s="55"/>
    </row>
    <row r="98" ht="12.75">
      <c r="B98" s="55"/>
    </row>
    <row r="99" ht="12.75">
      <c r="B99" s="55"/>
    </row>
    <row r="100" ht="12.75">
      <c r="B100" s="55"/>
    </row>
    <row r="101" ht="12.75">
      <c r="B101" s="55"/>
    </row>
    <row r="102" ht="12.75">
      <c r="B102" s="56"/>
    </row>
    <row r="103" ht="12.75">
      <c r="B103" s="55"/>
    </row>
    <row r="104" ht="12.75">
      <c r="B104" s="55"/>
    </row>
    <row r="105" ht="12.75">
      <c r="B105" s="55"/>
    </row>
    <row r="106" ht="12.75">
      <c r="B106" s="55"/>
    </row>
    <row r="107" ht="12.75">
      <c r="B107" s="55"/>
    </row>
    <row r="108" ht="12.75">
      <c r="B108" s="55"/>
    </row>
    <row r="109" ht="12.75">
      <c r="B109" s="55"/>
    </row>
    <row r="110" ht="12.75">
      <c r="B110" s="55"/>
    </row>
    <row r="111" ht="12.75">
      <c r="B111" s="55"/>
    </row>
    <row r="112" ht="12.75">
      <c r="B112" s="55"/>
    </row>
    <row r="113" ht="12.75">
      <c r="B113" s="55"/>
    </row>
    <row r="114" ht="12.75">
      <c r="B114" s="55"/>
    </row>
    <row r="115" ht="12.75">
      <c r="B115" s="55"/>
    </row>
    <row r="116" ht="12.75">
      <c r="B116" s="55"/>
    </row>
    <row r="117" ht="12.75">
      <c r="B117" s="55"/>
    </row>
    <row r="118" ht="12.75">
      <c r="B118" s="55"/>
    </row>
    <row r="119" ht="12.75">
      <c r="B119" s="55"/>
    </row>
    <row r="120" ht="12.75">
      <c r="B120" s="55"/>
    </row>
    <row r="121" ht="12.75">
      <c r="B121" s="55"/>
    </row>
    <row r="122" ht="12.75">
      <c r="B122" s="55"/>
    </row>
    <row r="123" ht="12.75">
      <c r="B123" s="55"/>
    </row>
    <row r="124" ht="12.75">
      <c r="B124" s="55"/>
    </row>
    <row r="125" ht="12.75">
      <c r="B125" s="55"/>
    </row>
    <row r="126" ht="12.75">
      <c r="B126" s="55"/>
    </row>
    <row r="127" ht="12.75">
      <c r="B127" s="55"/>
    </row>
    <row r="128" ht="12.75">
      <c r="B128" s="57"/>
    </row>
    <row r="129" ht="12.75">
      <c r="B129" s="57"/>
    </row>
    <row r="130" ht="12.75">
      <c r="B130" s="57"/>
    </row>
    <row r="131" ht="12.75">
      <c r="B131" s="55"/>
    </row>
  </sheetData>
  <mergeCells count="20">
    <mergeCell ref="L1:L2"/>
    <mergeCell ref="P1:P2"/>
    <mergeCell ref="T1:T2"/>
    <mergeCell ref="W1:W2"/>
    <mergeCell ref="Q1:Q2"/>
    <mergeCell ref="R1:R2"/>
    <mergeCell ref="S1:S2"/>
    <mergeCell ref="U1:U2"/>
    <mergeCell ref="M1:M2"/>
    <mergeCell ref="N1:N2"/>
    <mergeCell ref="O1:O2"/>
    <mergeCell ref="V1:V2"/>
    <mergeCell ref="H1:H2"/>
    <mergeCell ref="I1:I2"/>
    <mergeCell ref="C1:D1"/>
    <mergeCell ref="K1:K2"/>
    <mergeCell ref="A1:A2"/>
    <mergeCell ref="B1:B2"/>
    <mergeCell ref="E1:E2"/>
    <mergeCell ref="G1:G2"/>
  </mergeCells>
  <hyperlinks>
    <hyperlink ref="H5" location="Лист2!E5" display="0"/>
    <hyperlink ref="I5" location="Лист2!H5" display="+1"/>
    <hyperlink ref="H6" location="Лист2!E6" display="-3"/>
    <hyperlink ref="I6" location="Лист2!H6" display="0"/>
    <hyperlink ref="G7" location="Лист2!B7" display="-1"/>
    <hyperlink ref="H7" location="Лист2!E7" display="-2"/>
    <hyperlink ref="I7" location="Лист2!H7" display="0"/>
    <hyperlink ref="G8" location="Лист2!B10" display="-2"/>
    <hyperlink ref="H8" location="Лист2!E10" display="+1"/>
    <hyperlink ref="I8" location="Лист2!H10" display="0"/>
    <hyperlink ref="G9" location="Лист2!B11" display="-1"/>
    <hyperlink ref="H9" location="Лист2!E11" display="-1"/>
    <hyperlink ref="I9" location="Лист2!H11" display="0"/>
    <hyperlink ref="G10" location="Лист2!B12" display="-1"/>
    <hyperlink ref="H10" location="Лист2!E12" display="0"/>
    <hyperlink ref="I10" location="Лист2!H12" display="+2"/>
    <hyperlink ref="G11" location="Лист2!B13" display="+1"/>
    <hyperlink ref="H11" location="Лист2!E13" display="+1"/>
    <hyperlink ref="I11" location="Лист2!H13" display="+1"/>
    <hyperlink ref="G12" location="Лист2!B18" display="-1"/>
    <hyperlink ref="H12" location="Лист2!E18" display="0"/>
    <hyperlink ref="I12" location="Лист2!H18" display="-1"/>
    <hyperlink ref="G13:G15" location="Лист2!A15" display="-1"/>
    <hyperlink ref="G13" location="Лист2!B19" display="+2"/>
    <hyperlink ref="G14" location="Лист2!B20" display="-2"/>
    <hyperlink ref="G15" location="Лист2!B21" display="+2"/>
    <hyperlink ref="H13" location="Лист2!E19" display="0"/>
    <hyperlink ref="I13" location="Лист2!H19" display="0"/>
    <hyperlink ref="H14" location="Лист2!E20" display="-1"/>
    <hyperlink ref="I14" location="Лист2!H20" display="-1"/>
    <hyperlink ref="H15" location="Лист2!E21" display="+1"/>
    <hyperlink ref="I15" location="Лист2!H21" display="0"/>
    <hyperlink ref="G16" location="Лист2!B24" display="+2"/>
    <hyperlink ref="H16" location="Лист2!E24" display="-1"/>
    <hyperlink ref="I16" location="Лист2!H24" display="0"/>
    <hyperlink ref="G17" location="Лист2!B25" display="+3"/>
    <hyperlink ref="H17" location="Лист2!E25" display="-1"/>
    <hyperlink ref="I17" location="Лист2!H25" display="+2"/>
    <hyperlink ref="E4" r:id="rId1" display="www.fxclub.org"/>
    <hyperlink ref="E5:E30" r:id="rId2" display="www.fxclub.org"/>
    <hyperlink ref="E31:E66" r:id="rId3" display="www.fxclub.org"/>
    <hyperlink ref="B4" location="alapadatok!L4" display="alapadatok!L4"/>
    <hyperlink ref="N18" r:id="rId4" display="www.fxclub.org"/>
    <hyperlink ref="R18" r:id="rId5" display="www.fxclub.org"/>
    <hyperlink ref="G18" location="Лист2!B26" display="+1"/>
    <hyperlink ref="H18" location="Лист2!E26" display="+1"/>
    <hyperlink ref="I18" location="Лист2!H26" display="0"/>
    <hyperlink ref="G19" location="Лист1!B27" display="+1"/>
    <hyperlink ref="H19" location="Лист1!E27" display="+1"/>
    <hyperlink ref="I19" location="Лист1!H27" display="+1"/>
    <hyperlink ref="G20" location="Лист1!B28" display="+1"/>
    <hyperlink ref="H20" location="Лист1!E28" display="-1"/>
    <hyperlink ref="I20" location="Лист2!H28" display="+2"/>
    <hyperlink ref="G21" location="Лист2!B29" display="+2"/>
    <hyperlink ref="H21" location="Лист2!E29" display="-1"/>
    <hyperlink ref="I21" location="Лист2!H29" display="0"/>
    <hyperlink ref="G22" location="Лист2!B30" display="+2"/>
    <hyperlink ref="H22" location="Лист2!E30" display="+2"/>
    <hyperlink ref="I22" location="Лист2!H30" display="0"/>
    <hyperlink ref="G23" location="Лист2!B31" display="+1"/>
    <hyperlink ref="H23" location="Лист2!E31" display="-2"/>
    <hyperlink ref="I23" location="Лист2!H31" display="0"/>
    <hyperlink ref="G24" location="Лист2!B32" display="-2"/>
    <hyperlink ref="H24" location="Лист2!E32" display="-1"/>
    <hyperlink ref="I24" location="Лист2!H32" display="0"/>
    <hyperlink ref="G25" location="Лист2!B33" display="+2"/>
    <hyperlink ref="H25" location="Лист2!E33" display="0"/>
    <hyperlink ref="I25" location="Лист2!H33" display="0"/>
    <hyperlink ref="G26" location="Лист2!B34" display="+1"/>
    <hyperlink ref="H26" location="Лист2!E34" display="-2"/>
    <hyperlink ref="I26" location="Лист2!H34" display="0"/>
    <hyperlink ref="G27" location="Лист2!B35" display="+2"/>
    <hyperlink ref="H27" location="Лист2!E35" display="0"/>
    <hyperlink ref="I27" location="Лист2!H35" display="+1"/>
    <hyperlink ref="G28" location="Лист2!B36" display="0"/>
    <hyperlink ref="H28" location="Лист2!E36" display="-1"/>
    <hyperlink ref="I28" location="Лист2!H36" display="+2"/>
    <hyperlink ref="G6" location="Лист2!B6" display="0"/>
    <hyperlink ref="G5" location="Лист2!B5" display="+2"/>
    <hyperlink ref="I4" location="Лист2!H4" display="Лист2!H4"/>
    <hyperlink ref="H4" location="Лист2!E4" display="+ 1"/>
  </hyperlinks>
  <printOptions/>
  <pageMargins left="0.75" right="0.75" top="1" bottom="1" header="0.5" footer="0.5"/>
  <pageSetup horizontalDpi="600" verticalDpi="600" orientation="portrait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8"/>
  <sheetViews>
    <sheetView workbookViewId="0" topLeftCell="A1">
      <selection activeCell="B5" sqref="B5"/>
    </sheetView>
  </sheetViews>
  <sheetFormatPr defaultColWidth="9.00390625" defaultRowHeight="12.75"/>
  <cols>
    <col min="1" max="1" width="8.875" style="0" customWidth="1"/>
    <col min="2" max="2" width="44.125" style="0" customWidth="1"/>
    <col min="3" max="4" width="14.625" style="0" customWidth="1"/>
    <col min="5" max="5" width="30.625" style="0" customWidth="1"/>
    <col min="6" max="7" width="14.625" style="0" customWidth="1"/>
    <col min="8" max="8" width="39.75390625" style="0" customWidth="1"/>
    <col min="9" max="10" width="14.75390625" style="0" customWidth="1"/>
  </cols>
  <sheetData>
    <row r="1" spans="1:10" ht="12.75">
      <c r="A1" s="145" t="s">
        <v>131</v>
      </c>
      <c r="B1" s="145" t="s">
        <v>202</v>
      </c>
      <c r="C1" s="145" t="s">
        <v>135</v>
      </c>
      <c r="D1" s="145" t="s">
        <v>203</v>
      </c>
      <c r="E1" s="145" t="s">
        <v>204</v>
      </c>
      <c r="F1" s="145" t="s">
        <v>135</v>
      </c>
      <c r="G1" s="145" t="s">
        <v>203</v>
      </c>
      <c r="H1" s="145" t="s">
        <v>205</v>
      </c>
      <c r="I1" s="145" t="s">
        <v>135</v>
      </c>
      <c r="J1" s="145" t="s">
        <v>203</v>
      </c>
    </row>
    <row r="2" spans="1:10" ht="8.25" customHeight="1" thickBot="1">
      <c r="A2" s="150"/>
      <c r="B2" s="150"/>
      <c r="C2" s="150"/>
      <c r="D2" s="150"/>
      <c r="E2" s="150"/>
      <c r="F2" s="150"/>
      <c r="G2" s="150"/>
      <c r="H2" s="150"/>
      <c r="I2" s="150"/>
      <c r="J2" s="150"/>
    </row>
    <row r="3" spans="1:10" ht="29.25" customHeight="1" thickBot="1">
      <c r="A3" s="58"/>
      <c r="B3" s="58"/>
      <c r="C3" s="58"/>
      <c r="D3" s="58"/>
      <c r="E3" s="58"/>
      <c r="F3" s="58"/>
      <c r="G3" s="58"/>
      <c r="H3" s="58"/>
      <c r="I3" s="58"/>
      <c r="J3" s="58"/>
    </row>
    <row r="4" spans="1:8" ht="78" customHeight="1">
      <c r="A4" s="47">
        <v>1</v>
      </c>
      <c r="B4" s="4" t="s">
        <v>123</v>
      </c>
      <c r="C4" s="4"/>
      <c r="D4" s="4"/>
      <c r="E4" s="4" t="s">
        <v>76</v>
      </c>
      <c r="F4" s="4"/>
      <c r="G4" s="4"/>
      <c r="H4" s="4" t="s">
        <v>78</v>
      </c>
    </row>
    <row r="5" spans="1:8" ht="77.25" customHeight="1">
      <c r="A5" s="52">
        <v>2</v>
      </c>
      <c r="B5" s="4" t="s">
        <v>80</v>
      </c>
      <c r="C5" s="4"/>
      <c r="D5" s="4"/>
      <c r="E5" s="4" t="s">
        <v>82</v>
      </c>
      <c r="F5" s="4"/>
      <c r="G5" s="4"/>
      <c r="H5" s="4" t="s">
        <v>81</v>
      </c>
    </row>
    <row r="6" spans="1:8" ht="116.25" customHeight="1">
      <c r="A6" s="52">
        <v>3</v>
      </c>
      <c r="B6" s="4" t="s">
        <v>88</v>
      </c>
      <c r="C6" s="4"/>
      <c r="D6" s="4"/>
      <c r="E6" s="4" t="s">
        <v>85</v>
      </c>
      <c r="F6" s="4"/>
      <c r="G6" s="4"/>
      <c r="H6" s="4"/>
    </row>
    <row r="7" spans="1:8" ht="80.25" customHeight="1">
      <c r="A7" s="52">
        <v>4</v>
      </c>
      <c r="B7" s="4" t="s">
        <v>89</v>
      </c>
      <c r="C7" s="4"/>
      <c r="D7" s="4"/>
      <c r="E7" s="4" t="s">
        <v>92</v>
      </c>
      <c r="F7" s="4"/>
      <c r="G7" s="4"/>
      <c r="H7" s="4" t="s">
        <v>87</v>
      </c>
    </row>
    <row r="8" spans="1:8" ht="12.75">
      <c r="A8" s="52"/>
      <c r="B8" s="4"/>
      <c r="C8" s="4"/>
      <c r="D8" s="4"/>
      <c r="E8" s="4"/>
      <c r="F8" s="4"/>
      <c r="G8" s="4"/>
      <c r="H8" s="4"/>
    </row>
    <row r="9" spans="1:8" ht="12.75">
      <c r="A9" s="52"/>
      <c r="B9" s="4"/>
      <c r="C9" s="4"/>
      <c r="D9" s="4"/>
      <c r="E9" s="4"/>
      <c r="F9" s="4"/>
      <c r="G9" s="4"/>
      <c r="H9" s="4"/>
    </row>
    <row r="10" spans="1:8" ht="67.5" customHeight="1">
      <c r="A10" s="52">
        <v>5</v>
      </c>
      <c r="B10" s="4" t="s">
        <v>93</v>
      </c>
      <c r="C10" s="4"/>
      <c r="D10" s="4"/>
      <c r="E10" s="4" t="s">
        <v>95</v>
      </c>
      <c r="F10" s="4"/>
      <c r="G10" s="4"/>
      <c r="H10" s="4" t="s">
        <v>94</v>
      </c>
    </row>
    <row r="11" spans="1:8" ht="90.75" customHeight="1">
      <c r="A11" s="52">
        <v>6</v>
      </c>
      <c r="B11" s="4" t="s">
        <v>96</v>
      </c>
      <c r="C11" s="4"/>
      <c r="D11" s="4"/>
      <c r="E11" s="4" t="s">
        <v>97</v>
      </c>
      <c r="F11" s="4"/>
      <c r="G11" s="4"/>
      <c r="H11" s="4"/>
    </row>
    <row r="12" spans="1:8" ht="69" customHeight="1">
      <c r="A12" s="52">
        <v>7</v>
      </c>
      <c r="B12" s="4" t="s">
        <v>99</v>
      </c>
      <c r="C12" s="4"/>
      <c r="D12" s="4"/>
      <c r="E12" s="4" t="s">
        <v>100</v>
      </c>
      <c r="F12" s="4"/>
      <c r="G12" s="4"/>
      <c r="H12" s="4" t="s">
        <v>98</v>
      </c>
    </row>
    <row r="13" spans="1:8" ht="80.25" customHeight="1">
      <c r="A13" s="52">
        <v>8</v>
      </c>
      <c r="B13" s="4" t="s">
        <v>124</v>
      </c>
      <c r="C13" s="4"/>
      <c r="D13" s="4"/>
      <c r="E13" s="4" t="s">
        <v>102</v>
      </c>
      <c r="F13" s="4"/>
      <c r="G13" s="4"/>
      <c r="H13" s="4" t="s">
        <v>101</v>
      </c>
    </row>
    <row r="14" spans="1:8" ht="0.75" customHeight="1">
      <c r="A14" s="52"/>
      <c r="B14" s="4"/>
      <c r="C14" s="4"/>
      <c r="D14" s="4"/>
      <c r="E14" s="4"/>
      <c r="F14" s="4"/>
      <c r="G14" s="4"/>
      <c r="H14" s="4"/>
    </row>
    <row r="15" spans="1:8" ht="12.75" customHeight="1" hidden="1">
      <c r="A15" s="52"/>
      <c r="B15" s="4"/>
      <c r="C15" s="4"/>
      <c r="D15" s="4"/>
      <c r="E15" s="4"/>
      <c r="F15" s="4"/>
      <c r="G15" s="4"/>
      <c r="H15" s="4"/>
    </row>
    <row r="16" spans="1:8" ht="12.75" customHeight="1" hidden="1">
      <c r="A16" s="52"/>
      <c r="B16" s="4"/>
      <c r="C16" s="4"/>
      <c r="D16" s="4"/>
      <c r="E16" s="4"/>
      <c r="F16" s="4"/>
      <c r="G16" s="4"/>
      <c r="H16" s="4"/>
    </row>
    <row r="17" spans="1:8" ht="12.75" hidden="1">
      <c r="A17" s="52"/>
      <c r="B17" s="4"/>
      <c r="C17" s="4"/>
      <c r="D17" s="4"/>
      <c r="E17" s="4"/>
      <c r="F17" s="4"/>
      <c r="G17" s="4"/>
      <c r="H17" s="4"/>
    </row>
    <row r="18" spans="1:8" ht="93.75" customHeight="1">
      <c r="A18" s="52">
        <v>9</v>
      </c>
      <c r="B18" s="4" t="s">
        <v>125</v>
      </c>
      <c r="C18" s="4"/>
      <c r="D18" s="4"/>
      <c r="E18" s="4" t="s">
        <v>108</v>
      </c>
      <c r="F18" s="4"/>
      <c r="G18" s="4"/>
      <c r="H18" s="4" t="s">
        <v>103</v>
      </c>
    </row>
    <row r="19" spans="1:8" ht="77.25" customHeight="1">
      <c r="A19" s="52">
        <v>10</v>
      </c>
      <c r="B19" s="4" t="s">
        <v>126</v>
      </c>
      <c r="C19" s="4"/>
      <c r="D19" s="4"/>
      <c r="E19" s="4" t="s">
        <v>104</v>
      </c>
      <c r="F19" s="4"/>
      <c r="G19" s="4"/>
      <c r="H19" s="4"/>
    </row>
    <row r="20" spans="1:8" ht="53.25" customHeight="1">
      <c r="A20" s="52">
        <v>11</v>
      </c>
      <c r="B20" s="4" t="s">
        <v>106</v>
      </c>
      <c r="C20" s="4"/>
      <c r="D20" s="4"/>
      <c r="E20" s="4" t="s">
        <v>107</v>
      </c>
      <c r="F20" s="4"/>
      <c r="G20" s="4"/>
      <c r="H20" s="4" t="s">
        <v>105</v>
      </c>
    </row>
    <row r="21" spans="1:8" ht="66.75" customHeight="1">
      <c r="A21" s="52">
        <v>12</v>
      </c>
      <c r="B21" s="4" t="s">
        <v>109</v>
      </c>
      <c r="C21" s="4"/>
      <c r="D21" s="4"/>
      <c r="E21" s="4" t="s">
        <v>110</v>
      </c>
      <c r="F21" s="4"/>
      <c r="G21" s="4"/>
      <c r="H21" s="4" t="s">
        <v>111</v>
      </c>
    </row>
    <row r="22" spans="1:8" ht="12.75" hidden="1">
      <c r="A22" s="52"/>
      <c r="B22" s="4"/>
      <c r="C22" s="4"/>
      <c r="D22" s="4"/>
      <c r="E22" s="4"/>
      <c r="F22" s="4"/>
      <c r="G22" s="4"/>
      <c r="H22" s="4"/>
    </row>
    <row r="23" spans="1:8" ht="3" customHeight="1" hidden="1">
      <c r="A23" s="52"/>
      <c r="B23" s="4"/>
      <c r="C23" s="4"/>
      <c r="D23" s="4"/>
      <c r="E23" s="4"/>
      <c r="F23" s="4"/>
      <c r="G23" s="4"/>
      <c r="H23" s="4"/>
    </row>
    <row r="24" spans="1:8" ht="52.5" customHeight="1">
      <c r="A24" s="52">
        <v>13</v>
      </c>
      <c r="B24" s="4" t="s">
        <v>121</v>
      </c>
      <c r="C24" s="4"/>
      <c r="D24" s="4"/>
      <c r="E24" s="4" t="s">
        <v>122</v>
      </c>
      <c r="F24" s="4"/>
      <c r="G24" s="4"/>
      <c r="H24" s="4" t="s">
        <v>120</v>
      </c>
    </row>
    <row r="25" spans="1:8" ht="67.5" customHeight="1">
      <c r="A25" s="52">
        <v>14</v>
      </c>
      <c r="B25" s="4" t="s">
        <v>127</v>
      </c>
      <c r="C25" s="4"/>
      <c r="D25" s="4"/>
      <c r="E25" s="4" t="s">
        <v>129</v>
      </c>
      <c r="F25" s="4"/>
      <c r="G25" s="4"/>
      <c r="H25" s="4" t="s">
        <v>128</v>
      </c>
    </row>
    <row r="26" spans="1:10" ht="102">
      <c r="A26" s="52">
        <v>15</v>
      </c>
      <c r="B26" s="4" t="s">
        <v>229</v>
      </c>
      <c r="C26" s="75" t="s">
        <v>200</v>
      </c>
      <c r="D26" s="76">
        <v>37964</v>
      </c>
      <c r="E26" s="4" t="s">
        <v>206</v>
      </c>
      <c r="F26" s="75" t="s">
        <v>200</v>
      </c>
      <c r="G26" s="76">
        <v>37967</v>
      </c>
      <c r="H26" s="4"/>
      <c r="J26" s="80"/>
    </row>
    <row r="27" spans="1:10" ht="63.75">
      <c r="A27" s="52">
        <v>16</v>
      </c>
      <c r="B27" s="77" t="s">
        <v>230</v>
      </c>
      <c r="C27" s="77"/>
      <c r="D27" s="85">
        <v>37960</v>
      </c>
      <c r="E27" s="77" t="s">
        <v>208</v>
      </c>
      <c r="F27" s="77"/>
      <c r="G27" s="85">
        <v>37958</v>
      </c>
      <c r="H27" s="77" t="s">
        <v>207</v>
      </c>
      <c r="I27" s="78"/>
      <c r="J27" s="86">
        <v>37957</v>
      </c>
    </row>
    <row r="28" spans="1:10" ht="51">
      <c r="A28" s="52">
        <v>17</v>
      </c>
      <c r="B28" s="4" t="s">
        <v>231</v>
      </c>
      <c r="C28" s="4"/>
      <c r="D28" s="76">
        <v>37950</v>
      </c>
      <c r="E28" s="4" t="s">
        <v>214</v>
      </c>
      <c r="F28" s="4"/>
      <c r="G28" s="76">
        <v>37953</v>
      </c>
      <c r="H28" s="4" t="s">
        <v>209</v>
      </c>
      <c r="J28" s="81">
        <v>37949</v>
      </c>
    </row>
    <row r="29" spans="1:10" ht="89.25">
      <c r="A29" s="52">
        <v>18</v>
      </c>
      <c r="B29" s="4" t="s">
        <v>232</v>
      </c>
      <c r="C29" s="4"/>
      <c r="D29" s="76">
        <v>37943</v>
      </c>
      <c r="E29" s="4" t="s">
        <v>210</v>
      </c>
      <c r="F29" s="4"/>
      <c r="G29" s="76">
        <v>37945</v>
      </c>
      <c r="H29" s="4"/>
      <c r="J29" s="80"/>
    </row>
    <row r="30" spans="1:10" ht="76.5">
      <c r="A30" s="52">
        <v>19</v>
      </c>
      <c r="B30" s="4" t="s">
        <v>233</v>
      </c>
      <c r="C30" s="4"/>
      <c r="D30" s="76">
        <v>37939</v>
      </c>
      <c r="E30" s="4" t="s">
        <v>211</v>
      </c>
      <c r="F30" s="4"/>
      <c r="G30" s="76">
        <v>37936</v>
      </c>
      <c r="H30" s="4" t="s">
        <v>212</v>
      </c>
      <c r="J30" s="81">
        <v>37937</v>
      </c>
    </row>
    <row r="31" spans="1:10" ht="63.75">
      <c r="A31" s="52">
        <v>20</v>
      </c>
      <c r="B31" s="77" t="s">
        <v>234</v>
      </c>
      <c r="C31" s="77"/>
      <c r="D31" s="85">
        <v>37929</v>
      </c>
      <c r="E31" s="77" t="s">
        <v>213</v>
      </c>
      <c r="F31" s="77"/>
      <c r="G31" s="85">
        <v>37933</v>
      </c>
      <c r="H31" s="77"/>
      <c r="I31" s="78"/>
      <c r="J31" s="82"/>
    </row>
    <row r="32" spans="1:10" ht="89.25">
      <c r="A32" s="52">
        <v>21</v>
      </c>
      <c r="B32" s="4" t="s">
        <v>235</v>
      </c>
      <c r="C32" s="4"/>
      <c r="D32" s="76">
        <v>37922</v>
      </c>
      <c r="E32" s="4" t="s">
        <v>237</v>
      </c>
      <c r="F32" s="4"/>
      <c r="G32" s="76">
        <v>37923</v>
      </c>
      <c r="H32" s="4" t="s">
        <v>236</v>
      </c>
      <c r="J32" s="81">
        <v>37925</v>
      </c>
    </row>
    <row r="33" spans="1:10" ht="140.25">
      <c r="A33" s="52">
        <v>22</v>
      </c>
      <c r="B33" s="4" t="s">
        <v>238</v>
      </c>
      <c r="C33" s="4"/>
      <c r="D33" s="76">
        <v>37915</v>
      </c>
      <c r="E33" s="4" t="s">
        <v>240</v>
      </c>
      <c r="F33" s="4"/>
      <c r="G33" s="76">
        <v>37916</v>
      </c>
      <c r="H33" s="4" t="s">
        <v>239</v>
      </c>
      <c r="J33" s="81">
        <v>37918</v>
      </c>
    </row>
    <row r="34" spans="1:10" ht="89.25">
      <c r="A34" s="52">
        <v>23</v>
      </c>
      <c r="B34" s="4" t="s">
        <v>241</v>
      </c>
      <c r="C34" s="4"/>
      <c r="D34" s="76">
        <v>37908</v>
      </c>
      <c r="E34" s="4" t="s">
        <v>242</v>
      </c>
      <c r="F34" s="76"/>
      <c r="G34" s="76">
        <v>37910</v>
      </c>
      <c r="H34" s="4"/>
      <c r="J34" s="80"/>
    </row>
    <row r="35" spans="1:10" ht="51">
      <c r="A35" s="52">
        <v>24</v>
      </c>
      <c r="B35" s="4" t="s">
        <v>244</v>
      </c>
      <c r="C35" s="4"/>
      <c r="D35" s="76">
        <v>37901</v>
      </c>
      <c r="E35" s="4" t="s">
        <v>246</v>
      </c>
      <c r="F35" s="4"/>
      <c r="G35" s="76">
        <v>37902</v>
      </c>
      <c r="H35" s="4" t="s">
        <v>245</v>
      </c>
      <c r="J35" s="81">
        <v>37904</v>
      </c>
    </row>
    <row r="36" spans="1:10" ht="76.5">
      <c r="A36" s="52">
        <v>25</v>
      </c>
      <c r="B36" s="77" t="s">
        <v>248</v>
      </c>
      <c r="C36" s="77"/>
      <c r="D36" s="85">
        <v>37896</v>
      </c>
      <c r="E36" s="77" t="s">
        <v>249</v>
      </c>
      <c r="F36" s="77"/>
      <c r="G36" s="85">
        <v>37894</v>
      </c>
      <c r="H36" s="77" t="s">
        <v>247</v>
      </c>
      <c r="I36" s="78"/>
      <c r="J36" s="86">
        <v>37893</v>
      </c>
    </row>
    <row r="37" spans="1:8" ht="12.75">
      <c r="A37" s="52">
        <v>26</v>
      </c>
      <c r="B37" s="4"/>
      <c r="C37" s="4"/>
      <c r="D37" s="4"/>
      <c r="E37" s="4"/>
      <c r="F37" s="4"/>
      <c r="G37" s="4"/>
      <c r="H37" s="4"/>
    </row>
    <row r="38" spans="1:8" ht="12.75">
      <c r="A38" s="52">
        <v>27</v>
      </c>
      <c r="B38" s="4"/>
      <c r="C38" s="4"/>
      <c r="D38" s="4"/>
      <c r="E38" s="4"/>
      <c r="F38" s="4"/>
      <c r="G38" s="4"/>
      <c r="H38" s="4"/>
    </row>
    <row r="39" spans="1:8" ht="12.75">
      <c r="A39" s="52">
        <v>28</v>
      </c>
      <c r="B39" s="4"/>
      <c r="C39" s="4"/>
      <c r="D39" s="4"/>
      <c r="E39" s="4"/>
      <c r="F39" s="4"/>
      <c r="G39" s="4"/>
      <c r="H39" s="4"/>
    </row>
    <row r="40" spans="1:8" ht="12.75">
      <c r="A40" s="52">
        <v>29</v>
      </c>
      <c r="B40" s="4"/>
      <c r="C40" s="4"/>
      <c r="D40" s="4"/>
      <c r="E40" s="4"/>
      <c r="F40" s="4"/>
      <c r="G40" s="4"/>
      <c r="H40" s="4"/>
    </row>
    <row r="41" spans="1:8" ht="12.75">
      <c r="A41" s="52">
        <v>30</v>
      </c>
      <c r="B41" s="4"/>
      <c r="C41" s="4"/>
      <c r="D41" s="4"/>
      <c r="E41" s="4"/>
      <c r="F41" s="4"/>
      <c r="G41" s="4"/>
      <c r="H41" s="4"/>
    </row>
    <row r="42" spans="1:8" ht="12.75">
      <c r="A42" s="52">
        <v>31</v>
      </c>
      <c r="B42" s="4"/>
      <c r="C42" s="4"/>
      <c r="D42" s="4"/>
      <c r="E42" s="4"/>
      <c r="F42" s="4"/>
      <c r="G42" s="4"/>
      <c r="H42" s="4"/>
    </row>
    <row r="43" spans="1:8" ht="12.75">
      <c r="A43" s="52">
        <v>32</v>
      </c>
      <c r="B43" s="4"/>
      <c r="C43" s="4"/>
      <c r="D43" s="4"/>
      <c r="E43" s="4"/>
      <c r="F43" s="4"/>
      <c r="G43" s="4"/>
      <c r="H43" s="4"/>
    </row>
    <row r="44" spans="1:8" ht="12.75">
      <c r="A44" s="52">
        <v>33</v>
      </c>
      <c r="B44" s="4"/>
      <c r="C44" s="4"/>
      <c r="D44" s="4"/>
      <c r="E44" s="4"/>
      <c r="F44" s="4"/>
      <c r="G44" s="4"/>
      <c r="H44" s="4"/>
    </row>
    <row r="45" spans="1:8" ht="12.75">
      <c r="A45" s="52">
        <v>34</v>
      </c>
      <c r="B45" s="4"/>
      <c r="C45" s="4"/>
      <c r="D45" s="4"/>
      <c r="E45" s="4"/>
      <c r="F45" s="4"/>
      <c r="G45" s="4"/>
      <c r="H45" s="4"/>
    </row>
    <row r="46" spans="1:8" ht="12.75">
      <c r="A46" s="52">
        <v>35</v>
      </c>
      <c r="B46" s="4"/>
      <c r="C46" s="4"/>
      <c r="D46" s="4"/>
      <c r="E46" s="4"/>
      <c r="F46" s="4"/>
      <c r="G46" s="4"/>
      <c r="H46" s="4"/>
    </row>
    <row r="47" spans="1:8" ht="12.75">
      <c r="A47" s="52">
        <v>36</v>
      </c>
      <c r="B47" s="4"/>
      <c r="C47" s="4"/>
      <c r="D47" s="4"/>
      <c r="E47" s="4"/>
      <c r="F47" s="4"/>
      <c r="G47" s="4"/>
      <c r="H47" s="4"/>
    </row>
    <row r="48" spans="1:8" ht="12.75">
      <c r="A48" s="52">
        <v>37</v>
      </c>
      <c r="B48" s="4"/>
      <c r="C48" s="4"/>
      <c r="D48" s="4"/>
      <c r="E48" s="4"/>
      <c r="F48" s="4"/>
      <c r="G48" s="4"/>
      <c r="H48" s="4"/>
    </row>
    <row r="49" spans="1:8" ht="12.75">
      <c r="A49" s="52">
        <v>38</v>
      </c>
      <c r="B49" s="4"/>
      <c r="C49" s="4"/>
      <c r="D49" s="4"/>
      <c r="E49" s="4"/>
      <c r="F49" s="4"/>
      <c r="G49" s="4"/>
      <c r="H49" s="4"/>
    </row>
    <row r="50" spans="1:8" ht="12.75">
      <c r="A50" s="52">
        <v>39</v>
      </c>
      <c r="B50" s="4"/>
      <c r="C50" s="4"/>
      <c r="D50" s="4"/>
      <c r="E50" s="4"/>
      <c r="F50" s="4"/>
      <c r="G50" s="4"/>
      <c r="H50" s="4"/>
    </row>
    <row r="51" spans="1:8" ht="12.75">
      <c r="A51" s="52">
        <v>40</v>
      </c>
      <c r="B51" s="4"/>
      <c r="C51" s="4"/>
      <c r="D51" s="4"/>
      <c r="E51" s="4"/>
      <c r="F51" s="4"/>
      <c r="G51" s="4"/>
      <c r="H51" s="4"/>
    </row>
    <row r="52" spans="1:8" ht="12.75">
      <c r="A52" s="52">
        <v>41</v>
      </c>
      <c r="B52" s="4"/>
      <c r="C52" s="4"/>
      <c r="D52" s="4"/>
      <c r="E52" s="4"/>
      <c r="F52" s="4"/>
      <c r="G52" s="4"/>
      <c r="H52" s="4"/>
    </row>
    <row r="53" spans="1:8" ht="12.75">
      <c r="A53" s="52">
        <v>42</v>
      </c>
      <c r="B53" s="4"/>
      <c r="C53" s="4"/>
      <c r="D53" s="4"/>
      <c r="E53" s="4"/>
      <c r="F53" s="4"/>
      <c r="G53" s="4"/>
      <c r="H53" s="4"/>
    </row>
    <row r="54" spans="1:8" ht="12.75">
      <c r="A54" s="52">
        <v>43</v>
      </c>
      <c r="B54" s="4"/>
      <c r="C54" s="4"/>
      <c r="D54" s="4"/>
      <c r="E54" s="4"/>
      <c r="F54" s="4"/>
      <c r="G54" s="4"/>
      <c r="H54" s="4"/>
    </row>
    <row r="55" spans="1:8" ht="12.75">
      <c r="A55" s="52">
        <v>44</v>
      </c>
      <c r="B55" s="4"/>
      <c r="C55" s="4"/>
      <c r="D55" s="4"/>
      <c r="E55" s="4"/>
      <c r="F55" s="4"/>
      <c r="G55" s="4"/>
      <c r="H55" s="4"/>
    </row>
    <row r="56" spans="1:8" ht="12.75">
      <c r="A56" s="52">
        <v>45</v>
      </c>
      <c r="B56" s="4"/>
      <c r="C56" s="4"/>
      <c r="D56" s="4"/>
      <c r="E56" s="4"/>
      <c r="F56" s="4"/>
      <c r="G56" s="4"/>
      <c r="H56" s="4"/>
    </row>
    <row r="57" spans="1:8" ht="12.75">
      <c r="A57" s="52">
        <v>46</v>
      </c>
      <c r="B57" s="4"/>
      <c r="C57" s="4"/>
      <c r="D57" s="4"/>
      <c r="E57" s="4"/>
      <c r="F57" s="4"/>
      <c r="G57" s="4"/>
      <c r="H57" s="4"/>
    </row>
    <row r="58" spans="1:8" ht="12.75">
      <c r="A58" s="52">
        <v>47</v>
      </c>
      <c r="B58" s="4"/>
      <c r="C58" s="4"/>
      <c r="D58" s="4"/>
      <c r="E58" s="4"/>
      <c r="F58" s="4"/>
      <c r="G58" s="4"/>
      <c r="H58" s="4"/>
    </row>
    <row r="59" spans="1:8" ht="12.75">
      <c r="A59" s="52">
        <v>48</v>
      </c>
      <c r="B59" s="4"/>
      <c r="C59" s="4"/>
      <c r="D59" s="4"/>
      <c r="E59" s="4"/>
      <c r="F59" s="4"/>
      <c r="G59" s="4"/>
      <c r="H59" s="4"/>
    </row>
    <row r="60" spans="1:8" ht="12.75">
      <c r="A60" s="52">
        <v>49</v>
      </c>
      <c r="B60" s="4"/>
      <c r="C60" s="4"/>
      <c r="D60" s="4"/>
      <c r="E60" s="4"/>
      <c r="F60" s="4"/>
      <c r="G60" s="4"/>
      <c r="H60" s="4"/>
    </row>
    <row r="61" spans="1:8" ht="12.75">
      <c r="A61" s="52">
        <v>50</v>
      </c>
      <c r="B61" s="4"/>
      <c r="C61" s="4"/>
      <c r="D61" s="4"/>
      <c r="E61" s="4"/>
      <c r="F61" s="4"/>
      <c r="G61" s="4"/>
      <c r="H61" s="4"/>
    </row>
    <row r="62" spans="1:8" ht="12.75">
      <c r="A62" s="52">
        <v>51</v>
      </c>
      <c r="B62" s="4"/>
      <c r="C62" s="4"/>
      <c r="D62" s="4"/>
      <c r="E62" s="4"/>
      <c r="F62" s="4"/>
      <c r="G62" s="4"/>
      <c r="H62" s="4"/>
    </row>
    <row r="63" spans="1:8" ht="12.75">
      <c r="A63" s="52">
        <v>52</v>
      </c>
      <c r="B63" s="4"/>
      <c r="C63" s="4"/>
      <c r="D63" s="4"/>
      <c r="E63" s="4"/>
      <c r="F63" s="4"/>
      <c r="G63" s="4"/>
      <c r="H63" s="4"/>
    </row>
    <row r="64" spans="1:8" ht="12.75">
      <c r="A64" s="52">
        <v>53</v>
      </c>
      <c r="B64" s="4"/>
      <c r="C64" s="4"/>
      <c r="D64" s="4"/>
      <c r="E64" s="4"/>
      <c r="F64" s="4"/>
      <c r="G64" s="4"/>
      <c r="H64" s="4"/>
    </row>
    <row r="65" spans="1:8" ht="12.75">
      <c r="A65" s="52">
        <v>54</v>
      </c>
      <c r="B65" s="4"/>
      <c r="C65" s="4"/>
      <c r="D65" s="4"/>
      <c r="E65" s="4"/>
      <c r="F65" s="4"/>
      <c r="G65" s="4"/>
      <c r="H65" s="4"/>
    </row>
    <row r="66" spans="1:8" ht="12.75">
      <c r="A66" s="52">
        <v>55</v>
      </c>
      <c r="B66" s="4"/>
      <c r="C66" s="4"/>
      <c r="D66" s="4"/>
      <c r="E66" s="4"/>
      <c r="F66" s="4"/>
      <c r="G66" s="4"/>
      <c r="H66" s="4"/>
    </row>
    <row r="67" spans="1:8" ht="12.75">
      <c r="A67" s="52">
        <v>56</v>
      </c>
      <c r="B67" s="4"/>
      <c r="C67" s="4"/>
      <c r="D67" s="4"/>
      <c r="E67" s="4"/>
      <c r="F67" s="4"/>
      <c r="G67" s="4"/>
      <c r="H67" s="4"/>
    </row>
    <row r="68" spans="1:8" ht="12.75">
      <c r="A68" s="52">
        <v>57</v>
      </c>
      <c r="B68" s="4"/>
      <c r="C68" s="4"/>
      <c r="D68" s="4"/>
      <c r="E68" s="4"/>
      <c r="F68" s="4"/>
      <c r="G68" s="4"/>
      <c r="H68" s="4"/>
    </row>
    <row r="69" spans="1:8" ht="12.75">
      <c r="A69" s="52">
        <v>58</v>
      </c>
      <c r="B69" s="4"/>
      <c r="C69" s="4"/>
      <c r="D69" s="4"/>
      <c r="E69" s="4"/>
      <c r="F69" s="4"/>
      <c r="G69" s="4"/>
      <c r="H69" s="4"/>
    </row>
    <row r="70" spans="1:8" ht="12.75">
      <c r="A70" s="52">
        <v>59</v>
      </c>
      <c r="B70" s="4"/>
      <c r="C70" s="4"/>
      <c r="D70" s="4"/>
      <c r="E70" s="4"/>
      <c r="F70" s="4"/>
      <c r="G70" s="4"/>
      <c r="H70" s="4"/>
    </row>
    <row r="71" spans="1:8" ht="12.75">
      <c r="A71" s="52">
        <v>60</v>
      </c>
      <c r="B71" s="4"/>
      <c r="C71" s="4"/>
      <c r="D71" s="4"/>
      <c r="E71" s="4"/>
      <c r="F71" s="4"/>
      <c r="G71" s="4"/>
      <c r="H71" s="4"/>
    </row>
    <row r="72" spans="1:8" ht="12.75">
      <c r="A72" s="52">
        <v>61</v>
      </c>
      <c r="B72" s="4"/>
      <c r="C72" s="4"/>
      <c r="D72" s="4"/>
      <c r="E72" s="4"/>
      <c r="F72" s="4"/>
      <c r="G72" s="4"/>
      <c r="H72" s="4"/>
    </row>
    <row r="73" spans="1:8" ht="12.75">
      <c r="A73" s="52">
        <v>62</v>
      </c>
      <c r="B73" s="4"/>
      <c r="C73" s="4"/>
      <c r="D73" s="4"/>
      <c r="E73" s="4"/>
      <c r="F73" s="4"/>
      <c r="G73" s="4"/>
      <c r="H73" s="4"/>
    </row>
    <row r="74" spans="1:8" ht="12.75">
      <c r="A74" s="69">
        <v>63</v>
      </c>
      <c r="B74" s="4"/>
      <c r="C74" s="4"/>
      <c r="D74" s="4"/>
      <c r="E74" s="4"/>
      <c r="F74" s="4"/>
      <c r="G74" s="4"/>
      <c r="H74" s="4"/>
    </row>
    <row r="75" spans="2:8" ht="12.75">
      <c r="B75" s="4"/>
      <c r="C75" s="4"/>
      <c r="D75" s="4"/>
      <c r="E75" s="4"/>
      <c r="F75" s="4"/>
      <c r="G75" s="4"/>
      <c r="H75" s="4"/>
    </row>
    <row r="76" spans="2:8" ht="12.75">
      <c r="B76" s="4"/>
      <c r="C76" s="4"/>
      <c r="D76" s="4"/>
      <c r="E76" s="4"/>
      <c r="F76" s="4"/>
      <c r="G76" s="4"/>
      <c r="H76" s="4"/>
    </row>
    <row r="77" spans="2:8" ht="12.75">
      <c r="B77" s="4"/>
      <c r="C77" s="4"/>
      <c r="D77" s="4"/>
      <c r="E77" s="4"/>
      <c r="F77" s="4"/>
      <c r="G77" s="4"/>
      <c r="H77" s="4"/>
    </row>
    <row r="78" spans="2:8" ht="12.75">
      <c r="B78" s="4"/>
      <c r="C78" s="4"/>
      <c r="D78" s="4"/>
      <c r="E78" s="4"/>
      <c r="F78" s="4"/>
      <c r="G78" s="4"/>
      <c r="H78" s="4"/>
    </row>
  </sheetData>
  <mergeCells count="10">
    <mergeCell ref="I1:I2"/>
    <mergeCell ref="J1:J2"/>
    <mergeCell ref="A1:A2"/>
    <mergeCell ref="B1:B2"/>
    <mergeCell ref="E1:E2"/>
    <mergeCell ref="H1:H2"/>
    <mergeCell ref="C1:C2"/>
    <mergeCell ref="D1:D2"/>
    <mergeCell ref="F1:F2"/>
    <mergeCell ref="G1:G2"/>
  </mergeCells>
  <hyperlinks>
    <hyperlink ref="C26" r:id="rId1" display="www.fxclub.org"/>
    <hyperlink ref="F26" r:id="rId2" display="www.fxclub.org"/>
  </hyperlinks>
  <printOptions/>
  <pageMargins left="0.75" right="0.75" top="1" bottom="1" header="0.5" footer="0.5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E12"/>
  <sheetViews>
    <sheetView workbookViewId="0" topLeftCell="A1">
      <selection activeCell="K12" sqref="K12:CE12"/>
    </sheetView>
  </sheetViews>
  <sheetFormatPr defaultColWidth="9.00390625" defaultRowHeight="12.75"/>
  <cols>
    <col min="1" max="1" width="18.25390625" style="0" customWidth="1"/>
    <col min="2" max="2" width="22.875" style="0" customWidth="1"/>
    <col min="3" max="3" width="10.625" style="0" customWidth="1"/>
    <col min="4" max="4" width="12.00390625" style="0" customWidth="1"/>
    <col min="5" max="5" width="11.75390625" style="0" customWidth="1"/>
    <col min="6" max="6" width="15.25390625" style="0" customWidth="1"/>
  </cols>
  <sheetData>
    <row r="1" spans="1:83" ht="37.5" customHeight="1" thickBot="1">
      <c r="A1" s="14" t="s">
        <v>112</v>
      </c>
      <c r="B1" s="15" t="s">
        <v>75</v>
      </c>
      <c r="C1" s="16">
        <v>1</v>
      </c>
      <c r="D1" s="17">
        <v>2</v>
      </c>
      <c r="E1" s="17">
        <v>3</v>
      </c>
      <c r="F1" s="17">
        <v>4</v>
      </c>
      <c r="G1" s="17">
        <v>5</v>
      </c>
      <c r="H1" s="17">
        <v>6</v>
      </c>
      <c r="I1" s="17">
        <v>7</v>
      </c>
      <c r="J1" s="17">
        <v>8</v>
      </c>
      <c r="K1" s="17">
        <v>9</v>
      </c>
      <c r="L1" s="17">
        <v>10</v>
      </c>
      <c r="M1" s="17">
        <v>11</v>
      </c>
      <c r="N1" s="17">
        <v>12</v>
      </c>
      <c r="O1" s="17">
        <v>13</v>
      </c>
      <c r="P1" s="17">
        <v>14</v>
      </c>
      <c r="Q1" s="17">
        <v>15</v>
      </c>
      <c r="R1" s="17">
        <v>16</v>
      </c>
      <c r="S1" s="17">
        <v>17</v>
      </c>
      <c r="T1" s="17">
        <v>18</v>
      </c>
      <c r="U1" s="17">
        <v>19</v>
      </c>
      <c r="V1" s="17">
        <v>20</v>
      </c>
      <c r="W1" s="17">
        <v>21</v>
      </c>
      <c r="X1" s="17">
        <v>22</v>
      </c>
      <c r="Y1" s="17">
        <v>23</v>
      </c>
      <c r="Z1" s="17">
        <v>24</v>
      </c>
      <c r="AA1" s="17">
        <v>25</v>
      </c>
      <c r="AB1" s="17">
        <v>26</v>
      </c>
      <c r="AC1" s="17">
        <v>27</v>
      </c>
      <c r="AD1" s="17">
        <v>28</v>
      </c>
      <c r="AE1" s="17">
        <v>29</v>
      </c>
      <c r="AF1" s="17">
        <v>30</v>
      </c>
      <c r="AG1" s="17">
        <v>31</v>
      </c>
      <c r="AH1" s="17">
        <v>32</v>
      </c>
      <c r="AI1" s="17">
        <v>33</v>
      </c>
      <c r="AJ1" s="17">
        <v>34</v>
      </c>
      <c r="AK1" s="17">
        <v>35</v>
      </c>
      <c r="AL1" s="17">
        <v>36</v>
      </c>
      <c r="AM1" s="17">
        <v>37</v>
      </c>
      <c r="AN1" s="17">
        <v>38</v>
      </c>
      <c r="AO1" s="17">
        <v>39</v>
      </c>
      <c r="AP1" s="17">
        <v>40</v>
      </c>
      <c r="AQ1" s="17">
        <v>41</v>
      </c>
      <c r="AR1" s="17">
        <v>42</v>
      </c>
      <c r="AS1" s="17">
        <v>43</v>
      </c>
      <c r="AT1" s="17">
        <v>44</v>
      </c>
      <c r="AU1" s="18">
        <v>45</v>
      </c>
      <c r="AV1" s="121">
        <v>46</v>
      </c>
      <c r="AW1" s="122">
        <v>47</v>
      </c>
      <c r="AX1" s="122">
        <v>48</v>
      </c>
      <c r="AY1" s="122">
        <v>49</v>
      </c>
      <c r="AZ1" s="122">
        <v>50</v>
      </c>
      <c r="BA1" s="122">
        <v>51</v>
      </c>
      <c r="BB1" s="122">
        <v>52</v>
      </c>
      <c r="BC1" s="122">
        <v>53</v>
      </c>
      <c r="BD1" s="122">
        <v>54</v>
      </c>
      <c r="BE1" s="122">
        <v>55</v>
      </c>
      <c r="BF1" s="122">
        <v>56</v>
      </c>
      <c r="BG1" s="122">
        <v>57</v>
      </c>
      <c r="BH1" s="122">
        <v>58</v>
      </c>
      <c r="BI1" s="122">
        <v>59</v>
      </c>
      <c r="BJ1" s="122">
        <v>60</v>
      </c>
      <c r="BK1" s="122">
        <v>61</v>
      </c>
      <c r="BL1" s="122">
        <v>62</v>
      </c>
      <c r="BM1" s="122">
        <v>63</v>
      </c>
      <c r="BN1" s="122">
        <v>64</v>
      </c>
      <c r="BO1" s="122">
        <v>65</v>
      </c>
      <c r="BP1" s="122">
        <v>66</v>
      </c>
      <c r="BQ1" s="122">
        <v>67</v>
      </c>
      <c r="BR1" s="122">
        <v>68</v>
      </c>
      <c r="BS1" s="122">
        <v>69</v>
      </c>
      <c r="BT1" s="122">
        <v>70</v>
      </c>
      <c r="BU1" s="122">
        <v>71</v>
      </c>
      <c r="BV1" s="122">
        <v>72</v>
      </c>
      <c r="BW1" s="122">
        <v>73</v>
      </c>
      <c r="BX1" s="122">
        <v>74</v>
      </c>
      <c r="BY1" s="122">
        <v>75</v>
      </c>
      <c r="BZ1" s="122">
        <v>76</v>
      </c>
      <c r="CA1" s="122">
        <v>77</v>
      </c>
      <c r="CB1" s="122">
        <v>78</v>
      </c>
      <c r="CC1" s="122">
        <v>79</v>
      </c>
      <c r="CD1" s="122">
        <v>80</v>
      </c>
      <c r="CE1" s="123">
        <v>81</v>
      </c>
    </row>
    <row r="2" spans="1:83" ht="37.5" customHeight="1" thickTop="1">
      <c r="A2" s="156" t="s">
        <v>71</v>
      </c>
      <c r="B2" s="19" t="s">
        <v>73</v>
      </c>
      <c r="C2" s="20">
        <v>1</v>
      </c>
      <c r="D2" s="21">
        <v>1</v>
      </c>
      <c r="E2" s="21">
        <v>1</v>
      </c>
      <c r="F2" s="21">
        <v>1</v>
      </c>
      <c r="G2" s="21">
        <v>1</v>
      </c>
      <c r="H2" s="21">
        <v>1</v>
      </c>
      <c r="I2" s="21">
        <v>1</v>
      </c>
      <c r="J2" s="21">
        <v>1</v>
      </c>
      <c r="K2" s="21">
        <v>1</v>
      </c>
      <c r="L2" s="21">
        <v>1</v>
      </c>
      <c r="M2" s="21">
        <v>1</v>
      </c>
      <c r="N2" s="21">
        <v>1</v>
      </c>
      <c r="O2" s="21">
        <v>1</v>
      </c>
      <c r="P2" s="21">
        <v>1</v>
      </c>
      <c r="Q2" s="21">
        <v>1</v>
      </c>
      <c r="R2" s="21">
        <v>1</v>
      </c>
      <c r="S2" s="21">
        <v>1</v>
      </c>
      <c r="T2" s="21">
        <v>1</v>
      </c>
      <c r="U2" s="21">
        <v>1</v>
      </c>
      <c r="V2" s="21">
        <v>1</v>
      </c>
      <c r="W2" s="21">
        <v>1</v>
      </c>
      <c r="X2" s="21">
        <v>1</v>
      </c>
      <c r="Y2" s="21">
        <v>1</v>
      </c>
      <c r="Z2" s="21">
        <v>1</v>
      </c>
      <c r="AA2" s="21">
        <v>1</v>
      </c>
      <c r="AB2" s="21">
        <v>1</v>
      </c>
      <c r="AC2" s="21">
        <v>1</v>
      </c>
      <c r="AD2" s="20">
        <v>0</v>
      </c>
      <c r="AE2" s="21">
        <v>0</v>
      </c>
      <c r="AF2" s="21">
        <v>0</v>
      </c>
      <c r="AG2" s="21">
        <v>0</v>
      </c>
      <c r="AH2" s="21">
        <v>0</v>
      </c>
      <c r="AI2" s="21">
        <v>0</v>
      </c>
      <c r="AJ2" s="21">
        <v>0</v>
      </c>
      <c r="AK2" s="21">
        <v>0</v>
      </c>
      <c r="AL2" s="21">
        <v>0</v>
      </c>
      <c r="AM2" s="21">
        <v>0</v>
      </c>
      <c r="AN2" s="21">
        <v>0</v>
      </c>
      <c r="AO2" s="21">
        <v>0</v>
      </c>
      <c r="AP2" s="21">
        <v>0</v>
      </c>
      <c r="AQ2" s="21">
        <v>0</v>
      </c>
      <c r="AR2" s="21">
        <v>0</v>
      </c>
      <c r="AS2" s="21">
        <v>0</v>
      </c>
      <c r="AT2" s="21">
        <v>0</v>
      </c>
      <c r="AU2" s="21">
        <v>0</v>
      </c>
      <c r="AV2" s="21">
        <v>0</v>
      </c>
      <c r="AW2" s="21">
        <v>0</v>
      </c>
      <c r="AX2" s="21">
        <v>0</v>
      </c>
      <c r="AY2" s="21">
        <v>0</v>
      </c>
      <c r="AZ2" s="21">
        <v>0</v>
      </c>
      <c r="BA2" s="21">
        <v>0</v>
      </c>
      <c r="BB2" s="21">
        <v>0</v>
      </c>
      <c r="BC2" s="21">
        <v>0</v>
      </c>
      <c r="BD2" s="21">
        <v>0</v>
      </c>
      <c r="BE2" s="20">
        <v>-1</v>
      </c>
      <c r="BF2" s="21">
        <v>-1</v>
      </c>
      <c r="BG2" s="21">
        <v>-1</v>
      </c>
      <c r="BH2" s="21">
        <v>-1</v>
      </c>
      <c r="BI2" s="21">
        <v>-1</v>
      </c>
      <c r="BJ2" s="21">
        <v>-1</v>
      </c>
      <c r="BK2" s="21">
        <v>-1</v>
      </c>
      <c r="BL2" s="21">
        <v>-1</v>
      </c>
      <c r="BM2" s="21">
        <v>-1</v>
      </c>
      <c r="BN2" s="21">
        <v>-1</v>
      </c>
      <c r="BO2" s="21">
        <v>-1</v>
      </c>
      <c r="BP2" s="21">
        <v>-1</v>
      </c>
      <c r="BQ2" s="21">
        <v>-1</v>
      </c>
      <c r="BR2" s="21">
        <v>-1</v>
      </c>
      <c r="BS2" s="21">
        <v>-1</v>
      </c>
      <c r="BT2" s="21">
        <v>-1</v>
      </c>
      <c r="BU2" s="21">
        <v>-1</v>
      </c>
      <c r="BV2" s="21">
        <v>-1</v>
      </c>
      <c r="BW2" s="21">
        <v>-1</v>
      </c>
      <c r="BX2" s="21">
        <v>-1</v>
      </c>
      <c r="BY2" s="21">
        <v>-1</v>
      </c>
      <c r="BZ2" s="21">
        <v>-1</v>
      </c>
      <c r="CA2" s="21">
        <v>-1</v>
      </c>
      <c r="CB2" s="21">
        <v>-1</v>
      </c>
      <c r="CC2" s="21">
        <v>-1</v>
      </c>
      <c r="CD2" s="21">
        <v>-1</v>
      </c>
      <c r="CE2" s="21">
        <v>-1</v>
      </c>
    </row>
    <row r="3" spans="1:83" ht="26.25" customHeight="1">
      <c r="A3" s="157"/>
      <c r="B3" s="19" t="s">
        <v>74</v>
      </c>
      <c r="C3" s="22">
        <v>1</v>
      </c>
      <c r="D3" s="12">
        <v>1</v>
      </c>
      <c r="E3" s="12">
        <v>1</v>
      </c>
      <c r="F3" s="12">
        <v>1</v>
      </c>
      <c r="G3" s="12">
        <v>1</v>
      </c>
      <c r="H3" s="12">
        <v>1</v>
      </c>
      <c r="I3" s="12">
        <v>1</v>
      </c>
      <c r="J3" s="12">
        <v>1</v>
      </c>
      <c r="K3" s="12">
        <v>1</v>
      </c>
      <c r="L3" s="12">
        <v>0</v>
      </c>
      <c r="M3" s="12">
        <v>0</v>
      </c>
      <c r="N3" s="12">
        <v>0</v>
      </c>
      <c r="O3" s="12">
        <v>0</v>
      </c>
      <c r="P3" s="12">
        <v>0</v>
      </c>
      <c r="Q3" s="12">
        <v>0</v>
      </c>
      <c r="R3" s="12">
        <v>0</v>
      </c>
      <c r="S3" s="12">
        <v>0</v>
      </c>
      <c r="T3" s="12">
        <v>0</v>
      </c>
      <c r="U3" s="12">
        <v>-1</v>
      </c>
      <c r="V3" s="12">
        <v>-1</v>
      </c>
      <c r="W3" s="12">
        <v>-1</v>
      </c>
      <c r="X3" s="12">
        <v>-1</v>
      </c>
      <c r="Y3" s="12">
        <v>-1</v>
      </c>
      <c r="Z3" s="12">
        <v>-1</v>
      </c>
      <c r="AA3" s="12">
        <v>-1</v>
      </c>
      <c r="AB3" s="12">
        <v>-1</v>
      </c>
      <c r="AC3" s="12">
        <v>-1</v>
      </c>
      <c r="AD3" s="22">
        <v>1</v>
      </c>
      <c r="AE3" s="12">
        <v>1</v>
      </c>
      <c r="AF3" s="12">
        <v>1</v>
      </c>
      <c r="AG3" s="12">
        <v>1</v>
      </c>
      <c r="AH3" s="12">
        <v>1</v>
      </c>
      <c r="AI3" s="12">
        <v>1</v>
      </c>
      <c r="AJ3" s="12">
        <v>1</v>
      </c>
      <c r="AK3" s="12">
        <v>1</v>
      </c>
      <c r="AL3" s="12">
        <v>1</v>
      </c>
      <c r="AM3" s="12">
        <v>0</v>
      </c>
      <c r="AN3" s="12">
        <v>0</v>
      </c>
      <c r="AO3" s="12">
        <v>0</v>
      </c>
      <c r="AP3" s="12">
        <v>0</v>
      </c>
      <c r="AQ3" s="12">
        <v>0</v>
      </c>
      <c r="AR3" s="12">
        <v>0</v>
      </c>
      <c r="AS3" s="12">
        <v>0</v>
      </c>
      <c r="AT3" s="12">
        <v>0</v>
      </c>
      <c r="AU3" s="12">
        <v>0</v>
      </c>
      <c r="AV3" s="12">
        <v>-1</v>
      </c>
      <c r="AW3" s="12">
        <v>-1</v>
      </c>
      <c r="AX3" s="12">
        <v>-1</v>
      </c>
      <c r="AY3" s="12">
        <v>-1</v>
      </c>
      <c r="AZ3" s="12">
        <v>-1</v>
      </c>
      <c r="BA3" s="12">
        <v>-1</v>
      </c>
      <c r="BB3" s="12">
        <v>-1</v>
      </c>
      <c r="BC3" s="12">
        <v>-1</v>
      </c>
      <c r="BD3" s="12">
        <v>-1</v>
      </c>
      <c r="BE3" s="22">
        <v>1</v>
      </c>
      <c r="BF3" s="12">
        <v>1</v>
      </c>
      <c r="BG3" s="12">
        <v>1</v>
      </c>
      <c r="BH3" s="12">
        <v>1</v>
      </c>
      <c r="BI3" s="12">
        <v>1</v>
      </c>
      <c r="BJ3" s="12">
        <v>1</v>
      </c>
      <c r="BK3" s="12">
        <v>1</v>
      </c>
      <c r="BL3" s="12">
        <v>1</v>
      </c>
      <c r="BM3" s="12">
        <v>1</v>
      </c>
      <c r="BN3" s="12">
        <v>0</v>
      </c>
      <c r="BO3" s="12">
        <v>0</v>
      </c>
      <c r="BP3" s="12">
        <v>0</v>
      </c>
      <c r="BQ3" s="12">
        <v>0</v>
      </c>
      <c r="BR3" s="12">
        <v>0</v>
      </c>
      <c r="BS3" s="12">
        <v>0</v>
      </c>
      <c r="BT3" s="12">
        <v>0</v>
      </c>
      <c r="BU3" s="12">
        <v>0</v>
      </c>
      <c r="BV3" s="12">
        <v>0</v>
      </c>
      <c r="BW3" s="12">
        <v>-1</v>
      </c>
      <c r="BX3" s="12">
        <v>-1</v>
      </c>
      <c r="BY3" s="12">
        <v>-1</v>
      </c>
      <c r="BZ3" s="12">
        <v>-1</v>
      </c>
      <c r="CA3" s="12">
        <v>-1</v>
      </c>
      <c r="CB3" s="12">
        <v>-1</v>
      </c>
      <c r="CC3" s="12">
        <v>-1</v>
      </c>
      <c r="CD3" s="12">
        <v>-1</v>
      </c>
      <c r="CE3" s="12">
        <v>-1</v>
      </c>
    </row>
    <row r="4" spans="1:83" ht="39.75" customHeight="1">
      <c r="A4" s="158" t="s">
        <v>70</v>
      </c>
      <c r="B4" s="159"/>
      <c r="C4" s="22">
        <v>1</v>
      </c>
      <c r="D4" s="12">
        <v>1</v>
      </c>
      <c r="E4" s="12">
        <v>1</v>
      </c>
      <c r="F4" s="12">
        <v>0</v>
      </c>
      <c r="G4" s="12">
        <v>0</v>
      </c>
      <c r="H4" s="12">
        <v>0</v>
      </c>
      <c r="I4" s="12">
        <v>-1</v>
      </c>
      <c r="J4" s="12">
        <v>-1</v>
      </c>
      <c r="K4" s="12">
        <v>-1</v>
      </c>
      <c r="L4" s="12">
        <v>1</v>
      </c>
      <c r="M4" s="12">
        <v>1</v>
      </c>
      <c r="N4" s="12">
        <v>1</v>
      </c>
      <c r="O4" s="12">
        <v>0</v>
      </c>
      <c r="P4" s="12">
        <v>0</v>
      </c>
      <c r="Q4" s="12">
        <v>0</v>
      </c>
      <c r="R4" s="12">
        <v>-1</v>
      </c>
      <c r="S4" s="12">
        <v>-1</v>
      </c>
      <c r="T4" s="12">
        <v>-1</v>
      </c>
      <c r="U4" s="12">
        <v>1</v>
      </c>
      <c r="V4" s="12">
        <v>1</v>
      </c>
      <c r="W4" s="12">
        <v>1</v>
      </c>
      <c r="X4" s="12">
        <v>0</v>
      </c>
      <c r="Y4" s="12">
        <v>0</v>
      </c>
      <c r="Z4" s="12">
        <v>0</v>
      </c>
      <c r="AA4" s="12">
        <v>-1</v>
      </c>
      <c r="AB4" s="12">
        <v>-1</v>
      </c>
      <c r="AC4" s="12">
        <v>-1</v>
      </c>
      <c r="AD4" s="22">
        <v>1</v>
      </c>
      <c r="AE4" s="12">
        <v>1</v>
      </c>
      <c r="AF4" s="12">
        <v>1</v>
      </c>
      <c r="AG4" s="12">
        <v>0</v>
      </c>
      <c r="AH4" s="12">
        <v>0</v>
      </c>
      <c r="AI4" s="12">
        <v>0</v>
      </c>
      <c r="AJ4" s="12">
        <v>-1</v>
      </c>
      <c r="AK4" s="12">
        <v>-1</v>
      </c>
      <c r="AL4" s="12">
        <v>-1</v>
      </c>
      <c r="AM4" s="12">
        <v>1</v>
      </c>
      <c r="AN4" s="12">
        <v>1</v>
      </c>
      <c r="AO4" s="12">
        <v>1</v>
      </c>
      <c r="AP4" s="12">
        <v>0</v>
      </c>
      <c r="AQ4" s="12">
        <v>0</v>
      </c>
      <c r="AR4" s="12">
        <v>0</v>
      </c>
      <c r="AS4" s="12">
        <v>-1</v>
      </c>
      <c r="AT4" s="12">
        <v>-1</v>
      </c>
      <c r="AU4" s="12">
        <v>-1</v>
      </c>
      <c r="AV4" s="12">
        <v>1</v>
      </c>
      <c r="AW4" s="12">
        <v>1</v>
      </c>
      <c r="AX4" s="12">
        <v>1</v>
      </c>
      <c r="AY4" s="12">
        <v>0</v>
      </c>
      <c r="AZ4" s="12">
        <v>0</v>
      </c>
      <c r="BA4" s="12">
        <v>0</v>
      </c>
      <c r="BB4" s="12">
        <v>-1</v>
      </c>
      <c r="BC4" s="12">
        <v>-1</v>
      </c>
      <c r="BD4" s="12">
        <v>-1</v>
      </c>
      <c r="BE4" s="22">
        <v>1</v>
      </c>
      <c r="BF4" s="12">
        <v>1</v>
      </c>
      <c r="BG4" s="12">
        <v>1</v>
      </c>
      <c r="BH4" s="12">
        <v>0</v>
      </c>
      <c r="BI4" s="12">
        <v>0</v>
      </c>
      <c r="BJ4" s="12">
        <v>0</v>
      </c>
      <c r="BK4" s="12">
        <v>-1</v>
      </c>
      <c r="BL4" s="12">
        <v>-1</v>
      </c>
      <c r="BM4" s="12">
        <v>-1</v>
      </c>
      <c r="BN4" s="12">
        <v>1</v>
      </c>
      <c r="BO4" s="12">
        <v>1</v>
      </c>
      <c r="BP4" s="12">
        <v>1</v>
      </c>
      <c r="BQ4" s="12">
        <v>0</v>
      </c>
      <c r="BR4" s="12">
        <v>0</v>
      </c>
      <c r="BS4" s="12">
        <v>0</v>
      </c>
      <c r="BT4" s="12">
        <v>-1</v>
      </c>
      <c r="BU4" s="12">
        <v>-1</v>
      </c>
      <c r="BV4" s="12">
        <v>-1</v>
      </c>
      <c r="BW4" s="12">
        <v>1</v>
      </c>
      <c r="BX4" s="12">
        <v>1</v>
      </c>
      <c r="BY4" s="12">
        <v>1</v>
      </c>
      <c r="BZ4" s="12">
        <v>0</v>
      </c>
      <c r="CA4" s="12">
        <v>0</v>
      </c>
      <c r="CB4" s="12">
        <v>0</v>
      </c>
      <c r="CC4" s="12">
        <v>-1</v>
      </c>
      <c r="CD4" s="12">
        <v>-1</v>
      </c>
      <c r="CE4" s="12">
        <v>-1</v>
      </c>
    </row>
    <row r="5" spans="1:83" ht="41.25" customHeight="1" thickBot="1">
      <c r="A5" s="160" t="s">
        <v>72</v>
      </c>
      <c r="B5" s="161"/>
      <c r="C5" s="20">
        <v>1</v>
      </c>
      <c r="D5" s="21">
        <v>0</v>
      </c>
      <c r="E5" s="21">
        <v>-1</v>
      </c>
      <c r="F5" s="21">
        <v>1</v>
      </c>
      <c r="G5" s="21">
        <v>0</v>
      </c>
      <c r="H5" s="21">
        <v>-1</v>
      </c>
      <c r="I5" s="21">
        <v>1</v>
      </c>
      <c r="J5" s="21">
        <v>0</v>
      </c>
      <c r="K5" s="21">
        <v>-1</v>
      </c>
      <c r="L5" s="21">
        <v>1</v>
      </c>
      <c r="M5" s="21">
        <v>0</v>
      </c>
      <c r="N5" s="21">
        <v>-1</v>
      </c>
      <c r="O5" s="21">
        <v>1</v>
      </c>
      <c r="P5" s="21">
        <v>0</v>
      </c>
      <c r="Q5" s="21">
        <v>-1</v>
      </c>
      <c r="R5" s="21">
        <v>1</v>
      </c>
      <c r="S5" s="21">
        <v>0</v>
      </c>
      <c r="T5" s="21">
        <v>-1</v>
      </c>
      <c r="U5" s="21">
        <v>1</v>
      </c>
      <c r="V5" s="21">
        <v>0</v>
      </c>
      <c r="W5" s="21">
        <v>-1</v>
      </c>
      <c r="X5" s="21">
        <v>1</v>
      </c>
      <c r="Y5" s="21">
        <v>0</v>
      </c>
      <c r="Z5" s="21">
        <v>-1</v>
      </c>
      <c r="AA5" s="21">
        <v>1</v>
      </c>
      <c r="AB5" s="21">
        <v>0</v>
      </c>
      <c r="AC5" s="21">
        <v>-1</v>
      </c>
      <c r="AD5" s="20">
        <v>1</v>
      </c>
      <c r="AE5" s="21">
        <v>0</v>
      </c>
      <c r="AF5" s="21">
        <v>-1</v>
      </c>
      <c r="AG5" s="21">
        <v>1</v>
      </c>
      <c r="AH5" s="21">
        <v>0</v>
      </c>
      <c r="AI5" s="21">
        <v>-1</v>
      </c>
      <c r="AJ5" s="21">
        <v>1</v>
      </c>
      <c r="AK5" s="21">
        <v>0</v>
      </c>
      <c r="AL5" s="21">
        <v>-1</v>
      </c>
      <c r="AM5" s="21">
        <v>1</v>
      </c>
      <c r="AN5" s="21">
        <v>0</v>
      </c>
      <c r="AO5" s="21">
        <v>-1</v>
      </c>
      <c r="AP5" s="21">
        <v>1</v>
      </c>
      <c r="AQ5" s="21">
        <v>0</v>
      </c>
      <c r="AR5" s="21">
        <v>-1</v>
      </c>
      <c r="AS5" s="21">
        <v>1</v>
      </c>
      <c r="AT5" s="21">
        <v>0</v>
      </c>
      <c r="AU5" s="21">
        <v>-1</v>
      </c>
      <c r="AV5" s="21">
        <v>1</v>
      </c>
      <c r="AW5" s="21">
        <v>0</v>
      </c>
      <c r="AX5" s="21">
        <v>-1</v>
      </c>
      <c r="AY5" s="21">
        <v>1</v>
      </c>
      <c r="AZ5" s="21">
        <v>0</v>
      </c>
      <c r="BA5" s="21">
        <v>-1</v>
      </c>
      <c r="BB5" s="21">
        <v>1</v>
      </c>
      <c r="BC5" s="21">
        <v>0</v>
      </c>
      <c r="BD5" s="21">
        <v>-1</v>
      </c>
      <c r="BE5" s="20">
        <v>1</v>
      </c>
      <c r="BF5" s="21">
        <v>0</v>
      </c>
      <c r="BG5" s="21">
        <v>-1</v>
      </c>
      <c r="BH5" s="21">
        <v>1</v>
      </c>
      <c r="BI5" s="21">
        <v>0</v>
      </c>
      <c r="BJ5" s="21">
        <v>-1</v>
      </c>
      <c r="BK5" s="21">
        <v>1</v>
      </c>
      <c r="BL5" s="21">
        <v>0</v>
      </c>
      <c r="BM5" s="21">
        <v>-1</v>
      </c>
      <c r="BN5" s="21">
        <v>1</v>
      </c>
      <c r="BO5" s="21">
        <v>0</v>
      </c>
      <c r="BP5" s="21">
        <v>-1</v>
      </c>
      <c r="BQ5" s="21">
        <v>1</v>
      </c>
      <c r="BR5" s="21">
        <v>0</v>
      </c>
      <c r="BS5" s="21">
        <v>-1</v>
      </c>
      <c r="BT5" s="21">
        <v>1</v>
      </c>
      <c r="BU5" s="21">
        <v>0</v>
      </c>
      <c r="BV5" s="21">
        <v>-1</v>
      </c>
      <c r="BW5" s="21">
        <v>1</v>
      </c>
      <c r="BX5" s="21">
        <v>0</v>
      </c>
      <c r="BY5" s="21">
        <v>-1</v>
      </c>
      <c r="BZ5" s="21">
        <v>1</v>
      </c>
      <c r="CA5" s="21">
        <v>0</v>
      </c>
      <c r="CB5" s="21">
        <v>-1</v>
      </c>
      <c r="CC5" s="21">
        <v>1</v>
      </c>
      <c r="CD5" s="21">
        <v>0</v>
      </c>
      <c r="CE5" s="21">
        <v>-1</v>
      </c>
    </row>
    <row r="6" spans="1:83" ht="23.25" customHeight="1" thickBot="1" thickTop="1">
      <c r="A6" s="153" t="s">
        <v>113</v>
      </c>
      <c r="B6" s="23" t="s">
        <v>114</v>
      </c>
      <c r="C6" s="24" t="str">
        <f>C2&amp;C3&amp;C4&amp;C5</f>
        <v>1111</v>
      </c>
      <c r="D6" s="24" t="str">
        <f aca="true" t="shared" si="0" ref="D6:BO6">D2&amp;D3&amp;D4&amp;D5</f>
        <v>1110</v>
      </c>
      <c r="E6" s="24" t="str">
        <f t="shared" si="0"/>
        <v>111-1</v>
      </c>
      <c r="F6" s="24" t="str">
        <f t="shared" si="0"/>
        <v>1101</v>
      </c>
      <c r="G6" s="24" t="str">
        <f t="shared" si="0"/>
        <v>1100</v>
      </c>
      <c r="H6" s="24" t="str">
        <f t="shared" si="0"/>
        <v>110-1</v>
      </c>
      <c r="I6" s="24" t="str">
        <f t="shared" si="0"/>
        <v>11-11</v>
      </c>
      <c r="J6" s="24" t="str">
        <f t="shared" si="0"/>
        <v>11-10</v>
      </c>
      <c r="K6" s="24" t="str">
        <f t="shared" si="0"/>
        <v>11-1-1</v>
      </c>
      <c r="L6" s="24" t="str">
        <f t="shared" si="0"/>
        <v>1011</v>
      </c>
      <c r="M6" s="24" t="str">
        <f t="shared" si="0"/>
        <v>1010</v>
      </c>
      <c r="N6" s="24" t="str">
        <f t="shared" si="0"/>
        <v>101-1</v>
      </c>
      <c r="O6" s="24" t="str">
        <f t="shared" si="0"/>
        <v>1001</v>
      </c>
      <c r="P6" s="24" t="str">
        <f t="shared" si="0"/>
        <v>1000</v>
      </c>
      <c r="Q6" s="24" t="str">
        <f t="shared" si="0"/>
        <v>100-1</v>
      </c>
      <c r="R6" s="24" t="str">
        <f t="shared" si="0"/>
        <v>10-11</v>
      </c>
      <c r="S6" s="24" t="str">
        <f t="shared" si="0"/>
        <v>10-10</v>
      </c>
      <c r="T6" s="24" t="str">
        <f t="shared" si="0"/>
        <v>10-1-1</v>
      </c>
      <c r="U6" s="24" t="str">
        <f t="shared" si="0"/>
        <v>1-111</v>
      </c>
      <c r="V6" s="24" t="str">
        <f t="shared" si="0"/>
        <v>1-110</v>
      </c>
      <c r="W6" s="24" t="str">
        <f t="shared" si="0"/>
        <v>1-11-1</v>
      </c>
      <c r="X6" s="24" t="str">
        <f t="shared" si="0"/>
        <v>1-101</v>
      </c>
      <c r="Y6" s="24" t="str">
        <f t="shared" si="0"/>
        <v>1-100</v>
      </c>
      <c r="Z6" s="24" t="str">
        <f t="shared" si="0"/>
        <v>1-10-1</v>
      </c>
      <c r="AA6" s="24" t="str">
        <f t="shared" si="0"/>
        <v>1-1-11</v>
      </c>
      <c r="AB6" s="24" t="str">
        <f t="shared" si="0"/>
        <v>1-1-10</v>
      </c>
      <c r="AC6" s="24" t="str">
        <f t="shared" si="0"/>
        <v>1-1-1-1</v>
      </c>
      <c r="AD6" s="24" t="str">
        <f t="shared" si="0"/>
        <v>0111</v>
      </c>
      <c r="AE6" s="24" t="str">
        <f t="shared" si="0"/>
        <v>0110</v>
      </c>
      <c r="AF6" s="24" t="str">
        <f t="shared" si="0"/>
        <v>011-1</v>
      </c>
      <c r="AG6" s="24" t="str">
        <f t="shared" si="0"/>
        <v>0101</v>
      </c>
      <c r="AH6" s="24" t="str">
        <f t="shared" si="0"/>
        <v>0100</v>
      </c>
      <c r="AI6" s="24" t="str">
        <f t="shared" si="0"/>
        <v>010-1</v>
      </c>
      <c r="AJ6" s="24" t="str">
        <f t="shared" si="0"/>
        <v>01-11</v>
      </c>
      <c r="AK6" s="24" t="str">
        <f t="shared" si="0"/>
        <v>01-10</v>
      </c>
      <c r="AL6" s="24" t="str">
        <f t="shared" si="0"/>
        <v>01-1-1</v>
      </c>
      <c r="AM6" s="24" t="str">
        <f t="shared" si="0"/>
        <v>0011</v>
      </c>
      <c r="AN6" s="24" t="str">
        <f t="shared" si="0"/>
        <v>0010</v>
      </c>
      <c r="AO6" s="24" t="str">
        <f t="shared" si="0"/>
        <v>001-1</v>
      </c>
      <c r="AP6" s="24" t="str">
        <f t="shared" si="0"/>
        <v>0001</v>
      </c>
      <c r="AQ6" s="24" t="str">
        <f t="shared" si="0"/>
        <v>0000</v>
      </c>
      <c r="AR6" s="24" t="str">
        <f t="shared" si="0"/>
        <v>000-1</v>
      </c>
      <c r="AS6" s="24" t="str">
        <f t="shared" si="0"/>
        <v>00-11</v>
      </c>
      <c r="AT6" s="24" t="str">
        <f t="shared" si="0"/>
        <v>00-10</v>
      </c>
      <c r="AU6" s="24" t="str">
        <f t="shared" si="0"/>
        <v>00-1-1</v>
      </c>
      <c r="AV6" s="24" t="str">
        <f t="shared" si="0"/>
        <v>0-111</v>
      </c>
      <c r="AW6" s="24" t="str">
        <f t="shared" si="0"/>
        <v>0-110</v>
      </c>
      <c r="AX6" s="24" t="str">
        <f t="shared" si="0"/>
        <v>0-11-1</v>
      </c>
      <c r="AY6" s="24" t="str">
        <f t="shared" si="0"/>
        <v>0-101</v>
      </c>
      <c r="AZ6" s="24" t="str">
        <f t="shared" si="0"/>
        <v>0-100</v>
      </c>
      <c r="BA6" s="24" t="str">
        <f t="shared" si="0"/>
        <v>0-10-1</v>
      </c>
      <c r="BB6" s="24" t="str">
        <f t="shared" si="0"/>
        <v>0-1-11</v>
      </c>
      <c r="BC6" s="24" t="str">
        <f t="shared" si="0"/>
        <v>0-1-10</v>
      </c>
      <c r="BD6" s="24" t="str">
        <f t="shared" si="0"/>
        <v>0-1-1-1</v>
      </c>
      <c r="BE6" s="24" t="str">
        <f t="shared" si="0"/>
        <v>-1111</v>
      </c>
      <c r="BF6" s="24" t="str">
        <f t="shared" si="0"/>
        <v>-1110</v>
      </c>
      <c r="BG6" s="24" t="str">
        <f t="shared" si="0"/>
        <v>-111-1</v>
      </c>
      <c r="BH6" s="24" t="str">
        <f t="shared" si="0"/>
        <v>-1101</v>
      </c>
      <c r="BI6" s="24" t="str">
        <f t="shared" si="0"/>
        <v>-1100</v>
      </c>
      <c r="BJ6" s="24" t="str">
        <f t="shared" si="0"/>
        <v>-110-1</v>
      </c>
      <c r="BK6" s="24" t="str">
        <f t="shared" si="0"/>
        <v>-11-11</v>
      </c>
      <c r="BL6" s="24" t="str">
        <f t="shared" si="0"/>
        <v>-11-10</v>
      </c>
      <c r="BM6" s="24" t="str">
        <f t="shared" si="0"/>
        <v>-11-1-1</v>
      </c>
      <c r="BN6" s="24" t="str">
        <f t="shared" si="0"/>
        <v>-1011</v>
      </c>
      <c r="BO6" s="24" t="str">
        <f t="shared" si="0"/>
        <v>-1010</v>
      </c>
      <c r="BP6" s="24" t="str">
        <f aca="true" t="shared" si="1" ref="BP6:CE6">BP2&amp;BP3&amp;BP4&amp;BP5</f>
        <v>-101-1</v>
      </c>
      <c r="BQ6" s="24" t="str">
        <f t="shared" si="1"/>
        <v>-1001</v>
      </c>
      <c r="BR6" s="24" t="str">
        <f t="shared" si="1"/>
        <v>-1000</v>
      </c>
      <c r="BS6" s="24" t="str">
        <f t="shared" si="1"/>
        <v>-100-1</v>
      </c>
      <c r="BT6" s="24" t="str">
        <f t="shared" si="1"/>
        <v>-10-11</v>
      </c>
      <c r="BU6" s="24" t="str">
        <f t="shared" si="1"/>
        <v>-10-10</v>
      </c>
      <c r="BV6" s="24" t="str">
        <f t="shared" si="1"/>
        <v>-10-1-1</v>
      </c>
      <c r="BW6" s="24" t="str">
        <f t="shared" si="1"/>
        <v>-1-111</v>
      </c>
      <c r="BX6" s="24" t="str">
        <f t="shared" si="1"/>
        <v>-1-110</v>
      </c>
      <c r="BY6" s="24" t="str">
        <f t="shared" si="1"/>
        <v>-1-11-1</v>
      </c>
      <c r="BZ6" s="24" t="str">
        <f t="shared" si="1"/>
        <v>-1-101</v>
      </c>
      <c r="CA6" s="24" t="str">
        <f t="shared" si="1"/>
        <v>-1-100</v>
      </c>
      <c r="CB6" s="24" t="str">
        <f t="shared" si="1"/>
        <v>-1-10-1</v>
      </c>
      <c r="CC6" s="24" t="str">
        <f t="shared" si="1"/>
        <v>-1-1-11</v>
      </c>
      <c r="CD6" s="24" t="str">
        <f t="shared" si="1"/>
        <v>-1-1-10</v>
      </c>
      <c r="CE6" s="24" t="str">
        <f t="shared" si="1"/>
        <v>-1-1-1-1</v>
      </c>
    </row>
    <row r="7" spans="1:83" ht="23.25" customHeight="1" thickTop="1">
      <c r="A7" s="154"/>
      <c r="B7" s="25" t="s">
        <v>115</v>
      </c>
      <c r="C7" s="26"/>
      <c r="D7" s="27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9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</row>
    <row r="8" spans="1:83" ht="12.75">
      <c r="A8" s="155"/>
      <c r="B8" s="30" t="s">
        <v>116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</row>
    <row r="9" spans="1:83" ht="12.75">
      <c r="A9" s="32" t="s">
        <v>117</v>
      </c>
      <c r="B9" s="30"/>
      <c r="C9" s="33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5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</row>
    <row r="10" spans="1:83" ht="12.75">
      <c r="A10" s="36" t="s">
        <v>118</v>
      </c>
      <c r="B10" s="30"/>
      <c r="C10" s="37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9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</row>
    <row r="11" spans="1:83" ht="13.5" thickBot="1">
      <c r="A11" s="40" t="s">
        <v>119</v>
      </c>
      <c r="B11" s="41"/>
      <c r="C11" s="42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</row>
    <row r="12" spans="3:83" ht="13.5" thickTop="1">
      <c r="C12">
        <f>SUM(C2:C5)</f>
        <v>4</v>
      </c>
      <c r="D12">
        <f aca="true" t="shared" si="2" ref="D12:BO12">SUM(D2:D5)</f>
        <v>3</v>
      </c>
      <c r="E12">
        <f t="shared" si="2"/>
        <v>2</v>
      </c>
      <c r="F12">
        <f t="shared" si="2"/>
        <v>3</v>
      </c>
      <c r="G12">
        <f t="shared" si="2"/>
        <v>2</v>
      </c>
      <c r="H12">
        <f t="shared" si="2"/>
        <v>1</v>
      </c>
      <c r="I12">
        <f t="shared" si="2"/>
        <v>2</v>
      </c>
      <c r="J12">
        <f t="shared" si="2"/>
        <v>1</v>
      </c>
      <c r="K12">
        <f t="shared" si="2"/>
        <v>0</v>
      </c>
      <c r="L12">
        <f t="shared" si="2"/>
        <v>3</v>
      </c>
      <c r="M12">
        <f t="shared" si="2"/>
        <v>2</v>
      </c>
      <c r="N12">
        <f t="shared" si="2"/>
        <v>1</v>
      </c>
      <c r="O12">
        <f t="shared" si="2"/>
        <v>2</v>
      </c>
      <c r="P12">
        <f t="shared" si="2"/>
        <v>1</v>
      </c>
      <c r="Q12">
        <f t="shared" si="2"/>
        <v>0</v>
      </c>
      <c r="R12">
        <f t="shared" si="2"/>
        <v>1</v>
      </c>
      <c r="S12">
        <f t="shared" si="2"/>
        <v>0</v>
      </c>
      <c r="T12">
        <f t="shared" si="2"/>
        <v>-1</v>
      </c>
      <c r="U12">
        <f t="shared" si="2"/>
        <v>2</v>
      </c>
      <c r="V12">
        <f t="shared" si="2"/>
        <v>1</v>
      </c>
      <c r="W12">
        <f t="shared" si="2"/>
        <v>0</v>
      </c>
      <c r="X12">
        <f t="shared" si="2"/>
        <v>1</v>
      </c>
      <c r="Y12">
        <f t="shared" si="2"/>
        <v>0</v>
      </c>
      <c r="Z12">
        <f t="shared" si="2"/>
        <v>-1</v>
      </c>
      <c r="AA12">
        <f t="shared" si="2"/>
        <v>0</v>
      </c>
      <c r="AB12">
        <f t="shared" si="2"/>
        <v>-1</v>
      </c>
      <c r="AC12">
        <f t="shared" si="2"/>
        <v>-2</v>
      </c>
      <c r="AD12">
        <f t="shared" si="2"/>
        <v>3</v>
      </c>
      <c r="AE12">
        <f t="shared" si="2"/>
        <v>2</v>
      </c>
      <c r="AF12">
        <f t="shared" si="2"/>
        <v>1</v>
      </c>
      <c r="AG12">
        <f t="shared" si="2"/>
        <v>2</v>
      </c>
      <c r="AH12">
        <f t="shared" si="2"/>
        <v>1</v>
      </c>
      <c r="AI12">
        <f t="shared" si="2"/>
        <v>0</v>
      </c>
      <c r="AJ12">
        <f t="shared" si="2"/>
        <v>1</v>
      </c>
      <c r="AK12">
        <f t="shared" si="2"/>
        <v>0</v>
      </c>
      <c r="AL12">
        <f t="shared" si="2"/>
        <v>-1</v>
      </c>
      <c r="AM12">
        <f t="shared" si="2"/>
        <v>2</v>
      </c>
      <c r="AN12">
        <f t="shared" si="2"/>
        <v>1</v>
      </c>
      <c r="AO12">
        <f t="shared" si="2"/>
        <v>0</v>
      </c>
      <c r="AP12">
        <f t="shared" si="2"/>
        <v>1</v>
      </c>
      <c r="AQ12">
        <f t="shared" si="2"/>
        <v>0</v>
      </c>
      <c r="AR12">
        <f t="shared" si="2"/>
        <v>-1</v>
      </c>
      <c r="AS12">
        <f t="shared" si="2"/>
        <v>0</v>
      </c>
      <c r="AT12">
        <f t="shared" si="2"/>
        <v>-1</v>
      </c>
      <c r="AU12">
        <f t="shared" si="2"/>
        <v>-2</v>
      </c>
      <c r="AV12">
        <f t="shared" si="2"/>
        <v>1</v>
      </c>
      <c r="AW12">
        <f t="shared" si="2"/>
        <v>0</v>
      </c>
      <c r="AX12">
        <f t="shared" si="2"/>
        <v>-1</v>
      </c>
      <c r="AY12">
        <f t="shared" si="2"/>
        <v>0</v>
      </c>
      <c r="AZ12">
        <f t="shared" si="2"/>
        <v>-1</v>
      </c>
      <c r="BA12">
        <f t="shared" si="2"/>
        <v>-2</v>
      </c>
      <c r="BB12">
        <f t="shared" si="2"/>
        <v>-1</v>
      </c>
      <c r="BC12">
        <f t="shared" si="2"/>
        <v>-2</v>
      </c>
      <c r="BD12">
        <f t="shared" si="2"/>
        <v>-3</v>
      </c>
      <c r="BE12">
        <f t="shared" si="2"/>
        <v>2</v>
      </c>
      <c r="BF12">
        <f t="shared" si="2"/>
        <v>1</v>
      </c>
      <c r="BG12">
        <f t="shared" si="2"/>
        <v>0</v>
      </c>
      <c r="BH12">
        <f t="shared" si="2"/>
        <v>1</v>
      </c>
      <c r="BI12">
        <f t="shared" si="2"/>
        <v>0</v>
      </c>
      <c r="BJ12">
        <f t="shared" si="2"/>
        <v>-1</v>
      </c>
      <c r="BK12">
        <f t="shared" si="2"/>
        <v>0</v>
      </c>
      <c r="BL12">
        <f t="shared" si="2"/>
        <v>-1</v>
      </c>
      <c r="BM12">
        <f t="shared" si="2"/>
        <v>-2</v>
      </c>
      <c r="BN12">
        <f t="shared" si="2"/>
        <v>1</v>
      </c>
      <c r="BO12">
        <f t="shared" si="2"/>
        <v>0</v>
      </c>
      <c r="BP12">
        <f aca="true" t="shared" si="3" ref="BP12:CE12">SUM(BP2:BP5)</f>
        <v>-1</v>
      </c>
      <c r="BQ12">
        <f t="shared" si="3"/>
        <v>0</v>
      </c>
      <c r="BR12">
        <f t="shared" si="3"/>
        <v>-1</v>
      </c>
      <c r="BS12">
        <f t="shared" si="3"/>
        <v>-2</v>
      </c>
      <c r="BT12">
        <f t="shared" si="3"/>
        <v>-1</v>
      </c>
      <c r="BU12">
        <f t="shared" si="3"/>
        <v>-2</v>
      </c>
      <c r="BV12">
        <f t="shared" si="3"/>
        <v>-3</v>
      </c>
      <c r="BW12">
        <f t="shared" si="3"/>
        <v>0</v>
      </c>
      <c r="BX12">
        <f t="shared" si="3"/>
        <v>-1</v>
      </c>
      <c r="BY12">
        <f t="shared" si="3"/>
        <v>-2</v>
      </c>
      <c r="BZ12">
        <f t="shared" si="3"/>
        <v>-1</v>
      </c>
      <c r="CA12">
        <f t="shared" si="3"/>
        <v>-2</v>
      </c>
      <c r="CB12">
        <f t="shared" si="3"/>
        <v>-3</v>
      </c>
      <c r="CC12">
        <f t="shared" si="3"/>
        <v>-2</v>
      </c>
      <c r="CD12">
        <f t="shared" si="3"/>
        <v>-3</v>
      </c>
      <c r="CE12">
        <f t="shared" si="3"/>
        <v>-4</v>
      </c>
    </row>
  </sheetData>
  <mergeCells count="4">
    <mergeCell ref="A6:A8"/>
    <mergeCell ref="A2:A3"/>
    <mergeCell ref="A4:B4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selection activeCell="E2" sqref="E2"/>
    </sheetView>
  </sheetViews>
  <sheetFormatPr defaultColWidth="9.00390625" defaultRowHeight="12.75"/>
  <cols>
    <col min="4" max="4" width="9.625" style="0" customWidth="1"/>
    <col min="5" max="5" width="10.375" style="0" customWidth="1"/>
    <col min="7" max="7" width="13.25390625" style="0" customWidth="1"/>
  </cols>
  <sheetData>
    <row r="1" spans="1:7" ht="22.5" customHeight="1" thickBot="1">
      <c r="A1" s="170"/>
      <c r="B1" s="171" t="s">
        <v>250</v>
      </c>
      <c r="C1" s="174" t="s">
        <v>251</v>
      </c>
      <c r="D1" s="171" t="s">
        <v>252</v>
      </c>
      <c r="E1" s="174" t="s">
        <v>317</v>
      </c>
      <c r="F1" s="171" t="s">
        <v>316</v>
      </c>
      <c r="G1" s="175" t="s">
        <v>318</v>
      </c>
    </row>
    <row r="2" spans="1:7" ht="12.75">
      <c r="A2" s="172" t="s">
        <v>253</v>
      </c>
      <c r="B2" s="162">
        <v>-3</v>
      </c>
      <c r="C2" s="163">
        <v>1</v>
      </c>
      <c r="D2" s="163">
        <v>0</v>
      </c>
      <c r="E2" s="164">
        <v>-1.3619479983491505</v>
      </c>
      <c r="F2" s="164">
        <f>SUM(B2:D2)</f>
        <v>-2</v>
      </c>
      <c r="G2" s="165" t="str">
        <f>IF(E2/F2&gt;0,"elojel OK","elojel hibas")</f>
        <v>elojel OK</v>
      </c>
    </row>
    <row r="3" spans="1:7" ht="12.75">
      <c r="A3" s="172" t="s">
        <v>254</v>
      </c>
      <c r="B3" s="166">
        <v>2</v>
      </c>
      <c r="C3" s="139">
        <v>0</v>
      </c>
      <c r="D3" s="139">
        <v>1</v>
      </c>
      <c r="E3" s="1">
        <v>0.48859934853420245</v>
      </c>
      <c r="F3" s="1">
        <f aca="true" t="shared" si="0" ref="F3:F63">SUM(B3:D3)</f>
        <v>3</v>
      </c>
      <c r="G3" s="140" t="str">
        <f aca="true" t="shared" si="1" ref="G3:G36">IF(E3/F3&gt;0,"elojel OK","elojel hibas")</f>
        <v>elojel OK</v>
      </c>
    </row>
    <row r="4" spans="1:7" ht="12.75">
      <c r="A4" s="172" t="s">
        <v>255</v>
      </c>
      <c r="B4" s="166">
        <v>0</v>
      </c>
      <c r="C4" s="139">
        <v>-3</v>
      </c>
      <c r="D4" s="139">
        <v>0</v>
      </c>
      <c r="E4" s="1">
        <v>-1.1865793780687364</v>
      </c>
      <c r="F4" s="1">
        <f t="shared" si="0"/>
        <v>-3</v>
      </c>
      <c r="G4" s="140" t="str">
        <f t="shared" si="1"/>
        <v>elojel OK</v>
      </c>
    </row>
    <row r="5" spans="1:7" ht="12.75">
      <c r="A5" s="172" t="s">
        <v>256</v>
      </c>
      <c r="B5" s="166">
        <v>-1</v>
      </c>
      <c r="C5" s="139">
        <v>-2</v>
      </c>
      <c r="D5" s="139">
        <v>0</v>
      </c>
      <c r="E5" s="1">
        <v>-1.0513546300040537</v>
      </c>
      <c r="F5" s="1">
        <f t="shared" si="0"/>
        <v>-3</v>
      </c>
      <c r="G5" s="140" t="str">
        <f t="shared" si="1"/>
        <v>elojel OK</v>
      </c>
    </row>
    <row r="6" spans="1:7" ht="12.75">
      <c r="A6" s="172" t="s">
        <v>257</v>
      </c>
      <c r="B6" s="166">
        <v>-2</v>
      </c>
      <c r="C6" s="139">
        <v>1</v>
      </c>
      <c r="D6" s="139">
        <v>0</v>
      </c>
      <c r="E6" s="1">
        <v>-0.23209283713484613</v>
      </c>
      <c r="F6" s="1">
        <f t="shared" si="0"/>
        <v>-1</v>
      </c>
      <c r="G6" s="140" t="str">
        <f t="shared" si="1"/>
        <v>elojel OK</v>
      </c>
    </row>
    <row r="7" spans="1:7" ht="12.75">
      <c r="A7" s="172" t="s">
        <v>258</v>
      </c>
      <c r="B7" s="166">
        <v>-1</v>
      </c>
      <c r="C7" s="139">
        <v>-1</v>
      </c>
      <c r="D7" s="139">
        <v>0</v>
      </c>
      <c r="E7" s="1">
        <v>-1.7246885978920525</v>
      </c>
      <c r="F7" s="1">
        <f t="shared" si="0"/>
        <v>-2</v>
      </c>
      <c r="G7" s="140" t="str">
        <f t="shared" si="1"/>
        <v>elojel OK</v>
      </c>
    </row>
    <row r="8" spans="1:7" ht="12.75">
      <c r="A8" s="172" t="s">
        <v>259</v>
      </c>
      <c r="B8" s="166">
        <v>-1</v>
      </c>
      <c r="C8" s="139">
        <v>0</v>
      </c>
      <c r="D8" s="139">
        <v>2</v>
      </c>
      <c r="E8" s="1">
        <v>0.3296703296703282</v>
      </c>
      <c r="F8" s="1">
        <f t="shared" si="0"/>
        <v>1</v>
      </c>
      <c r="G8" s="140" t="str">
        <f t="shared" si="1"/>
        <v>elojel OK</v>
      </c>
    </row>
    <row r="9" spans="1:7" ht="12.75">
      <c r="A9" s="172" t="s">
        <v>260</v>
      </c>
      <c r="B9" s="166">
        <v>1</v>
      </c>
      <c r="C9" s="139">
        <v>1</v>
      </c>
      <c r="D9" s="139">
        <v>1</v>
      </c>
      <c r="E9" s="1">
        <v>1.795558355646553</v>
      </c>
      <c r="F9" s="1">
        <f t="shared" si="0"/>
        <v>3</v>
      </c>
      <c r="G9" s="140" t="str">
        <f t="shared" si="1"/>
        <v>elojel OK</v>
      </c>
    </row>
    <row r="10" spans="1:7" ht="12.75">
      <c r="A10" s="172" t="s">
        <v>261</v>
      </c>
      <c r="B10" s="166">
        <v>-1</v>
      </c>
      <c r="C10" s="139">
        <v>0</v>
      </c>
      <c r="D10" s="139">
        <v>-1</v>
      </c>
      <c r="E10" s="1">
        <v>-0.9222133119486642</v>
      </c>
      <c r="F10" s="1">
        <f t="shared" si="0"/>
        <v>-2</v>
      </c>
      <c r="G10" s="140" t="str">
        <f t="shared" si="1"/>
        <v>elojel OK</v>
      </c>
    </row>
    <row r="11" spans="1:7" ht="12.75">
      <c r="A11" s="172" t="s">
        <v>262</v>
      </c>
      <c r="B11" s="166">
        <v>2</v>
      </c>
      <c r="C11" s="139">
        <v>0</v>
      </c>
      <c r="D11" s="139">
        <v>0</v>
      </c>
      <c r="E11" s="1">
        <v>1.7083829956297065</v>
      </c>
      <c r="F11" s="1">
        <f t="shared" si="0"/>
        <v>2</v>
      </c>
      <c r="G11" s="140" t="str">
        <f t="shared" si="1"/>
        <v>elojel OK</v>
      </c>
    </row>
    <row r="12" spans="1:7" ht="12.75">
      <c r="A12" s="172" t="s">
        <v>263</v>
      </c>
      <c r="B12" s="166">
        <v>-2</v>
      </c>
      <c r="C12" s="139">
        <v>-1</v>
      </c>
      <c r="D12" s="139">
        <v>-1</v>
      </c>
      <c r="E12" s="1">
        <v>-3.799514955537585</v>
      </c>
      <c r="F12" s="1">
        <f t="shared" si="0"/>
        <v>-4</v>
      </c>
      <c r="G12" s="140" t="str">
        <f t="shared" si="1"/>
        <v>elojel OK</v>
      </c>
    </row>
    <row r="13" spans="1:7" ht="12.75">
      <c r="A13" s="172" t="s">
        <v>264</v>
      </c>
      <c r="B13" s="166">
        <v>2</v>
      </c>
      <c r="C13" s="139">
        <v>1</v>
      </c>
      <c r="D13" s="139">
        <v>0</v>
      </c>
      <c r="E13" s="1">
        <v>2.6479750778816222</v>
      </c>
      <c r="F13" s="1">
        <f t="shared" si="0"/>
        <v>3</v>
      </c>
      <c r="G13" s="140" t="str">
        <f t="shared" si="1"/>
        <v>elojel OK</v>
      </c>
    </row>
    <row r="14" spans="1:7" ht="12.75">
      <c r="A14" s="172" t="s">
        <v>265</v>
      </c>
      <c r="B14" s="166">
        <v>2</v>
      </c>
      <c r="C14" s="139">
        <v>-1</v>
      </c>
      <c r="D14" s="139">
        <v>0</v>
      </c>
      <c r="E14" s="1">
        <v>0.9919999999999974</v>
      </c>
      <c r="F14" s="1">
        <f t="shared" si="0"/>
        <v>1</v>
      </c>
      <c r="G14" s="140" t="str">
        <f t="shared" si="1"/>
        <v>elojel OK</v>
      </c>
    </row>
    <row r="15" spans="1:7" ht="12.75">
      <c r="A15" s="172" t="s">
        <v>266</v>
      </c>
      <c r="B15" s="166">
        <v>3</v>
      </c>
      <c r="C15" s="139">
        <v>-1</v>
      </c>
      <c r="D15" s="139">
        <v>2</v>
      </c>
      <c r="E15" s="1">
        <v>0.6948933419521607</v>
      </c>
      <c r="F15" s="1">
        <f t="shared" si="0"/>
        <v>4</v>
      </c>
      <c r="G15" s="140" t="str">
        <f t="shared" si="1"/>
        <v>elojel OK</v>
      </c>
    </row>
    <row r="16" spans="1:7" ht="12.75">
      <c r="A16" s="172" t="s">
        <v>267</v>
      </c>
      <c r="B16" s="166">
        <v>1</v>
      </c>
      <c r="C16" s="139">
        <v>1</v>
      </c>
      <c r="D16" s="139">
        <v>0</v>
      </c>
      <c r="E16" s="1">
        <v>1.1391375101708714</v>
      </c>
      <c r="F16" s="1">
        <f t="shared" si="0"/>
        <v>2</v>
      </c>
      <c r="G16" s="140" t="str">
        <f t="shared" si="1"/>
        <v>elojel OK</v>
      </c>
    </row>
    <row r="17" spans="1:7" ht="12.75">
      <c r="A17" s="172" t="s">
        <v>268</v>
      </c>
      <c r="B17" s="166">
        <v>1</v>
      </c>
      <c r="C17" s="139">
        <v>1</v>
      </c>
      <c r="D17" s="139">
        <v>1</v>
      </c>
      <c r="E17" s="1">
        <v>1.3251028806584364</v>
      </c>
      <c r="F17" s="1">
        <f t="shared" si="0"/>
        <v>3</v>
      </c>
      <c r="G17" s="140" t="str">
        <f t="shared" si="1"/>
        <v>elojel OK</v>
      </c>
    </row>
    <row r="18" spans="1:7" ht="12.75">
      <c r="A18" s="172" t="s">
        <v>269</v>
      </c>
      <c r="B18" s="166">
        <v>1</v>
      </c>
      <c r="C18" s="139">
        <v>-1</v>
      </c>
      <c r="D18" s="139">
        <v>1</v>
      </c>
      <c r="E18" s="1">
        <v>0.617232463091173</v>
      </c>
      <c r="F18" s="1">
        <f t="shared" si="0"/>
        <v>1</v>
      </c>
      <c r="G18" s="140" t="str">
        <f t="shared" si="1"/>
        <v>elojel OK</v>
      </c>
    </row>
    <row r="19" spans="1:7" ht="12.75">
      <c r="A19" s="172" t="s">
        <v>270</v>
      </c>
      <c r="B19" s="166">
        <v>2</v>
      </c>
      <c r="C19" s="139">
        <v>-1</v>
      </c>
      <c r="D19" s="139">
        <v>0</v>
      </c>
      <c r="E19" s="1">
        <v>1.3428451531682766</v>
      </c>
      <c r="F19" s="1">
        <f t="shared" si="0"/>
        <v>1</v>
      </c>
      <c r="G19" s="140" t="str">
        <f t="shared" si="1"/>
        <v>elojel OK</v>
      </c>
    </row>
    <row r="20" spans="1:7" ht="12.75">
      <c r="A20" s="172" t="s">
        <v>271</v>
      </c>
      <c r="B20" s="166">
        <v>2</v>
      </c>
      <c r="C20" s="139">
        <v>2</v>
      </c>
      <c r="D20" s="139">
        <v>0</v>
      </c>
      <c r="E20" s="1">
        <v>2.058698426201616</v>
      </c>
      <c r="F20" s="1">
        <f t="shared" si="0"/>
        <v>4</v>
      </c>
      <c r="G20" s="140" t="str">
        <f t="shared" si="1"/>
        <v>elojel OK</v>
      </c>
    </row>
    <row r="21" spans="1:7" ht="12.75">
      <c r="A21" s="172" t="s">
        <v>272</v>
      </c>
      <c r="B21" s="166">
        <v>1</v>
      </c>
      <c r="C21" s="139">
        <v>-2</v>
      </c>
      <c r="D21" s="139">
        <v>0</v>
      </c>
      <c r="E21" s="1">
        <v>-0.5385216711543458</v>
      </c>
      <c r="F21" s="1">
        <f t="shared" si="0"/>
        <v>-1</v>
      </c>
      <c r="G21" s="140" t="str">
        <f t="shared" si="1"/>
        <v>elojel OK</v>
      </c>
    </row>
    <row r="22" spans="1:7" ht="12.75">
      <c r="A22" s="172" t="s">
        <v>273</v>
      </c>
      <c r="B22" s="166">
        <v>-2</v>
      </c>
      <c r="C22" s="139">
        <v>-1</v>
      </c>
      <c r="D22" s="139">
        <v>0</v>
      </c>
      <c r="E22" s="1">
        <v>-2.1166306695464336</v>
      </c>
      <c r="F22" s="1">
        <f t="shared" si="0"/>
        <v>-3</v>
      </c>
      <c r="G22" s="140" t="str">
        <f t="shared" si="1"/>
        <v>elojel OK</v>
      </c>
    </row>
    <row r="23" spans="1:7" ht="12.75">
      <c r="A23" s="172" t="s">
        <v>274</v>
      </c>
      <c r="B23" s="166">
        <v>2</v>
      </c>
      <c r="C23" s="139">
        <v>0</v>
      </c>
      <c r="D23" s="139">
        <v>0</v>
      </c>
      <c r="E23" s="1">
        <v>0.9390862944162341</v>
      </c>
      <c r="F23" s="1">
        <f t="shared" si="0"/>
        <v>2</v>
      </c>
      <c r="G23" s="140" t="str">
        <f t="shared" si="1"/>
        <v>elojel OK</v>
      </c>
    </row>
    <row r="24" spans="1:7" ht="12.75">
      <c r="A24" s="172" t="s">
        <v>275</v>
      </c>
      <c r="B24" s="166">
        <v>1</v>
      </c>
      <c r="C24" s="139">
        <v>-2</v>
      </c>
      <c r="D24" s="139">
        <v>0</v>
      </c>
      <c r="E24" s="1">
        <v>-0.8198821419421003</v>
      </c>
      <c r="F24" s="1">
        <f t="shared" si="0"/>
        <v>-1</v>
      </c>
      <c r="G24" s="140" t="str">
        <f t="shared" si="1"/>
        <v>elojel OK</v>
      </c>
    </row>
    <row r="25" spans="1:7" ht="12.75">
      <c r="A25" s="172" t="s">
        <v>276</v>
      </c>
      <c r="B25" s="166">
        <v>2</v>
      </c>
      <c r="C25" s="139">
        <v>0</v>
      </c>
      <c r="D25" s="139">
        <v>1</v>
      </c>
      <c r="E25" s="1">
        <v>1.9567979669631614</v>
      </c>
      <c r="F25" s="1">
        <f t="shared" si="0"/>
        <v>3</v>
      </c>
      <c r="G25" s="140" t="str">
        <f t="shared" si="1"/>
        <v>elojel OK</v>
      </c>
    </row>
    <row r="26" spans="1:7" ht="12.75">
      <c r="A26" s="172" t="s">
        <v>277</v>
      </c>
      <c r="B26" s="166">
        <v>0</v>
      </c>
      <c r="C26" s="139">
        <v>-1</v>
      </c>
      <c r="D26" s="139">
        <v>2</v>
      </c>
      <c r="E26" s="1">
        <v>0.8553654743390374</v>
      </c>
      <c r="F26" s="1">
        <f t="shared" si="0"/>
        <v>1</v>
      </c>
      <c r="G26" s="140" t="str">
        <f t="shared" si="1"/>
        <v>elojel OK</v>
      </c>
    </row>
    <row r="27" spans="1:7" ht="12.75">
      <c r="A27" s="172" t="s">
        <v>278</v>
      </c>
      <c r="B27" s="167">
        <v>1</v>
      </c>
      <c r="C27" s="1">
        <v>1</v>
      </c>
      <c r="D27" s="1">
        <v>1</v>
      </c>
      <c r="E27" s="1">
        <v>1.0021786492374785</v>
      </c>
      <c r="F27" s="1">
        <f t="shared" si="0"/>
        <v>3</v>
      </c>
      <c r="G27" s="140" t="str">
        <f t="shared" si="1"/>
        <v>elojel OK</v>
      </c>
    </row>
    <row r="28" spans="1:7" ht="12.75">
      <c r="A28" s="172" t="s">
        <v>279</v>
      </c>
      <c r="B28" s="167">
        <v>1</v>
      </c>
      <c r="C28" s="1">
        <v>0</v>
      </c>
      <c r="D28" s="1">
        <v>0</v>
      </c>
      <c r="E28" s="1">
        <v>0.40492957746478325</v>
      </c>
      <c r="F28" s="1">
        <f t="shared" si="0"/>
        <v>1</v>
      </c>
      <c r="G28" s="140" t="str">
        <f t="shared" si="1"/>
        <v>elojel OK</v>
      </c>
    </row>
    <row r="29" spans="1:7" ht="12.75">
      <c r="A29" s="172" t="s">
        <v>280</v>
      </c>
      <c r="B29" s="167">
        <v>1</v>
      </c>
      <c r="C29" s="1">
        <v>2</v>
      </c>
      <c r="D29" s="1">
        <v>1</v>
      </c>
      <c r="E29" s="1">
        <v>1.8914619056036648</v>
      </c>
      <c r="F29" s="1">
        <f t="shared" si="0"/>
        <v>4</v>
      </c>
      <c r="G29" s="140" t="str">
        <f t="shared" si="1"/>
        <v>elojel OK</v>
      </c>
    </row>
    <row r="30" spans="1:7" ht="12.75">
      <c r="A30" s="172" t="s">
        <v>281</v>
      </c>
      <c r="B30" s="167">
        <v>1</v>
      </c>
      <c r="C30" s="1">
        <v>1</v>
      </c>
      <c r="D30" s="1">
        <v>0</v>
      </c>
      <c r="E30" s="1">
        <v>1.1981981981982062</v>
      </c>
      <c r="F30" s="1">
        <f t="shared" si="0"/>
        <v>2</v>
      </c>
      <c r="G30" s="140" t="str">
        <f t="shared" si="1"/>
        <v>elojel OK</v>
      </c>
    </row>
    <row r="31" spans="1:7" ht="12.75">
      <c r="A31" s="172" t="s">
        <v>282</v>
      </c>
      <c r="B31" s="167">
        <v>0</v>
      </c>
      <c r="C31" s="1">
        <v>0</v>
      </c>
      <c r="D31" s="1">
        <v>1</v>
      </c>
      <c r="E31" s="1">
        <v>0.7476976383696531</v>
      </c>
      <c r="F31" s="1">
        <f t="shared" si="0"/>
        <v>1</v>
      </c>
      <c r="G31" s="140" t="str">
        <f t="shared" si="1"/>
        <v>elojel OK</v>
      </c>
    </row>
    <row r="32" spans="1:7" ht="12.75">
      <c r="A32" s="172" t="s">
        <v>283</v>
      </c>
      <c r="B32" s="167">
        <v>-2</v>
      </c>
      <c r="C32" s="1">
        <v>-1</v>
      </c>
      <c r="D32" s="1">
        <v>0</v>
      </c>
      <c r="E32" s="1">
        <v>-3.399173174092781</v>
      </c>
      <c r="F32" s="1">
        <f t="shared" si="0"/>
        <v>-3</v>
      </c>
      <c r="G32" s="140" t="str">
        <f t="shared" si="1"/>
        <v>elojel OK</v>
      </c>
    </row>
    <row r="33" spans="1:7" ht="12.75">
      <c r="A33" s="172" t="s">
        <v>284</v>
      </c>
      <c r="B33" s="167">
        <v>0</v>
      </c>
      <c r="C33" s="1">
        <v>-2</v>
      </c>
      <c r="D33" s="1">
        <v>1</v>
      </c>
      <c r="E33" s="1">
        <v>-0.6663705019991171</v>
      </c>
      <c r="F33" s="1">
        <f t="shared" si="0"/>
        <v>-1</v>
      </c>
      <c r="G33" s="140" t="str">
        <f t="shared" si="1"/>
        <v>elojel OK</v>
      </c>
    </row>
    <row r="34" spans="1:7" ht="12.75">
      <c r="A34" s="172" t="s">
        <v>285</v>
      </c>
      <c r="B34" s="167">
        <v>-1</v>
      </c>
      <c r="C34" s="1">
        <v>2</v>
      </c>
      <c r="D34" s="1">
        <v>0</v>
      </c>
      <c r="E34" s="1">
        <v>0.759046778464249</v>
      </c>
      <c r="F34" s="1">
        <f t="shared" si="0"/>
        <v>1</v>
      </c>
      <c r="G34" s="140" t="str">
        <f t="shared" si="1"/>
        <v>elojel OK</v>
      </c>
    </row>
    <row r="35" spans="1:7" ht="12.75">
      <c r="A35" s="172" t="s">
        <v>286</v>
      </c>
      <c r="B35" s="167">
        <v>0</v>
      </c>
      <c r="C35" s="1">
        <v>-3</v>
      </c>
      <c r="D35" s="1">
        <v>-1</v>
      </c>
      <c r="E35" s="1">
        <v>-2.3657061543934503</v>
      </c>
      <c r="F35" s="1">
        <f t="shared" si="0"/>
        <v>-4</v>
      </c>
      <c r="G35" s="140" t="str">
        <f t="shared" si="1"/>
        <v>elojel OK</v>
      </c>
    </row>
    <row r="36" spans="1:7" ht="12.75">
      <c r="A36" s="172" t="s">
        <v>287</v>
      </c>
      <c r="B36" s="167">
        <v>2</v>
      </c>
      <c r="C36" s="1">
        <v>0</v>
      </c>
      <c r="D36" s="1">
        <v>1</v>
      </c>
      <c r="E36" s="1">
        <v>2.1720243266724704</v>
      </c>
      <c r="F36" s="1">
        <f t="shared" si="0"/>
        <v>3</v>
      </c>
      <c r="G36" s="140" t="str">
        <f t="shared" si="1"/>
        <v>elojel OK</v>
      </c>
    </row>
    <row r="37" spans="1:7" ht="12.75">
      <c r="A37" s="172" t="s">
        <v>288</v>
      </c>
      <c r="B37" s="167">
        <v>-1</v>
      </c>
      <c r="C37" s="1">
        <v>1</v>
      </c>
      <c r="D37" s="142">
        <v>1</v>
      </c>
      <c r="E37" s="1">
        <v>0.08880994671402219</v>
      </c>
      <c r="F37" s="1">
        <f t="shared" si="0"/>
        <v>1</v>
      </c>
      <c r="G37" s="140" t="str">
        <f aca="true" t="shared" si="2" ref="G37:G63">IF(E37/F37&gt;0,"elojel OK","elojel hibas")</f>
        <v>elojel OK</v>
      </c>
    </row>
    <row r="38" spans="1:7" ht="12.75">
      <c r="A38" s="172" t="s">
        <v>289</v>
      </c>
      <c r="B38" s="167">
        <v>-1</v>
      </c>
      <c r="C38" s="1">
        <v>-1</v>
      </c>
      <c r="D38" s="1">
        <v>-1</v>
      </c>
      <c r="E38" s="1">
        <v>-1.6177777777777773</v>
      </c>
      <c r="F38" s="1">
        <f t="shared" si="0"/>
        <v>-3</v>
      </c>
      <c r="G38" s="140" t="str">
        <f t="shared" si="2"/>
        <v>elojel OK</v>
      </c>
    </row>
    <row r="39" spans="1:7" ht="12.75">
      <c r="A39" s="172" t="s">
        <v>290</v>
      </c>
      <c r="B39" s="167">
        <v>-1</v>
      </c>
      <c r="C39" s="1">
        <v>2</v>
      </c>
      <c r="D39" s="1">
        <v>0</v>
      </c>
      <c r="E39" s="1">
        <v>0.14870538838348799</v>
      </c>
      <c r="F39" s="1">
        <f t="shared" si="0"/>
        <v>1</v>
      </c>
      <c r="G39" s="140" t="str">
        <f t="shared" si="2"/>
        <v>elojel OK</v>
      </c>
    </row>
    <row r="40" spans="1:7" ht="12.75">
      <c r="A40" s="172" t="s">
        <v>291</v>
      </c>
      <c r="B40" s="167">
        <v>-3</v>
      </c>
      <c r="C40" s="1">
        <v>0</v>
      </c>
      <c r="D40" s="1">
        <v>0</v>
      </c>
      <c r="E40" s="1">
        <v>-1.620674551029344</v>
      </c>
      <c r="F40" s="1">
        <f t="shared" si="0"/>
        <v>-3</v>
      </c>
      <c r="G40" s="140" t="str">
        <f t="shared" si="2"/>
        <v>elojel OK</v>
      </c>
    </row>
    <row r="41" spans="1:7" ht="12.75">
      <c r="A41" s="172" t="s">
        <v>292</v>
      </c>
      <c r="B41" s="167">
        <v>-2</v>
      </c>
      <c r="C41" s="1">
        <v>0</v>
      </c>
      <c r="D41" s="1">
        <v>-1</v>
      </c>
      <c r="E41" s="1">
        <v>-2.008620689655181</v>
      </c>
      <c r="F41" s="1">
        <f t="shared" si="0"/>
        <v>-3</v>
      </c>
      <c r="G41" s="140" t="str">
        <f t="shared" si="2"/>
        <v>elojel OK</v>
      </c>
    </row>
    <row r="42" spans="1:7" ht="12.75">
      <c r="A42" s="172" t="s">
        <v>293</v>
      </c>
      <c r="B42" s="167">
        <v>1</v>
      </c>
      <c r="C42" s="1">
        <v>1</v>
      </c>
      <c r="D42" s="1">
        <v>0</v>
      </c>
      <c r="E42" s="1">
        <v>1.0310149581678347</v>
      </c>
      <c r="F42" s="1">
        <f t="shared" si="0"/>
        <v>2</v>
      </c>
      <c r="G42" s="140" t="str">
        <f t="shared" si="2"/>
        <v>elojel OK</v>
      </c>
    </row>
    <row r="43" spans="1:7" ht="12.75">
      <c r="A43" s="172" t="s">
        <v>294</v>
      </c>
      <c r="B43" s="167">
        <v>1</v>
      </c>
      <c r="C43" s="1">
        <v>-1</v>
      </c>
      <c r="D43" s="1">
        <v>-1</v>
      </c>
      <c r="E43" s="1">
        <v>-0.46110494406968416</v>
      </c>
      <c r="F43" s="1">
        <f t="shared" si="0"/>
        <v>-1</v>
      </c>
      <c r="G43" s="140" t="str">
        <f t="shared" si="2"/>
        <v>elojel OK</v>
      </c>
    </row>
    <row r="44" spans="1:7" ht="12.75">
      <c r="A44" s="172" t="s">
        <v>295</v>
      </c>
      <c r="B44" s="167">
        <v>0</v>
      </c>
      <c r="C44" s="1">
        <v>-1</v>
      </c>
      <c r="D44" s="1">
        <v>0</v>
      </c>
      <c r="E44" s="1">
        <v>-0.5099872503187424</v>
      </c>
      <c r="F44" s="1">
        <f t="shared" si="0"/>
        <v>-1</v>
      </c>
      <c r="G44" s="140" t="str">
        <f t="shared" si="2"/>
        <v>elojel OK</v>
      </c>
    </row>
    <row r="45" spans="1:7" ht="12.75">
      <c r="A45" s="172" t="s">
        <v>296</v>
      </c>
      <c r="B45" s="167">
        <v>1</v>
      </c>
      <c r="C45" s="1">
        <v>0</v>
      </c>
      <c r="D45" s="1">
        <v>1</v>
      </c>
      <c r="E45" s="1">
        <v>2.0718816067653436</v>
      </c>
      <c r="F45" s="1">
        <f t="shared" si="0"/>
        <v>2</v>
      </c>
      <c r="G45" s="140" t="str">
        <f t="shared" si="2"/>
        <v>elojel OK</v>
      </c>
    </row>
    <row r="46" spans="1:7" ht="12.75">
      <c r="A46" s="172" t="s">
        <v>297</v>
      </c>
      <c r="B46" s="167">
        <v>1</v>
      </c>
      <c r="C46" s="1">
        <v>2</v>
      </c>
      <c r="D46" s="1">
        <v>0</v>
      </c>
      <c r="E46" s="1">
        <v>0.7944732297063797</v>
      </c>
      <c r="F46" s="1">
        <f t="shared" si="0"/>
        <v>3</v>
      </c>
      <c r="G46" s="140" t="str">
        <f t="shared" si="2"/>
        <v>elojel OK</v>
      </c>
    </row>
    <row r="47" spans="1:7" ht="12.75">
      <c r="A47" s="172" t="s">
        <v>298</v>
      </c>
      <c r="B47" s="167">
        <v>1</v>
      </c>
      <c r="C47" s="1">
        <v>2</v>
      </c>
      <c r="D47" s="1">
        <v>1</v>
      </c>
      <c r="E47" s="1">
        <v>2.2458217270195027</v>
      </c>
      <c r="F47" s="1">
        <f t="shared" si="0"/>
        <v>4</v>
      </c>
      <c r="G47" s="140" t="str">
        <f t="shared" si="2"/>
        <v>elojel OK</v>
      </c>
    </row>
    <row r="48" spans="1:7" ht="12.75">
      <c r="A48" s="172" t="s">
        <v>299</v>
      </c>
      <c r="B48" s="167">
        <v>1</v>
      </c>
      <c r="C48" s="1">
        <v>0</v>
      </c>
      <c r="D48" s="1">
        <v>1</v>
      </c>
      <c r="E48" s="1">
        <v>1.6918967052537763</v>
      </c>
      <c r="F48" s="1">
        <f t="shared" si="0"/>
        <v>2</v>
      </c>
      <c r="G48" s="140" t="str">
        <f t="shared" si="2"/>
        <v>elojel OK</v>
      </c>
    </row>
    <row r="49" spans="1:7" ht="12.75">
      <c r="A49" s="172" t="s">
        <v>300</v>
      </c>
      <c r="B49" s="167">
        <v>1</v>
      </c>
      <c r="C49" s="1">
        <v>0</v>
      </c>
      <c r="D49" s="1">
        <v>1</v>
      </c>
      <c r="E49" s="1">
        <v>0.5072463768115987</v>
      </c>
      <c r="F49" s="1">
        <f t="shared" si="0"/>
        <v>2</v>
      </c>
      <c r="G49" s="140" t="str">
        <f t="shared" si="2"/>
        <v>elojel OK</v>
      </c>
    </row>
    <row r="50" spans="1:7" ht="12.75">
      <c r="A50" s="172" t="s">
        <v>301</v>
      </c>
      <c r="B50" s="167">
        <v>1</v>
      </c>
      <c r="C50" s="1">
        <v>2</v>
      </c>
      <c r="D50" s="1">
        <v>1</v>
      </c>
      <c r="E50" s="1">
        <v>2.1303714493809256</v>
      </c>
      <c r="F50" s="1">
        <f t="shared" si="0"/>
        <v>4</v>
      </c>
      <c r="G50" s="140" t="str">
        <f t="shared" si="2"/>
        <v>elojel OK</v>
      </c>
    </row>
    <row r="51" spans="1:7" ht="12.75">
      <c r="A51" s="172" t="s">
        <v>302</v>
      </c>
      <c r="B51" s="167">
        <v>2</v>
      </c>
      <c r="C51" s="1">
        <v>-1</v>
      </c>
      <c r="D51" s="1">
        <v>0</v>
      </c>
      <c r="E51" s="1">
        <v>0.2790697674418504</v>
      </c>
      <c r="F51" s="1">
        <f t="shared" si="0"/>
        <v>1</v>
      </c>
      <c r="G51" s="140" t="str">
        <f t="shared" si="2"/>
        <v>elojel OK</v>
      </c>
    </row>
    <row r="52" spans="1:7" ht="12.75">
      <c r="A52" s="172" t="s">
        <v>303</v>
      </c>
      <c r="B52" s="167">
        <v>-1</v>
      </c>
      <c r="C52" s="1">
        <v>0</v>
      </c>
      <c r="D52" s="1">
        <v>-1</v>
      </c>
      <c r="E52" s="1">
        <v>-0.5130597014925222</v>
      </c>
      <c r="F52" s="1">
        <f t="shared" si="0"/>
        <v>-2</v>
      </c>
      <c r="G52" s="140" t="str">
        <f t="shared" si="2"/>
        <v>elojel OK</v>
      </c>
    </row>
    <row r="53" spans="1:7" ht="12.75">
      <c r="A53" s="172" t="s">
        <v>304</v>
      </c>
      <c r="B53" s="167">
        <v>2</v>
      </c>
      <c r="C53" s="1">
        <v>1</v>
      </c>
      <c r="D53" s="1">
        <v>0</v>
      </c>
      <c r="E53" s="1">
        <v>2.273781902552201</v>
      </c>
      <c r="F53" s="1">
        <f t="shared" si="0"/>
        <v>3</v>
      </c>
      <c r="G53" s="140" t="str">
        <f t="shared" si="2"/>
        <v>elojel OK</v>
      </c>
    </row>
    <row r="54" spans="1:7" ht="12.75">
      <c r="A54" s="172" t="s">
        <v>305</v>
      </c>
      <c r="B54" s="167">
        <v>-2</v>
      </c>
      <c r="C54" s="1">
        <v>0</v>
      </c>
      <c r="D54" s="1">
        <v>-1</v>
      </c>
      <c r="E54" s="1">
        <v>-2.3741690408357203</v>
      </c>
      <c r="F54" s="1">
        <f t="shared" si="0"/>
        <v>-3</v>
      </c>
      <c r="G54" s="140" t="str">
        <f t="shared" si="2"/>
        <v>elojel OK</v>
      </c>
    </row>
    <row r="55" spans="1:7" ht="12.75">
      <c r="A55" s="172" t="s">
        <v>306</v>
      </c>
      <c r="B55" s="167">
        <v>-2</v>
      </c>
      <c r="C55" s="1">
        <v>0</v>
      </c>
      <c r="D55" s="1">
        <v>-1</v>
      </c>
      <c r="E55" s="1">
        <v>-2.0500927643784794</v>
      </c>
      <c r="F55" s="1">
        <f t="shared" si="0"/>
        <v>-3</v>
      </c>
      <c r="G55" s="140" t="str">
        <f t="shared" si="2"/>
        <v>elojel OK</v>
      </c>
    </row>
    <row r="56" spans="1:7" ht="12.75">
      <c r="A56" s="172" t="s">
        <v>307</v>
      </c>
      <c r="B56" s="167">
        <v>1</v>
      </c>
      <c r="C56" s="1">
        <v>3</v>
      </c>
      <c r="D56" s="1">
        <v>0</v>
      </c>
      <c r="E56" s="1">
        <v>2.072538860103641</v>
      </c>
      <c r="F56" s="1">
        <f t="shared" si="0"/>
        <v>4</v>
      </c>
      <c r="G56" s="140" t="str">
        <f t="shared" si="2"/>
        <v>elojel OK</v>
      </c>
    </row>
    <row r="57" spans="1:7" ht="12.75">
      <c r="A57" s="172" t="s">
        <v>308</v>
      </c>
      <c r="B57" s="167">
        <v>0</v>
      </c>
      <c r="C57" s="1">
        <v>1</v>
      </c>
      <c r="D57" s="1">
        <v>0</v>
      </c>
      <c r="E57" s="1">
        <v>0.23206163557040257</v>
      </c>
      <c r="F57" s="1">
        <f t="shared" si="0"/>
        <v>1</v>
      </c>
      <c r="G57" s="140" t="str">
        <f t="shared" si="2"/>
        <v>elojel OK</v>
      </c>
    </row>
    <row r="58" spans="1:7" ht="12.75">
      <c r="A58" s="172" t="s">
        <v>309</v>
      </c>
      <c r="B58" s="167">
        <v>-2</v>
      </c>
      <c r="C58" s="1">
        <v>1</v>
      </c>
      <c r="D58" s="1">
        <v>0</v>
      </c>
      <c r="E58" s="1">
        <v>-0.39077037588388364</v>
      </c>
      <c r="F58" s="1">
        <f t="shared" si="0"/>
        <v>-1</v>
      </c>
      <c r="G58" s="140" t="str">
        <f t="shared" si="2"/>
        <v>elojel OK</v>
      </c>
    </row>
    <row r="59" spans="1:7" ht="12.75">
      <c r="A59" s="172" t="s">
        <v>310</v>
      </c>
      <c r="B59" s="167">
        <v>1</v>
      </c>
      <c r="C59" s="1">
        <v>-1</v>
      </c>
      <c r="D59" s="1">
        <v>1</v>
      </c>
      <c r="E59" s="1">
        <v>0.12048192771083012</v>
      </c>
      <c r="F59" s="1">
        <f t="shared" si="0"/>
        <v>1</v>
      </c>
      <c r="G59" s="140" t="str">
        <f t="shared" si="2"/>
        <v>elojel OK</v>
      </c>
    </row>
    <row r="60" spans="1:7" ht="12.75">
      <c r="A60" s="172" t="s">
        <v>311</v>
      </c>
      <c r="B60" s="167">
        <v>1</v>
      </c>
      <c r="C60" s="1">
        <v>1</v>
      </c>
      <c r="D60" s="1">
        <v>0</v>
      </c>
      <c r="E60" s="1">
        <v>0.20413844298043998</v>
      </c>
      <c r="F60" s="1">
        <f t="shared" si="0"/>
        <v>2</v>
      </c>
      <c r="G60" s="140" t="str">
        <f t="shared" si="2"/>
        <v>elojel OK</v>
      </c>
    </row>
    <row r="61" spans="1:7" ht="12.75">
      <c r="A61" s="172" t="s">
        <v>312</v>
      </c>
      <c r="B61" s="167">
        <v>-1</v>
      </c>
      <c r="C61" s="1">
        <v>-1</v>
      </c>
      <c r="D61" s="1">
        <v>0</v>
      </c>
      <c r="E61" s="1">
        <v>-0.7438400743840082</v>
      </c>
      <c r="F61" s="1">
        <f t="shared" si="0"/>
        <v>-2</v>
      </c>
      <c r="G61" s="140" t="str">
        <f t="shared" si="2"/>
        <v>elojel OK</v>
      </c>
    </row>
    <row r="62" spans="1:7" ht="12.75">
      <c r="A62" s="172" t="s">
        <v>313</v>
      </c>
      <c r="B62" s="167">
        <v>2</v>
      </c>
      <c r="C62" s="1">
        <v>0</v>
      </c>
      <c r="D62" s="1">
        <v>0</v>
      </c>
      <c r="E62" s="1">
        <v>1.6335948315643587</v>
      </c>
      <c r="F62" s="1">
        <f t="shared" si="0"/>
        <v>2</v>
      </c>
      <c r="G62" s="140" t="str">
        <f t="shared" si="2"/>
        <v>elojel OK</v>
      </c>
    </row>
    <row r="63" spans="1:7" ht="13.5" thickBot="1">
      <c r="A63" s="173" t="s">
        <v>314</v>
      </c>
      <c r="B63" s="168">
        <v>1</v>
      </c>
      <c r="C63" s="141">
        <v>1</v>
      </c>
      <c r="D63" s="141">
        <v>0</v>
      </c>
      <c r="E63" s="141">
        <v>0.8725839744792725</v>
      </c>
      <c r="F63" s="141">
        <f t="shared" si="0"/>
        <v>2</v>
      </c>
      <c r="G63" s="169" t="str">
        <f t="shared" si="2"/>
        <v>elojel OK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ЛУК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Кочетков Иван Александрович</dc:creator>
  <cp:keywords/>
  <dc:description/>
  <cp:lastModifiedBy>Кочетков Иван Александрович</cp:lastModifiedBy>
  <cp:lastPrinted>2004-05-11T15:06:43Z</cp:lastPrinted>
  <dcterms:created xsi:type="dcterms:W3CDTF">2004-03-19T11:53:15Z</dcterms:created>
  <dcterms:modified xsi:type="dcterms:W3CDTF">2004-05-11T16:18:19Z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