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2"/>
  </bookViews>
  <sheets>
    <sheet name="conventional" sheetId="1" r:id="rId1"/>
    <sheet name="coco" sheetId="2" r:id="rId2"/>
    <sheet name="comments" sheetId="3" r:id="rId3"/>
  </sheets>
  <definedNames/>
  <calcPr fullCalcOnLoad="1"/>
</workbook>
</file>

<file path=xl/sharedStrings.xml><?xml version="1.0" encoding="utf-8"?>
<sst xmlns="http://schemas.openxmlformats.org/spreadsheetml/2006/main" count="173" uniqueCount="93">
  <si>
    <t>Kanada</t>
  </si>
  <si>
    <t>Gazdasagi ero</t>
  </si>
  <si>
    <t>Nyelv</t>
  </si>
  <si>
    <t>Immigracios politika</t>
  </si>
  <si>
    <t>Dragasag</t>
  </si>
  <si>
    <t>Oracle ratak</t>
  </si>
  <si>
    <t>Egeszsegugy</t>
  </si>
  <si>
    <t>Irorszag</t>
  </si>
  <si>
    <t>Tavolsag</t>
  </si>
  <si>
    <t>Anglia</t>
  </si>
  <si>
    <t>Malta</t>
  </si>
  <si>
    <t>Ausztralia</t>
  </si>
  <si>
    <t>Eletstilus</t>
  </si>
  <si>
    <t>Nyersanyag</t>
  </si>
  <si>
    <t>Imigracios koltseg</t>
  </si>
  <si>
    <t>Kozeptav</t>
  </si>
  <si>
    <t>hosszutav</t>
  </si>
  <si>
    <t>Befogadas</t>
  </si>
  <si>
    <t>suly</t>
  </si>
  <si>
    <t>Portugalia</t>
  </si>
  <si>
    <t>Uj allampolgarsag</t>
  </si>
  <si>
    <t>Magyarorszag</t>
  </si>
  <si>
    <t>Stabilitas, beke</t>
  </si>
  <si>
    <t>Immigracio sebessege</t>
  </si>
  <si>
    <t>Olaszorszag</t>
  </si>
  <si>
    <t>Olasz</t>
  </si>
  <si>
    <t>kallos</t>
  </si>
  <si>
    <t>rovidt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</si>
  <si>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</si>
  <si>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</si>
  <si>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</si>
  <si>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</si>
  <si>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</si>
  <si>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</si>
  <si>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</si>
  <si>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</si>
  <si>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</si>
  <si>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</si>
  <si>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</si>
  <si>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</si>
  <si>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</si>
  <si>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Y</t>
  </si>
  <si>
    <t>O1</t>
  </si>
  <si>
    <t>O2</t>
  </si>
  <si>
    <t>O3</t>
  </si>
  <si>
    <t>O4</t>
  </si>
  <si>
    <t>O5</t>
  </si>
  <si>
    <t>O6</t>
  </si>
  <si>
    <t>O7</t>
  </si>
  <si>
    <t>O8</t>
  </si>
  <si>
    <t>Kiindulási pontszámok</t>
  </si>
  <si>
    <t>Objektumok</t>
  </si>
  <si>
    <t>Attribútumok</t>
  </si>
  <si>
    <t>Rangsorok</t>
  </si>
  <si>
    <t>COCO</t>
  </si>
  <si>
    <t>Lepcsok</t>
  </si>
  <si>
    <t>minel nagyobb, annal jobb</t>
  </si>
  <si>
    <t>BECSLES</t>
  </si>
  <si>
    <t>Y(*)</t>
  </si>
  <si>
    <t>Becsult koltseg</t>
  </si>
  <si>
    <t>delta</t>
  </si>
  <si>
    <t>COCO-fontossag</t>
  </si>
  <si>
    <t>rangsor(suly)</t>
  </si>
  <si>
    <t>rangsor(COCO)</t>
  </si>
  <si>
    <t>OK</t>
  </si>
  <si>
    <t>hmhm</t>
  </si>
  <si>
    <t>Ertelmezesek:</t>
  </si>
  <si>
    <t>Minden orszag annyit kinal, amennyibe kerul az odakerules…</t>
  </si>
  <si>
    <t>A nyelv a legfontosabb!</t>
  </si>
  <si>
    <t>Az nyelvet az egeszsegugy es a beke koveti, majd a dragasag es a gazdasagi ero…</t>
  </si>
  <si>
    <t>Ausztraliaba telepules draga, de sok jo tulajdonsaga van…</t>
  </si>
  <si>
    <t>Kanadaba telepules draga, de vedheto a jo tulajdonsagok alapjan…</t>
  </si>
  <si>
    <t>Magyarorszag nem kinal semmit, de nem is kell koltsegekkel szamolni…</t>
  </si>
  <si>
    <t>Az atkoltozes koltsege az Altalad adott pontok alapjan jott ki…</t>
  </si>
  <si>
    <t>Sok tulajdonsag csak ZAJ, vagyis ahol csak nulla van, az nem korrelal a feltett kerdessel, hiaba tunik fontosnak…</t>
  </si>
  <si>
    <t>http://miau.gau.hu/lps/run.php3?job=123</t>
  </si>
  <si>
    <t>Olaszorszag az eletstilus miatt a relativ nyertes…</t>
  </si>
  <si>
    <t>Feltetelezes: Olaszorszagba koltozni nem kerulhet annyiba, mint itthon maradni…</t>
  </si>
  <si>
    <t>Feladat:</t>
  </si>
  <si>
    <t>Egy magasan képzett IT-szakértőben felmerül, hogy elhagyja-e Magyarországot. Ehhez szubjektíven kiválasztja a potenciális célországokat, ill. értékelési szempontokat. Ezen OAM alapján kell vizsgálni, vajon mely célországot illene választani…</t>
  </si>
  <si>
    <t>Conventional:</t>
  </si>
  <si>
    <t>A mátrixokban 1-10 közötti pontszámok találhatók, melyek közül a 10 a legjobb, 1 a legrosszabb helyzetet jelöli, s elvileg egyben a jó és rossz távolságát is kifejezi.</t>
  </si>
  <si>
    <t>A súly-vektor a szubjektív fontosságokat jelöli (1…0).</t>
  </si>
  <si>
    <t>Az eredmény magáért beszél:</t>
  </si>
  <si>
    <t xml:space="preserve"> --- mindig van "győztes",</t>
  </si>
  <si>
    <t xml:space="preserve"> --- mindig lehet/kell dönteni,</t>
  </si>
  <si>
    <t xml:space="preserve"> --- a súlyok nem biztos, hogy módosítanak az amúgy is már kellően szubjektív pontszámok alapján kialakuló célország-sorrenden,</t>
  </si>
  <si>
    <t>COCO:</t>
  </si>
  <si>
    <t>Adatok (hosszu tavra)</t>
  </si>
  <si>
    <t>A szubjektív pontszámok és súlyok helyett, kiindulva az objektumok attribútumonként rangsoraiból vizsgálható, vajon van-e egyensúlytalanság pl. a migráció költsége által "vásárolt" célországbeli életterek között…</t>
  </si>
  <si>
    <t>A COCO rámutat arra, hogy alapvetően minden úgy "helyes", ahogy van, vagyis nagy migrációs költségért jobb élet várható, de ez arányosan, s nem aránytalanul jobb élet. Málta gyengén felülértékelt, ill. Olaszország gyengén alulértékelt.</t>
  </si>
  <si>
    <t>A COCO alapján nincs lépéskényszer, szemben Kanada és Magyarország erőteljesen eltérő értékelésével a hagyományos megoldásban.</t>
  </si>
  <si>
    <t>A COCO alapján fontos a nyelv, a béke és az egészség, míg ezek a szubjektív rangsorban más képet mutatnak. Fordítva: a szubjektív fontosságok ott is kimondásra kerültek, ahol matematikai értelemben csak zajról van szó…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</si>
</sst>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textRotation="90"/>
    </xf>
    <xf numFmtId="0" fontId="0" fillId="3" borderId="0" xfId="0" applyFill="1" applyAlignment="1">
      <alignment/>
    </xf>
    <xf numFmtId="0" fontId="0" fillId="3" borderId="0" xfId="0" applyFill="1" applyAlignment="1">
      <alignment textRotation="90"/>
    </xf>
    <xf numFmtId="176" fontId="0" fillId="0" borderId="0" xfId="0" applyNumberFormat="1" applyAlignment="1">
      <alignment/>
    </xf>
    <xf numFmtId="176" fontId="0" fillId="3" borderId="0" xfId="0" applyNumberFormat="1" applyFill="1" applyAlignment="1">
      <alignment/>
    </xf>
    <xf numFmtId="0" fontId="2" fillId="0" borderId="0" xfId="17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010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285750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17220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49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5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81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981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143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305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629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lps/run.php3?job=1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="115" zoomScaleNormal="115" workbookViewId="0" topLeftCell="A6">
      <selection activeCell="A15" sqref="A15"/>
    </sheetView>
  </sheetViews>
  <sheetFormatPr defaultColWidth="9.140625" defaultRowHeight="12.75"/>
  <cols>
    <col min="1" max="1" width="17.7109375" style="0" bestFit="1" customWidth="1"/>
    <col min="8" max="8" width="12.7109375" style="0" bestFit="1" customWidth="1"/>
    <col min="9" max="9" width="12.7109375" style="0" customWidth="1"/>
    <col min="19" max="19" width="12.7109375" style="0" bestFit="1" customWidth="1"/>
  </cols>
  <sheetData>
    <row r="1" ht="12.75">
      <c r="A1" t="s">
        <v>15</v>
      </c>
    </row>
    <row r="3" spans="2:20" ht="12.75">
      <c r="B3" t="s">
        <v>7</v>
      </c>
      <c r="C3" t="s">
        <v>9</v>
      </c>
      <c r="D3" t="s">
        <v>10</v>
      </c>
      <c r="E3" t="s">
        <v>0</v>
      </c>
      <c r="F3" t="s">
        <v>11</v>
      </c>
      <c r="G3" t="s">
        <v>19</v>
      </c>
      <c r="H3" t="s">
        <v>21</v>
      </c>
      <c r="I3" t="s">
        <v>24</v>
      </c>
      <c r="K3" t="s">
        <v>18</v>
      </c>
      <c r="M3" t="s">
        <v>7</v>
      </c>
      <c r="N3" t="s">
        <v>9</v>
      </c>
      <c r="O3" t="s">
        <v>10</v>
      </c>
      <c r="P3" t="s">
        <v>0</v>
      </c>
      <c r="Q3" t="s">
        <v>11</v>
      </c>
      <c r="R3" t="s">
        <v>19</v>
      </c>
      <c r="S3" t="s">
        <v>21</v>
      </c>
      <c r="T3" t="s">
        <v>24</v>
      </c>
    </row>
    <row r="4" spans="1:20" ht="12.75">
      <c r="A4" t="s">
        <v>2</v>
      </c>
      <c r="B4" s="1">
        <v>10</v>
      </c>
      <c r="C4" s="1">
        <v>10</v>
      </c>
      <c r="D4" s="1">
        <v>7</v>
      </c>
      <c r="E4" s="1">
        <v>10</v>
      </c>
      <c r="F4" s="1">
        <v>10</v>
      </c>
      <c r="G4" s="1">
        <v>4</v>
      </c>
      <c r="H4" s="1">
        <v>1</v>
      </c>
      <c r="I4" s="1">
        <v>4</v>
      </c>
      <c r="K4" s="1">
        <v>1</v>
      </c>
      <c r="M4" s="2">
        <f aca="true" t="shared" si="0" ref="M4:T11">+$K4*B4</f>
        <v>10</v>
      </c>
      <c r="N4" s="2">
        <f t="shared" si="0"/>
        <v>10</v>
      </c>
      <c r="O4" s="2">
        <f t="shared" si="0"/>
        <v>7</v>
      </c>
      <c r="P4" s="2">
        <f t="shared" si="0"/>
        <v>10</v>
      </c>
      <c r="Q4" s="2">
        <f t="shared" si="0"/>
        <v>10</v>
      </c>
      <c r="R4" s="2">
        <f t="shared" si="0"/>
        <v>4</v>
      </c>
      <c r="S4" s="2">
        <f t="shared" si="0"/>
        <v>1</v>
      </c>
      <c r="T4" s="2">
        <f t="shared" si="0"/>
        <v>4</v>
      </c>
    </row>
    <row r="5" spans="1:20" ht="12.75">
      <c r="A5" t="s">
        <v>3</v>
      </c>
      <c r="B5" s="1">
        <v>10</v>
      </c>
      <c r="C5" s="1">
        <v>10</v>
      </c>
      <c r="D5" s="1">
        <v>10</v>
      </c>
      <c r="E5" s="1">
        <v>7</v>
      </c>
      <c r="F5" s="1">
        <v>5</v>
      </c>
      <c r="G5" s="1">
        <v>10</v>
      </c>
      <c r="H5" s="1">
        <v>10</v>
      </c>
      <c r="I5" s="1">
        <v>8</v>
      </c>
      <c r="K5" s="1">
        <v>0.8</v>
      </c>
      <c r="M5" s="2">
        <f t="shared" si="0"/>
        <v>8</v>
      </c>
      <c r="N5" s="2">
        <f t="shared" si="0"/>
        <v>8</v>
      </c>
      <c r="O5" s="2">
        <f t="shared" si="0"/>
        <v>8</v>
      </c>
      <c r="P5" s="2">
        <f t="shared" si="0"/>
        <v>5.6000000000000005</v>
      </c>
      <c r="Q5" s="2">
        <f t="shared" si="0"/>
        <v>4</v>
      </c>
      <c r="R5" s="2">
        <f t="shared" si="0"/>
        <v>8</v>
      </c>
      <c r="S5" s="2">
        <f t="shared" si="0"/>
        <v>8</v>
      </c>
      <c r="T5" s="2">
        <f t="shared" si="0"/>
        <v>6.4</v>
      </c>
    </row>
    <row r="6" spans="1:20" ht="12.75">
      <c r="A6" t="s">
        <v>4</v>
      </c>
      <c r="B6" s="1">
        <v>2</v>
      </c>
      <c r="C6" s="1">
        <v>3</v>
      </c>
      <c r="D6" s="1">
        <v>4</v>
      </c>
      <c r="E6" s="1">
        <v>6</v>
      </c>
      <c r="F6" s="1">
        <v>6</v>
      </c>
      <c r="G6" s="1">
        <v>8</v>
      </c>
      <c r="H6" s="1">
        <v>6</v>
      </c>
      <c r="I6" s="1">
        <v>3</v>
      </c>
      <c r="K6" s="1">
        <v>0.8</v>
      </c>
      <c r="M6" s="2">
        <f t="shared" si="0"/>
        <v>1.6</v>
      </c>
      <c r="N6" s="2">
        <f t="shared" si="0"/>
        <v>2.4000000000000004</v>
      </c>
      <c r="O6" s="2">
        <f t="shared" si="0"/>
        <v>3.2</v>
      </c>
      <c r="P6" s="2">
        <f t="shared" si="0"/>
        <v>4.800000000000001</v>
      </c>
      <c r="Q6" s="2">
        <f t="shared" si="0"/>
        <v>4.800000000000001</v>
      </c>
      <c r="R6" s="2">
        <f t="shared" si="0"/>
        <v>6.4</v>
      </c>
      <c r="S6" s="2">
        <f t="shared" si="0"/>
        <v>4.800000000000001</v>
      </c>
      <c r="T6" s="2">
        <f t="shared" si="0"/>
        <v>2.4000000000000004</v>
      </c>
    </row>
    <row r="7" spans="1:20" ht="12.75">
      <c r="A7" t="s">
        <v>5</v>
      </c>
      <c r="B7" s="1">
        <v>10</v>
      </c>
      <c r="C7" s="1">
        <v>10</v>
      </c>
      <c r="D7" s="1">
        <v>10</v>
      </c>
      <c r="E7" s="1">
        <v>6</v>
      </c>
      <c r="F7" s="1">
        <v>6</v>
      </c>
      <c r="G7" s="1">
        <v>10</v>
      </c>
      <c r="H7" s="1">
        <v>10</v>
      </c>
      <c r="I7" s="1">
        <v>10</v>
      </c>
      <c r="K7" s="1">
        <v>1</v>
      </c>
      <c r="M7" s="2">
        <f t="shared" si="0"/>
        <v>10</v>
      </c>
      <c r="N7" s="2">
        <f t="shared" si="0"/>
        <v>10</v>
      </c>
      <c r="O7" s="2">
        <f t="shared" si="0"/>
        <v>10</v>
      </c>
      <c r="P7" s="2">
        <f t="shared" si="0"/>
        <v>6</v>
      </c>
      <c r="Q7" s="2">
        <f t="shared" si="0"/>
        <v>6</v>
      </c>
      <c r="R7" s="2">
        <f t="shared" si="0"/>
        <v>10</v>
      </c>
      <c r="S7" s="2">
        <f t="shared" si="0"/>
        <v>10</v>
      </c>
      <c r="T7" s="2">
        <f t="shared" si="0"/>
        <v>10</v>
      </c>
    </row>
    <row r="8" spans="1:20" ht="12.75">
      <c r="A8" t="s">
        <v>6</v>
      </c>
      <c r="B8" s="1">
        <v>6</v>
      </c>
      <c r="C8" s="1">
        <v>8</v>
      </c>
      <c r="D8" s="1">
        <v>6</v>
      </c>
      <c r="E8" s="1">
        <v>9</v>
      </c>
      <c r="F8" s="1">
        <v>9</v>
      </c>
      <c r="G8" s="1">
        <v>6</v>
      </c>
      <c r="H8" s="1">
        <v>4</v>
      </c>
      <c r="I8" s="1">
        <v>7</v>
      </c>
      <c r="K8" s="1">
        <v>0.8</v>
      </c>
      <c r="M8" s="2">
        <f t="shared" si="0"/>
        <v>4.800000000000001</v>
      </c>
      <c r="N8" s="2">
        <f t="shared" si="0"/>
        <v>6.4</v>
      </c>
      <c r="O8" s="2">
        <f t="shared" si="0"/>
        <v>4.800000000000001</v>
      </c>
      <c r="P8" s="2">
        <f t="shared" si="0"/>
        <v>7.2</v>
      </c>
      <c r="Q8" s="2">
        <f t="shared" si="0"/>
        <v>7.2</v>
      </c>
      <c r="R8" s="2">
        <f t="shared" si="0"/>
        <v>4.800000000000001</v>
      </c>
      <c r="S8" s="2">
        <f t="shared" si="0"/>
        <v>3.2</v>
      </c>
      <c r="T8" s="2">
        <f t="shared" si="0"/>
        <v>5.6000000000000005</v>
      </c>
    </row>
    <row r="9" spans="1:20" ht="12.75">
      <c r="A9" t="s">
        <v>8</v>
      </c>
      <c r="B9" s="1">
        <v>6</v>
      </c>
      <c r="C9" s="1">
        <v>7</v>
      </c>
      <c r="D9" s="1">
        <v>6</v>
      </c>
      <c r="E9" s="1">
        <v>4</v>
      </c>
      <c r="F9" s="1">
        <v>1</v>
      </c>
      <c r="G9" s="1">
        <v>7</v>
      </c>
      <c r="H9" s="1">
        <v>10</v>
      </c>
      <c r="I9" s="1">
        <v>9</v>
      </c>
      <c r="K9" s="1">
        <v>0.7</v>
      </c>
      <c r="M9" s="2">
        <f t="shared" si="0"/>
        <v>4.199999999999999</v>
      </c>
      <c r="N9" s="2">
        <f t="shared" si="0"/>
        <v>4.8999999999999995</v>
      </c>
      <c r="O9" s="2">
        <f t="shared" si="0"/>
        <v>4.199999999999999</v>
      </c>
      <c r="P9" s="2">
        <f t="shared" si="0"/>
        <v>2.8</v>
      </c>
      <c r="Q9" s="2">
        <f t="shared" si="0"/>
        <v>0.7</v>
      </c>
      <c r="R9" s="2">
        <f t="shared" si="0"/>
        <v>4.8999999999999995</v>
      </c>
      <c r="S9" s="2">
        <f t="shared" si="0"/>
        <v>7</v>
      </c>
      <c r="T9" s="2">
        <f t="shared" si="0"/>
        <v>6.3</v>
      </c>
    </row>
    <row r="10" spans="1:20" ht="12.75">
      <c r="A10" t="s">
        <v>12</v>
      </c>
      <c r="B10" s="1">
        <v>7</v>
      </c>
      <c r="C10" s="1">
        <v>7</v>
      </c>
      <c r="D10" s="1">
        <v>8</v>
      </c>
      <c r="E10" s="1">
        <v>4</v>
      </c>
      <c r="F10" s="1">
        <v>7</v>
      </c>
      <c r="G10" s="1">
        <v>8</v>
      </c>
      <c r="H10" s="1">
        <v>3</v>
      </c>
      <c r="I10" s="1">
        <v>8</v>
      </c>
      <c r="K10" s="1">
        <v>0.7</v>
      </c>
      <c r="M10" s="2">
        <f t="shared" si="0"/>
        <v>4.8999999999999995</v>
      </c>
      <c r="N10" s="2">
        <f t="shared" si="0"/>
        <v>4.8999999999999995</v>
      </c>
      <c r="O10" s="2">
        <f t="shared" si="0"/>
        <v>5.6</v>
      </c>
      <c r="P10" s="2">
        <f t="shared" si="0"/>
        <v>2.8</v>
      </c>
      <c r="Q10" s="2">
        <f t="shared" si="0"/>
        <v>4.8999999999999995</v>
      </c>
      <c r="R10" s="2">
        <f t="shared" si="0"/>
        <v>5.6</v>
      </c>
      <c r="S10" s="2">
        <f t="shared" si="0"/>
        <v>2.0999999999999996</v>
      </c>
      <c r="T10" s="2">
        <f t="shared" si="0"/>
        <v>5.6</v>
      </c>
    </row>
    <row r="11" spans="1:20" ht="12.75">
      <c r="A11" t="s">
        <v>23</v>
      </c>
      <c r="B11" s="1">
        <v>10</v>
      </c>
      <c r="C11" s="1">
        <v>10</v>
      </c>
      <c r="D11" s="1">
        <v>10</v>
      </c>
      <c r="E11" s="1">
        <v>7</v>
      </c>
      <c r="F11" s="1">
        <v>4</v>
      </c>
      <c r="G11" s="1">
        <v>10</v>
      </c>
      <c r="H11" s="1">
        <v>10</v>
      </c>
      <c r="I11" s="1">
        <v>8</v>
      </c>
      <c r="K11" s="1">
        <v>1</v>
      </c>
      <c r="M11" s="2">
        <f t="shared" si="0"/>
        <v>10</v>
      </c>
      <c r="N11" s="2">
        <f t="shared" si="0"/>
        <v>10</v>
      </c>
      <c r="O11" s="2">
        <f t="shared" si="0"/>
        <v>10</v>
      </c>
      <c r="P11" s="2">
        <f t="shared" si="0"/>
        <v>7</v>
      </c>
      <c r="Q11" s="2">
        <f t="shared" si="0"/>
        <v>4</v>
      </c>
      <c r="R11" s="2">
        <f t="shared" si="0"/>
        <v>10</v>
      </c>
      <c r="S11" s="2">
        <f t="shared" si="0"/>
        <v>10</v>
      </c>
      <c r="T11" s="2">
        <f t="shared" si="0"/>
        <v>8</v>
      </c>
    </row>
    <row r="12" spans="2:20" ht="12.75">
      <c r="B12">
        <f aca="true" t="shared" si="1" ref="B12:I12">SUM(B4:B11)</f>
        <v>61</v>
      </c>
      <c r="C12">
        <f t="shared" si="1"/>
        <v>65</v>
      </c>
      <c r="D12">
        <f t="shared" si="1"/>
        <v>61</v>
      </c>
      <c r="E12">
        <f t="shared" si="1"/>
        <v>53</v>
      </c>
      <c r="F12">
        <f t="shared" si="1"/>
        <v>48</v>
      </c>
      <c r="G12">
        <f t="shared" si="1"/>
        <v>63</v>
      </c>
      <c r="H12">
        <f t="shared" si="1"/>
        <v>54</v>
      </c>
      <c r="I12">
        <f t="shared" si="1"/>
        <v>57</v>
      </c>
      <c r="M12">
        <f aca="true" t="shared" si="2" ref="M12:T12">SUM(M4:M11)</f>
        <v>53.50000000000001</v>
      </c>
      <c r="N12">
        <f t="shared" si="2"/>
        <v>56.599999999999994</v>
      </c>
      <c r="O12">
        <f t="shared" si="2"/>
        <v>52.800000000000004</v>
      </c>
      <c r="P12">
        <f t="shared" si="2"/>
        <v>46.199999999999996</v>
      </c>
      <c r="Q12">
        <f t="shared" si="2"/>
        <v>41.6</v>
      </c>
      <c r="R12">
        <f t="shared" si="2"/>
        <v>53.7</v>
      </c>
      <c r="S12">
        <f t="shared" si="2"/>
        <v>46.1</v>
      </c>
      <c r="T12">
        <f t="shared" si="2"/>
        <v>48.300000000000004</v>
      </c>
    </row>
    <row r="14" ht="13.5" thickBot="1"/>
    <row r="15" spans="1:21" ht="12.75">
      <c r="A15" s="17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1:21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</row>
    <row r="17" spans="1:21" ht="12.75">
      <c r="A17" s="20"/>
      <c r="B17" s="21">
        <v>1</v>
      </c>
      <c r="C17" s="21">
        <v>2</v>
      </c>
      <c r="D17" s="21">
        <v>3</v>
      </c>
      <c r="E17" s="21">
        <v>4</v>
      </c>
      <c r="F17" s="21">
        <v>5</v>
      </c>
      <c r="G17" s="21">
        <v>6</v>
      </c>
      <c r="H17" s="21">
        <v>7</v>
      </c>
      <c r="I17" s="21">
        <v>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</row>
    <row r="18" spans="1:21" ht="12.75">
      <c r="A18" s="20"/>
      <c r="B18" s="21" t="s">
        <v>7</v>
      </c>
      <c r="C18" s="21" t="s">
        <v>9</v>
      </c>
      <c r="D18" s="21" t="s">
        <v>10</v>
      </c>
      <c r="E18" s="21" t="s">
        <v>0</v>
      </c>
      <c r="F18" s="21" t="s">
        <v>11</v>
      </c>
      <c r="G18" s="21" t="s">
        <v>19</v>
      </c>
      <c r="H18" s="21" t="s">
        <v>21</v>
      </c>
      <c r="I18" s="21" t="s">
        <v>24</v>
      </c>
      <c r="J18" s="21"/>
      <c r="K18" s="21" t="s">
        <v>18</v>
      </c>
      <c r="L18" s="21"/>
      <c r="M18" s="21" t="s">
        <v>7</v>
      </c>
      <c r="N18" s="21" t="s">
        <v>9</v>
      </c>
      <c r="O18" s="21" t="s">
        <v>10</v>
      </c>
      <c r="P18" s="21" t="s">
        <v>0</v>
      </c>
      <c r="Q18" s="21" t="s">
        <v>11</v>
      </c>
      <c r="R18" s="21" t="s">
        <v>19</v>
      </c>
      <c r="S18" s="21" t="s">
        <v>21</v>
      </c>
      <c r="T18" s="21" t="s">
        <v>25</v>
      </c>
      <c r="U18" s="22"/>
    </row>
    <row r="19" spans="1:21" ht="12.75">
      <c r="A19" s="20" t="s">
        <v>1</v>
      </c>
      <c r="B19" s="1">
        <v>5</v>
      </c>
      <c r="C19" s="1">
        <v>8</v>
      </c>
      <c r="D19" s="1">
        <v>3</v>
      </c>
      <c r="E19" s="1">
        <v>10</v>
      </c>
      <c r="F19" s="1">
        <v>8</v>
      </c>
      <c r="G19" s="1">
        <v>3</v>
      </c>
      <c r="H19" s="1">
        <v>1</v>
      </c>
      <c r="I19" s="1">
        <v>5</v>
      </c>
      <c r="J19" s="21"/>
      <c r="K19" s="1">
        <v>1</v>
      </c>
      <c r="L19" s="21"/>
      <c r="M19" s="2">
        <f>+$K19*B19</f>
        <v>5</v>
      </c>
      <c r="N19" s="2">
        <f aca="true" t="shared" si="3" ref="N19:T19">+$K19*C19</f>
        <v>8</v>
      </c>
      <c r="O19" s="2">
        <f t="shared" si="3"/>
        <v>3</v>
      </c>
      <c r="P19" s="2">
        <f t="shared" si="3"/>
        <v>10</v>
      </c>
      <c r="Q19" s="2">
        <f t="shared" si="3"/>
        <v>8</v>
      </c>
      <c r="R19" s="2">
        <f t="shared" si="3"/>
        <v>3</v>
      </c>
      <c r="S19" s="2">
        <f t="shared" si="3"/>
        <v>1</v>
      </c>
      <c r="T19" s="2">
        <f t="shared" si="3"/>
        <v>5</v>
      </c>
      <c r="U19" s="22"/>
    </row>
    <row r="20" spans="1:21" ht="12.75">
      <c r="A20" s="20" t="s">
        <v>2</v>
      </c>
      <c r="B20" s="1">
        <v>10</v>
      </c>
      <c r="C20" s="1">
        <v>10</v>
      </c>
      <c r="D20" s="1">
        <v>7</v>
      </c>
      <c r="E20" s="1">
        <v>10</v>
      </c>
      <c r="F20" s="1">
        <v>10</v>
      </c>
      <c r="G20" s="1">
        <v>5</v>
      </c>
      <c r="H20" s="1">
        <v>1</v>
      </c>
      <c r="I20" s="1">
        <v>5</v>
      </c>
      <c r="J20" s="21"/>
      <c r="K20" s="1">
        <v>1</v>
      </c>
      <c r="L20" s="21"/>
      <c r="M20" s="2">
        <f aca="true" t="shared" si="4" ref="M20:M32">+$K20*B20</f>
        <v>10</v>
      </c>
      <c r="N20" s="2">
        <f aca="true" t="shared" si="5" ref="N20:N32">+$K20*C20</f>
        <v>10</v>
      </c>
      <c r="O20" s="2">
        <f aca="true" t="shared" si="6" ref="O20:O32">+$K20*D20</f>
        <v>7</v>
      </c>
      <c r="P20" s="2">
        <f aca="true" t="shared" si="7" ref="P20:P32">+$K20*E20</f>
        <v>10</v>
      </c>
      <c r="Q20" s="2">
        <f aca="true" t="shared" si="8" ref="Q20:Q32">+$K20*F20</f>
        <v>10</v>
      </c>
      <c r="R20" s="2">
        <f aca="true" t="shared" si="9" ref="R20:R32">+$K20*G20</f>
        <v>5</v>
      </c>
      <c r="S20" s="2">
        <f aca="true" t="shared" si="10" ref="S20:T32">+$K20*H20</f>
        <v>1</v>
      </c>
      <c r="T20" s="2">
        <f t="shared" si="10"/>
        <v>5</v>
      </c>
      <c r="U20" s="22"/>
    </row>
    <row r="21" spans="1:21" ht="12.75">
      <c r="A21" s="20" t="s">
        <v>3</v>
      </c>
      <c r="B21" s="1">
        <v>10</v>
      </c>
      <c r="C21" s="1">
        <v>10</v>
      </c>
      <c r="D21" s="1">
        <v>10</v>
      </c>
      <c r="E21" s="1">
        <v>7</v>
      </c>
      <c r="F21" s="1">
        <v>5</v>
      </c>
      <c r="G21" s="1">
        <v>10</v>
      </c>
      <c r="H21" s="1">
        <v>10</v>
      </c>
      <c r="I21" s="1">
        <v>8</v>
      </c>
      <c r="J21" s="21"/>
      <c r="K21" s="1">
        <v>0.6</v>
      </c>
      <c r="L21" s="21"/>
      <c r="M21" s="2">
        <f t="shared" si="4"/>
        <v>6</v>
      </c>
      <c r="N21" s="2">
        <f t="shared" si="5"/>
        <v>6</v>
      </c>
      <c r="O21" s="2">
        <f t="shared" si="6"/>
        <v>6</v>
      </c>
      <c r="P21" s="2">
        <f t="shared" si="7"/>
        <v>4.2</v>
      </c>
      <c r="Q21" s="2">
        <f t="shared" si="8"/>
        <v>3</v>
      </c>
      <c r="R21" s="2">
        <f t="shared" si="9"/>
        <v>6</v>
      </c>
      <c r="S21" s="2">
        <f t="shared" si="10"/>
        <v>6</v>
      </c>
      <c r="T21" s="2">
        <f t="shared" si="10"/>
        <v>4.8</v>
      </c>
      <c r="U21" s="22"/>
    </row>
    <row r="22" spans="1:21" ht="12.75">
      <c r="A22" s="20" t="s">
        <v>4</v>
      </c>
      <c r="B22" s="1">
        <v>2</v>
      </c>
      <c r="C22" s="1">
        <v>3</v>
      </c>
      <c r="D22" s="1">
        <v>4</v>
      </c>
      <c r="E22" s="1">
        <v>6</v>
      </c>
      <c r="F22" s="1">
        <v>6</v>
      </c>
      <c r="G22" s="1">
        <v>8</v>
      </c>
      <c r="H22" s="1">
        <v>6</v>
      </c>
      <c r="I22" s="1">
        <v>2</v>
      </c>
      <c r="J22" s="21"/>
      <c r="K22" s="1">
        <v>0.8</v>
      </c>
      <c r="L22" s="21"/>
      <c r="M22" s="2">
        <f t="shared" si="4"/>
        <v>1.6</v>
      </c>
      <c r="N22" s="2">
        <f t="shared" si="5"/>
        <v>2.4000000000000004</v>
      </c>
      <c r="O22" s="2">
        <f t="shared" si="6"/>
        <v>3.2</v>
      </c>
      <c r="P22" s="2">
        <f t="shared" si="7"/>
        <v>4.800000000000001</v>
      </c>
      <c r="Q22" s="2">
        <f t="shared" si="8"/>
        <v>4.800000000000001</v>
      </c>
      <c r="R22" s="2">
        <f t="shared" si="9"/>
        <v>6.4</v>
      </c>
      <c r="S22" s="2">
        <f t="shared" si="10"/>
        <v>4.800000000000001</v>
      </c>
      <c r="T22" s="2">
        <f t="shared" si="10"/>
        <v>1.6</v>
      </c>
      <c r="U22" s="22"/>
    </row>
    <row r="23" spans="1:21" ht="12.75">
      <c r="A23" s="20" t="s">
        <v>5</v>
      </c>
      <c r="B23" s="1">
        <v>10</v>
      </c>
      <c r="C23" s="1">
        <v>10</v>
      </c>
      <c r="D23" s="1">
        <v>10</v>
      </c>
      <c r="E23" s="1">
        <v>6</v>
      </c>
      <c r="F23" s="1">
        <v>6</v>
      </c>
      <c r="G23" s="1">
        <v>10</v>
      </c>
      <c r="H23" s="1">
        <v>10</v>
      </c>
      <c r="I23" s="1">
        <v>10</v>
      </c>
      <c r="J23" s="21"/>
      <c r="K23" s="1">
        <v>0.9</v>
      </c>
      <c r="L23" s="21"/>
      <c r="M23" s="2">
        <f t="shared" si="4"/>
        <v>9</v>
      </c>
      <c r="N23" s="2">
        <f t="shared" si="5"/>
        <v>9</v>
      </c>
      <c r="O23" s="2">
        <f t="shared" si="6"/>
        <v>9</v>
      </c>
      <c r="P23" s="2">
        <f t="shared" si="7"/>
        <v>5.4</v>
      </c>
      <c r="Q23" s="2">
        <f t="shared" si="8"/>
        <v>5.4</v>
      </c>
      <c r="R23" s="2">
        <f t="shared" si="9"/>
        <v>9</v>
      </c>
      <c r="S23" s="2">
        <f t="shared" si="10"/>
        <v>9</v>
      </c>
      <c r="T23" s="2">
        <f t="shared" si="10"/>
        <v>9</v>
      </c>
      <c r="U23" s="22"/>
    </row>
    <row r="24" spans="1:21" ht="12.75">
      <c r="A24" s="20" t="s">
        <v>6</v>
      </c>
      <c r="B24" s="1">
        <v>6</v>
      </c>
      <c r="C24" s="1">
        <v>8</v>
      </c>
      <c r="D24" s="1">
        <v>6</v>
      </c>
      <c r="E24" s="1">
        <v>9</v>
      </c>
      <c r="F24" s="1">
        <v>9</v>
      </c>
      <c r="G24" s="1">
        <v>6</v>
      </c>
      <c r="H24" s="1">
        <v>4</v>
      </c>
      <c r="I24" s="1">
        <v>6</v>
      </c>
      <c r="J24" s="21"/>
      <c r="K24" s="1">
        <v>0.8</v>
      </c>
      <c r="L24" s="21"/>
      <c r="M24" s="2">
        <f t="shared" si="4"/>
        <v>4.800000000000001</v>
      </c>
      <c r="N24" s="2">
        <f t="shared" si="5"/>
        <v>6.4</v>
      </c>
      <c r="O24" s="2">
        <f t="shared" si="6"/>
        <v>4.800000000000001</v>
      </c>
      <c r="P24" s="2">
        <f t="shared" si="7"/>
        <v>7.2</v>
      </c>
      <c r="Q24" s="2">
        <f t="shared" si="8"/>
        <v>7.2</v>
      </c>
      <c r="R24" s="2">
        <f t="shared" si="9"/>
        <v>4.800000000000001</v>
      </c>
      <c r="S24" s="2">
        <f t="shared" si="10"/>
        <v>3.2</v>
      </c>
      <c r="T24" s="2">
        <f t="shared" si="10"/>
        <v>4.800000000000001</v>
      </c>
      <c r="U24" s="22"/>
    </row>
    <row r="25" spans="1:21" ht="12.75">
      <c r="A25" s="20" t="s">
        <v>8</v>
      </c>
      <c r="B25" s="1">
        <v>6</v>
      </c>
      <c r="C25" s="1">
        <v>7</v>
      </c>
      <c r="D25" s="1">
        <v>6</v>
      </c>
      <c r="E25" s="1">
        <v>4</v>
      </c>
      <c r="F25" s="1">
        <v>1</v>
      </c>
      <c r="G25" s="1">
        <v>7</v>
      </c>
      <c r="H25" s="1">
        <v>10</v>
      </c>
      <c r="I25" s="1">
        <v>9</v>
      </c>
      <c r="J25" s="21"/>
      <c r="K25" s="1">
        <v>1</v>
      </c>
      <c r="L25" s="21"/>
      <c r="M25" s="2">
        <f t="shared" si="4"/>
        <v>6</v>
      </c>
      <c r="N25" s="2">
        <f t="shared" si="5"/>
        <v>7</v>
      </c>
      <c r="O25" s="2">
        <f t="shared" si="6"/>
        <v>6</v>
      </c>
      <c r="P25" s="2">
        <f t="shared" si="7"/>
        <v>4</v>
      </c>
      <c r="Q25" s="2">
        <f t="shared" si="8"/>
        <v>1</v>
      </c>
      <c r="R25" s="2">
        <f t="shared" si="9"/>
        <v>7</v>
      </c>
      <c r="S25" s="2">
        <f t="shared" si="10"/>
        <v>10</v>
      </c>
      <c r="T25" s="2">
        <f t="shared" si="10"/>
        <v>9</v>
      </c>
      <c r="U25" s="22"/>
    </row>
    <row r="26" spans="1:21" ht="12.75">
      <c r="A26" s="20" t="s">
        <v>12</v>
      </c>
      <c r="B26" s="1">
        <v>7</v>
      </c>
      <c r="C26" s="1">
        <v>7</v>
      </c>
      <c r="D26" s="1">
        <v>8</v>
      </c>
      <c r="E26" s="1">
        <v>4</v>
      </c>
      <c r="F26" s="1">
        <v>7</v>
      </c>
      <c r="G26" s="1">
        <v>8</v>
      </c>
      <c r="H26" s="1">
        <v>3</v>
      </c>
      <c r="I26" s="1">
        <v>9</v>
      </c>
      <c r="J26" s="21"/>
      <c r="K26" s="1">
        <v>1</v>
      </c>
      <c r="L26" s="21"/>
      <c r="M26" s="2">
        <f t="shared" si="4"/>
        <v>7</v>
      </c>
      <c r="N26" s="2">
        <f t="shared" si="5"/>
        <v>7</v>
      </c>
      <c r="O26" s="2">
        <f t="shared" si="6"/>
        <v>8</v>
      </c>
      <c r="P26" s="2">
        <f t="shared" si="7"/>
        <v>4</v>
      </c>
      <c r="Q26" s="2">
        <f t="shared" si="8"/>
        <v>7</v>
      </c>
      <c r="R26" s="2">
        <f t="shared" si="9"/>
        <v>8</v>
      </c>
      <c r="S26" s="2">
        <f t="shared" si="10"/>
        <v>3</v>
      </c>
      <c r="T26" s="2">
        <f t="shared" si="10"/>
        <v>9</v>
      </c>
      <c r="U26" s="22"/>
    </row>
    <row r="27" spans="1:21" ht="12.75">
      <c r="A27" s="20" t="s">
        <v>13</v>
      </c>
      <c r="B27" s="1">
        <v>2</v>
      </c>
      <c r="C27" s="1">
        <v>2</v>
      </c>
      <c r="D27" s="1">
        <v>1</v>
      </c>
      <c r="E27" s="1">
        <v>10</v>
      </c>
      <c r="F27" s="1">
        <v>8</v>
      </c>
      <c r="G27" s="1">
        <v>1</v>
      </c>
      <c r="H27" s="1">
        <v>1</v>
      </c>
      <c r="I27" s="1">
        <v>2</v>
      </c>
      <c r="J27" s="21"/>
      <c r="K27" s="1">
        <v>1</v>
      </c>
      <c r="L27" s="21"/>
      <c r="M27" s="2">
        <f t="shared" si="4"/>
        <v>2</v>
      </c>
      <c r="N27" s="2">
        <f t="shared" si="5"/>
        <v>2</v>
      </c>
      <c r="O27" s="2">
        <f t="shared" si="6"/>
        <v>1</v>
      </c>
      <c r="P27" s="2">
        <f t="shared" si="7"/>
        <v>10</v>
      </c>
      <c r="Q27" s="2">
        <f t="shared" si="8"/>
        <v>8</v>
      </c>
      <c r="R27" s="2">
        <f t="shared" si="9"/>
        <v>1</v>
      </c>
      <c r="S27" s="2">
        <f t="shared" si="10"/>
        <v>1</v>
      </c>
      <c r="T27" s="2">
        <f t="shared" si="10"/>
        <v>2</v>
      </c>
      <c r="U27" s="22"/>
    </row>
    <row r="28" spans="1:21" ht="12.75">
      <c r="A28" s="20" t="s">
        <v>14</v>
      </c>
      <c r="B28" s="1">
        <v>7</v>
      </c>
      <c r="C28" s="1">
        <v>6</v>
      </c>
      <c r="D28" s="1">
        <v>6</v>
      </c>
      <c r="E28" s="1">
        <v>3</v>
      </c>
      <c r="F28" s="1">
        <v>1</v>
      </c>
      <c r="G28" s="1">
        <v>7</v>
      </c>
      <c r="H28" s="1">
        <v>10</v>
      </c>
      <c r="I28" s="1">
        <v>10</v>
      </c>
      <c r="J28" s="21"/>
      <c r="K28" s="1">
        <v>0.6</v>
      </c>
      <c r="L28" s="21"/>
      <c r="M28" s="2">
        <f t="shared" si="4"/>
        <v>4.2</v>
      </c>
      <c r="N28" s="2">
        <f t="shared" si="5"/>
        <v>3.5999999999999996</v>
      </c>
      <c r="O28" s="2">
        <f t="shared" si="6"/>
        <v>3.5999999999999996</v>
      </c>
      <c r="P28" s="2">
        <f t="shared" si="7"/>
        <v>1.7999999999999998</v>
      </c>
      <c r="Q28" s="2">
        <f t="shared" si="8"/>
        <v>0.6</v>
      </c>
      <c r="R28" s="2">
        <f t="shared" si="9"/>
        <v>4.2</v>
      </c>
      <c r="S28" s="2">
        <f t="shared" si="10"/>
        <v>6</v>
      </c>
      <c r="T28" s="2">
        <f t="shared" si="10"/>
        <v>6</v>
      </c>
      <c r="U28" s="22"/>
    </row>
    <row r="29" spans="1:21" ht="12.75">
      <c r="A29" s="20" t="s">
        <v>17</v>
      </c>
      <c r="B29" s="1">
        <v>8</v>
      </c>
      <c r="C29" s="1">
        <v>5</v>
      </c>
      <c r="D29" s="1">
        <v>8</v>
      </c>
      <c r="E29" s="1">
        <v>9</v>
      </c>
      <c r="F29" s="1">
        <v>9</v>
      </c>
      <c r="G29" s="1">
        <v>7</v>
      </c>
      <c r="H29" s="1">
        <v>5</v>
      </c>
      <c r="I29" s="1">
        <v>9</v>
      </c>
      <c r="J29" s="21"/>
      <c r="K29" s="1">
        <v>1</v>
      </c>
      <c r="L29" s="21"/>
      <c r="M29" s="2">
        <f t="shared" si="4"/>
        <v>8</v>
      </c>
      <c r="N29" s="2">
        <f t="shared" si="5"/>
        <v>5</v>
      </c>
      <c r="O29" s="2">
        <f t="shared" si="6"/>
        <v>8</v>
      </c>
      <c r="P29" s="2">
        <f t="shared" si="7"/>
        <v>9</v>
      </c>
      <c r="Q29" s="2">
        <f t="shared" si="8"/>
        <v>9</v>
      </c>
      <c r="R29" s="2">
        <f t="shared" si="9"/>
        <v>7</v>
      </c>
      <c r="S29" s="2">
        <f t="shared" si="10"/>
        <v>5</v>
      </c>
      <c r="T29" s="2">
        <f t="shared" si="10"/>
        <v>9</v>
      </c>
      <c r="U29" s="22"/>
    </row>
    <row r="30" spans="1:21" ht="12.75">
      <c r="A30" s="20" t="s">
        <v>20</v>
      </c>
      <c r="B30" s="1">
        <v>1</v>
      </c>
      <c r="C30" s="1">
        <v>1</v>
      </c>
      <c r="D30" s="1">
        <v>1</v>
      </c>
      <c r="E30" s="1">
        <v>10</v>
      </c>
      <c r="F30" s="1">
        <v>10</v>
      </c>
      <c r="G30" s="1">
        <v>1</v>
      </c>
      <c r="H30" s="1">
        <v>1</v>
      </c>
      <c r="I30" s="1">
        <v>1</v>
      </c>
      <c r="J30" s="21"/>
      <c r="K30" s="1">
        <v>0.9</v>
      </c>
      <c r="L30" s="21"/>
      <c r="M30" s="2">
        <f t="shared" si="4"/>
        <v>0.9</v>
      </c>
      <c r="N30" s="2">
        <f t="shared" si="5"/>
        <v>0.9</v>
      </c>
      <c r="O30" s="2">
        <f t="shared" si="6"/>
        <v>0.9</v>
      </c>
      <c r="P30" s="2">
        <f t="shared" si="7"/>
        <v>9</v>
      </c>
      <c r="Q30" s="2">
        <f t="shared" si="8"/>
        <v>9</v>
      </c>
      <c r="R30" s="2">
        <f t="shared" si="9"/>
        <v>0.9</v>
      </c>
      <c r="S30" s="2">
        <f t="shared" si="10"/>
        <v>0.9</v>
      </c>
      <c r="T30" s="2">
        <f t="shared" si="10"/>
        <v>0.9</v>
      </c>
      <c r="U30" s="22"/>
    </row>
    <row r="31" spans="1:21" ht="12.75">
      <c r="A31" s="20" t="s">
        <v>22</v>
      </c>
      <c r="B31" s="1">
        <v>6</v>
      </c>
      <c r="C31" s="1">
        <v>7</v>
      </c>
      <c r="D31" s="1">
        <v>6</v>
      </c>
      <c r="E31" s="1">
        <v>8</v>
      </c>
      <c r="F31" s="1">
        <v>10</v>
      </c>
      <c r="G31" s="1">
        <v>6</v>
      </c>
      <c r="H31" s="1">
        <v>3</v>
      </c>
      <c r="I31" s="1">
        <v>7</v>
      </c>
      <c r="J31" s="21"/>
      <c r="K31" s="1">
        <v>0.8</v>
      </c>
      <c r="L31" s="21"/>
      <c r="M31" s="2">
        <f t="shared" si="4"/>
        <v>4.800000000000001</v>
      </c>
      <c r="N31" s="2">
        <f t="shared" si="5"/>
        <v>5.6000000000000005</v>
      </c>
      <c r="O31" s="2">
        <f t="shared" si="6"/>
        <v>4.800000000000001</v>
      </c>
      <c r="P31" s="2">
        <f t="shared" si="7"/>
        <v>6.4</v>
      </c>
      <c r="Q31" s="2">
        <f t="shared" si="8"/>
        <v>8</v>
      </c>
      <c r="R31" s="2">
        <f t="shared" si="9"/>
        <v>4.800000000000001</v>
      </c>
      <c r="S31" s="2">
        <f t="shared" si="10"/>
        <v>2.4000000000000004</v>
      </c>
      <c r="T31" s="2">
        <f t="shared" si="10"/>
        <v>5.6000000000000005</v>
      </c>
      <c r="U31" s="22"/>
    </row>
    <row r="32" spans="1:21" ht="12.75">
      <c r="A32" s="20" t="s">
        <v>23</v>
      </c>
      <c r="B32" s="1">
        <v>10</v>
      </c>
      <c r="C32" s="1">
        <v>10</v>
      </c>
      <c r="D32" s="1">
        <v>10</v>
      </c>
      <c r="E32" s="1">
        <v>7</v>
      </c>
      <c r="F32" s="1">
        <v>4</v>
      </c>
      <c r="G32" s="1">
        <v>10</v>
      </c>
      <c r="H32" s="1">
        <v>10</v>
      </c>
      <c r="I32" s="1">
        <v>9</v>
      </c>
      <c r="J32" s="21"/>
      <c r="K32" s="1">
        <v>0.7</v>
      </c>
      <c r="L32" s="21"/>
      <c r="M32" s="2">
        <f t="shared" si="4"/>
        <v>7</v>
      </c>
      <c r="N32" s="2">
        <f t="shared" si="5"/>
        <v>7</v>
      </c>
      <c r="O32" s="2">
        <f t="shared" si="6"/>
        <v>7</v>
      </c>
      <c r="P32" s="2">
        <f t="shared" si="7"/>
        <v>4.8999999999999995</v>
      </c>
      <c r="Q32" s="2">
        <f t="shared" si="8"/>
        <v>2.8</v>
      </c>
      <c r="R32" s="2">
        <f t="shared" si="9"/>
        <v>7</v>
      </c>
      <c r="S32" s="2">
        <f t="shared" si="10"/>
        <v>7</v>
      </c>
      <c r="T32" s="2">
        <f t="shared" si="10"/>
        <v>6.3</v>
      </c>
      <c r="U32" s="22"/>
    </row>
    <row r="33" spans="1:21" ht="12.75">
      <c r="A33" s="20"/>
      <c r="B33" s="21">
        <f aca="true" t="shared" si="11" ref="B33:I33">SUM(B19:B31)</f>
        <v>80</v>
      </c>
      <c r="C33" s="21">
        <f t="shared" si="11"/>
        <v>84</v>
      </c>
      <c r="D33" s="21">
        <f t="shared" si="11"/>
        <v>76</v>
      </c>
      <c r="E33" s="21">
        <f t="shared" si="11"/>
        <v>96</v>
      </c>
      <c r="F33" s="21">
        <f t="shared" si="11"/>
        <v>90</v>
      </c>
      <c r="G33" s="21">
        <f t="shared" si="11"/>
        <v>79</v>
      </c>
      <c r="H33" s="21">
        <f t="shared" si="11"/>
        <v>65</v>
      </c>
      <c r="I33" s="21">
        <f t="shared" si="11"/>
        <v>83</v>
      </c>
      <c r="J33" s="21"/>
      <c r="K33" s="21"/>
      <c r="L33" s="21"/>
      <c r="M33" s="21">
        <f aca="true" t="shared" si="12" ref="M33:S33">SUM(M19:M31)</f>
        <v>69.30000000000001</v>
      </c>
      <c r="N33" s="21">
        <f t="shared" si="12"/>
        <v>72.9</v>
      </c>
      <c r="O33" s="21">
        <f t="shared" si="12"/>
        <v>65.3</v>
      </c>
      <c r="P33" s="21">
        <f t="shared" si="12"/>
        <v>85.80000000000001</v>
      </c>
      <c r="Q33" s="21">
        <f t="shared" si="12"/>
        <v>81</v>
      </c>
      <c r="R33" s="21">
        <f t="shared" si="12"/>
        <v>67.10000000000001</v>
      </c>
      <c r="S33" s="21">
        <f t="shared" si="12"/>
        <v>53.3</v>
      </c>
      <c r="T33" s="21">
        <f>SUM(T19:T31)</f>
        <v>71.7</v>
      </c>
      <c r="U33" s="22"/>
    </row>
    <row r="34" spans="1:21" ht="13.5" thickBo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" ht="12.75">
      <c r="A35" t="s">
        <v>26</v>
      </c>
      <c r="B35" t="s">
        <v>27</v>
      </c>
    </row>
    <row r="36" spans="2:18" ht="25.5">
      <c r="B36" s="3" t="s">
        <v>7</v>
      </c>
      <c r="C36" s="3" t="s">
        <v>9</v>
      </c>
      <c r="D36" s="3" t="s">
        <v>10</v>
      </c>
      <c r="E36" s="3" t="s">
        <v>0</v>
      </c>
      <c r="F36" s="3" t="s">
        <v>11</v>
      </c>
      <c r="G36" s="3" t="s">
        <v>19</v>
      </c>
      <c r="H36" s="3" t="s">
        <v>21</v>
      </c>
      <c r="I36" s="3" t="s">
        <v>18</v>
      </c>
      <c r="L36" s="3" t="s">
        <v>7</v>
      </c>
      <c r="M36" s="3" t="s">
        <v>9</v>
      </c>
      <c r="N36" s="3" t="s">
        <v>10</v>
      </c>
      <c r="O36" s="3" t="s">
        <v>0</v>
      </c>
      <c r="P36" s="3" t="s">
        <v>11</v>
      </c>
      <c r="Q36" s="3" t="s">
        <v>19</v>
      </c>
      <c r="R36" s="3" t="s">
        <v>21</v>
      </c>
    </row>
    <row r="37" spans="1:18" ht="12.75">
      <c r="A37" s="3" t="s">
        <v>2</v>
      </c>
      <c r="B37" s="5">
        <v>8</v>
      </c>
      <c r="C37" s="6">
        <v>10</v>
      </c>
      <c r="D37" s="6">
        <v>7</v>
      </c>
      <c r="E37" s="6">
        <v>10</v>
      </c>
      <c r="F37" s="6">
        <v>10</v>
      </c>
      <c r="G37" s="6">
        <v>1</v>
      </c>
      <c r="H37" s="6">
        <v>1</v>
      </c>
      <c r="I37" s="3"/>
      <c r="J37" s="5">
        <v>1</v>
      </c>
      <c r="L37">
        <f aca="true" t="shared" si="13" ref="L37:L44">+$J37*B37</f>
        <v>8</v>
      </c>
      <c r="M37">
        <f aca="true" t="shared" si="14" ref="M37:R44">+$J37*C37</f>
        <v>10</v>
      </c>
      <c r="N37">
        <f t="shared" si="14"/>
        <v>7</v>
      </c>
      <c r="O37">
        <f t="shared" si="14"/>
        <v>10</v>
      </c>
      <c r="P37">
        <f t="shared" si="14"/>
        <v>10</v>
      </c>
      <c r="Q37">
        <f t="shared" si="14"/>
        <v>1</v>
      </c>
      <c r="R37">
        <f t="shared" si="14"/>
        <v>1</v>
      </c>
    </row>
    <row r="38" spans="1:18" ht="25.5">
      <c r="A38" s="3" t="s">
        <v>3</v>
      </c>
      <c r="B38" s="7">
        <v>10</v>
      </c>
      <c r="C38" s="8">
        <v>10</v>
      </c>
      <c r="D38" s="8">
        <v>10</v>
      </c>
      <c r="E38" s="8">
        <v>7</v>
      </c>
      <c r="F38" s="8">
        <v>5</v>
      </c>
      <c r="G38" s="8">
        <v>10</v>
      </c>
      <c r="H38" s="8">
        <v>10</v>
      </c>
      <c r="I38" s="3"/>
      <c r="J38" s="7">
        <v>0.8</v>
      </c>
      <c r="L38">
        <f t="shared" si="13"/>
        <v>8</v>
      </c>
      <c r="M38">
        <f t="shared" si="14"/>
        <v>8</v>
      </c>
      <c r="N38">
        <f t="shared" si="14"/>
        <v>8</v>
      </c>
      <c r="O38">
        <f t="shared" si="14"/>
        <v>5.6000000000000005</v>
      </c>
      <c r="P38">
        <f t="shared" si="14"/>
        <v>4</v>
      </c>
      <c r="Q38">
        <f t="shared" si="14"/>
        <v>8</v>
      </c>
      <c r="R38">
        <f t="shared" si="14"/>
        <v>8</v>
      </c>
    </row>
    <row r="39" spans="1:18" ht="12.75">
      <c r="A39" s="3" t="s">
        <v>4</v>
      </c>
      <c r="B39" s="7">
        <v>1</v>
      </c>
      <c r="C39" s="8">
        <v>3</v>
      </c>
      <c r="D39" s="8">
        <v>4</v>
      </c>
      <c r="E39" s="8">
        <v>6</v>
      </c>
      <c r="F39" s="8">
        <v>6</v>
      </c>
      <c r="G39" s="8">
        <v>8</v>
      </c>
      <c r="H39" s="8">
        <v>6</v>
      </c>
      <c r="I39" s="3"/>
      <c r="J39" s="7">
        <v>0.8</v>
      </c>
      <c r="L39">
        <f t="shared" si="13"/>
        <v>0.8</v>
      </c>
      <c r="M39">
        <f t="shared" si="14"/>
        <v>2.4000000000000004</v>
      </c>
      <c r="N39">
        <f t="shared" si="14"/>
        <v>3.2</v>
      </c>
      <c r="O39">
        <f t="shared" si="14"/>
        <v>4.800000000000001</v>
      </c>
      <c r="P39">
        <f t="shared" si="14"/>
        <v>4.800000000000001</v>
      </c>
      <c r="Q39">
        <f t="shared" si="14"/>
        <v>6.4</v>
      </c>
      <c r="R39">
        <f t="shared" si="14"/>
        <v>4.800000000000001</v>
      </c>
    </row>
    <row r="40" spans="1:18" ht="12.75">
      <c r="A40" s="3" t="s">
        <v>5</v>
      </c>
      <c r="B40" s="7">
        <v>8</v>
      </c>
      <c r="C40" s="8">
        <v>10</v>
      </c>
      <c r="D40" s="8">
        <v>2</v>
      </c>
      <c r="E40" s="8">
        <v>2</v>
      </c>
      <c r="F40" s="8">
        <v>6</v>
      </c>
      <c r="G40" s="8">
        <v>3</v>
      </c>
      <c r="H40" s="8">
        <v>5</v>
      </c>
      <c r="I40" s="3"/>
      <c r="J40" s="7">
        <v>1</v>
      </c>
      <c r="L40">
        <f t="shared" si="13"/>
        <v>8</v>
      </c>
      <c r="M40">
        <f t="shared" si="14"/>
        <v>10</v>
      </c>
      <c r="N40">
        <f t="shared" si="14"/>
        <v>2</v>
      </c>
      <c r="O40">
        <f t="shared" si="14"/>
        <v>2</v>
      </c>
      <c r="P40">
        <f t="shared" si="14"/>
        <v>6</v>
      </c>
      <c r="Q40">
        <f t="shared" si="14"/>
        <v>3</v>
      </c>
      <c r="R40">
        <f t="shared" si="14"/>
        <v>5</v>
      </c>
    </row>
    <row r="41" spans="1:18" ht="12.75">
      <c r="A41" s="3" t="s">
        <v>6</v>
      </c>
      <c r="B41" s="7">
        <v>6</v>
      </c>
      <c r="C41" s="8">
        <v>8</v>
      </c>
      <c r="D41" s="8">
        <v>6</v>
      </c>
      <c r="E41" s="8">
        <v>8</v>
      </c>
      <c r="F41" s="8">
        <v>9</v>
      </c>
      <c r="G41" s="8">
        <v>6</v>
      </c>
      <c r="H41" s="8">
        <v>4</v>
      </c>
      <c r="I41" s="3"/>
      <c r="J41" s="7">
        <v>0.8</v>
      </c>
      <c r="L41">
        <f t="shared" si="13"/>
        <v>4.800000000000001</v>
      </c>
      <c r="M41">
        <f t="shared" si="14"/>
        <v>6.4</v>
      </c>
      <c r="N41">
        <f t="shared" si="14"/>
        <v>4.800000000000001</v>
      </c>
      <c r="O41">
        <f t="shared" si="14"/>
        <v>6.4</v>
      </c>
      <c r="P41">
        <f t="shared" si="14"/>
        <v>7.2</v>
      </c>
      <c r="Q41">
        <f t="shared" si="14"/>
        <v>4.800000000000001</v>
      </c>
      <c r="R41">
        <f t="shared" si="14"/>
        <v>3.2</v>
      </c>
    </row>
    <row r="42" spans="1:18" ht="12.75">
      <c r="A42" s="3" t="s">
        <v>8</v>
      </c>
      <c r="B42" s="7">
        <v>6</v>
      </c>
      <c r="C42" s="8">
        <v>7</v>
      </c>
      <c r="D42" s="8">
        <v>6</v>
      </c>
      <c r="E42" s="8">
        <v>3</v>
      </c>
      <c r="F42" s="8">
        <v>1</v>
      </c>
      <c r="G42" s="8">
        <v>7</v>
      </c>
      <c r="H42" s="8">
        <v>10</v>
      </c>
      <c r="I42" s="3"/>
      <c r="J42" s="7">
        <v>0.7</v>
      </c>
      <c r="L42">
        <f t="shared" si="13"/>
        <v>4.199999999999999</v>
      </c>
      <c r="M42">
        <f t="shared" si="14"/>
        <v>4.8999999999999995</v>
      </c>
      <c r="N42">
        <f t="shared" si="14"/>
        <v>4.199999999999999</v>
      </c>
      <c r="O42">
        <f t="shared" si="14"/>
        <v>2.0999999999999996</v>
      </c>
      <c r="P42">
        <f t="shared" si="14"/>
        <v>0.7</v>
      </c>
      <c r="Q42">
        <f t="shared" si="14"/>
        <v>4.8999999999999995</v>
      </c>
      <c r="R42">
        <f t="shared" si="14"/>
        <v>7</v>
      </c>
    </row>
    <row r="43" spans="1:18" ht="12.75">
      <c r="A43" s="3" t="s">
        <v>12</v>
      </c>
      <c r="B43" s="7">
        <v>4</v>
      </c>
      <c r="C43" s="8">
        <v>6</v>
      </c>
      <c r="D43" s="8">
        <v>8</v>
      </c>
      <c r="E43" s="8">
        <v>8</v>
      </c>
      <c r="F43" s="8">
        <v>7</v>
      </c>
      <c r="G43" s="8">
        <v>4</v>
      </c>
      <c r="H43" s="8">
        <v>5</v>
      </c>
      <c r="I43" s="3"/>
      <c r="J43" s="7">
        <v>0.7</v>
      </c>
      <c r="L43">
        <f t="shared" si="13"/>
        <v>2.8</v>
      </c>
      <c r="M43">
        <f t="shared" si="14"/>
        <v>4.199999999999999</v>
      </c>
      <c r="N43">
        <f t="shared" si="14"/>
        <v>5.6</v>
      </c>
      <c r="O43">
        <f t="shared" si="14"/>
        <v>5.6</v>
      </c>
      <c r="P43">
        <f t="shared" si="14"/>
        <v>4.8999999999999995</v>
      </c>
      <c r="Q43">
        <f t="shared" si="14"/>
        <v>2.8</v>
      </c>
      <c r="R43">
        <f t="shared" si="14"/>
        <v>3.5</v>
      </c>
    </row>
    <row r="44" spans="1:18" ht="25.5">
      <c r="A44" s="3" t="s">
        <v>23</v>
      </c>
      <c r="B44" s="7">
        <v>10</v>
      </c>
      <c r="C44" s="8">
        <v>10</v>
      </c>
      <c r="D44" s="8">
        <v>10</v>
      </c>
      <c r="E44" s="8">
        <v>10</v>
      </c>
      <c r="F44" s="8">
        <v>4</v>
      </c>
      <c r="G44" s="8">
        <v>10</v>
      </c>
      <c r="H44" s="8">
        <v>1</v>
      </c>
      <c r="I44" s="3"/>
      <c r="J44" s="7">
        <v>1</v>
      </c>
      <c r="L44">
        <f t="shared" si="13"/>
        <v>10</v>
      </c>
      <c r="M44">
        <f t="shared" si="14"/>
        <v>10</v>
      </c>
      <c r="N44">
        <f t="shared" si="14"/>
        <v>10</v>
      </c>
      <c r="O44">
        <f t="shared" si="14"/>
        <v>10</v>
      </c>
      <c r="P44">
        <f t="shared" si="14"/>
        <v>4</v>
      </c>
      <c r="Q44">
        <f t="shared" si="14"/>
        <v>10</v>
      </c>
      <c r="R44">
        <f t="shared" si="14"/>
        <v>1</v>
      </c>
    </row>
    <row r="45" spans="1:18" ht="12.75">
      <c r="A45" s="3"/>
      <c r="B45" s="9">
        <v>53</v>
      </c>
      <c r="C45" s="9">
        <v>64</v>
      </c>
      <c r="D45" s="9">
        <v>53</v>
      </c>
      <c r="E45" s="9">
        <v>54</v>
      </c>
      <c r="F45" s="9">
        <v>48</v>
      </c>
      <c r="G45" s="9">
        <v>49</v>
      </c>
      <c r="H45" s="9">
        <v>42</v>
      </c>
      <c r="I45" s="3"/>
      <c r="J45" s="3"/>
      <c r="L45">
        <f>SUM(L37:L44)</f>
        <v>46.599999999999994</v>
      </c>
      <c r="M45">
        <f aca="true" t="shared" si="15" ref="M45:R45">SUM(M37:M44)</f>
        <v>55.89999999999999</v>
      </c>
      <c r="N45">
        <f t="shared" si="15"/>
        <v>44.8</v>
      </c>
      <c r="O45">
        <f t="shared" si="15"/>
        <v>46.50000000000001</v>
      </c>
      <c r="P45">
        <f t="shared" si="15"/>
        <v>41.6</v>
      </c>
      <c r="Q45">
        <f t="shared" si="15"/>
        <v>40.9</v>
      </c>
      <c r="R45">
        <f t="shared" si="15"/>
        <v>33.5</v>
      </c>
    </row>
    <row r="46" ht="12.75">
      <c r="A4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5.140625" style="0" bestFit="1" customWidth="1"/>
    <col min="3" max="3" width="3.7109375" style="0" bestFit="1" customWidth="1"/>
    <col min="4" max="4" width="4.57421875" style="0" bestFit="1" customWidth="1"/>
    <col min="5" max="7" width="4.00390625" style="0" bestFit="1" customWidth="1"/>
    <col min="8" max="8" width="6.140625" style="0" bestFit="1" customWidth="1"/>
    <col min="9" max="11" width="3.57421875" style="0" bestFit="1" customWidth="1"/>
    <col min="12" max="13" width="4.00390625" style="0" bestFit="1" customWidth="1"/>
    <col min="14" max="14" width="6.140625" style="0" bestFit="1" customWidth="1"/>
    <col min="15" max="15" width="4.00390625" style="0" bestFit="1" customWidth="1"/>
    <col min="16" max="16" width="3.57421875" style="0" bestFit="1" customWidth="1"/>
    <col min="17" max="17" width="4.140625" style="0" bestFit="1" customWidth="1"/>
    <col min="18" max="18" width="4.57421875" style="0" bestFit="1" customWidth="1"/>
  </cols>
  <sheetData>
    <row r="1" spans="1:16" ht="38.25">
      <c r="A1" s="16" t="s">
        <v>88</v>
      </c>
      <c r="B1" t="s">
        <v>52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</row>
    <row r="2" spans="1:17" s="10" customFormat="1" ht="46.5" customHeight="1">
      <c r="A2" s="10" t="s">
        <v>51</v>
      </c>
      <c r="B2" s="10" t="s">
        <v>50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8</v>
      </c>
      <c r="J2" s="10" t="s">
        <v>12</v>
      </c>
      <c r="K2" s="10" t="s">
        <v>13</v>
      </c>
      <c r="L2" s="10" t="s">
        <v>17</v>
      </c>
      <c r="M2" s="10" t="s">
        <v>20</v>
      </c>
      <c r="N2" s="10" t="s">
        <v>22</v>
      </c>
      <c r="O2" s="10" t="s">
        <v>23</v>
      </c>
      <c r="P2" s="10" t="s">
        <v>14</v>
      </c>
      <c r="Q2" s="10" t="s">
        <v>14</v>
      </c>
    </row>
    <row r="3" spans="1:17" ht="12.75">
      <c r="A3" t="s">
        <v>42</v>
      </c>
      <c r="B3" t="s">
        <v>7</v>
      </c>
      <c r="C3">
        <v>5</v>
      </c>
      <c r="D3">
        <v>10</v>
      </c>
      <c r="E3">
        <v>10</v>
      </c>
      <c r="F3">
        <v>2</v>
      </c>
      <c r="G3">
        <v>10</v>
      </c>
      <c r="H3">
        <v>6</v>
      </c>
      <c r="I3">
        <v>6</v>
      </c>
      <c r="J3">
        <v>7</v>
      </c>
      <c r="K3">
        <v>2</v>
      </c>
      <c r="L3">
        <v>8</v>
      </c>
      <c r="M3">
        <v>1</v>
      </c>
      <c r="N3">
        <v>6</v>
      </c>
      <c r="O3">
        <v>10</v>
      </c>
      <c r="P3">
        <f>10-Q3</f>
        <v>3</v>
      </c>
      <c r="Q3">
        <v>7</v>
      </c>
    </row>
    <row r="4" spans="1:17" ht="12.75">
      <c r="A4" t="s">
        <v>43</v>
      </c>
      <c r="B4" t="s">
        <v>9</v>
      </c>
      <c r="C4">
        <v>8</v>
      </c>
      <c r="D4">
        <v>10</v>
      </c>
      <c r="E4">
        <v>10</v>
      </c>
      <c r="F4">
        <v>3</v>
      </c>
      <c r="G4">
        <v>10</v>
      </c>
      <c r="H4">
        <v>8</v>
      </c>
      <c r="I4">
        <v>7</v>
      </c>
      <c r="J4">
        <v>7</v>
      </c>
      <c r="K4">
        <v>2</v>
      </c>
      <c r="L4">
        <v>5</v>
      </c>
      <c r="M4">
        <v>1</v>
      </c>
      <c r="N4">
        <v>7</v>
      </c>
      <c r="O4">
        <v>10</v>
      </c>
      <c r="P4">
        <f aca="true" t="shared" si="0" ref="P4:P10">10-Q4</f>
        <v>4</v>
      </c>
      <c r="Q4">
        <v>6</v>
      </c>
    </row>
    <row r="5" spans="1:17" ht="12.75">
      <c r="A5" t="s">
        <v>44</v>
      </c>
      <c r="B5" t="s">
        <v>10</v>
      </c>
      <c r="C5">
        <v>3</v>
      </c>
      <c r="D5">
        <v>7</v>
      </c>
      <c r="E5">
        <v>10</v>
      </c>
      <c r="F5">
        <v>4</v>
      </c>
      <c r="G5">
        <v>10</v>
      </c>
      <c r="H5">
        <v>6</v>
      </c>
      <c r="I5">
        <v>6</v>
      </c>
      <c r="J5">
        <v>8</v>
      </c>
      <c r="K5">
        <v>1</v>
      </c>
      <c r="L5">
        <v>8</v>
      </c>
      <c r="M5">
        <v>1</v>
      </c>
      <c r="N5">
        <v>6</v>
      </c>
      <c r="O5">
        <v>10</v>
      </c>
      <c r="P5">
        <f t="shared" si="0"/>
        <v>4</v>
      </c>
      <c r="Q5">
        <v>6</v>
      </c>
    </row>
    <row r="6" spans="1:17" ht="12.75">
      <c r="A6" t="s">
        <v>45</v>
      </c>
      <c r="B6" t="s">
        <v>0</v>
      </c>
      <c r="C6">
        <v>10</v>
      </c>
      <c r="D6">
        <v>10</v>
      </c>
      <c r="E6">
        <v>7</v>
      </c>
      <c r="F6">
        <v>6</v>
      </c>
      <c r="G6">
        <v>6</v>
      </c>
      <c r="H6">
        <v>9</v>
      </c>
      <c r="I6">
        <v>4</v>
      </c>
      <c r="J6">
        <v>4</v>
      </c>
      <c r="K6">
        <v>10</v>
      </c>
      <c r="L6">
        <v>9</v>
      </c>
      <c r="M6">
        <v>10</v>
      </c>
      <c r="N6">
        <v>8</v>
      </c>
      <c r="O6">
        <v>7</v>
      </c>
      <c r="P6">
        <f t="shared" si="0"/>
        <v>7</v>
      </c>
      <c r="Q6">
        <v>3</v>
      </c>
    </row>
    <row r="7" spans="1:17" ht="12.75">
      <c r="A7" t="s">
        <v>46</v>
      </c>
      <c r="B7" t="s">
        <v>11</v>
      </c>
      <c r="C7">
        <v>8</v>
      </c>
      <c r="D7">
        <v>10</v>
      </c>
      <c r="E7">
        <v>5</v>
      </c>
      <c r="F7">
        <v>6</v>
      </c>
      <c r="G7">
        <v>6</v>
      </c>
      <c r="H7">
        <v>9</v>
      </c>
      <c r="I7">
        <v>1</v>
      </c>
      <c r="J7">
        <v>7</v>
      </c>
      <c r="K7">
        <v>8</v>
      </c>
      <c r="L7">
        <v>9</v>
      </c>
      <c r="M7">
        <v>10</v>
      </c>
      <c r="N7">
        <v>10</v>
      </c>
      <c r="O7">
        <v>4</v>
      </c>
      <c r="P7">
        <f t="shared" si="0"/>
        <v>9</v>
      </c>
      <c r="Q7">
        <v>1</v>
      </c>
    </row>
    <row r="8" spans="1:17" ht="12.75">
      <c r="A8" t="s">
        <v>47</v>
      </c>
      <c r="B8" t="s">
        <v>19</v>
      </c>
      <c r="C8">
        <v>3</v>
      </c>
      <c r="D8">
        <v>5</v>
      </c>
      <c r="E8">
        <v>10</v>
      </c>
      <c r="F8">
        <v>8</v>
      </c>
      <c r="G8">
        <v>10</v>
      </c>
      <c r="H8">
        <v>6</v>
      </c>
      <c r="I8">
        <v>7</v>
      </c>
      <c r="J8">
        <v>8</v>
      </c>
      <c r="K8">
        <v>1</v>
      </c>
      <c r="L8">
        <v>7</v>
      </c>
      <c r="M8">
        <v>1</v>
      </c>
      <c r="N8">
        <v>6</v>
      </c>
      <c r="O8">
        <v>10</v>
      </c>
      <c r="P8">
        <f t="shared" si="0"/>
        <v>3</v>
      </c>
      <c r="Q8">
        <v>7</v>
      </c>
    </row>
    <row r="9" spans="1:17" ht="12.75">
      <c r="A9" t="s">
        <v>48</v>
      </c>
      <c r="B9" t="s">
        <v>21</v>
      </c>
      <c r="C9">
        <v>1</v>
      </c>
      <c r="D9">
        <v>1</v>
      </c>
      <c r="E9">
        <v>10</v>
      </c>
      <c r="F9">
        <v>6</v>
      </c>
      <c r="G9">
        <v>10</v>
      </c>
      <c r="H9">
        <v>4</v>
      </c>
      <c r="I9">
        <v>10</v>
      </c>
      <c r="J9">
        <v>3</v>
      </c>
      <c r="K9">
        <v>1</v>
      </c>
      <c r="L9">
        <v>5</v>
      </c>
      <c r="M9">
        <v>1</v>
      </c>
      <c r="N9">
        <v>3</v>
      </c>
      <c r="O9">
        <v>10</v>
      </c>
      <c r="P9">
        <f t="shared" si="0"/>
        <v>0</v>
      </c>
      <c r="Q9">
        <v>10</v>
      </c>
    </row>
    <row r="10" spans="1:17" ht="12.75">
      <c r="A10" t="s">
        <v>49</v>
      </c>
      <c r="B10" t="s">
        <v>24</v>
      </c>
      <c r="C10">
        <v>5</v>
      </c>
      <c r="D10">
        <v>5</v>
      </c>
      <c r="E10">
        <v>8</v>
      </c>
      <c r="F10">
        <v>2</v>
      </c>
      <c r="G10">
        <v>10</v>
      </c>
      <c r="H10">
        <v>6</v>
      </c>
      <c r="I10">
        <v>9</v>
      </c>
      <c r="J10">
        <v>9</v>
      </c>
      <c r="K10">
        <v>2</v>
      </c>
      <c r="L10">
        <v>9</v>
      </c>
      <c r="M10">
        <v>1</v>
      </c>
      <c r="N10">
        <v>7</v>
      </c>
      <c r="O10">
        <v>9</v>
      </c>
      <c r="P10">
        <f t="shared" si="0"/>
        <v>0</v>
      </c>
      <c r="Q10">
        <v>10</v>
      </c>
    </row>
    <row r="13" spans="1:15" ht="12.75">
      <c r="A13" s="11" t="s">
        <v>53</v>
      </c>
      <c r="B13" t="str">
        <f aca="true" t="shared" si="1" ref="B13:O13">B1</f>
        <v>Attribútumok</v>
      </c>
      <c r="C13" t="str">
        <f t="shared" si="1"/>
        <v>X1</v>
      </c>
      <c r="D13" t="str">
        <f t="shared" si="1"/>
        <v>X2</v>
      </c>
      <c r="E13" t="str">
        <f t="shared" si="1"/>
        <v>X3</v>
      </c>
      <c r="F13" t="str">
        <f t="shared" si="1"/>
        <v>X4</v>
      </c>
      <c r="G13" t="str">
        <f t="shared" si="1"/>
        <v>X5</v>
      </c>
      <c r="H13" t="str">
        <f t="shared" si="1"/>
        <v>X6</v>
      </c>
      <c r="I13" t="str">
        <f t="shared" si="1"/>
        <v>X7</v>
      </c>
      <c r="J13" t="str">
        <f t="shared" si="1"/>
        <v>X8</v>
      </c>
      <c r="K13" t="str">
        <f t="shared" si="1"/>
        <v>X9</v>
      </c>
      <c r="L13" t="str">
        <f t="shared" si="1"/>
        <v>X10</v>
      </c>
      <c r="M13" t="str">
        <f t="shared" si="1"/>
        <v>X11</v>
      </c>
      <c r="N13" t="str">
        <f t="shared" si="1"/>
        <v>X12</v>
      </c>
      <c r="O13" t="str">
        <f t="shared" si="1"/>
        <v>X13</v>
      </c>
    </row>
    <row r="14" spans="1:16" ht="50.25" customHeight="1">
      <c r="A14" s="10" t="str">
        <f aca="true" t="shared" si="2" ref="A14:O14">A2</f>
        <v>Objektumok</v>
      </c>
      <c r="B14" s="12" t="s">
        <v>56</v>
      </c>
      <c r="C14" s="10" t="str">
        <f t="shared" si="2"/>
        <v>Gazdasagi ero</v>
      </c>
      <c r="D14" s="10" t="str">
        <f t="shared" si="2"/>
        <v>Nyelv</v>
      </c>
      <c r="E14" s="10" t="str">
        <f t="shared" si="2"/>
        <v>Immigracios politika</v>
      </c>
      <c r="F14" s="10" t="str">
        <f t="shared" si="2"/>
        <v>Dragasag</v>
      </c>
      <c r="G14" s="10" t="str">
        <f t="shared" si="2"/>
        <v>Oracle ratak</v>
      </c>
      <c r="H14" s="10" t="str">
        <f t="shared" si="2"/>
        <v>Egeszsegugy</v>
      </c>
      <c r="I14" s="10" t="str">
        <f t="shared" si="2"/>
        <v>Tavolsag</v>
      </c>
      <c r="J14" s="10" t="str">
        <f t="shared" si="2"/>
        <v>Eletstilus</v>
      </c>
      <c r="K14" s="10" t="str">
        <f t="shared" si="2"/>
        <v>Nyersanyag</v>
      </c>
      <c r="L14" s="10" t="str">
        <f t="shared" si="2"/>
        <v>Befogadas</v>
      </c>
      <c r="M14" s="10" t="str">
        <f t="shared" si="2"/>
        <v>Uj allampolgarsag</v>
      </c>
      <c r="N14" s="10" t="str">
        <f t="shared" si="2"/>
        <v>Stabilitas, beke</v>
      </c>
      <c r="O14" s="10" t="str">
        <f t="shared" si="2"/>
        <v>Immigracio sebessege</v>
      </c>
      <c r="P14" s="10"/>
    </row>
    <row r="15" spans="1:15" ht="12.75">
      <c r="A15" t="str">
        <f aca="true" t="shared" si="3" ref="A15:B22">A3</f>
        <v>O1</v>
      </c>
      <c r="B15" t="str">
        <f t="shared" si="3"/>
        <v>Irorszag</v>
      </c>
      <c r="C15">
        <f>RANK(C3,C$3:C$10,0)</f>
        <v>4</v>
      </c>
      <c r="D15">
        <f aca="true" t="shared" si="4" ref="D15:O15">RANK(D3,D$3:D$10,0)</f>
        <v>1</v>
      </c>
      <c r="E15">
        <f t="shared" si="4"/>
        <v>1</v>
      </c>
      <c r="F15">
        <f t="shared" si="4"/>
        <v>7</v>
      </c>
      <c r="G15">
        <f t="shared" si="4"/>
        <v>1</v>
      </c>
      <c r="H15">
        <f t="shared" si="4"/>
        <v>4</v>
      </c>
      <c r="I15">
        <f t="shared" si="4"/>
        <v>5</v>
      </c>
      <c r="J15">
        <f t="shared" si="4"/>
        <v>4</v>
      </c>
      <c r="K15">
        <f t="shared" si="4"/>
        <v>3</v>
      </c>
      <c r="L15">
        <f t="shared" si="4"/>
        <v>4</v>
      </c>
      <c r="M15">
        <f t="shared" si="4"/>
        <v>3</v>
      </c>
      <c r="N15">
        <f t="shared" si="4"/>
        <v>5</v>
      </c>
      <c r="O15">
        <f t="shared" si="4"/>
        <v>1</v>
      </c>
    </row>
    <row r="16" spans="1:15" ht="12.75">
      <c r="A16" t="str">
        <f t="shared" si="3"/>
        <v>O2</v>
      </c>
      <c r="B16" t="str">
        <f t="shared" si="3"/>
        <v>Anglia</v>
      </c>
      <c r="C16">
        <f aca="true" t="shared" si="5" ref="C16:O16">RANK(C4,C$3:C$10,0)</f>
        <v>2</v>
      </c>
      <c r="D16">
        <f t="shared" si="5"/>
        <v>1</v>
      </c>
      <c r="E16">
        <f t="shared" si="5"/>
        <v>1</v>
      </c>
      <c r="F16">
        <f t="shared" si="5"/>
        <v>6</v>
      </c>
      <c r="G16">
        <f t="shared" si="5"/>
        <v>1</v>
      </c>
      <c r="H16">
        <f t="shared" si="5"/>
        <v>3</v>
      </c>
      <c r="I16">
        <f t="shared" si="5"/>
        <v>3</v>
      </c>
      <c r="J16">
        <f t="shared" si="5"/>
        <v>4</v>
      </c>
      <c r="K16">
        <f t="shared" si="5"/>
        <v>3</v>
      </c>
      <c r="L16">
        <f t="shared" si="5"/>
        <v>7</v>
      </c>
      <c r="M16">
        <f t="shared" si="5"/>
        <v>3</v>
      </c>
      <c r="N16">
        <f t="shared" si="5"/>
        <v>3</v>
      </c>
      <c r="O16">
        <f t="shared" si="5"/>
        <v>1</v>
      </c>
    </row>
    <row r="17" spans="1:15" ht="12.75">
      <c r="A17" t="str">
        <f t="shared" si="3"/>
        <v>O3</v>
      </c>
      <c r="B17" t="str">
        <f t="shared" si="3"/>
        <v>Malta</v>
      </c>
      <c r="C17">
        <f aca="true" t="shared" si="6" ref="C17:O17">RANK(C5,C$3:C$10,0)</f>
        <v>6</v>
      </c>
      <c r="D17">
        <f t="shared" si="6"/>
        <v>5</v>
      </c>
      <c r="E17">
        <f t="shared" si="6"/>
        <v>1</v>
      </c>
      <c r="F17">
        <f t="shared" si="6"/>
        <v>5</v>
      </c>
      <c r="G17">
        <f t="shared" si="6"/>
        <v>1</v>
      </c>
      <c r="H17">
        <f t="shared" si="6"/>
        <v>4</v>
      </c>
      <c r="I17">
        <f t="shared" si="6"/>
        <v>5</v>
      </c>
      <c r="J17">
        <f t="shared" si="6"/>
        <v>2</v>
      </c>
      <c r="K17">
        <f t="shared" si="6"/>
        <v>6</v>
      </c>
      <c r="L17">
        <f t="shared" si="6"/>
        <v>4</v>
      </c>
      <c r="M17">
        <f t="shared" si="6"/>
        <v>3</v>
      </c>
      <c r="N17">
        <f t="shared" si="6"/>
        <v>5</v>
      </c>
      <c r="O17">
        <f t="shared" si="6"/>
        <v>1</v>
      </c>
    </row>
    <row r="18" spans="1:15" ht="12.75">
      <c r="A18" t="str">
        <f t="shared" si="3"/>
        <v>O4</v>
      </c>
      <c r="B18" t="str">
        <f t="shared" si="3"/>
        <v>Kanada</v>
      </c>
      <c r="C18">
        <f aca="true" t="shared" si="7" ref="C18:O18">RANK(C6,C$3:C$10,0)</f>
        <v>1</v>
      </c>
      <c r="D18">
        <f t="shared" si="7"/>
        <v>1</v>
      </c>
      <c r="E18">
        <f t="shared" si="7"/>
        <v>7</v>
      </c>
      <c r="F18">
        <f t="shared" si="7"/>
        <v>2</v>
      </c>
      <c r="G18">
        <f t="shared" si="7"/>
        <v>7</v>
      </c>
      <c r="H18">
        <f t="shared" si="7"/>
        <v>1</v>
      </c>
      <c r="I18">
        <f t="shared" si="7"/>
        <v>7</v>
      </c>
      <c r="J18">
        <f t="shared" si="7"/>
        <v>7</v>
      </c>
      <c r="K18">
        <f t="shared" si="7"/>
        <v>1</v>
      </c>
      <c r="L18">
        <f t="shared" si="7"/>
        <v>1</v>
      </c>
      <c r="M18">
        <f t="shared" si="7"/>
        <v>1</v>
      </c>
      <c r="N18">
        <f t="shared" si="7"/>
        <v>2</v>
      </c>
      <c r="O18">
        <f t="shared" si="7"/>
        <v>7</v>
      </c>
    </row>
    <row r="19" spans="1:15" ht="12.75">
      <c r="A19" t="str">
        <f t="shared" si="3"/>
        <v>O5</v>
      </c>
      <c r="B19" t="str">
        <f t="shared" si="3"/>
        <v>Ausztralia</v>
      </c>
      <c r="C19">
        <f aca="true" t="shared" si="8" ref="C19:O19">RANK(C7,C$3:C$10,0)</f>
        <v>2</v>
      </c>
      <c r="D19">
        <f t="shared" si="8"/>
        <v>1</v>
      </c>
      <c r="E19">
        <f t="shared" si="8"/>
        <v>8</v>
      </c>
      <c r="F19">
        <f t="shared" si="8"/>
        <v>2</v>
      </c>
      <c r="G19">
        <f t="shared" si="8"/>
        <v>7</v>
      </c>
      <c r="H19">
        <f t="shared" si="8"/>
        <v>1</v>
      </c>
      <c r="I19">
        <f t="shared" si="8"/>
        <v>8</v>
      </c>
      <c r="J19">
        <f t="shared" si="8"/>
        <v>4</v>
      </c>
      <c r="K19">
        <f t="shared" si="8"/>
        <v>2</v>
      </c>
      <c r="L19">
        <f t="shared" si="8"/>
        <v>1</v>
      </c>
      <c r="M19">
        <f t="shared" si="8"/>
        <v>1</v>
      </c>
      <c r="N19">
        <f t="shared" si="8"/>
        <v>1</v>
      </c>
      <c r="O19">
        <f t="shared" si="8"/>
        <v>8</v>
      </c>
    </row>
    <row r="20" spans="1:15" ht="12.75">
      <c r="A20" t="str">
        <f t="shared" si="3"/>
        <v>O6</v>
      </c>
      <c r="B20" t="str">
        <f t="shared" si="3"/>
        <v>Portugalia</v>
      </c>
      <c r="C20">
        <f aca="true" t="shared" si="9" ref="C20:O20">RANK(C8,C$3:C$10,0)</f>
        <v>6</v>
      </c>
      <c r="D20">
        <f t="shared" si="9"/>
        <v>6</v>
      </c>
      <c r="E20">
        <f t="shared" si="9"/>
        <v>1</v>
      </c>
      <c r="F20">
        <f t="shared" si="9"/>
        <v>1</v>
      </c>
      <c r="G20">
        <f t="shared" si="9"/>
        <v>1</v>
      </c>
      <c r="H20">
        <f t="shared" si="9"/>
        <v>4</v>
      </c>
      <c r="I20">
        <f t="shared" si="9"/>
        <v>3</v>
      </c>
      <c r="J20">
        <f t="shared" si="9"/>
        <v>2</v>
      </c>
      <c r="K20">
        <f t="shared" si="9"/>
        <v>6</v>
      </c>
      <c r="L20">
        <f t="shared" si="9"/>
        <v>6</v>
      </c>
      <c r="M20">
        <f t="shared" si="9"/>
        <v>3</v>
      </c>
      <c r="N20">
        <f t="shared" si="9"/>
        <v>5</v>
      </c>
      <c r="O20">
        <f t="shared" si="9"/>
        <v>1</v>
      </c>
    </row>
    <row r="21" spans="1:15" ht="12.75">
      <c r="A21" t="str">
        <f t="shared" si="3"/>
        <v>O7</v>
      </c>
      <c r="B21" t="str">
        <f t="shared" si="3"/>
        <v>Magyarorszag</v>
      </c>
      <c r="C21">
        <f aca="true" t="shared" si="10" ref="C21:O21">RANK(C9,C$3:C$10,0)</f>
        <v>8</v>
      </c>
      <c r="D21">
        <f t="shared" si="10"/>
        <v>8</v>
      </c>
      <c r="E21">
        <f t="shared" si="10"/>
        <v>1</v>
      </c>
      <c r="F21">
        <f t="shared" si="10"/>
        <v>2</v>
      </c>
      <c r="G21">
        <f t="shared" si="10"/>
        <v>1</v>
      </c>
      <c r="H21">
        <f t="shared" si="10"/>
        <v>8</v>
      </c>
      <c r="I21">
        <f t="shared" si="10"/>
        <v>1</v>
      </c>
      <c r="J21">
        <f t="shared" si="10"/>
        <v>8</v>
      </c>
      <c r="K21">
        <f t="shared" si="10"/>
        <v>6</v>
      </c>
      <c r="L21">
        <f t="shared" si="10"/>
        <v>7</v>
      </c>
      <c r="M21">
        <f t="shared" si="10"/>
        <v>3</v>
      </c>
      <c r="N21">
        <f t="shared" si="10"/>
        <v>8</v>
      </c>
      <c r="O21">
        <f t="shared" si="10"/>
        <v>1</v>
      </c>
    </row>
    <row r="22" spans="1:15" ht="12.75">
      <c r="A22" t="str">
        <f t="shared" si="3"/>
        <v>O8</v>
      </c>
      <c r="B22" t="str">
        <f t="shared" si="3"/>
        <v>Olaszorszag</v>
      </c>
      <c r="C22">
        <f aca="true" t="shared" si="11" ref="C22:O22">RANK(C10,C$3:C$10,0)</f>
        <v>4</v>
      </c>
      <c r="D22">
        <f t="shared" si="11"/>
        <v>6</v>
      </c>
      <c r="E22">
        <f t="shared" si="11"/>
        <v>6</v>
      </c>
      <c r="F22">
        <f t="shared" si="11"/>
        <v>7</v>
      </c>
      <c r="G22">
        <f t="shared" si="11"/>
        <v>1</v>
      </c>
      <c r="H22">
        <f t="shared" si="11"/>
        <v>4</v>
      </c>
      <c r="I22">
        <f t="shared" si="11"/>
        <v>2</v>
      </c>
      <c r="J22">
        <f t="shared" si="11"/>
        <v>1</v>
      </c>
      <c r="K22">
        <f t="shared" si="11"/>
        <v>3</v>
      </c>
      <c r="L22">
        <f t="shared" si="11"/>
        <v>1</v>
      </c>
      <c r="M22">
        <f t="shared" si="11"/>
        <v>3</v>
      </c>
      <c r="N22">
        <f t="shared" si="11"/>
        <v>3</v>
      </c>
      <c r="O22">
        <f t="shared" si="11"/>
        <v>6</v>
      </c>
    </row>
    <row r="23" ht="12.75">
      <c r="A23" s="15" t="s">
        <v>75</v>
      </c>
    </row>
    <row r="24" spans="1:15" ht="12.75">
      <c r="A24" t="s">
        <v>54</v>
      </c>
      <c r="B24" t="str">
        <f>B13</f>
        <v>Attribútumok</v>
      </c>
      <c r="C24" t="str">
        <f aca="true" t="shared" si="12" ref="C24:O24">C13</f>
        <v>X1</v>
      </c>
      <c r="D24" t="str">
        <f t="shared" si="12"/>
        <v>X2</v>
      </c>
      <c r="E24" t="str">
        <f t="shared" si="12"/>
        <v>X3</v>
      </c>
      <c r="F24" t="str">
        <f t="shared" si="12"/>
        <v>X4</v>
      </c>
      <c r="G24" t="str">
        <f t="shared" si="12"/>
        <v>X5</v>
      </c>
      <c r="H24" t="str">
        <f t="shared" si="12"/>
        <v>X6</v>
      </c>
      <c r="I24" t="str">
        <f t="shared" si="12"/>
        <v>X7</v>
      </c>
      <c r="J24" t="str">
        <f t="shared" si="12"/>
        <v>X8</v>
      </c>
      <c r="K24" t="str">
        <f t="shared" si="12"/>
        <v>X9</v>
      </c>
      <c r="L24" t="str">
        <f t="shared" si="12"/>
        <v>X10</v>
      </c>
      <c r="M24" t="str">
        <f t="shared" si="12"/>
        <v>X11</v>
      </c>
      <c r="N24" t="str">
        <f t="shared" si="12"/>
        <v>X12</v>
      </c>
      <c r="O24" t="str">
        <f t="shared" si="12"/>
        <v>X13</v>
      </c>
    </row>
    <row r="25" spans="1:15" s="10" customFormat="1" ht="52.5" customHeight="1">
      <c r="A25" s="10" t="str">
        <f>A14</f>
        <v>Objektumok</v>
      </c>
      <c r="B25" s="10" t="s">
        <v>55</v>
      </c>
      <c r="C25" s="10" t="str">
        <f aca="true" t="shared" si="13" ref="C25:O25">C14</f>
        <v>Gazdasagi ero</v>
      </c>
      <c r="D25" s="10" t="str">
        <f t="shared" si="13"/>
        <v>Nyelv</v>
      </c>
      <c r="E25" s="10" t="str">
        <f t="shared" si="13"/>
        <v>Immigracios politika</v>
      </c>
      <c r="F25" s="10" t="str">
        <f t="shared" si="13"/>
        <v>Dragasag</v>
      </c>
      <c r="G25" s="10" t="str">
        <f t="shared" si="13"/>
        <v>Oracle ratak</v>
      </c>
      <c r="H25" s="10" t="str">
        <f t="shared" si="13"/>
        <v>Egeszsegugy</v>
      </c>
      <c r="I25" s="10" t="str">
        <f t="shared" si="13"/>
        <v>Tavolsag</v>
      </c>
      <c r="J25" s="10" t="str">
        <f t="shared" si="13"/>
        <v>Eletstilus</v>
      </c>
      <c r="K25" s="10" t="str">
        <f t="shared" si="13"/>
        <v>Nyersanyag</v>
      </c>
      <c r="L25" s="10" t="str">
        <f t="shared" si="13"/>
        <v>Befogadas</v>
      </c>
      <c r="M25" s="10" t="str">
        <f t="shared" si="13"/>
        <v>Uj allampolgarsag</v>
      </c>
      <c r="N25" s="10" t="str">
        <f t="shared" si="13"/>
        <v>Stabilitas, beke</v>
      </c>
      <c r="O25" s="10" t="str">
        <f t="shared" si="13"/>
        <v>Immigracio sebessege</v>
      </c>
    </row>
    <row r="26" spans="2:15" ht="12.75">
      <c r="B26">
        <v>1</v>
      </c>
      <c r="C26" s="13">
        <v>1.5</v>
      </c>
      <c r="D26" s="13">
        <v>3</v>
      </c>
      <c r="E26" s="13"/>
      <c r="F26" s="13">
        <v>2.5</v>
      </c>
      <c r="G26" s="13"/>
      <c r="H26" s="13">
        <v>2.5</v>
      </c>
      <c r="I26" s="13"/>
      <c r="J26" s="13">
        <v>0.5</v>
      </c>
      <c r="K26" s="13"/>
      <c r="L26" s="13"/>
      <c r="M26" s="13"/>
      <c r="N26" s="13">
        <v>3.5</v>
      </c>
      <c r="O26" s="13"/>
    </row>
    <row r="27" spans="2:15" ht="12.75">
      <c r="B27">
        <v>2</v>
      </c>
      <c r="C27" s="13"/>
      <c r="D27" s="13">
        <v>3</v>
      </c>
      <c r="E27" s="13"/>
      <c r="F27" s="13"/>
      <c r="G27" s="13"/>
      <c r="H27" s="13">
        <v>1</v>
      </c>
      <c r="I27" s="13"/>
      <c r="J27" s="13">
        <v>0.5</v>
      </c>
      <c r="K27" s="13"/>
      <c r="L27" s="13"/>
      <c r="M27" s="13"/>
      <c r="N27" s="13"/>
      <c r="O27" s="13"/>
    </row>
    <row r="28" spans="2:15" ht="12.75">
      <c r="B28">
        <v>3</v>
      </c>
      <c r="C28" s="13"/>
      <c r="D28" s="13">
        <v>3</v>
      </c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</row>
    <row r="29" spans="2:15" ht="12.75">
      <c r="B29">
        <v>4</v>
      </c>
      <c r="C29" s="13"/>
      <c r="D29" s="13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2.75">
      <c r="B30">
        <v>5</v>
      </c>
      <c r="C30" s="13"/>
      <c r="D30" s="13">
        <v>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2.75">
      <c r="B31">
        <v>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12.75">
      <c r="B32">
        <v>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12.75">
      <c r="B33">
        <v>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5" spans="3:15" ht="12.75">
      <c r="C35">
        <v>2</v>
      </c>
      <c r="D35">
        <v>3</v>
      </c>
      <c r="E35">
        <v>4</v>
      </c>
      <c r="F35">
        <v>5</v>
      </c>
      <c r="G35">
        <v>6</v>
      </c>
      <c r="H35">
        <v>7</v>
      </c>
      <c r="I35">
        <v>8</v>
      </c>
      <c r="J35">
        <v>9</v>
      </c>
      <c r="K35">
        <v>10</v>
      </c>
      <c r="L35">
        <v>11</v>
      </c>
      <c r="M35">
        <v>12</v>
      </c>
      <c r="N35">
        <v>13</v>
      </c>
      <c r="O35">
        <v>14</v>
      </c>
    </row>
    <row r="36" spans="1:17" ht="12.75">
      <c r="A36" t="s">
        <v>57</v>
      </c>
      <c r="B36" t="str">
        <f aca="true" t="shared" si="14" ref="B36:O36">B13</f>
        <v>Attribútumok</v>
      </c>
      <c r="C36" t="str">
        <f t="shared" si="14"/>
        <v>X1</v>
      </c>
      <c r="D36" t="str">
        <f t="shared" si="14"/>
        <v>X2</v>
      </c>
      <c r="E36" t="str">
        <f t="shared" si="14"/>
        <v>X3</v>
      </c>
      <c r="F36" t="str">
        <f t="shared" si="14"/>
        <v>X4</v>
      </c>
      <c r="G36" t="str">
        <f t="shared" si="14"/>
        <v>X5</v>
      </c>
      <c r="H36" t="str">
        <f t="shared" si="14"/>
        <v>X6</v>
      </c>
      <c r="I36" t="str">
        <f t="shared" si="14"/>
        <v>X7</v>
      </c>
      <c r="J36" t="str">
        <f t="shared" si="14"/>
        <v>X8</v>
      </c>
      <c r="K36" t="str">
        <f t="shared" si="14"/>
        <v>X9</v>
      </c>
      <c r="L36" t="str">
        <f t="shared" si="14"/>
        <v>X10</v>
      </c>
      <c r="M36" t="str">
        <f t="shared" si="14"/>
        <v>X11</v>
      </c>
      <c r="N36" t="str">
        <f t="shared" si="14"/>
        <v>X12</v>
      </c>
      <c r="O36" t="str">
        <f t="shared" si="14"/>
        <v>X13</v>
      </c>
      <c r="P36" t="str">
        <f>P1</f>
        <v>Y</v>
      </c>
      <c r="Q36" t="s">
        <v>58</v>
      </c>
    </row>
    <row r="37" spans="1:18" s="10" customFormat="1" ht="74.25" customHeight="1">
      <c r="A37" s="10" t="str">
        <f aca="true" t="shared" si="15" ref="A37:O37">A14</f>
        <v>Objektumok</v>
      </c>
      <c r="B37" s="10" t="str">
        <f t="shared" si="15"/>
        <v>minel nagyobb, annal jobb</v>
      </c>
      <c r="C37" s="10" t="str">
        <f t="shared" si="15"/>
        <v>Gazdasagi ero</v>
      </c>
      <c r="D37" s="10" t="str">
        <f t="shared" si="15"/>
        <v>Nyelv</v>
      </c>
      <c r="E37" s="10" t="str">
        <f t="shared" si="15"/>
        <v>Immigracios politika</v>
      </c>
      <c r="F37" s="10" t="str">
        <f t="shared" si="15"/>
        <v>Dragasag</v>
      </c>
      <c r="G37" s="10" t="str">
        <f t="shared" si="15"/>
        <v>Oracle ratak</v>
      </c>
      <c r="H37" s="10" t="str">
        <f t="shared" si="15"/>
        <v>Egeszsegugy</v>
      </c>
      <c r="I37" s="10" t="str">
        <f t="shared" si="15"/>
        <v>Tavolsag</v>
      </c>
      <c r="J37" s="10" t="str">
        <f t="shared" si="15"/>
        <v>Eletstilus</v>
      </c>
      <c r="K37" s="10" t="str">
        <f t="shared" si="15"/>
        <v>Nyersanyag</v>
      </c>
      <c r="L37" s="10" t="str">
        <f t="shared" si="15"/>
        <v>Befogadas</v>
      </c>
      <c r="M37" s="10" t="str">
        <f t="shared" si="15"/>
        <v>Uj allampolgarsag</v>
      </c>
      <c r="N37" s="10" t="str">
        <f t="shared" si="15"/>
        <v>Stabilitas, beke</v>
      </c>
      <c r="O37" s="10" t="str">
        <f t="shared" si="15"/>
        <v>Immigracio sebessege</v>
      </c>
      <c r="P37" s="10" t="str">
        <f>P2</f>
        <v>Imigracios koltseg</v>
      </c>
      <c r="Q37" s="10" t="s">
        <v>59</v>
      </c>
      <c r="R37" s="10" t="s">
        <v>60</v>
      </c>
    </row>
    <row r="38" spans="1:18" ht="12.75">
      <c r="A38" t="str">
        <f aca="true" t="shared" si="16" ref="A38:B45">A15</f>
        <v>O1</v>
      </c>
      <c r="B38" t="str">
        <f t="shared" si="16"/>
        <v>Irorszag</v>
      </c>
      <c r="C38" s="13">
        <f>VLOOKUP(C15,$B$26:$O$33,C$35,0)</f>
        <v>0</v>
      </c>
      <c r="D38" s="13">
        <f>VLOOKUP(D15,$B$26:$O$33,D$35,0)</f>
        <v>3</v>
      </c>
      <c r="E38" s="13">
        <f aca="true" t="shared" si="17" ref="E38:O38">VLOOKUP(E15,$B$26:$O$33,E$35,0)</f>
        <v>0</v>
      </c>
      <c r="F38" s="13">
        <f t="shared" si="17"/>
        <v>0</v>
      </c>
      <c r="G38" s="13">
        <f t="shared" si="17"/>
        <v>0</v>
      </c>
      <c r="H38" s="13">
        <f t="shared" si="17"/>
        <v>0</v>
      </c>
      <c r="I38" s="13">
        <f t="shared" si="17"/>
        <v>0</v>
      </c>
      <c r="J38" s="13">
        <f t="shared" si="17"/>
        <v>0</v>
      </c>
      <c r="K38" s="13">
        <f t="shared" si="17"/>
        <v>0</v>
      </c>
      <c r="L38" s="13">
        <f t="shared" si="17"/>
        <v>0</v>
      </c>
      <c r="M38" s="13">
        <f t="shared" si="17"/>
        <v>0</v>
      </c>
      <c r="N38" s="13">
        <f t="shared" si="17"/>
        <v>0</v>
      </c>
      <c r="O38" s="13">
        <f t="shared" si="17"/>
        <v>0</v>
      </c>
      <c r="P38" s="13">
        <f>P3</f>
        <v>3</v>
      </c>
      <c r="Q38">
        <f>SUM(C38:O38)</f>
        <v>3</v>
      </c>
      <c r="R38">
        <f>P38-Q38</f>
        <v>0</v>
      </c>
    </row>
    <row r="39" spans="1:18" ht="12.75">
      <c r="A39" t="str">
        <f t="shared" si="16"/>
        <v>O2</v>
      </c>
      <c r="B39" t="str">
        <f t="shared" si="16"/>
        <v>Anglia</v>
      </c>
      <c r="C39" s="13">
        <f aca="true" t="shared" si="18" ref="C39:O39">VLOOKUP(C16,$B$26:$O$33,C$35,0)</f>
        <v>0</v>
      </c>
      <c r="D39" s="13">
        <f t="shared" si="18"/>
        <v>3</v>
      </c>
      <c r="E39" s="13">
        <f t="shared" si="18"/>
        <v>0</v>
      </c>
      <c r="F39" s="13">
        <f t="shared" si="18"/>
        <v>0</v>
      </c>
      <c r="G39" s="13">
        <f t="shared" si="18"/>
        <v>0</v>
      </c>
      <c r="H39" s="13">
        <f t="shared" si="18"/>
        <v>1</v>
      </c>
      <c r="I39" s="13">
        <f t="shared" si="18"/>
        <v>0</v>
      </c>
      <c r="J39" s="13">
        <f t="shared" si="18"/>
        <v>0</v>
      </c>
      <c r="K39" s="13">
        <f t="shared" si="18"/>
        <v>0</v>
      </c>
      <c r="L39" s="13">
        <f t="shared" si="18"/>
        <v>0</v>
      </c>
      <c r="M39" s="13">
        <f t="shared" si="18"/>
        <v>0</v>
      </c>
      <c r="N39" s="13">
        <f t="shared" si="18"/>
        <v>0</v>
      </c>
      <c r="O39" s="13">
        <f t="shared" si="18"/>
        <v>0</v>
      </c>
      <c r="P39" s="13">
        <f aca="true" t="shared" si="19" ref="P39:P45">P4</f>
        <v>4</v>
      </c>
      <c r="Q39">
        <f aca="true" t="shared" si="20" ref="Q39:Q45">SUM(C39:O39)</f>
        <v>4</v>
      </c>
      <c r="R39">
        <f aca="true" t="shared" si="21" ref="R39:R45">P39-Q39</f>
        <v>0</v>
      </c>
    </row>
    <row r="40" spans="1:18" ht="12.75">
      <c r="A40" s="11" t="str">
        <f t="shared" si="16"/>
        <v>O3</v>
      </c>
      <c r="B40" s="11" t="str">
        <f t="shared" si="16"/>
        <v>Malta</v>
      </c>
      <c r="C40" s="14">
        <f aca="true" t="shared" si="22" ref="C40:O40">VLOOKUP(C17,$B$26:$O$33,C$35,0)</f>
        <v>0</v>
      </c>
      <c r="D40" s="14">
        <f t="shared" si="22"/>
        <v>3</v>
      </c>
      <c r="E40" s="14">
        <f t="shared" si="22"/>
        <v>0</v>
      </c>
      <c r="F40" s="14">
        <f t="shared" si="22"/>
        <v>0</v>
      </c>
      <c r="G40" s="14">
        <f t="shared" si="22"/>
        <v>0</v>
      </c>
      <c r="H40" s="14">
        <f t="shared" si="22"/>
        <v>0</v>
      </c>
      <c r="I40" s="14">
        <f t="shared" si="22"/>
        <v>0</v>
      </c>
      <c r="J40" s="14">
        <f t="shared" si="22"/>
        <v>0.5</v>
      </c>
      <c r="K40" s="14">
        <f t="shared" si="22"/>
        <v>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19"/>
        <v>4</v>
      </c>
      <c r="Q40" s="11">
        <f t="shared" si="20"/>
        <v>3.5</v>
      </c>
      <c r="R40" s="11">
        <f t="shared" si="21"/>
        <v>0.5</v>
      </c>
    </row>
    <row r="41" spans="1:18" ht="12.75">
      <c r="A41" t="str">
        <f t="shared" si="16"/>
        <v>O4</v>
      </c>
      <c r="B41" t="str">
        <f t="shared" si="16"/>
        <v>Kanada</v>
      </c>
      <c r="C41" s="13">
        <f aca="true" t="shared" si="23" ref="C41:O41">VLOOKUP(C18,$B$26:$O$33,C$35,0)</f>
        <v>1.5</v>
      </c>
      <c r="D41" s="13">
        <f t="shared" si="23"/>
        <v>3</v>
      </c>
      <c r="E41" s="13">
        <f t="shared" si="23"/>
        <v>0</v>
      </c>
      <c r="F41" s="13">
        <f t="shared" si="23"/>
        <v>0</v>
      </c>
      <c r="G41" s="13">
        <f t="shared" si="23"/>
        <v>0</v>
      </c>
      <c r="H41" s="13">
        <f t="shared" si="23"/>
        <v>2.5</v>
      </c>
      <c r="I41" s="13">
        <f t="shared" si="23"/>
        <v>0</v>
      </c>
      <c r="J41" s="13">
        <f t="shared" si="23"/>
        <v>0</v>
      </c>
      <c r="K41" s="13">
        <f t="shared" si="23"/>
        <v>0</v>
      </c>
      <c r="L41" s="13">
        <f t="shared" si="23"/>
        <v>0</v>
      </c>
      <c r="M41" s="13">
        <f t="shared" si="23"/>
        <v>0</v>
      </c>
      <c r="N41" s="13">
        <f t="shared" si="23"/>
        <v>0</v>
      </c>
      <c r="O41" s="13">
        <f t="shared" si="23"/>
        <v>0</v>
      </c>
      <c r="P41" s="13">
        <f t="shared" si="19"/>
        <v>7</v>
      </c>
      <c r="Q41">
        <f t="shared" si="20"/>
        <v>7</v>
      </c>
      <c r="R41">
        <f t="shared" si="21"/>
        <v>0</v>
      </c>
    </row>
    <row r="42" spans="1:18" ht="12.75">
      <c r="A42" t="str">
        <f t="shared" si="16"/>
        <v>O5</v>
      </c>
      <c r="B42" t="str">
        <f t="shared" si="16"/>
        <v>Ausztralia</v>
      </c>
      <c r="C42" s="13">
        <f aca="true" t="shared" si="24" ref="C42:O42">VLOOKUP(C19,$B$26:$O$33,C$35,0)</f>
        <v>0</v>
      </c>
      <c r="D42" s="13">
        <f t="shared" si="24"/>
        <v>3</v>
      </c>
      <c r="E42" s="13">
        <f t="shared" si="24"/>
        <v>0</v>
      </c>
      <c r="F42" s="13">
        <f t="shared" si="24"/>
        <v>0</v>
      </c>
      <c r="G42" s="13">
        <f t="shared" si="24"/>
        <v>0</v>
      </c>
      <c r="H42" s="13">
        <f t="shared" si="24"/>
        <v>2.5</v>
      </c>
      <c r="I42" s="13">
        <f t="shared" si="24"/>
        <v>0</v>
      </c>
      <c r="J42" s="13">
        <f t="shared" si="24"/>
        <v>0</v>
      </c>
      <c r="K42" s="13">
        <f t="shared" si="24"/>
        <v>0</v>
      </c>
      <c r="L42" s="13">
        <f t="shared" si="24"/>
        <v>0</v>
      </c>
      <c r="M42" s="13">
        <f t="shared" si="24"/>
        <v>0</v>
      </c>
      <c r="N42" s="13">
        <f t="shared" si="24"/>
        <v>3.5</v>
      </c>
      <c r="O42" s="13">
        <f t="shared" si="24"/>
        <v>0</v>
      </c>
      <c r="P42" s="13">
        <f t="shared" si="19"/>
        <v>9</v>
      </c>
      <c r="Q42">
        <f t="shared" si="20"/>
        <v>9</v>
      </c>
      <c r="R42">
        <f t="shared" si="21"/>
        <v>0</v>
      </c>
    </row>
    <row r="43" spans="1:18" ht="12.75">
      <c r="A43" t="str">
        <f t="shared" si="16"/>
        <v>O6</v>
      </c>
      <c r="B43" t="str">
        <f t="shared" si="16"/>
        <v>Portugalia</v>
      </c>
      <c r="C43" s="13">
        <f aca="true" t="shared" si="25" ref="C43:O43">VLOOKUP(C20,$B$26:$O$33,C$35,0)</f>
        <v>0</v>
      </c>
      <c r="D43" s="13">
        <f t="shared" si="25"/>
        <v>0</v>
      </c>
      <c r="E43" s="13">
        <f t="shared" si="25"/>
        <v>0</v>
      </c>
      <c r="F43" s="13">
        <f t="shared" si="25"/>
        <v>2.5</v>
      </c>
      <c r="G43" s="13">
        <f t="shared" si="25"/>
        <v>0</v>
      </c>
      <c r="H43" s="13">
        <f t="shared" si="25"/>
        <v>0</v>
      </c>
      <c r="I43" s="13">
        <f t="shared" si="25"/>
        <v>0</v>
      </c>
      <c r="J43" s="13">
        <f t="shared" si="25"/>
        <v>0.5</v>
      </c>
      <c r="K43" s="13">
        <f t="shared" si="25"/>
        <v>0</v>
      </c>
      <c r="L43" s="13">
        <f t="shared" si="25"/>
        <v>0</v>
      </c>
      <c r="M43" s="13">
        <f t="shared" si="25"/>
        <v>0</v>
      </c>
      <c r="N43" s="13">
        <f t="shared" si="25"/>
        <v>0</v>
      </c>
      <c r="O43" s="13">
        <f t="shared" si="25"/>
        <v>0</v>
      </c>
      <c r="P43" s="13">
        <f t="shared" si="19"/>
        <v>3</v>
      </c>
      <c r="Q43">
        <f t="shared" si="20"/>
        <v>3</v>
      </c>
      <c r="R43">
        <f t="shared" si="21"/>
        <v>0</v>
      </c>
    </row>
    <row r="44" spans="1:18" ht="12.75">
      <c r="A44" t="str">
        <f t="shared" si="16"/>
        <v>O7</v>
      </c>
      <c r="B44" t="str">
        <f t="shared" si="16"/>
        <v>Magyarorszag</v>
      </c>
      <c r="C44" s="13">
        <f aca="true" t="shared" si="26" ref="C44:O44">VLOOKUP(C21,$B$26:$O$33,C$35,0)</f>
        <v>0</v>
      </c>
      <c r="D44" s="13">
        <f t="shared" si="26"/>
        <v>0</v>
      </c>
      <c r="E44" s="13">
        <f t="shared" si="26"/>
        <v>0</v>
      </c>
      <c r="F44" s="13">
        <f t="shared" si="26"/>
        <v>0</v>
      </c>
      <c r="G44" s="13">
        <f t="shared" si="26"/>
        <v>0</v>
      </c>
      <c r="H44" s="13">
        <f t="shared" si="26"/>
        <v>0</v>
      </c>
      <c r="I44" s="13">
        <f t="shared" si="26"/>
        <v>0</v>
      </c>
      <c r="J44" s="13">
        <f t="shared" si="26"/>
        <v>0</v>
      </c>
      <c r="K44" s="13">
        <f t="shared" si="26"/>
        <v>0</v>
      </c>
      <c r="L44" s="13">
        <f t="shared" si="26"/>
        <v>0</v>
      </c>
      <c r="M44" s="13">
        <f t="shared" si="26"/>
        <v>0</v>
      </c>
      <c r="N44" s="13">
        <f t="shared" si="26"/>
        <v>0</v>
      </c>
      <c r="O44" s="13">
        <f t="shared" si="26"/>
        <v>0</v>
      </c>
      <c r="P44" s="13">
        <f t="shared" si="19"/>
        <v>0</v>
      </c>
      <c r="Q44">
        <f t="shared" si="20"/>
        <v>0</v>
      </c>
      <c r="R44">
        <f t="shared" si="21"/>
        <v>0</v>
      </c>
    </row>
    <row r="45" spans="1:18" ht="12.75">
      <c r="A45" t="str">
        <f t="shared" si="16"/>
        <v>O8</v>
      </c>
      <c r="B45" t="str">
        <f t="shared" si="16"/>
        <v>Olaszorszag</v>
      </c>
      <c r="C45" s="13">
        <f aca="true" t="shared" si="27" ref="C45:O45">VLOOKUP(C22,$B$26:$O$33,C$35,0)</f>
        <v>0</v>
      </c>
      <c r="D45" s="13">
        <f t="shared" si="27"/>
        <v>0</v>
      </c>
      <c r="E45" s="13">
        <f t="shared" si="27"/>
        <v>0</v>
      </c>
      <c r="F45" s="13">
        <f t="shared" si="27"/>
        <v>0</v>
      </c>
      <c r="G45" s="13">
        <f t="shared" si="27"/>
        <v>0</v>
      </c>
      <c r="H45" s="13">
        <f t="shared" si="27"/>
        <v>0</v>
      </c>
      <c r="I45" s="13">
        <f t="shared" si="27"/>
        <v>0</v>
      </c>
      <c r="J45" s="13">
        <f t="shared" si="27"/>
        <v>0.5</v>
      </c>
      <c r="K45" s="13">
        <f t="shared" si="27"/>
        <v>0</v>
      </c>
      <c r="L45" s="13">
        <f t="shared" si="27"/>
        <v>0</v>
      </c>
      <c r="M45" s="13">
        <f t="shared" si="27"/>
        <v>0</v>
      </c>
      <c r="N45" s="13">
        <f t="shared" si="27"/>
        <v>0</v>
      </c>
      <c r="O45" s="13">
        <f t="shared" si="27"/>
        <v>0</v>
      </c>
      <c r="P45" s="13">
        <f t="shared" si="19"/>
        <v>0</v>
      </c>
      <c r="Q45">
        <f t="shared" si="20"/>
        <v>0.5</v>
      </c>
      <c r="R45">
        <f t="shared" si="21"/>
        <v>-0.5</v>
      </c>
    </row>
    <row r="47" spans="2:15" ht="12.75">
      <c r="B47" t="s">
        <v>18</v>
      </c>
      <c r="C47">
        <v>1</v>
      </c>
      <c r="D47">
        <v>1</v>
      </c>
      <c r="E47">
        <v>0.6</v>
      </c>
      <c r="F47">
        <v>0.8</v>
      </c>
      <c r="G47">
        <v>0.9</v>
      </c>
      <c r="H47">
        <v>0.8</v>
      </c>
      <c r="I47">
        <v>1</v>
      </c>
      <c r="J47">
        <v>1</v>
      </c>
      <c r="K47">
        <v>1</v>
      </c>
      <c r="L47">
        <v>1</v>
      </c>
      <c r="M47">
        <v>0.9</v>
      </c>
      <c r="N47">
        <v>0.8</v>
      </c>
      <c r="O47">
        <v>0.7</v>
      </c>
    </row>
    <row r="48" spans="2:15" ht="12.75">
      <c r="B48" t="s">
        <v>62</v>
      </c>
      <c r="C48">
        <f>RANK(C47,$C$47:$O$47,0)</f>
        <v>1</v>
      </c>
      <c r="D48">
        <f aca="true" t="shared" si="28" ref="D48:O48">RANK(D47,$C$47:$O$47,0)</f>
        <v>1</v>
      </c>
      <c r="E48">
        <f t="shared" si="28"/>
        <v>13</v>
      </c>
      <c r="F48">
        <f t="shared" si="28"/>
        <v>9</v>
      </c>
      <c r="G48">
        <f t="shared" si="28"/>
        <v>7</v>
      </c>
      <c r="H48">
        <f t="shared" si="28"/>
        <v>9</v>
      </c>
      <c r="I48">
        <f t="shared" si="28"/>
        <v>1</v>
      </c>
      <c r="J48">
        <f t="shared" si="28"/>
        <v>1</v>
      </c>
      <c r="K48">
        <f t="shared" si="28"/>
        <v>1</v>
      </c>
      <c r="L48">
        <f t="shared" si="28"/>
        <v>1</v>
      </c>
      <c r="M48">
        <f t="shared" si="28"/>
        <v>7</v>
      </c>
      <c r="N48">
        <f t="shared" si="28"/>
        <v>9</v>
      </c>
      <c r="O48">
        <f t="shared" si="28"/>
        <v>12</v>
      </c>
    </row>
    <row r="49" spans="2:16" ht="12.75">
      <c r="B49" t="s">
        <v>61</v>
      </c>
      <c r="C49" s="13">
        <f aca="true" t="shared" si="29" ref="C49:O49">SUM(C38:C45)</f>
        <v>1.5</v>
      </c>
      <c r="D49" s="13">
        <f t="shared" si="29"/>
        <v>15</v>
      </c>
      <c r="E49" s="13">
        <f t="shared" si="29"/>
        <v>0</v>
      </c>
      <c r="F49" s="13">
        <f t="shared" si="29"/>
        <v>2.5</v>
      </c>
      <c r="G49" s="13">
        <f t="shared" si="29"/>
        <v>0</v>
      </c>
      <c r="H49" s="13">
        <f t="shared" si="29"/>
        <v>6</v>
      </c>
      <c r="I49" s="13">
        <f t="shared" si="29"/>
        <v>0</v>
      </c>
      <c r="J49" s="13">
        <f t="shared" si="29"/>
        <v>1.5</v>
      </c>
      <c r="K49" s="13">
        <f t="shared" si="29"/>
        <v>0</v>
      </c>
      <c r="L49" s="13">
        <f t="shared" si="29"/>
        <v>0</v>
      </c>
      <c r="M49" s="13">
        <f t="shared" si="29"/>
        <v>0</v>
      </c>
      <c r="N49" s="13">
        <f t="shared" si="29"/>
        <v>3.5</v>
      </c>
      <c r="O49" s="13">
        <f t="shared" si="29"/>
        <v>0</v>
      </c>
      <c r="P49" s="13"/>
    </row>
    <row r="50" spans="2:15" ht="12.75">
      <c r="B50" t="s">
        <v>63</v>
      </c>
      <c r="C50">
        <f>RANK(C49,$C$49:$O$49,0)</f>
        <v>5</v>
      </c>
      <c r="D50">
        <f aca="true" t="shared" si="30" ref="D50:O50">RANK(D49,$C$49:$O$49,0)</f>
        <v>1</v>
      </c>
      <c r="E50">
        <f t="shared" si="30"/>
        <v>7</v>
      </c>
      <c r="F50">
        <f t="shared" si="30"/>
        <v>4</v>
      </c>
      <c r="G50">
        <f t="shared" si="30"/>
        <v>7</v>
      </c>
      <c r="H50">
        <f t="shared" si="30"/>
        <v>2</v>
      </c>
      <c r="I50">
        <f t="shared" si="30"/>
        <v>7</v>
      </c>
      <c r="J50">
        <f t="shared" si="30"/>
        <v>5</v>
      </c>
      <c r="K50">
        <f t="shared" si="30"/>
        <v>7</v>
      </c>
      <c r="L50">
        <f t="shared" si="30"/>
        <v>7</v>
      </c>
      <c r="M50">
        <f t="shared" si="30"/>
        <v>7</v>
      </c>
      <c r="N50">
        <f t="shared" si="30"/>
        <v>3</v>
      </c>
      <c r="O50">
        <f t="shared" si="30"/>
        <v>7</v>
      </c>
    </row>
    <row r="51" spans="4:14" ht="12.75">
      <c r="D51" t="s">
        <v>64</v>
      </c>
      <c r="H51" t="s">
        <v>65</v>
      </c>
      <c r="N51" t="s">
        <v>65</v>
      </c>
    </row>
    <row r="53" ht="12.75">
      <c r="B53" t="s">
        <v>66</v>
      </c>
    </row>
    <row r="54" spans="1:2" ht="12.75">
      <c r="A54">
        <v>1</v>
      </c>
      <c r="B54" t="s">
        <v>77</v>
      </c>
    </row>
    <row r="55" spans="1:2" ht="12.75">
      <c r="A55">
        <v>2</v>
      </c>
      <c r="B55" t="s">
        <v>76</v>
      </c>
    </row>
    <row r="56" spans="1:2" ht="12.75">
      <c r="A56">
        <v>3</v>
      </c>
      <c r="B56" t="s">
        <v>67</v>
      </c>
    </row>
    <row r="57" spans="1:2" ht="12.75">
      <c r="A57">
        <v>4</v>
      </c>
      <c r="B57" t="s">
        <v>68</v>
      </c>
    </row>
    <row r="58" spans="1:2" ht="12.75">
      <c r="A58">
        <v>5</v>
      </c>
      <c r="B58" t="s">
        <v>69</v>
      </c>
    </row>
    <row r="59" spans="1:2" ht="12.75">
      <c r="A59">
        <v>6</v>
      </c>
      <c r="B59" t="s">
        <v>70</v>
      </c>
    </row>
    <row r="60" spans="1:2" ht="12.75">
      <c r="A60">
        <v>7</v>
      </c>
      <c r="B60" t="s">
        <v>71</v>
      </c>
    </row>
    <row r="61" spans="1:2" ht="12.75">
      <c r="A61">
        <v>8</v>
      </c>
      <c r="B61" t="s">
        <v>72</v>
      </c>
    </row>
    <row r="62" spans="1:2" ht="12.75">
      <c r="A62">
        <v>9</v>
      </c>
      <c r="B62" t="s">
        <v>73</v>
      </c>
    </row>
    <row r="63" spans="1:2" ht="12.75">
      <c r="A63">
        <v>10</v>
      </c>
      <c r="B63" t="s">
        <v>74</v>
      </c>
    </row>
  </sheetData>
  <hyperlinks>
    <hyperlink ref="A23" r:id="rId1" display="http://miau.gau.hu/lps/run.php3?job=12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0:B11"/>
    </sheetView>
  </sheetViews>
  <sheetFormatPr defaultColWidth="9.140625" defaultRowHeight="12.75"/>
  <cols>
    <col min="1" max="1" width="11.421875" style="0" bestFit="1" customWidth="1"/>
    <col min="2" max="2" width="71.8515625" style="16" customWidth="1"/>
  </cols>
  <sheetData>
    <row r="1" spans="1:2" ht="51">
      <c r="A1" t="s">
        <v>78</v>
      </c>
      <c r="B1" s="16" t="s">
        <v>79</v>
      </c>
    </row>
    <row r="2" spans="1:2" ht="25.5">
      <c r="A2" t="s">
        <v>80</v>
      </c>
      <c r="B2" s="16" t="s">
        <v>81</v>
      </c>
    </row>
    <row r="3" ht="12.75">
      <c r="B3" s="16" t="s">
        <v>82</v>
      </c>
    </row>
    <row r="4" ht="12.75">
      <c r="B4" s="16" t="s">
        <v>83</v>
      </c>
    </row>
    <row r="5" ht="12.75">
      <c r="B5" s="16" t="s">
        <v>84</v>
      </c>
    </row>
    <row r="6" ht="12.75">
      <c r="B6" s="16" t="s">
        <v>85</v>
      </c>
    </row>
    <row r="7" ht="25.5">
      <c r="B7" s="16" t="s">
        <v>86</v>
      </c>
    </row>
    <row r="8" spans="1:2" ht="38.25">
      <c r="A8" t="s">
        <v>87</v>
      </c>
      <c r="B8" s="16" t="s">
        <v>89</v>
      </c>
    </row>
    <row r="9" ht="38.25">
      <c r="B9" s="16" t="s">
        <v>90</v>
      </c>
    </row>
    <row r="10" ht="25.5">
      <c r="B10" s="16" t="s">
        <v>91</v>
      </c>
    </row>
    <row r="11" ht="38.25">
      <c r="B11" s="16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SZIE</cp:lastModifiedBy>
  <dcterms:created xsi:type="dcterms:W3CDTF">2006-10-13T12:22:48Z</dcterms:created>
  <dcterms:modified xsi:type="dcterms:W3CDTF">2006-10-30T15:03:52Z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