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55507\var\www\miau\data\bprof\2023\"/>
    </mc:Choice>
  </mc:AlternateContent>
  <xr:revisionPtr revIDLastSave="0" documentId="13_ncr:1_{EA45F96E-BC87-4A98-9EF2-8860118A2C25}" xr6:coauthVersionLast="47" xr6:coauthVersionMax="47" xr10:uidLastSave="{00000000-0000-0000-0000-000000000000}"/>
  <bookViews>
    <workbookView xWindow="-108" yWindow="-108" windowWidth="23256" windowHeight="12720" activeTab="1" xr2:uid="{615817BC-54FA-4E23-8387-20A616F85BC0}"/>
  </bookViews>
  <sheets>
    <sheet name="analogy" sheetId="1" r:id="rId1"/>
    <sheet name="analogy (2)" sheetId="2" r:id="rId2"/>
    <sheet name="analogy (3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3" l="1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2" i="3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N2" i="2"/>
  <c r="O5" i="2" s="1"/>
  <c r="P16" i="2"/>
  <c r="N16" i="2"/>
  <c r="O16" i="2" s="1"/>
  <c r="P15" i="2"/>
  <c r="N15" i="2"/>
  <c r="P14" i="2"/>
  <c r="N14" i="2"/>
  <c r="P13" i="2"/>
  <c r="O13" i="2"/>
  <c r="N13" i="2"/>
  <c r="P12" i="2"/>
  <c r="N12" i="2"/>
  <c r="O12" i="2" s="1"/>
  <c r="P11" i="2"/>
  <c r="N11" i="2"/>
  <c r="O11" i="2" s="1"/>
  <c r="P10" i="2"/>
  <c r="N10" i="2"/>
  <c r="O10" i="2" s="1"/>
  <c r="P9" i="2"/>
  <c r="N9" i="2"/>
  <c r="O9" i="2" s="1"/>
  <c r="P8" i="2"/>
  <c r="N8" i="2"/>
  <c r="O8" i="2" s="1"/>
  <c r="P7" i="2"/>
  <c r="N7" i="2"/>
  <c r="O7" i="2" s="1"/>
  <c r="P6" i="2"/>
  <c r="O6" i="2"/>
  <c r="N6" i="2"/>
  <c r="P5" i="2"/>
  <c r="N5" i="2"/>
  <c r="P4" i="2"/>
  <c r="N4" i="2"/>
  <c r="O4" i="2" s="1"/>
  <c r="P3" i="2"/>
  <c r="N3" i="2"/>
  <c r="O3" i="2" s="1"/>
  <c r="P2" i="2"/>
  <c r="O2" i="2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2" i="1"/>
  <c r="N16" i="1"/>
  <c r="N10" i="1"/>
  <c r="N15" i="1"/>
  <c r="N12" i="1"/>
  <c r="N5" i="1"/>
  <c r="N11" i="1"/>
  <c r="N9" i="1"/>
  <c r="N13" i="1"/>
  <c r="N7" i="1"/>
  <c r="N3" i="1"/>
  <c r="O3" i="1" s="1"/>
  <c r="N2" i="1"/>
  <c r="N4" i="1"/>
  <c r="N6" i="1"/>
  <c r="N8" i="1"/>
  <c r="N14" i="1"/>
  <c r="O14" i="2" l="1"/>
  <c r="O15" i="2"/>
  <c r="O2" i="1"/>
  <c r="O7" i="1"/>
  <c r="O16" i="1"/>
  <c r="O9" i="1"/>
  <c r="O11" i="1"/>
  <c r="O5" i="1"/>
  <c r="O14" i="1"/>
  <c r="O15" i="1"/>
  <c r="O8" i="1"/>
  <c r="O10" i="1"/>
  <c r="O6" i="1"/>
  <c r="O4" i="1"/>
  <c r="O13" i="1"/>
  <c r="O12" i="1"/>
</calcChain>
</file>

<file path=xl/sharedStrings.xml><?xml version="1.0" encoding="utf-8"?>
<sst xmlns="http://schemas.openxmlformats.org/spreadsheetml/2006/main" count="454" uniqueCount="170">
  <si>
    <t>Student1</t>
  </si>
  <si>
    <t>Student6</t>
  </si>
  <si>
    <t>Student12</t>
  </si>
  <si>
    <t>Student3</t>
  </si>
  <si>
    <t>Student2</t>
  </si>
  <si>
    <t>Student4</t>
  </si>
  <si>
    <t>Student5</t>
  </si>
  <si>
    <t>Student7</t>
  </si>
  <si>
    <t>Student8</t>
  </si>
  <si>
    <t>Student9</t>
  </si>
  <si>
    <t>Student10</t>
  </si>
  <si>
    <t>Student11</t>
  </si>
  <si>
    <t>Student13</t>
  </si>
  <si>
    <t>Student14</t>
  </si>
  <si>
    <t>Student15</t>
  </si>
  <si>
    <t>Rank in Course1</t>
  </si>
  <si>
    <t>Rank in Course2</t>
  </si>
  <si>
    <t>Rank in Course3</t>
  </si>
  <si>
    <t>Rank in Course4</t>
  </si>
  <si>
    <t>Rank in Course5</t>
  </si>
  <si>
    <t>Rank in Course6</t>
  </si>
  <si>
    <t>Rank in Course7</t>
  </si>
  <si>
    <t>Rank in Course8</t>
  </si>
  <si>
    <t>Rank in Course9</t>
  </si>
  <si>
    <t>Rank in Course10</t>
  </si>
  <si>
    <t>Rank in Course11</t>
  </si>
  <si>
    <t>Rank in Course12</t>
  </si>
  <si>
    <t>Who is the best?</t>
  </si>
  <si>
    <t>OAM</t>
  </si>
  <si>
    <t>Remark</t>
  </si>
  <si>
    <t>1. = first = best = gold medallion = winner / …  /12. = the most weak performer/competitor/Student concerning one of the attributes</t>
  </si>
  <si>
    <t>Average</t>
  </si>
  <si>
    <t>Rank</t>
  </si>
  <si>
    <t>Total points</t>
  </si>
  <si>
    <t>&lt;--best</t>
  </si>
  <si>
    <t>weight</t>
  </si>
  <si>
    <t>&lt;--WHY?</t>
  </si>
  <si>
    <t>weighted (naive=not-optimized)</t>
  </si>
  <si>
    <t>Hypozhesis about the sameness</t>
  </si>
  <si>
    <t>Azonosító:</t>
  </si>
  <si>
    <t>Objektumok:</t>
  </si>
  <si>
    <t>Attribútumok:</t>
  </si>
  <si>
    <t>Lépcsôk:</t>
  </si>
  <si>
    <t>Eltolás:</t>
  </si>
  <si>
    <t>Leírás:</t>
  </si>
  <si>
    <t>COCO Y0: 3502137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</si>
  <si>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</si>
  <si>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</si>
  <si>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</si>
  <si>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</si>
  <si>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</si>
  <si>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</si>
  <si>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</si>
  <si>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</si>
  <si>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</si>
  <si>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</si>
  <si>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</si>
  <si>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</si>
  <si>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</si>
  <si>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Y(A13)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</si>
  <si>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</si>
  <si>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</si>
  <si>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</si>
  <si>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</si>
  <si>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</si>
  <si>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</si>
  <si>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</si>
  <si>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</si>
  <si>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</si>
  <si>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</si>
  <si>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</si>
  <si>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</si>
  <si>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</si>
  <si>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</si>
  <si>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</si>
  <si>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Lépcsôk(1)</t>
  </si>
  <si>
    <t>S1</t>
  </si>
  <si>
    <t>(26+14)/(2)=20</t>
  </si>
  <si>
    <t>(14+16)/(2)=15</t>
  </si>
  <si>
    <t>(22+918.2)/(2)=470.15</t>
  </si>
  <si>
    <t>(23+14)/(2)=18.5</t>
  </si>
  <si>
    <t>(14+14)/(2)=14</t>
  </si>
  <si>
    <t>(31+14)/(2)=22.5</t>
  </si>
  <si>
    <t>(895.2+18)/(2)=456.6</t>
  </si>
  <si>
    <t>(38+14)/(2)=26</t>
  </si>
  <si>
    <t>S2</t>
  </si>
  <si>
    <t>(25+13)/(2)=19</t>
  </si>
  <si>
    <t>(13+15)/(2)=14</t>
  </si>
  <si>
    <t>(13+917.2)/(2)=465.1</t>
  </si>
  <si>
    <t>(22+13)/(2)=17.5</t>
  </si>
  <si>
    <t>(13+13)/(2)=13</t>
  </si>
  <si>
    <t>(30+13)/(2)=21.5</t>
  </si>
  <si>
    <t>(865.2+17)/(2)=441.1</t>
  </si>
  <si>
    <t>S3</t>
  </si>
  <si>
    <t>(24+12)/(2)=18</t>
  </si>
  <si>
    <t>(12+14)/(2)=13</t>
  </si>
  <si>
    <t>(12+916.2)/(2)=464.1</t>
  </si>
  <si>
    <t>(12+12)/(2)=12</t>
  </si>
  <si>
    <t>(29+12)/(2)=20.5</t>
  </si>
  <si>
    <t>(864.2+16)/(2)=440.1</t>
  </si>
  <si>
    <t>S4</t>
  </si>
  <si>
    <t>(23+11)/(2)=17</t>
  </si>
  <si>
    <t>(11+13)/(2)=12</t>
  </si>
  <si>
    <t>(11+915.2)/(2)=463.1</t>
  </si>
  <si>
    <t>(11+11)/(2)=11</t>
  </si>
  <si>
    <t>(863.2+15)/(2)=439.1</t>
  </si>
  <si>
    <t>S5</t>
  </si>
  <si>
    <t>(22+10)/(2)=16</t>
  </si>
  <si>
    <t>(10+10)/(2)=10</t>
  </si>
  <si>
    <t>(10+914.2)/(2)=462.1</t>
  </si>
  <si>
    <t>(862.2+14)/(2)=438.1</t>
  </si>
  <si>
    <t>(10+12)/(2)=11</t>
  </si>
  <si>
    <t>S6</t>
  </si>
  <si>
    <t>(21+9)/(2)=15</t>
  </si>
  <si>
    <t>(9+9)/(2)=9</t>
  </si>
  <si>
    <t>(9+906.2)/(2)=457.6</t>
  </si>
  <si>
    <t>(861.2+9)/(2)=435.1</t>
  </si>
  <si>
    <t>(9+11)/(2)=10</t>
  </si>
  <si>
    <t>S7</t>
  </si>
  <si>
    <t>(20+8)/(2)=14</t>
  </si>
  <si>
    <t>(8+8)/(2)=8</t>
  </si>
  <si>
    <t>(8+905.2)/(2)=456.6</t>
  </si>
  <si>
    <t>(860.2+8)/(2)=434.1</t>
  </si>
  <si>
    <t>S8</t>
  </si>
  <si>
    <t>(19+7)/(2)=13</t>
  </si>
  <si>
    <t>(7+7)/(2)=7</t>
  </si>
  <si>
    <t>(7+904.2)/(2)=455.6</t>
  </si>
  <si>
    <t>(859.2+7)/(2)=433.1</t>
  </si>
  <si>
    <t>S9</t>
  </si>
  <si>
    <t>(18+6)/(2)=12</t>
  </si>
  <si>
    <t>(6+6)/(2)=6</t>
  </si>
  <si>
    <t>(858.2+6)/(2)=432.1</t>
  </si>
  <si>
    <t>S10</t>
  </si>
  <si>
    <t>(5+5)/(2)=5</t>
  </si>
  <si>
    <t>(857.2+5)/(2)=431.1</t>
  </si>
  <si>
    <t>S11</t>
  </si>
  <si>
    <t>(4+4)/(2)=4</t>
  </si>
  <si>
    <t>(856.2+4)/(2)=430.1</t>
  </si>
  <si>
    <t>S12</t>
  </si>
  <si>
    <t>(3+3)/(2)=3</t>
  </si>
  <si>
    <t>(855.2+3)/(2)=429.1</t>
  </si>
  <si>
    <t>S13</t>
  </si>
  <si>
    <t>(2+2)/(2)=2</t>
  </si>
  <si>
    <t>(854.2+2)/(2)=428.1</t>
  </si>
  <si>
    <t>S14</t>
  </si>
  <si>
    <t>(1+1)/(2)=1</t>
  </si>
  <si>
    <t>S15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</si>
  <si>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</si>
  <si>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</si>
  <si>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</si>
  <si>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</si>
  <si>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</si>
  <si>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</si>
  <si>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</si>
  <si>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</si>
  <si>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S15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</si>
  <si>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</si>
  <si>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</si>
  <si>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</si>
  <si>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</si>
  <si>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</si>
  <si>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</si>
  <si>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</si>
  <si>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1.38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</si>
  <si>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</si>
  <si>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correlation</t>
  </si>
  <si>
    <t>https://miau.my-x.hu/myx-free/</t>
  </si>
  <si>
    <t>https://miau.my-x.hu/myx-free/coco/index.html</t>
  </si>
  <si>
    <t>Optimized estimation</t>
  </si>
  <si>
    <t>Not-optimzed = Naive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</si>
</sst>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4" fillId="0" borderId="0" xfId="1"/>
    <xf numFmtId="0" fontId="11" fillId="0" borderId="0" xfId="0" applyFont="1"/>
    <xf numFmtId="0" fontId="3" fillId="2" borderId="0" xfId="0" applyFont="1" applyFill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3</xdr:col>
      <xdr:colOff>213360</xdr:colOff>
      <xdr:row>23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D53ED20-7931-F00C-D2A6-ABBD3DE2F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3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35021372023021022571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14BEF-430B-4E28-9940-380AADF60335}">
  <dimension ref="A1:R18"/>
  <sheetViews>
    <sheetView workbookViewId="0"/>
  </sheetViews>
  <sheetFormatPr defaultRowHeight="14.4" x14ac:dyDescent="0.3"/>
  <cols>
    <col min="1" max="1" width="9.33203125" bestFit="1" customWidth="1"/>
    <col min="2" max="10" width="7.6640625" bestFit="1" customWidth="1"/>
    <col min="11" max="13" width="8.6640625" bestFit="1" customWidth="1"/>
    <col min="14" max="14" width="9.33203125" customWidth="1"/>
    <col min="17" max="17" width="12.6640625" customWidth="1"/>
  </cols>
  <sheetData>
    <row r="1" spans="1:18" s="4" customFormat="1" ht="28.8" x14ac:dyDescent="0.3">
      <c r="A1" s="4" t="s">
        <v>28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20</v>
      </c>
      <c r="H1" s="4" t="s">
        <v>21</v>
      </c>
      <c r="I1" s="4" t="s">
        <v>22</v>
      </c>
      <c r="J1" s="4" t="s">
        <v>23</v>
      </c>
      <c r="K1" s="4" t="s">
        <v>24</v>
      </c>
      <c r="L1" s="4" t="s">
        <v>25</v>
      </c>
      <c r="M1" s="4" t="s">
        <v>26</v>
      </c>
      <c r="N1" s="4" t="s">
        <v>31</v>
      </c>
      <c r="O1" s="4" t="s">
        <v>32</v>
      </c>
      <c r="P1" s="4" t="s">
        <v>33</v>
      </c>
      <c r="Q1" s="1" t="s">
        <v>27</v>
      </c>
    </row>
    <row r="2" spans="1:18" x14ac:dyDescent="0.3">
      <c r="A2" s="5" t="s">
        <v>2</v>
      </c>
      <c r="B2" s="3">
        <v>6</v>
      </c>
      <c r="C2" s="3">
        <v>10</v>
      </c>
      <c r="D2" s="3">
        <v>5</v>
      </c>
      <c r="E2" s="3">
        <v>9</v>
      </c>
      <c r="F2" s="3">
        <v>6</v>
      </c>
      <c r="G2" s="3">
        <v>10</v>
      </c>
      <c r="H2" s="3">
        <v>7</v>
      </c>
      <c r="I2" s="3">
        <v>4</v>
      </c>
      <c r="J2" s="3">
        <v>8</v>
      </c>
      <c r="K2" s="3">
        <v>9</v>
      </c>
      <c r="L2" s="3">
        <v>6</v>
      </c>
      <c r="M2" s="3">
        <v>9</v>
      </c>
      <c r="N2" s="9">
        <f t="shared" ref="N2:N16" si="0">AVERAGE(B2:M2)</f>
        <v>7.416666666666667</v>
      </c>
      <c r="O2">
        <f t="shared" ref="O2:O16" si="1">RANK(N2,N$2:N$17,1)</f>
        <v>15</v>
      </c>
      <c r="P2">
        <f>SUM(B2:M2)</f>
        <v>89</v>
      </c>
      <c r="Q2" s="2" t="s">
        <v>2</v>
      </c>
    </row>
    <row r="3" spans="1:18" x14ac:dyDescent="0.3">
      <c r="A3" s="5" t="s">
        <v>11</v>
      </c>
      <c r="B3" s="3">
        <v>12</v>
      </c>
      <c r="C3" s="3">
        <v>6</v>
      </c>
      <c r="D3" s="3">
        <v>4</v>
      </c>
      <c r="E3" s="3">
        <v>9</v>
      </c>
      <c r="F3" s="3">
        <v>2</v>
      </c>
      <c r="G3" s="3">
        <v>5</v>
      </c>
      <c r="H3" s="3">
        <v>7</v>
      </c>
      <c r="I3" s="3">
        <v>9</v>
      </c>
      <c r="J3" s="3">
        <v>8</v>
      </c>
      <c r="K3" s="3">
        <v>5</v>
      </c>
      <c r="L3" s="3">
        <v>8</v>
      </c>
      <c r="M3" s="3">
        <v>9</v>
      </c>
      <c r="N3" s="9">
        <f t="shared" si="0"/>
        <v>7</v>
      </c>
      <c r="O3">
        <f t="shared" si="1"/>
        <v>14</v>
      </c>
      <c r="P3">
        <f t="shared" ref="P3:P16" si="2">SUM(B3:M3)</f>
        <v>84</v>
      </c>
      <c r="Q3" s="2" t="s">
        <v>11</v>
      </c>
    </row>
    <row r="4" spans="1:18" x14ac:dyDescent="0.3">
      <c r="A4" s="5" t="s">
        <v>12</v>
      </c>
      <c r="B4" s="3">
        <v>12</v>
      </c>
      <c r="C4" s="3">
        <v>10</v>
      </c>
      <c r="D4" s="3">
        <v>8</v>
      </c>
      <c r="E4" s="3">
        <v>4</v>
      </c>
      <c r="F4" s="3">
        <v>6</v>
      </c>
      <c r="G4" s="3">
        <v>10</v>
      </c>
      <c r="H4" s="3">
        <v>7</v>
      </c>
      <c r="I4" s="3">
        <v>2</v>
      </c>
      <c r="J4" s="3">
        <v>2</v>
      </c>
      <c r="K4" s="3">
        <v>2</v>
      </c>
      <c r="L4" s="3">
        <v>8</v>
      </c>
      <c r="M4" s="3">
        <v>9</v>
      </c>
      <c r="N4" s="9">
        <f t="shared" si="0"/>
        <v>6.666666666666667</v>
      </c>
      <c r="O4">
        <f t="shared" si="1"/>
        <v>13</v>
      </c>
      <c r="P4">
        <f t="shared" si="2"/>
        <v>80</v>
      </c>
      <c r="Q4" s="2" t="s">
        <v>12</v>
      </c>
    </row>
    <row r="5" spans="1:18" x14ac:dyDescent="0.3">
      <c r="A5" s="5" t="s">
        <v>1</v>
      </c>
      <c r="B5" s="3">
        <v>6</v>
      </c>
      <c r="C5" s="3">
        <v>4</v>
      </c>
      <c r="D5" s="3">
        <v>8</v>
      </c>
      <c r="E5" s="3">
        <v>9</v>
      </c>
      <c r="F5" s="3">
        <v>6</v>
      </c>
      <c r="G5" s="3">
        <v>5</v>
      </c>
      <c r="H5" s="3">
        <v>7</v>
      </c>
      <c r="I5" s="3">
        <v>9</v>
      </c>
      <c r="J5" s="3">
        <v>2</v>
      </c>
      <c r="K5" s="3">
        <v>5</v>
      </c>
      <c r="L5" s="3">
        <v>8</v>
      </c>
      <c r="M5" s="3">
        <v>9</v>
      </c>
      <c r="N5" s="9">
        <f t="shared" si="0"/>
        <v>6.5</v>
      </c>
      <c r="O5">
        <f t="shared" si="1"/>
        <v>11</v>
      </c>
      <c r="P5">
        <f t="shared" si="2"/>
        <v>78</v>
      </c>
      <c r="Q5" s="2" t="s">
        <v>1</v>
      </c>
    </row>
    <row r="6" spans="1:18" x14ac:dyDescent="0.3">
      <c r="A6" s="5" t="s">
        <v>13</v>
      </c>
      <c r="B6" s="3">
        <v>12</v>
      </c>
      <c r="C6" s="3">
        <v>6</v>
      </c>
      <c r="D6" s="3">
        <v>8</v>
      </c>
      <c r="E6" s="3">
        <v>1</v>
      </c>
      <c r="F6" s="3">
        <v>6</v>
      </c>
      <c r="G6" s="3">
        <v>5</v>
      </c>
      <c r="H6" s="3">
        <v>3</v>
      </c>
      <c r="I6" s="3">
        <v>9</v>
      </c>
      <c r="J6" s="3">
        <v>8</v>
      </c>
      <c r="K6" s="3">
        <v>9</v>
      </c>
      <c r="L6" s="3">
        <v>6</v>
      </c>
      <c r="M6" s="3">
        <v>5</v>
      </c>
      <c r="N6" s="9">
        <f t="shared" si="0"/>
        <v>6.5</v>
      </c>
      <c r="O6">
        <f t="shared" si="1"/>
        <v>11</v>
      </c>
      <c r="P6">
        <f t="shared" si="2"/>
        <v>78</v>
      </c>
      <c r="Q6" s="2" t="s">
        <v>13</v>
      </c>
    </row>
    <row r="7" spans="1:18" x14ac:dyDescent="0.3">
      <c r="A7" s="5" t="s">
        <v>10</v>
      </c>
      <c r="B7" s="3">
        <v>6</v>
      </c>
      <c r="C7" s="3">
        <v>10</v>
      </c>
      <c r="D7" s="3">
        <v>8</v>
      </c>
      <c r="E7" s="3">
        <v>4</v>
      </c>
      <c r="F7" s="3">
        <v>6</v>
      </c>
      <c r="G7" s="3">
        <v>10</v>
      </c>
      <c r="H7" s="3">
        <v>1</v>
      </c>
      <c r="I7" s="3">
        <v>9</v>
      </c>
      <c r="J7" s="3">
        <v>2</v>
      </c>
      <c r="K7" s="3">
        <v>5</v>
      </c>
      <c r="L7" s="3">
        <v>8</v>
      </c>
      <c r="M7" s="3">
        <v>5</v>
      </c>
      <c r="N7" s="9">
        <f t="shared" si="0"/>
        <v>6.166666666666667</v>
      </c>
      <c r="O7">
        <f t="shared" si="1"/>
        <v>10</v>
      </c>
      <c r="P7">
        <f t="shared" si="2"/>
        <v>74</v>
      </c>
      <c r="Q7" s="2" t="s">
        <v>10</v>
      </c>
    </row>
    <row r="8" spans="1:18" x14ac:dyDescent="0.3">
      <c r="A8" s="5" t="s">
        <v>14</v>
      </c>
      <c r="B8" s="3">
        <v>6</v>
      </c>
      <c r="C8" s="3">
        <v>10</v>
      </c>
      <c r="D8" s="3">
        <v>5</v>
      </c>
      <c r="E8" s="3">
        <v>9</v>
      </c>
      <c r="F8" s="3">
        <v>6</v>
      </c>
      <c r="G8" s="3">
        <v>2</v>
      </c>
      <c r="H8" s="3">
        <v>7</v>
      </c>
      <c r="I8" s="3">
        <v>1</v>
      </c>
      <c r="J8" s="3">
        <v>8</v>
      </c>
      <c r="K8" s="3">
        <v>9</v>
      </c>
      <c r="L8" s="3">
        <v>8</v>
      </c>
      <c r="M8" s="3">
        <v>2</v>
      </c>
      <c r="N8" s="9">
        <f t="shared" si="0"/>
        <v>6.083333333333333</v>
      </c>
      <c r="O8">
        <f t="shared" si="1"/>
        <v>9</v>
      </c>
      <c r="P8">
        <f t="shared" si="2"/>
        <v>73</v>
      </c>
      <c r="Q8" s="2" t="s">
        <v>14</v>
      </c>
    </row>
    <row r="9" spans="1:18" x14ac:dyDescent="0.3">
      <c r="A9" s="5" t="s">
        <v>8</v>
      </c>
      <c r="B9" s="3">
        <v>3</v>
      </c>
      <c r="C9" s="3">
        <v>6</v>
      </c>
      <c r="D9" s="3">
        <v>8</v>
      </c>
      <c r="E9" s="3">
        <v>4</v>
      </c>
      <c r="F9" s="3">
        <v>6</v>
      </c>
      <c r="G9" s="3">
        <v>10</v>
      </c>
      <c r="H9" s="3">
        <v>3</v>
      </c>
      <c r="I9" s="3">
        <v>9</v>
      </c>
      <c r="J9" s="3">
        <v>8</v>
      </c>
      <c r="K9" s="3">
        <v>5</v>
      </c>
      <c r="L9" s="3">
        <v>8</v>
      </c>
      <c r="M9" s="3">
        <v>2</v>
      </c>
      <c r="N9" s="9">
        <f t="shared" si="0"/>
        <v>6</v>
      </c>
      <c r="O9">
        <f t="shared" si="1"/>
        <v>8</v>
      </c>
      <c r="P9">
        <f t="shared" si="2"/>
        <v>72</v>
      </c>
      <c r="Q9" s="2" t="s">
        <v>8</v>
      </c>
    </row>
    <row r="10" spans="1:18" x14ac:dyDescent="0.3">
      <c r="A10" s="5" t="s">
        <v>3</v>
      </c>
      <c r="B10" s="3">
        <v>6</v>
      </c>
      <c r="C10" s="3">
        <v>10</v>
      </c>
      <c r="D10" s="3">
        <v>1</v>
      </c>
      <c r="E10" s="3">
        <v>9</v>
      </c>
      <c r="F10" s="3">
        <v>2</v>
      </c>
      <c r="G10" s="3">
        <v>2</v>
      </c>
      <c r="H10" s="3">
        <v>3</v>
      </c>
      <c r="I10" s="3">
        <v>9</v>
      </c>
      <c r="J10" s="3">
        <v>8</v>
      </c>
      <c r="K10" s="3">
        <v>2</v>
      </c>
      <c r="L10" s="3">
        <v>8</v>
      </c>
      <c r="M10" s="3">
        <v>9</v>
      </c>
      <c r="N10" s="9">
        <f t="shared" si="0"/>
        <v>5.75</v>
      </c>
      <c r="O10">
        <f t="shared" si="1"/>
        <v>7</v>
      </c>
      <c r="P10">
        <f t="shared" si="2"/>
        <v>69</v>
      </c>
      <c r="Q10" s="2" t="s">
        <v>3</v>
      </c>
    </row>
    <row r="11" spans="1:18" x14ac:dyDescent="0.3">
      <c r="A11" s="5" t="s">
        <v>7</v>
      </c>
      <c r="B11" s="3">
        <v>3</v>
      </c>
      <c r="C11" s="3">
        <v>2</v>
      </c>
      <c r="D11" s="3">
        <v>8</v>
      </c>
      <c r="E11" s="3">
        <v>9</v>
      </c>
      <c r="F11" s="3">
        <v>6</v>
      </c>
      <c r="G11" s="3">
        <v>10</v>
      </c>
      <c r="H11" s="3">
        <v>7</v>
      </c>
      <c r="I11" s="3">
        <v>9</v>
      </c>
      <c r="J11" s="3">
        <v>2</v>
      </c>
      <c r="K11" s="3">
        <v>9</v>
      </c>
      <c r="L11" s="3">
        <v>2</v>
      </c>
      <c r="M11" s="3">
        <v>1</v>
      </c>
      <c r="N11" s="9">
        <f t="shared" si="0"/>
        <v>5.666666666666667</v>
      </c>
      <c r="O11">
        <f t="shared" si="1"/>
        <v>6</v>
      </c>
      <c r="P11">
        <f t="shared" si="2"/>
        <v>68</v>
      </c>
      <c r="Q11" s="2" t="s">
        <v>7</v>
      </c>
    </row>
    <row r="12" spans="1:18" x14ac:dyDescent="0.3">
      <c r="A12" s="5" t="s">
        <v>6</v>
      </c>
      <c r="B12" s="3">
        <v>6</v>
      </c>
      <c r="C12" s="3">
        <v>2</v>
      </c>
      <c r="D12" s="3">
        <v>8</v>
      </c>
      <c r="E12" s="3">
        <v>1</v>
      </c>
      <c r="F12" s="3">
        <v>6</v>
      </c>
      <c r="G12" s="3">
        <v>5</v>
      </c>
      <c r="H12" s="3">
        <v>7</v>
      </c>
      <c r="I12" s="3">
        <v>4</v>
      </c>
      <c r="J12" s="3">
        <v>8</v>
      </c>
      <c r="K12" s="3">
        <v>9</v>
      </c>
      <c r="L12" s="3">
        <v>2</v>
      </c>
      <c r="M12" s="3">
        <v>5</v>
      </c>
      <c r="N12" s="9">
        <f t="shared" si="0"/>
        <v>5.25</v>
      </c>
      <c r="O12">
        <f t="shared" si="1"/>
        <v>5</v>
      </c>
      <c r="P12">
        <f t="shared" si="2"/>
        <v>63</v>
      </c>
      <c r="Q12" s="2" t="s">
        <v>6</v>
      </c>
    </row>
    <row r="13" spans="1:18" x14ac:dyDescent="0.3">
      <c r="A13" s="5" t="s">
        <v>9</v>
      </c>
      <c r="B13" s="3">
        <v>3</v>
      </c>
      <c r="C13" s="3">
        <v>10</v>
      </c>
      <c r="D13" s="3">
        <v>5</v>
      </c>
      <c r="E13" s="3">
        <v>4</v>
      </c>
      <c r="F13" s="3">
        <v>2</v>
      </c>
      <c r="G13" s="3">
        <v>2</v>
      </c>
      <c r="H13" s="3">
        <v>3</v>
      </c>
      <c r="I13" s="3">
        <v>4</v>
      </c>
      <c r="J13" s="3">
        <v>2</v>
      </c>
      <c r="K13" s="3">
        <v>9</v>
      </c>
      <c r="L13" s="3">
        <v>8</v>
      </c>
      <c r="M13" s="3">
        <v>9</v>
      </c>
      <c r="N13" s="9">
        <f t="shared" si="0"/>
        <v>5.083333333333333</v>
      </c>
      <c r="O13">
        <f t="shared" si="1"/>
        <v>4</v>
      </c>
      <c r="P13">
        <f t="shared" si="2"/>
        <v>61</v>
      </c>
      <c r="Q13" s="2" t="s">
        <v>9</v>
      </c>
    </row>
    <row r="14" spans="1:18" x14ac:dyDescent="0.3">
      <c r="A14" s="5" t="s">
        <v>0</v>
      </c>
      <c r="B14" s="3">
        <v>1</v>
      </c>
      <c r="C14" s="3">
        <v>6</v>
      </c>
      <c r="D14" s="3">
        <v>3</v>
      </c>
      <c r="E14" s="3">
        <v>1</v>
      </c>
      <c r="F14" s="3">
        <v>2</v>
      </c>
      <c r="G14" s="3">
        <v>10</v>
      </c>
      <c r="H14" s="3">
        <v>7</v>
      </c>
      <c r="I14" s="3">
        <v>4</v>
      </c>
      <c r="J14" s="3">
        <v>8</v>
      </c>
      <c r="K14" s="3">
        <v>1</v>
      </c>
      <c r="L14" s="3">
        <v>1</v>
      </c>
      <c r="M14" s="3">
        <v>9</v>
      </c>
      <c r="N14" s="9">
        <f t="shared" si="0"/>
        <v>4.416666666666667</v>
      </c>
      <c r="O14">
        <f t="shared" si="1"/>
        <v>3</v>
      </c>
      <c r="P14">
        <f t="shared" si="2"/>
        <v>53</v>
      </c>
      <c r="Q14" s="2" t="s">
        <v>0</v>
      </c>
    </row>
    <row r="15" spans="1:18" x14ac:dyDescent="0.3">
      <c r="A15" s="5" t="s">
        <v>5</v>
      </c>
      <c r="B15" s="3">
        <v>12</v>
      </c>
      <c r="C15" s="3">
        <v>1</v>
      </c>
      <c r="D15" s="3">
        <v>8</v>
      </c>
      <c r="E15" s="3">
        <v>9</v>
      </c>
      <c r="F15" s="3">
        <v>6</v>
      </c>
      <c r="G15" s="3">
        <v>1</v>
      </c>
      <c r="H15" s="3">
        <v>1</v>
      </c>
      <c r="I15" s="3">
        <v>4</v>
      </c>
      <c r="J15" s="3">
        <v>1</v>
      </c>
      <c r="K15" s="3">
        <v>2</v>
      </c>
      <c r="L15" s="3">
        <v>2</v>
      </c>
      <c r="M15" s="3">
        <v>2</v>
      </c>
      <c r="N15" s="9">
        <f t="shared" si="0"/>
        <v>4.083333333333333</v>
      </c>
      <c r="O15">
        <f t="shared" si="1"/>
        <v>2</v>
      </c>
      <c r="P15">
        <f t="shared" si="2"/>
        <v>49</v>
      </c>
      <c r="Q15" s="2" t="s">
        <v>5</v>
      </c>
    </row>
    <row r="16" spans="1:18" x14ac:dyDescent="0.3">
      <c r="A16" s="5" t="s">
        <v>4</v>
      </c>
      <c r="B16" s="6">
        <v>1</v>
      </c>
      <c r="C16" s="6">
        <v>4</v>
      </c>
      <c r="D16" s="6">
        <v>2</v>
      </c>
      <c r="E16" s="6">
        <v>4</v>
      </c>
      <c r="F16" s="6">
        <v>1</v>
      </c>
      <c r="G16" s="6">
        <v>5</v>
      </c>
      <c r="H16" s="6">
        <v>7</v>
      </c>
      <c r="I16" s="6">
        <v>2</v>
      </c>
      <c r="J16" s="6">
        <v>2</v>
      </c>
      <c r="K16" s="6">
        <v>9</v>
      </c>
      <c r="L16" s="6">
        <v>2</v>
      </c>
      <c r="M16" s="6">
        <v>5</v>
      </c>
      <c r="N16" s="10">
        <f t="shared" si="0"/>
        <v>3.6666666666666665</v>
      </c>
      <c r="O16" s="7">
        <f t="shared" si="1"/>
        <v>1</v>
      </c>
      <c r="P16" s="7">
        <f t="shared" si="2"/>
        <v>44</v>
      </c>
      <c r="Q16" s="8" t="s">
        <v>4</v>
      </c>
      <c r="R16" t="s">
        <v>34</v>
      </c>
    </row>
    <row r="18" spans="1:13" x14ac:dyDescent="0.3">
      <c r="A18" s="5" t="s">
        <v>29</v>
      </c>
      <c r="B18" s="22" t="s">
        <v>30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</sheetData>
  <sortState xmlns:xlrd2="http://schemas.microsoft.com/office/spreadsheetml/2017/richdata2" ref="A2:O16">
    <sortCondition descending="1" ref="O2:O16"/>
  </sortState>
  <mergeCells count="1">
    <mergeCell ref="B18:M1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2AC7-EA0B-4E55-BD9A-2306E5BE5E8C}">
  <dimension ref="A1:S20"/>
  <sheetViews>
    <sheetView tabSelected="1" workbookViewId="0">
      <selection activeCell="N20" sqref="N20"/>
    </sheetView>
  </sheetViews>
  <sheetFormatPr defaultRowHeight="14.4" x14ac:dyDescent="0.3"/>
  <cols>
    <col min="1" max="1" width="9.33203125" bestFit="1" customWidth="1"/>
    <col min="2" max="10" width="7.6640625" bestFit="1" customWidth="1"/>
    <col min="11" max="13" width="8.6640625" bestFit="1" customWidth="1"/>
    <col min="14" max="14" width="9.33203125" customWidth="1"/>
    <col min="17" max="17" width="12.6640625" customWidth="1"/>
    <col min="18" max="18" width="13.88671875" customWidth="1"/>
  </cols>
  <sheetData>
    <row r="1" spans="1:19" s="4" customFormat="1" ht="43.2" x14ac:dyDescent="0.3">
      <c r="A1" s="4" t="s">
        <v>28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20</v>
      </c>
      <c r="H1" s="4" t="s">
        <v>21</v>
      </c>
      <c r="I1" s="4" t="s">
        <v>22</v>
      </c>
      <c r="J1" s="4" t="s">
        <v>23</v>
      </c>
      <c r="K1" s="4" t="s">
        <v>24</v>
      </c>
      <c r="L1" s="4" t="s">
        <v>25</v>
      </c>
      <c r="M1" s="4" t="s">
        <v>26</v>
      </c>
      <c r="N1" s="4" t="s">
        <v>31</v>
      </c>
      <c r="O1" s="4" t="s">
        <v>32</v>
      </c>
      <c r="P1" s="4" t="s">
        <v>33</v>
      </c>
      <c r="Q1" s="1" t="s">
        <v>27</v>
      </c>
      <c r="R1" s="4" t="s">
        <v>37</v>
      </c>
    </row>
    <row r="2" spans="1:19" x14ac:dyDescent="0.3">
      <c r="A2" s="5" t="s">
        <v>2</v>
      </c>
      <c r="B2" s="3">
        <v>6</v>
      </c>
      <c r="C2" s="3">
        <v>10</v>
      </c>
      <c r="D2" s="3">
        <v>5</v>
      </c>
      <c r="E2" s="3">
        <v>9</v>
      </c>
      <c r="F2" s="3">
        <v>6</v>
      </c>
      <c r="G2" s="3">
        <v>10</v>
      </c>
      <c r="H2" s="3">
        <v>7</v>
      </c>
      <c r="I2" s="3">
        <v>4</v>
      </c>
      <c r="J2" s="3">
        <v>8</v>
      </c>
      <c r="K2" s="3">
        <v>9</v>
      </c>
      <c r="L2" s="3">
        <v>6</v>
      </c>
      <c r="M2" s="3">
        <v>9</v>
      </c>
      <c r="N2" s="9">
        <f>AVERAGE(B2:M2)</f>
        <v>7.416666666666667</v>
      </c>
      <c r="O2">
        <f t="shared" ref="O2:O16" si="0">RANK(N2,N$2:N$17,1)</f>
        <v>15</v>
      </c>
      <c r="P2">
        <f>SUM(B2:M2)</f>
        <v>89</v>
      </c>
      <c r="Q2" s="2" t="s">
        <v>2</v>
      </c>
      <c r="R2">
        <f>SUMPRODUCT(B2:M2,$B$20:$M$20)</f>
        <v>89</v>
      </c>
    </row>
    <row r="3" spans="1:19" x14ac:dyDescent="0.3">
      <c r="A3" s="5" t="s">
        <v>11</v>
      </c>
      <c r="B3" s="3">
        <v>12</v>
      </c>
      <c r="C3" s="3">
        <v>6</v>
      </c>
      <c r="D3" s="3">
        <v>4</v>
      </c>
      <c r="E3" s="3">
        <v>9</v>
      </c>
      <c r="F3" s="3">
        <v>2</v>
      </c>
      <c r="G3" s="3">
        <v>5</v>
      </c>
      <c r="H3" s="3">
        <v>7</v>
      </c>
      <c r="I3" s="3">
        <v>9</v>
      </c>
      <c r="J3" s="3">
        <v>8</v>
      </c>
      <c r="K3" s="3">
        <v>5</v>
      </c>
      <c r="L3" s="3">
        <v>8</v>
      </c>
      <c r="M3" s="3">
        <v>9</v>
      </c>
      <c r="N3" s="9">
        <f t="shared" ref="N3:N16" si="1">AVERAGE(B3:M3)</f>
        <v>7</v>
      </c>
      <c r="O3">
        <f t="shared" si="0"/>
        <v>14</v>
      </c>
      <c r="P3">
        <f t="shared" ref="P3:P16" si="2">SUM(B3:M3)</f>
        <v>84</v>
      </c>
      <c r="Q3" s="2" t="s">
        <v>11</v>
      </c>
      <c r="R3">
        <f t="shared" ref="R3:R16" si="3">SUMPRODUCT(B3:M3,$B$20:$M$20)</f>
        <v>84</v>
      </c>
    </row>
    <row r="4" spans="1:19" x14ac:dyDescent="0.3">
      <c r="A4" s="5" t="s">
        <v>12</v>
      </c>
      <c r="B4" s="3">
        <v>12</v>
      </c>
      <c r="C4" s="3">
        <v>10</v>
      </c>
      <c r="D4" s="3">
        <v>8</v>
      </c>
      <c r="E4" s="3">
        <v>4</v>
      </c>
      <c r="F4" s="3">
        <v>6</v>
      </c>
      <c r="G4" s="3">
        <v>10</v>
      </c>
      <c r="H4" s="3">
        <v>7</v>
      </c>
      <c r="I4" s="3">
        <v>2</v>
      </c>
      <c r="J4" s="3">
        <v>2</v>
      </c>
      <c r="K4" s="3">
        <v>2</v>
      </c>
      <c r="L4" s="3">
        <v>8</v>
      </c>
      <c r="M4" s="3">
        <v>9</v>
      </c>
      <c r="N4" s="9">
        <f t="shared" si="1"/>
        <v>6.666666666666667</v>
      </c>
      <c r="O4">
        <f t="shared" si="0"/>
        <v>13</v>
      </c>
      <c r="P4">
        <f t="shared" si="2"/>
        <v>80</v>
      </c>
      <c r="Q4" s="2" t="s">
        <v>12</v>
      </c>
      <c r="R4">
        <f t="shared" si="3"/>
        <v>80</v>
      </c>
    </row>
    <row r="5" spans="1:19" x14ac:dyDescent="0.3">
      <c r="A5" s="5" t="s">
        <v>1</v>
      </c>
      <c r="B5" s="3">
        <v>6</v>
      </c>
      <c r="C5" s="3">
        <v>4</v>
      </c>
      <c r="D5" s="3">
        <v>8</v>
      </c>
      <c r="E5" s="3">
        <v>9</v>
      </c>
      <c r="F5" s="3">
        <v>6</v>
      </c>
      <c r="G5" s="3">
        <v>5</v>
      </c>
      <c r="H5" s="3">
        <v>7</v>
      </c>
      <c r="I5" s="3">
        <v>9</v>
      </c>
      <c r="J5" s="3">
        <v>2</v>
      </c>
      <c r="K5" s="3">
        <v>5</v>
      </c>
      <c r="L5" s="3">
        <v>8</v>
      </c>
      <c r="M5" s="3">
        <v>9</v>
      </c>
      <c r="N5" s="9">
        <f t="shared" si="1"/>
        <v>6.5</v>
      </c>
      <c r="O5">
        <f t="shared" si="0"/>
        <v>11</v>
      </c>
      <c r="P5">
        <f t="shared" si="2"/>
        <v>78</v>
      </c>
      <c r="Q5" s="2" t="s">
        <v>1</v>
      </c>
      <c r="R5">
        <f t="shared" si="3"/>
        <v>78</v>
      </c>
    </row>
    <row r="6" spans="1:19" x14ac:dyDescent="0.3">
      <c r="A6" s="5" t="s">
        <v>13</v>
      </c>
      <c r="B6" s="3">
        <v>12</v>
      </c>
      <c r="C6" s="3">
        <v>6</v>
      </c>
      <c r="D6" s="3">
        <v>8</v>
      </c>
      <c r="E6" s="3">
        <v>1</v>
      </c>
      <c r="F6" s="3">
        <v>6</v>
      </c>
      <c r="G6" s="3">
        <v>5</v>
      </c>
      <c r="H6" s="3">
        <v>3</v>
      </c>
      <c r="I6" s="3">
        <v>9</v>
      </c>
      <c r="J6" s="3">
        <v>8</v>
      </c>
      <c r="K6" s="3">
        <v>9</v>
      </c>
      <c r="L6" s="3">
        <v>6</v>
      </c>
      <c r="M6" s="3">
        <v>5</v>
      </c>
      <c r="N6" s="9">
        <f t="shared" si="1"/>
        <v>6.5</v>
      </c>
      <c r="O6">
        <f t="shared" si="0"/>
        <v>11</v>
      </c>
      <c r="P6">
        <f t="shared" si="2"/>
        <v>78</v>
      </c>
      <c r="Q6" s="2" t="s">
        <v>13</v>
      </c>
      <c r="R6">
        <f t="shared" si="3"/>
        <v>78</v>
      </c>
    </row>
    <row r="7" spans="1:19" x14ac:dyDescent="0.3">
      <c r="A7" s="5" t="s">
        <v>10</v>
      </c>
      <c r="B7" s="3">
        <v>6</v>
      </c>
      <c r="C7" s="3">
        <v>10</v>
      </c>
      <c r="D7" s="3">
        <v>8</v>
      </c>
      <c r="E7" s="3">
        <v>4</v>
      </c>
      <c r="F7" s="3">
        <v>6</v>
      </c>
      <c r="G7" s="3">
        <v>10</v>
      </c>
      <c r="H7" s="3">
        <v>1</v>
      </c>
      <c r="I7" s="3">
        <v>9</v>
      </c>
      <c r="J7" s="3">
        <v>2</v>
      </c>
      <c r="K7" s="3">
        <v>5</v>
      </c>
      <c r="L7" s="3">
        <v>8</v>
      </c>
      <c r="M7" s="3">
        <v>5</v>
      </c>
      <c r="N7" s="9">
        <f t="shared" si="1"/>
        <v>6.166666666666667</v>
      </c>
      <c r="O7">
        <f t="shared" si="0"/>
        <v>10</v>
      </c>
      <c r="P7">
        <f t="shared" si="2"/>
        <v>74</v>
      </c>
      <c r="Q7" s="2" t="s">
        <v>10</v>
      </c>
      <c r="R7">
        <f t="shared" si="3"/>
        <v>74</v>
      </c>
    </row>
    <row r="8" spans="1:19" x14ac:dyDescent="0.3">
      <c r="A8" s="5" t="s">
        <v>14</v>
      </c>
      <c r="B8" s="3">
        <v>6</v>
      </c>
      <c r="C8" s="3">
        <v>10</v>
      </c>
      <c r="D8" s="3">
        <v>5</v>
      </c>
      <c r="E8" s="3">
        <v>9</v>
      </c>
      <c r="F8" s="3">
        <v>6</v>
      </c>
      <c r="G8" s="3">
        <v>2</v>
      </c>
      <c r="H8" s="3">
        <v>7</v>
      </c>
      <c r="I8" s="3">
        <v>1</v>
      </c>
      <c r="J8" s="3">
        <v>8</v>
      </c>
      <c r="K8" s="3">
        <v>9</v>
      </c>
      <c r="L8" s="3">
        <v>8</v>
      </c>
      <c r="M8" s="3">
        <v>2</v>
      </c>
      <c r="N8" s="9">
        <f t="shared" si="1"/>
        <v>6.083333333333333</v>
      </c>
      <c r="O8">
        <f t="shared" si="0"/>
        <v>9</v>
      </c>
      <c r="P8">
        <f t="shared" si="2"/>
        <v>73</v>
      </c>
      <c r="Q8" s="2" t="s">
        <v>14</v>
      </c>
      <c r="R8">
        <f t="shared" si="3"/>
        <v>73</v>
      </c>
    </row>
    <row r="9" spans="1:19" x14ac:dyDescent="0.3">
      <c r="A9" s="5" t="s">
        <v>8</v>
      </c>
      <c r="B9" s="3">
        <v>3</v>
      </c>
      <c r="C9" s="3">
        <v>6</v>
      </c>
      <c r="D9" s="3">
        <v>8</v>
      </c>
      <c r="E9" s="3">
        <v>4</v>
      </c>
      <c r="F9" s="3">
        <v>6</v>
      </c>
      <c r="G9" s="3">
        <v>10</v>
      </c>
      <c r="H9" s="3">
        <v>3</v>
      </c>
      <c r="I9" s="3">
        <v>9</v>
      </c>
      <c r="J9" s="3">
        <v>8</v>
      </c>
      <c r="K9" s="3">
        <v>5</v>
      </c>
      <c r="L9" s="3">
        <v>8</v>
      </c>
      <c r="M9" s="3">
        <v>2</v>
      </c>
      <c r="N9" s="9">
        <f t="shared" si="1"/>
        <v>6</v>
      </c>
      <c r="O9">
        <f t="shared" si="0"/>
        <v>8</v>
      </c>
      <c r="P9">
        <f t="shared" si="2"/>
        <v>72</v>
      </c>
      <c r="Q9" s="2" t="s">
        <v>8</v>
      </c>
      <c r="R9">
        <f t="shared" si="3"/>
        <v>72</v>
      </c>
    </row>
    <row r="10" spans="1:19" x14ac:dyDescent="0.3">
      <c r="A10" s="5" t="s">
        <v>3</v>
      </c>
      <c r="B10" s="3">
        <v>6</v>
      </c>
      <c r="C10" s="3">
        <v>10</v>
      </c>
      <c r="D10" s="3">
        <v>1</v>
      </c>
      <c r="E10" s="3">
        <v>9</v>
      </c>
      <c r="F10" s="3">
        <v>2</v>
      </c>
      <c r="G10" s="3">
        <v>2</v>
      </c>
      <c r="H10" s="3">
        <v>3</v>
      </c>
      <c r="I10" s="3">
        <v>9</v>
      </c>
      <c r="J10" s="3">
        <v>8</v>
      </c>
      <c r="K10" s="3">
        <v>2</v>
      </c>
      <c r="L10" s="3">
        <v>8</v>
      </c>
      <c r="M10" s="3">
        <v>9</v>
      </c>
      <c r="N10" s="9">
        <f t="shared" si="1"/>
        <v>5.75</v>
      </c>
      <c r="O10">
        <f t="shared" si="0"/>
        <v>7</v>
      </c>
      <c r="P10">
        <f t="shared" si="2"/>
        <v>69</v>
      </c>
      <c r="Q10" s="2" t="s">
        <v>3</v>
      </c>
      <c r="R10">
        <f t="shared" si="3"/>
        <v>69</v>
      </c>
    </row>
    <row r="11" spans="1:19" x14ac:dyDescent="0.3">
      <c r="A11" s="5" t="s">
        <v>7</v>
      </c>
      <c r="B11" s="3">
        <v>3</v>
      </c>
      <c r="C11" s="3">
        <v>2</v>
      </c>
      <c r="D11" s="3">
        <v>8</v>
      </c>
      <c r="E11" s="3">
        <v>9</v>
      </c>
      <c r="F11" s="3">
        <v>6</v>
      </c>
      <c r="G11" s="3">
        <v>10</v>
      </c>
      <c r="H11" s="3">
        <v>7</v>
      </c>
      <c r="I11" s="3">
        <v>9</v>
      </c>
      <c r="J11" s="3">
        <v>2</v>
      </c>
      <c r="K11" s="3">
        <v>9</v>
      </c>
      <c r="L11" s="3">
        <v>2</v>
      </c>
      <c r="M11" s="3">
        <v>1</v>
      </c>
      <c r="N11" s="9">
        <f t="shared" si="1"/>
        <v>5.666666666666667</v>
      </c>
      <c r="O11">
        <f t="shared" si="0"/>
        <v>6</v>
      </c>
      <c r="P11">
        <f t="shared" si="2"/>
        <v>68</v>
      </c>
      <c r="Q11" s="2" t="s">
        <v>7</v>
      </c>
      <c r="R11">
        <f t="shared" si="3"/>
        <v>68</v>
      </c>
    </row>
    <row r="12" spans="1:19" x14ac:dyDescent="0.3">
      <c r="A12" s="5" t="s">
        <v>6</v>
      </c>
      <c r="B12" s="3">
        <v>6</v>
      </c>
      <c r="C12" s="3">
        <v>2</v>
      </c>
      <c r="D12" s="3">
        <v>8</v>
      </c>
      <c r="E12" s="3">
        <v>1</v>
      </c>
      <c r="F12" s="3">
        <v>6</v>
      </c>
      <c r="G12" s="3">
        <v>5</v>
      </c>
      <c r="H12" s="3">
        <v>7</v>
      </c>
      <c r="I12" s="3">
        <v>4</v>
      </c>
      <c r="J12" s="3">
        <v>8</v>
      </c>
      <c r="K12" s="3">
        <v>9</v>
      </c>
      <c r="L12" s="3">
        <v>2</v>
      </c>
      <c r="M12" s="3">
        <v>5</v>
      </c>
      <c r="N12" s="9">
        <f t="shared" si="1"/>
        <v>5.25</v>
      </c>
      <c r="O12">
        <f t="shared" si="0"/>
        <v>5</v>
      </c>
      <c r="P12">
        <f t="shared" si="2"/>
        <v>63</v>
      </c>
      <c r="Q12" s="2" t="s">
        <v>6</v>
      </c>
      <c r="R12">
        <f t="shared" si="3"/>
        <v>63</v>
      </c>
    </row>
    <row r="13" spans="1:19" x14ac:dyDescent="0.3">
      <c r="A13" s="5" t="s">
        <v>9</v>
      </c>
      <c r="B13" s="3">
        <v>3</v>
      </c>
      <c r="C13" s="3">
        <v>10</v>
      </c>
      <c r="D13" s="3">
        <v>5</v>
      </c>
      <c r="E13" s="3">
        <v>4</v>
      </c>
      <c r="F13" s="3">
        <v>2</v>
      </c>
      <c r="G13" s="3">
        <v>2</v>
      </c>
      <c r="H13" s="3">
        <v>3</v>
      </c>
      <c r="I13" s="3">
        <v>4</v>
      </c>
      <c r="J13" s="3">
        <v>2</v>
      </c>
      <c r="K13" s="3">
        <v>9</v>
      </c>
      <c r="L13" s="3">
        <v>8</v>
      </c>
      <c r="M13" s="3">
        <v>9</v>
      </c>
      <c r="N13" s="9">
        <f t="shared" si="1"/>
        <v>5.083333333333333</v>
      </c>
      <c r="O13">
        <f t="shared" si="0"/>
        <v>4</v>
      </c>
      <c r="P13">
        <f t="shared" si="2"/>
        <v>61</v>
      </c>
      <c r="Q13" s="2" t="s">
        <v>9</v>
      </c>
      <c r="R13">
        <f t="shared" si="3"/>
        <v>61</v>
      </c>
    </row>
    <row r="14" spans="1:19" x14ac:dyDescent="0.3">
      <c r="A14" s="5" t="s">
        <v>0</v>
      </c>
      <c r="B14" s="3">
        <v>1</v>
      </c>
      <c r="C14" s="3">
        <v>6</v>
      </c>
      <c r="D14" s="3">
        <v>3</v>
      </c>
      <c r="E14" s="3">
        <v>1</v>
      </c>
      <c r="F14" s="3">
        <v>2</v>
      </c>
      <c r="G14" s="3">
        <v>10</v>
      </c>
      <c r="H14" s="3">
        <v>7</v>
      </c>
      <c r="I14" s="3">
        <v>4</v>
      </c>
      <c r="J14" s="3">
        <v>8</v>
      </c>
      <c r="K14" s="3">
        <v>1</v>
      </c>
      <c r="L14" s="3">
        <v>1</v>
      </c>
      <c r="M14" s="3">
        <v>9</v>
      </c>
      <c r="N14" s="9">
        <f t="shared" si="1"/>
        <v>4.416666666666667</v>
      </c>
      <c r="O14">
        <f t="shared" si="0"/>
        <v>3</v>
      </c>
      <c r="P14">
        <f t="shared" si="2"/>
        <v>53</v>
      </c>
      <c r="Q14" s="2" t="s">
        <v>0</v>
      </c>
      <c r="R14">
        <f t="shared" si="3"/>
        <v>53</v>
      </c>
    </row>
    <row r="15" spans="1:19" x14ac:dyDescent="0.3">
      <c r="A15" s="5" t="s">
        <v>5</v>
      </c>
      <c r="B15" s="3">
        <v>12</v>
      </c>
      <c r="C15" s="3">
        <v>1</v>
      </c>
      <c r="D15" s="3">
        <v>8</v>
      </c>
      <c r="E15" s="3">
        <v>9</v>
      </c>
      <c r="F15" s="3">
        <v>6</v>
      </c>
      <c r="G15" s="3">
        <v>1</v>
      </c>
      <c r="H15" s="3">
        <v>1</v>
      </c>
      <c r="I15" s="3">
        <v>4</v>
      </c>
      <c r="J15" s="3">
        <v>1</v>
      </c>
      <c r="K15" s="3">
        <v>2</v>
      </c>
      <c r="L15" s="3">
        <v>2</v>
      </c>
      <c r="M15" s="3">
        <v>2</v>
      </c>
      <c r="N15" s="9">
        <f t="shared" si="1"/>
        <v>4.083333333333333</v>
      </c>
      <c r="O15">
        <f t="shared" si="0"/>
        <v>2</v>
      </c>
      <c r="P15">
        <f t="shared" si="2"/>
        <v>49</v>
      </c>
      <c r="Q15" s="2" t="s">
        <v>5</v>
      </c>
      <c r="R15">
        <f t="shared" si="3"/>
        <v>49</v>
      </c>
    </row>
    <row r="16" spans="1:19" x14ac:dyDescent="0.3">
      <c r="A16" s="5" t="s">
        <v>4</v>
      </c>
      <c r="B16" s="6">
        <v>1</v>
      </c>
      <c r="C16" s="6">
        <v>4</v>
      </c>
      <c r="D16" s="6">
        <v>2</v>
      </c>
      <c r="E16" s="6">
        <v>4</v>
      </c>
      <c r="F16" s="6">
        <v>1</v>
      </c>
      <c r="G16" s="6">
        <v>5</v>
      </c>
      <c r="H16" s="6">
        <v>7</v>
      </c>
      <c r="I16" s="6">
        <v>2</v>
      </c>
      <c r="J16" s="6">
        <v>2</v>
      </c>
      <c r="K16" s="6">
        <v>9</v>
      </c>
      <c r="L16" s="6">
        <v>2</v>
      </c>
      <c r="M16" s="6">
        <v>5</v>
      </c>
      <c r="N16" s="10">
        <f t="shared" si="1"/>
        <v>3.6666666666666665</v>
      </c>
      <c r="O16" s="7">
        <f t="shared" si="0"/>
        <v>1</v>
      </c>
      <c r="P16" s="7">
        <f t="shared" si="2"/>
        <v>44</v>
      </c>
      <c r="Q16" s="8" t="s">
        <v>4</v>
      </c>
      <c r="R16" s="7">
        <f t="shared" si="3"/>
        <v>44</v>
      </c>
      <c r="S16" t="s">
        <v>34</v>
      </c>
    </row>
    <row r="18" spans="1:14" x14ac:dyDescent="0.3">
      <c r="A18" s="5" t="s">
        <v>29</v>
      </c>
      <c r="B18" s="22" t="s">
        <v>30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20" spans="1:14" x14ac:dyDescent="0.3">
      <c r="A20" s="5" t="s">
        <v>35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 t="s">
        <v>36</v>
      </c>
    </row>
  </sheetData>
  <mergeCells count="1">
    <mergeCell ref="B18:M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9D1E8-269F-4EDE-9A2E-BFB9EBDD0AE3}">
  <dimension ref="A1:R107"/>
  <sheetViews>
    <sheetView workbookViewId="0">
      <selection activeCell="O1" sqref="O1:P18"/>
    </sheetView>
  </sheetViews>
  <sheetFormatPr defaultRowHeight="14.4" x14ac:dyDescent="0.3"/>
  <cols>
    <col min="1" max="1" width="9.33203125" bestFit="1" customWidth="1"/>
    <col min="2" max="10" width="7.6640625" bestFit="1" customWidth="1"/>
    <col min="11" max="13" width="8.6640625" bestFit="1" customWidth="1"/>
    <col min="14" max="14" width="11.44140625" customWidth="1"/>
    <col min="15" max="15" width="10.77734375" customWidth="1"/>
    <col min="17" max="17" width="12.6640625" customWidth="1"/>
  </cols>
  <sheetData>
    <row r="1" spans="1:18" s="4" customFormat="1" ht="43.2" x14ac:dyDescent="0.3">
      <c r="A1" s="4" t="s">
        <v>28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20</v>
      </c>
      <c r="H1" s="4" t="s">
        <v>21</v>
      </c>
      <c r="I1" s="4" t="s">
        <v>22</v>
      </c>
      <c r="J1" s="4" t="s">
        <v>23</v>
      </c>
      <c r="K1" s="4" t="s">
        <v>24</v>
      </c>
      <c r="L1" s="4" t="s">
        <v>25</v>
      </c>
      <c r="M1" s="4" t="s">
        <v>26</v>
      </c>
      <c r="N1" s="4" t="s">
        <v>38</v>
      </c>
      <c r="O1" s="4" t="s">
        <v>168</v>
      </c>
      <c r="P1" s="4" t="s">
        <v>169</v>
      </c>
    </row>
    <row r="2" spans="1:18" x14ac:dyDescent="0.3">
      <c r="A2" s="5" t="s">
        <v>2</v>
      </c>
      <c r="B2" s="3">
        <v>6</v>
      </c>
      <c r="C2" s="3">
        <v>10</v>
      </c>
      <c r="D2" s="3">
        <v>5</v>
      </c>
      <c r="E2" s="3">
        <v>9</v>
      </c>
      <c r="F2" s="3">
        <v>6</v>
      </c>
      <c r="G2" s="3">
        <v>10</v>
      </c>
      <c r="H2" s="3">
        <v>7</v>
      </c>
      <c r="I2" s="3">
        <v>4</v>
      </c>
      <c r="J2" s="3">
        <v>8</v>
      </c>
      <c r="K2" s="3">
        <v>9</v>
      </c>
      <c r="L2" s="3">
        <v>6</v>
      </c>
      <c r="M2" s="3">
        <v>9</v>
      </c>
      <c r="N2" s="11">
        <v>1000</v>
      </c>
      <c r="O2" s="4">
        <f>N79</f>
        <v>978.3</v>
      </c>
      <c r="P2" s="4">
        <f>'analogy (2)'!R2</f>
        <v>89</v>
      </c>
      <c r="Q2" s="4"/>
      <c r="R2" s="4"/>
    </row>
    <row r="3" spans="1:18" x14ac:dyDescent="0.3">
      <c r="A3" s="5" t="s">
        <v>11</v>
      </c>
      <c r="B3" s="3">
        <v>12</v>
      </c>
      <c r="C3" s="3">
        <v>6</v>
      </c>
      <c r="D3" s="3">
        <v>4</v>
      </c>
      <c r="E3" s="3">
        <v>9</v>
      </c>
      <c r="F3" s="3">
        <v>2</v>
      </c>
      <c r="G3" s="3">
        <v>5</v>
      </c>
      <c r="H3" s="3">
        <v>7</v>
      </c>
      <c r="I3" s="3">
        <v>9</v>
      </c>
      <c r="J3" s="3">
        <v>8</v>
      </c>
      <c r="K3" s="3">
        <v>5</v>
      </c>
      <c r="L3" s="3">
        <v>8</v>
      </c>
      <c r="M3" s="3">
        <v>9</v>
      </c>
      <c r="N3" s="11">
        <v>1000</v>
      </c>
      <c r="O3" s="4">
        <f t="shared" ref="O3:O16" si="0">N80</f>
        <v>974.3</v>
      </c>
      <c r="P3" s="4">
        <f>'analogy (2)'!R3</f>
        <v>84</v>
      </c>
      <c r="Q3" s="4"/>
      <c r="R3" s="4"/>
    </row>
    <row r="4" spans="1:18" x14ac:dyDescent="0.3">
      <c r="A4" s="5" t="s">
        <v>12</v>
      </c>
      <c r="B4" s="3">
        <v>12</v>
      </c>
      <c r="C4" s="3">
        <v>10</v>
      </c>
      <c r="D4" s="3">
        <v>8</v>
      </c>
      <c r="E4" s="3">
        <v>4</v>
      </c>
      <c r="F4" s="3">
        <v>6</v>
      </c>
      <c r="G4" s="3">
        <v>10</v>
      </c>
      <c r="H4" s="3">
        <v>7</v>
      </c>
      <c r="I4" s="3">
        <v>2</v>
      </c>
      <c r="J4" s="3">
        <v>2</v>
      </c>
      <c r="K4" s="3">
        <v>2</v>
      </c>
      <c r="L4" s="3">
        <v>8</v>
      </c>
      <c r="M4" s="3">
        <v>9</v>
      </c>
      <c r="N4" s="11">
        <v>1000</v>
      </c>
      <c r="O4" s="4">
        <f t="shared" si="0"/>
        <v>976.8</v>
      </c>
      <c r="P4" s="4">
        <f>'analogy (2)'!R4</f>
        <v>80</v>
      </c>
      <c r="Q4" s="4"/>
      <c r="R4" s="4"/>
    </row>
    <row r="5" spans="1:18" x14ac:dyDescent="0.3">
      <c r="A5" s="5" t="s">
        <v>1</v>
      </c>
      <c r="B5" s="3">
        <v>6</v>
      </c>
      <c r="C5" s="3">
        <v>4</v>
      </c>
      <c r="D5" s="3">
        <v>8</v>
      </c>
      <c r="E5" s="3">
        <v>9</v>
      </c>
      <c r="F5" s="3">
        <v>6</v>
      </c>
      <c r="G5" s="3">
        <v>5</v>
      </c>
      <c r="H5" s="3">
        <v>7</v>
      </c>
      <c r="I5" s="3">
        <v>9</v>
      </c>
      <c r="J5" s="3">
        <v>2</v>
      </c>
      <c r="K5" s="3">
        <v>5</v>
      </c>
      <c r="L5" s="3">
        <v>8</v>
      </c>
      <c r="M5" s="3">
        <v>9</v>
      </c>
      <c r="N5" s="11">
        <v>1000</v>
      </c>
      <c r="O5" s="4">
        <f t="shared" si="0"/>
        <v>983.8</v>
      </c>
      <c r="P5" s="4">
        <f>'analogy (2)'!R5</f>
        <v>78</v>
      </c>
      <c r="Q5" s="4"/>
      <c r="R5" s="4"/>
    </row>
    <row r="6" spans="1:18" x14ac:dyDescent="0.3">
      <c r="A6" s="5" t="s">
        <v>13</v>
      </c>
      <c r="B6" s="3">
        <v>12</v>
      </c>
      <c r="C6" s="3">
        <v>6</v>
      </c>
      <c r="D6" s="3">
        <v>8</v>
      </c>
      <c r="E6" s="3">
        <v>1</v>
      </c>
      <c r="F6" s="3">
        <v>6</v>
      </c>
      <c r="G6" s="3">
        <v>5</v>
      </c>
      <c r="H6" s="3">
        <v>3</v>
      </c>
      <c r="I6" s="3">
        <v>9</v>
      </c>
      <c r="J6" s="3">
        <v>8</v>
      </c>
      <c r="K6" s="3">
        <v>9</v>
      </c>
      <c r="L6" s="3">
        <v>6</v>
      </c>
      <c r="M6" s="3">
        <v>5</v>
      </c>
      <c r="N6" s="11">
        <v>1000</v>
      </c>
      <c r="O6" s="4">
        <f t="shared" si="0"/>
        <v>990.8</v>
      </c>
      <c r="P6" s="4">
        <f>'analogy (2)'!R6</f>
        <v>78</v>
      </c>
      <c r="Q6" s="4"/>
      <c r="R6" s="4"/>
    </row>
    <row r="7" spans="1:18" x14ac:dyDescent="0.3">
      <c r="A7" s="5" t="s">
        <v>10</v>
      </c>
      <c r="B7" s="3">
        <v>6</v>
      </c>
      <c r="C7" s="3">
        <v>10</v>
      </c>
      <c r="D7" s="3">
        <v>8</v>
      </c>
      <c r="E7" s="3">
        <v>4</v>
      </c>
      <c r="F7" s="3">
        <v>6</v>
      </c>
      <c r="G7" s="3">
        <v>10</v>
      </c>
      <c r="H7" s="3">
        <v>1</v>
      </c>
      <c r="I7" s="3">
        <v>9</v>
      </c>
      <c r="J7" s="3">
        <v>2</v>
      </c>
      <c r="K7" s="3">
        <v>5</v>
      </c>
      <c r="L7" s="3">
        <v>8</v>
      </c>
      <c r="M7" s="3">
        <v>5</v>
      </c>
      <c r="N7" s="11">
        <v>1000</v>
      </c>
      <c r="O7" s="4">
        <f t="shared" si="0"/>
        <v>995.3</v>
      </c>
      <c r="P7" s="4">
        <f>'analogy (2)'!R7</f>
        <v>74</v>
      </c>
      <c r="Q7" s="4"/>
      <c r="R7" s="4"/>
    </row>
    <row r="8" spans="1:18" x14ac:dyDescent="0.3">
      <c r="A8" s="5" t="s">
        <v>14</v>
      </c>
      <c r="B8" s="3">
        <v>6</v>
      </c>
      <c r="C8" s="3">
        <v>10</v>
      </c>
      <c r="D8" s="3">
        <v>5</v>
      </c>
      <c r="E8" s="3">
        <v>9</v>
      </c>
      <c r="F8" s="3">
        <v>6</v>
      </c>
      <c r="G8" s="3">
        <v>2</v>
      </c>
      <c r="H8" s="3">
        <v>7</v>
      </c>
      <c r="I8" s="3">
        <v>1</v>
      </c>
      <c r="J8" s="3">
        <v>8</v>
      </c>
      <c r="K8" s="3">
        <v>9</v>
      </c>
      <c r="L8" s="3">
        <v>8</v>
      </c>
      <c r="M8" s="3">
        <v>2</v>
      </c>
      <c r="N8" s="11">
        <v>1000</v>
      </c>
      <c r="O8" s="4">
        <f t="shared" si="0"/>
        <v>1007.8</v>
      </c>
      <c r="P8" s="4">
        <f>'analogy (2)'!R8</f>
        <v>73</v>
      </c>
      <c r="Q8" s="4"/>
      <c r="R8" s="4"/>
    </row>
    <row r="9" spans="1:18" x14ac:dyDescent="0.3">
      <c r="A9" s="5" t="s">
        <v>8</v>
      </c>
      <c r="B9" s="3">
        <v>3</v>
      </c>
      <c r="C9" s="3">
        <v>6</v>
      </c>
      <c r="D9" s="3">
        <v>8</v>
      </c>
      <c r="E9" s="3">
        <v>4</v>
      </c>
      <c r="F9" s="3">
        <v>6</v>
      </c>
      <c r="G9" s="3">
        <v>10</v>
      </c>
      <c r="H9" s="3">
        <v>3</v>
      </c>
      <c r="I9" s="3">
        <v>9</v>
      </c>
      <c r="J9" s="3">
        <v>8</v>
      </c>
      <c r="K9" s="3">
        <v>5</v>
      </c>
      <c r="L9" s="3">
        <v>8</v>
      </c>
      <c r="M9" s="3">
        <v>2</v>
      </c>
      <c r="N9" s="11">
        <v>1000</v>
      </c>
      <c r="O9" s="4">
        <f t="shared" si="0"/>
        <v>997.3</v>
      </c>
      <c r="P9" s="4">
        <f>'analogy (2)'!R9</f>
        <v>72</v>
      </c>
      <c r="Q9" s="4"/>
      <c r="R9" s="4"/>
    </row>
    <row r="10" spans="1:18" x14ac:dyDescent="0.3">
      <c r="A10" s="5" t="s">
        <v>3</v>
      </c>
      <c r="B10" s="3">
        <v>6</v>
      </c>
      <c r="C10" s="3">
        <v>10</v>
      </c>
      <c r="D10" s="3">
        <v>1</v>
      </c>
      <c r="E10" s="3">
        <v>9</v>
      </c>
      <c r="F10" s="3">
        <v>2</v>
      </c>
      <c r="G10" s="3">
        <v>2</v>
      </c>
      <c r="H10" s="3">
        <v>3</v>
      </c>
      <c r="I10" s="3">
        <v>9</v>
      </c>
      <c r="J10" s="3">
        <v>8</v>
      </c>
      <c r="K10" s="3">
        <v>2</v>
      </c>
      <c r="L10" s="3">
        <v>8</v>
      </c>
      <c r="M10" s="3">
        <v>9</v>
      </c>
      <c r="N10" s="11">
        <v>1000</v>
      </c>
      <c r="O10" s="4">
        <f t="shared" si="0"/>
        <v>1007.8</v>
      </c>
      <c r="P10" s="4">
        <f>'analogy (2)'!R10</f>
        <v>69</v>
      </c>
      <c r="Q10" s="4"/>
      <c r="R10" s="4"/>
    </row>
    <row r="11" spans="1:18" x14ac:dyDescent="0.3">
      <c r="A11" s="5" t="s">
        <v>7</v>
      </c>
      <c r="B11" s="3">
        <v>3</v>
      </c>
      <c r="C11" s="3">
        <v>2</v>
      </c>
      <c r="D11" s="3">
        <v>8</v>
      </c>
      <c r="E11" s="3">
        <v>9</v>
      </c>
      <c r="F11" s="3">
        <v>6</v>
      </c>
      <c r="G11" s="3">
        <v>10</v>
      </c>
      <c r="H11" s="3">
        <v>7</v>
      </c>
      <c r="I11" s="3">
        <v>9</v>
      </c>
      <c r="J11" s="3">
        <v>2</v>
      </c>
      <c r="K11" s="3">
        <v>9</v>
      </c>
      <c r="L11" s="3">
        <v>2</v>
      </c>
      <c r="M11" s="3">
        <v>1</v>
      </c>
      <c r="N11" s="11">
        <v>1000</v>
      </c>
      <c r="O11" s="4">
        <f t="shared" si="0"/>
        <v>1006.8</v>
      </c>
      <c r="P11" s="4">
        <f>'analogy (2)'!R11</f>
        <v>68</v>
      </c>
      <c r="Q11" s="4"/>
      <c r="R11" s="4"/>
    </row>
    <row r="12" spans="1:18" x14ac:dyDescent="0.3">
      <c r="A12" s="5" t="s">
        <v>6</v>
      </c>
      <c r="B12" s="3">
        <v>6</v>
      </c>
      <c r="C12" s="3">
        <v>2</v>
      </c>
      <c r="D12" s="3">
        <v>8</v>
      </c>
      <c r="E12" s="3">
        <v>1</v>
      </c>
      <c r="F12" s="3">
        <v>6</v>
      </c>
      <c r="G12" s="3">
        <v>5</v>
      </c>
      <c r="H12" s="3">
        <v>7</v>
      </c>
      <c r="I12" s="3">
        <v>4</v>
      </c>
      <c r="J12" s="3">
        <v>8</v>
      </c>
      <c r="K12" s="3">
        <v>9</v>
      </c>
      <c r="L12" s="3">
        <v>2</v>
      </c>
      <c r="M12" s="3">
        <v>5</v>
      </c>
      <c r="N12" s="11">
        <v>1000</v>
      </c>
      <c r="O12" s="4">
        <f t="shared" si="0"/>
        <v>1006.3</v>
      </c>
      <c r="P12" s="4">
        <f>'analogy (2)'!R12</f>
        <v>63</v>
      </c>
      <c r="Q12" s="4"/>
      <c r="R12" s="4"/>
    </row>
    <row r="13" spans="1:18" x14ac:dyDescent="0.3">
      <c r="A13" s="5" t="s">
        <v>9</v>
      </c>
      <c r="B13" s="3">
        <v>3</v>
      </c>
      <c r="C13" s="3">
        <v>10</v>
      </c>
      <c r="D13" s="3">
        <v>5</v>
      </c>
      <c r="E13" s="3">
        <v>4</v>
      </c>
      <c r="F13" s="3">
        <v>2</v>
      </c>
      <c r="G13" s="3">
        <v>2</v>
      </c>
      <c r="H13" s="3">
        <v>3</v>
      </c>
      <c r="I13" s="3">
        <v>4</v>
      </c>
      <c r="J13" s="3">
        <v>2</v>
      </c>
      <c r="K13" s="3">
        <v>9</v>
      </c>
      <c r="L13" s="3">
        <v>8</v>
      </c>
      <c r="M13" s="3">
        <v>9</v>
      </c>
      <c r="N13" s="11">
        <v>1000</v>
      </c>
      <c r="O13" s="4">
        <f t="shared" si="0"/>
        <v>1013.8</v>
      </c>
      <c r="P13" s="4">
        <f>'analogy (2)'!R13</f>
        <v>61</v>
      </c>
      <c r="Q13" s="4"/>
      <c r="R13" s="4"/>
    </row>
    <row r="14" spans="1:18" x14ac:dyDescent="0.3">
      <c r="A14" s="5" t="s">
        <v>0</v>
      </c>
      <c r="B14" s="3">
        <v>1</v>
      </c>
      <c r="C14" s="3">
        <v>6</v>
      </c>
      <c r="D14" s="3">
        <v>3</v>
      </c>
      <c r="E14" s="3">
        <v>1</v>
      </c>
      <c r="F14" s="3">
        <v>2</v>
      </c>
      <c r="G14" s="3">
        <v>10</v>
      </c>
      <c r="H14" s="3">
        <v>7</v>
      </c>
      <c r="I14" s="3">
        <v>4</v>
      </c>
      <c r="J14" s="3">
        <v>8</v>
      </c>
      <c r="K14" s="3">
        <v>1</v>
      </c>
      <c r="L14" s="3">
        <v>1</v>
      </c>
      <c r="M14" s="3">
        <v>9</v>
      </c>
      <c r="N14" s="11">
        <v>1000</v>
      </c>
      <c r="O14" s="4">
        <f t="shared" si="0"/>
        <v>1018.8</v>
      </c>
      <c r="P14" s="4">
        <f>'analogy (2)'!R14</f>
        <v>53</v>
      </c>
      <c r="Q14" s="4"/>
      <c r="R14" s="4"/>
    </row>
    <row r="15" spans="1:18" x14ac:dyDescent="0.3">
      <c r="A15" s="5" t="s">
        <v>5</v>
      </c>
      <c r="B15" s="3">
        <v>12</v>
      </c>
      <c r="C15" s="3">
        <v>1</v>
      </c>
      <c r="D15" s="3">
        <v>8</v>
      </c>
      <c r="E15" s="3">
        <v>9</v>
      </c>
      <c r="F15" s="3">
        <v>6</v>
      </c>
      <c r="G15" s="3">
        <v>1</v>
      </c>
      <c r="H15" s="3">
        <v>1</v>
      </c>
      <c r="I15" s="3">
        <v>4</v>
      </c>
      <c r="J15" s="3">
        <v>1</v>
      </c>
      <c r="K15" s="3">
        <v>2</v>
      </c>
      <c r="L15" s="3">
        <v>2</v>
      </c>
      <c r="M15" s="3">
        <v>2</v>
      </c>
      <c r="N15" s="11">
        <v>1000</v>
      </c>
      <c r="O15" s="4">
        <f t="shared" si="0"/>
        <v>1018.3</v>
      </c>
      <c r="P15" s="4">
        <f>'analogy (2)'!R15</f>
        <v>49</v>
      </c>
      <c r="Q15" s="4"/>
      <c r="R15" s="4"/>
    </row>
    <row r="16" spans="1:18" x14ac:dyDescent="0.3">
      <c r="A16" s="5" t="s">
        <v>4</v>
      </c>
      <c r="B16" s="3">
        <v>1</v>
      </c>
      <c r="C16" s="3">
        <v>4</v>
      </c>
      <c r="D16" s="3">
        <v>2</v>
      </c>
      <c r="E16" s="3">
        <v>4</v>
      </c>
      <c r="F16" s="3">
        <v>1</v>
      </c>
      <c r="G16" s="3">
        <v>5</v>
      </c>
      <c r="H16" s="3">
        <v>7</v>
      </c>
      <c r="I16" s="3">
        <v>2</v>
      </c>
      <c r="J16" s="3">
        <v>2</v>
      </c>
      <c r="K16" s="3">
        <v>9</v>
      </c>
      <c r="L16" s="3">
        <v>2</v>
      </c>
      <c r="M16" s="3">
        <v>5</v>
      </c>
      <c r="N16" s="11">
        <v>1000</v>
      </c>
      <c r="O16" s="4">
        <f t="shared" si="0"/>
        <v>1024.3</v>
      </c>
      <c r="P16" s="4">
        <f>'analogy (2)'!R16</f>
        <v>44</v>
      </c>
      <c r="Q16" s="4"/>
      <c r="R16" s="4"/>
    </row>
    <row r="17" spans="1:18" x14ac:dyDescent="0.3">
      <c r="O17" s="4"/>
      <c r="P17" s="4"/>
      <c r="Q17" s="4"/>
      <c r="R17" s="4"/>
    </row>
    <row r="18" spans="1:18" x14ac:dyDescent="0.3">
      <c r="A18" s="5" t="s">
        <v>29</v>
      </c>
      <c r="B18" s="22" t="s">
        <v>30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O18" t="s">
        <v>165</v>
      </c>
      <c r="P18" s="9">
        <f>CORREL(P2:P16,O2:O16)</f>
        <v>-0.92595327761245394</v>
      </c>
    </row>
    <row r="21" spans="1:18" ht="18" x14ac:dyDescent="0.3">
      <c r="A21" s="12"/>
      <c r="E21" t="s">
        <v>166</v>
      </c>
    </row>
    <row r="22" spans="1:18" x14ac:dyDescent="0.3">
      <c r="A22" s="13"/>
      <c r="E22" t="s">
        <v>167</v>
      </c>
    </row>
    <row r="25" spans="1:18" ht="18" x14ac:dyDescent="0.3">
      <c r="A25" s="14" t="s">
        <v>39</v>
      </c>
      <c r="B25" s="15">
        <v>3502137</v>
      </c>
      <c r="C25" s="14" t="s">
        <v>40</v>
      </c>
      <c r="D25" s="15">
        <v>15</v>
      </c>
      <c r="E25" s="14" t="s">
        <v>41</v>
      </c>
      <c r="F25" s="15">
        <v>12</v>
      </c>
      <c r="G25" s="14" t="s">
        <v>42</v>
      </c>
      <c r="H25" s="15">
        <v>15</v>
      </c>
      <c r="I25" s="14" t="s">
        <v>43</v>
      </c>
      <c r="J25" s="15">
        <v>0</v>
      </c>
      <c r="K25" s="14" t="s">
        <v>44</v>
      </c>
      <c r="L25" s="15" t="s">
        <v>45</v>
      </c>
    </row>
    <row r="26" spans="1:18" ht="18.600000000000001" thickBot="1" x14ac:dyDescent="0.35">
      <c r="A26" s="12"/>
    </row>
    <row r="27" spans="1:18" ht="15" thickBot="1" x14ac:dyDescent="0.35">
      <c r="A27" s="16" t="s">
        <v>46</v>
      </c>
      <c r="B27" s="16" t="s">
        <v>47</v>
      </c>
      <c r="C27" s="16" t="s">
        <v>48</v>
      </c>
      <c r="D27" s="16" t="s">
        <v>49</v>
      </c>
      <c r="E27" s="16" t="s">
        <v>50</v>
      </c>
      <c r="F27" s="16" t="s">
        <v>51</v>
      </c>
      <c r="G27" s="16" t="s">
        <v>52</v>
      </c>
      <c r="H27" s="16" t="s">
        <v>53</v>
      </c>
      <c r="I27" s="16" t="s">
        <v>54</v>
      </c>
      <c r="J27" s="16" t="s">
        <v>55</v>
      </c>
      <c r="K27" s="16" t="s">
        <v>56</v>
      </c>
      <c r="L27" s="16" t="s">
        <v>57</v>
      </c>
      <c r="M27" s="16" t="s">
        <v>58</v>
      </c>
      <c r="N27" s="16" t="s">
        <v>59</v>
      </c>
    </row>
    <row r="28" spans="1:18" ht="15" thickBot="1" x14ac:dyDescent="0.35">
      <c r="A28" s="16" t="s">
        <v>60</v>
      </c>
      <c r="B28" s="17">
        <v>6</v>
      </c>
      <c r="C28" s="17">
        <v>10</v>
      </c>
      <c r="D28" s="17">
        <v>5</v>
      </c>
      <c r="E28" s="17">
        <v>9</v>
      </c>
      <c r="F28" s="17">
        <v>6</v>
      </c>
      <c r="G28" s="17">
        <v>10</v>
      </c>
      <c r="H28" s="17">
        <v>7</v>
      </c>
      <c r="I28" s="17">
        <v>4</v>
      </c>
      <c r="J28" s="17">
        <v>8</v>
      </c>
      <c r="K28" s="17">
        <v>9</v>
      </c>
      <c r="L28" s="17">
        <v>6</v>
      </c>
      <c r="M28" s="17">
        <v>9</v>
      </c>
      <c r="N28" s="17">
        <v>1000</v>
      </c>
    </row>
    <row r="29" spans="1:18" ht="15" thickBot="1" x14ac:dyDescent="0.35">
      <c r="A29" s="16" t="s">
        <v>61</v>
      </c>
      <c r="B29" s="17">
        <v>12</v>
      </c>
      <c r="C29" s="17">
        <v>6</v>
      </c>
      <c r="D29" s="17">
        <v>4</v>
      </c>
      <c r="E29" s="17">
        <v>9</v>
      </c>
      <c r="F29" s="17">
        <v>2</v>
      </c>
      <c r="G29" s="17">
        <v>5</v>
      </c>
      <c r="H29" s="17">
        <v>7</v>
      </c>
      <c r="I29" s="17">
        <v>9</v>
      </c>
      <c r="J29" s="17">
        <v>8</v>
      </c>
      <c r="K29" s="17">
        <v>5</v>
      </c>
      <c r="L29" s="17">
        <v>8</v>
      </c>
      <c r="M29" s="17">
        <v>9</v>
      </c>
      <c r="N29" s="17">
        <v>1000</v>
      </c>
    </row>
    <row r="30" spans="1:18" ht="15" thickBot="1" x14ac:dyDescent="0.35">
      <c r="A30" s="16" t="s">
        <v>62</v>
      </c>
      <c r="B30" s="17">
        <v>12</v>
      </c>
      <c r="C30" s="17">
        <v>10</v>
      </c>
      <c r="D30" s="17">
        <v>8</v>
      </c>
      <c r="E30" s="17">
        <v>4</v>
      </c>
      <c r="F30" s="17">
        <v>6</v>
      </c>
      <c r="G30" s="17">
        <v>10</v>
      </c>
      <c r="H30" s="17">
        <v>7</v>
      </c>
      <c r="I30" s="17">
        <v>2</v>
      </c>
      <c r="J30" s="17">
        <v>2</v>
      </c>
      <c r="K30" s="17">
        <v>2</v>
      </c>
      <c r="L30" s="17">
        <v>8</v>
      </c>
      <c r="M30" s="17">
        <v>9</v>
      </c>
      <c r="N30" s="17">
        <v>1000</v>
      </c>
    </row>
    <row r="31" spans="1:18" ht="15" thickBot="1" x14ac:dyDescent="0.35">
      <c r="A31" s="16" t="s">
        <v>63</v>
      </c>
      <c r="B31" s="17">
        <v>6</v>
      </c>
      <c r="C31" s="17">
        <v>4</v>
      </c>
      <c r="D31" s="17">
        <v>8</v>
      </c>
      <c r="E31" s="17">
        <v>9</v>
      </c>
      <c r="F31" s="17">
        <v>6</v>
      </c>
      <c r="G31" s="17">
        <v>5</v>
      </c>
      <c r="H31" s="17">
        <v>7</v>
      </c>
      <c r="I31" s="17">
        <v>9</v>
      </c>
      <c r="J31" s="17">
        <v>2</v>
      </c>
      <c r="K31" s="17">
        <v>5</v>
      </c>
      <c r="L31" s="17">
        <v>8</v>
      </c>
      <c r="M31" s="17">
        <v>9</v>
      </c>
      <c r="N31" s="17">
        <v>1000</v>
      </c>
    </row>
    <row r="32" spans="1:18" ht="15" thickBot="1" x14ac:dyDescent="0.35">
      <c r="A32" s="16" t="s">
        <v>64</v>
      </c>
      <c r="B32" s="17">
        <v>12</v>
      </c>
      <c r="C32" s="17">
        <v>6</v>
      </c>
      <c r="D32" s="17">
        <v>8</v>
      </c>
      <c r="E32" s="17">
        <v>1</v>
      </c>
      <c r="F32" s="17">
        <v>6</v>
      </c>
      <c r="G32" s="17">
        <v>5</v>
      </c>
      <c r="H32" s="17">
        <v>3</v>
      </c>
      <c r="I32" s="17">
        <v>9</v>
      </c>
      <c r="J32" s="17">
        <v>8</v>
      </c>
      <c r="K32" s="17">
        <v>9</v>
      </c>
      <c r="L32" s="17">
        <v>6</v>
      </c>
      <c r="M32" s="17">
        <v>5</v>
      </c>
      <c r="N32" s="17">
        <v>1000</v>
      </c>
    </row>
    <row r="33" spans="1:14" ht="15" thickBot="1" x14ac:dyDescent="0.35">
      <c r="A33" s="16" t="s">
        <v>65</v>
      </c>
      <c r="B33" s="17">
        <v>6</v>
      </c>
      <c r="C33" s="17">
        <v>10</v>
      </c>
      <c r="D33" s="17">
        <v>8</v>
      </c>
      <c r="E33" s="17">
        <v>4</v>
      </c>
      <c r="F33" s="17">
        <v>6</v>
      </c>
      <c r="G33" s="17">
        <v>10</v>
      </c>
      <c r="H33" s="17">
        <v>1</v>
      </c>
      <c r="I33" s="17">
        <v>9</v>
      </c>
      <c r="J33" s="17">
        <v>2</v>
      </c>
      <c r="K33" s="17">
        <v>5</v>
      </c>
      <c r="L33" s="17">
        <v>8</v>
      </c>
      <c r="M33" s="17">
        <v>5</v>
      </c>
      <c r="N33" s="17">
        <v>1000</v>
      </c>
    </row>
    <row r="34" spans="1:14" ht="15" thickBot="1" x14ac:dyDescent="0.35">
      <c r="A34" s="16" t="s">
        <v>66</v>
      </c>
      <c r="B34" s="17">
        <v>6</v>
      </c>
      <c r="C34" s="17">
        <v>10</v>
      </c>
      <c r="D34" s="17">
        <v>5</v>
      </c>
      <c r="E34" s="17">
        <v>9</v>
      </c>
      <c r="F34" s="17">
        <v>6</v>
      </c>
      <c r="G34" s="17">
        <v>2</v>
      </c>
      <c r="H34" s="17">
        <v>7</v>
      </c>
      <c r="I34" s="17">
        <v>1</v>
      </c>
      <c r="J34" s="17">
        <v>8</v>
      </c>
      <c r="K34" s="17">
        <v>9</v>
      </c>
      <c r="L34" s="17">
        <v>8</v>
      </c>
      <c r="M34" s="17">
        <v>2</v>
      </c>
      <c r="N34" s="17">
        <v>1000</v>
      </c>
    </row>
    <row r="35" spans="1:14" ht="15" thickBot="1" x14ac:dyDescent="0.35">
      <c r="A35" s="16" t="s">
        <v>67</v>
      </c>
      <c r="B35" s="17">
        <v>3</v>
      </c>
      <c r="C35" s="17">
        <v>6</v>
      </c>
      <c r="D35" s="17">
        <v>8</v>
      </c>
      <c r="E35" s="17">
        <v>4</v>
      </c>
      <c r="F35" s="17">
        <v>6</v>
      </c>
      <c r="G35" s="17">
        <v>10</v>
      </c>
      <c r="H35" s="17">
        <v>3</v>
      </c>
      <c r="I35" s="17">
        <v>9</v>
      </c>
      <c r="J35" s="17">
        <v>8</v>
      </c>
      <c r="K35" s="17">
        <v>5</v>
      </c>
      <c r="L35" s="17">
        <v>8</v>
      </c>
      <c r="M35" s="17">
        <v>2</v>
      </c>
      <c r="N35" s="17">
        <v>1000</v>
      </c>
    </row>
    <row r="36" spans="1:14" ht="15" thickBot="1" x14ac:dyDescent="0.35">
      <c r="A36" s="16" t="s">
        <v>68</v>
      </c>
      <c r="B36" s="17">
        <v>6</v>
      </c>
      <c r="C36" s="17">
        <v>10</v>
      </c>
      <c r="D36" s="17">
        <v>1</v>
      </c>
      <c r="E36" s="17">
        <v>9</v>
      </c>
      <c r="F36" s="17">
        <v>2</v>
      </c>
      <c r="G36" s="17">
        <v>2</v>
      </c>
      <c r="H36" s="17">
        <v>3</v>
      </c>
      <c r="I36" s="17">
        <v>9</v>
      </c>
      <c r="J36" s="17">
        <v>8</v>
      </c>
      <c r="K36" s="17">
        <v>2</v>
      </c>
      <c r="L36" s="17">
        <v>8</v>
      </c>
      <c r="M36" s="17">
        <v>9</v>
      </c>
      <c r="N36" s="17">
        <v>1000</v>
      </c>
    </row>
    <row r="37" spans="1:14" ht="15" thickBot="1" x14ac:dyDescent="0.35">
      <c r="A37" s="16" t="s">
        <v>69</v>
      </c>
      <c r="B37" s="17">
        <v>3</v>
      </c>
      <c r="C37" s="17">
        <v>2</v>
      </c>
      <c r="D37" s="17">
        <v>8</v>
      </c>
      <c r="E37" s="17">
        <v>9</v>
      </c>
      <c r="F37" s="17">
        <v>6</v>
      </c>
      <c r="G37" s="17">
        <v>10</v>
      </c>
      <c r="H37" s="17">
        <v>7</v>
      </c>
      <c r="I37" s="17">
        <v>9</v>
      </c>
      <c r="J37" s="17">
        <v>2</v>
      </c>
      <c r="K37" s="17">
        <v>9</v>
      </c>
      <c r="L37" s="17">
        <v>2</v>
      </c>
      <c r="M37" s="17">
        <v>1</v>
      </c>
      <c r="N37" s="17">
        <v>1000</v>
      </c>
    </row>
    <row r="38" spans="1:14" ht="15" thickBot="1" x14ac:dyDescent="0.35">
      <c r="A38" s="16" t="s">
        <v>70</v>
      </c>
      <c r="B38" s="17">
        <v>6</v>
      </c>
      <c r="C38" s="17">
        <v>2</v>
      </c>
      <c r="D38" s="17">
        <v>8</v>
      </c>
      <c r="E38" s="17">
        <v>1</v>
      </c>
      <c r="F38" s="17">
        <v>6</v>
      </c>
      <c r="G38" s="17">
        <v>5</v>
      </c>
      <c r="H38" s="17">
        <v>7</v>
      </c>
      <c r="I38" s="17">
        <v>4</v>
      </c>
      <c r="J38" s="17">
        <v>8</v>
      </c>
      <c r="K38" s="17">
        <v>9</v>
      </c>
      <c r="L38" s="17">
        <v>2</v>
      </c>
      <c r="M38" s="17">
        <v>5</v>
      </c>
      <c r="N38" s="17">
        <v>1000</v>
      </c>
    </row>
    <row r="39" spans="1:14" ht="15" thickBot="1" x14ac:dyDescent="0.35">
      <c r="A39" s="16" t="s">
        <v>71</v>
      </c>
      <c r="B39" s="17">
        <v>3</v>
      </c>
      <c r="C39" s="17">
        <v>10</v>
      </c>
      <c r="D39" s="17">
        <v>5</v>
      </c>
      <c r="E39" s="17">
        <v>4</v>
      </c>
      <c r="F39" s="17">
        <v>2</v>
      </c>
      <c r="G39" s="17">
        <v>2</v>
      </c>
      <c r="H39" s="17">
        <v>3</v>
      </c>
      <c r="I39" s="17">
        <v>4</v>
      </c>
      <c r="J39" s="17">
        <v>2</v>
      </c>
      <c r="K39" s="17">
        <v>9</v>
      </c>
      <c r="L39" s="17">
        <v>8</v>
      </c>
      <c r="M39" s="17">
        <v>9</v>
      </c>
      <c r="N39" s="17">
        <v>1000</v>
      </c>
    </row>
    <row r="40" spans="1:14" ht="15" thickBot="1" x14ac:dyDescent="0.35">
      <c r="A40" s="16" t="s">
        <v>72</v>
      </c>
      <c r="B40" s="17">
        <v>1</v>
      </c>
      <c r="C40" s="17">
        <v>6</v>
      </c>
      <c r="D40" s="17">
        <v>3</v>
      </c>
      <c r="E40" s="17">
        <v>1</v>
      </c>
      <c r="F40" s="17">
        <v>2</v>
      </c>
      <c r="G40" s="17">
        <v>10</v>
      </c>
      <c r="H40" s="17">
        <v>7</v>
      </c>
      <c r="I40" s="17">
        <v>4</v>
      </c>
      <c r="J40" s="17">
        <v>8</v>
      </c>
      <c r="K40" s="17">
        <v>1</v>
      </c>
      <c r="L40" s="17">
        <v>1</v>
      </c>
      <c r="M40" s="17">
        <v>9</v>
      </c>
      <c r="N40" s="17">
        <v>1000</v>
      </c>
    </row>
    <row r="41" spans="1:14" ht="15" thickBot="1" x14ac:dyDescent="0.35">
      <c r="A41" s="16" t="s">
        <v>73</v>
      </c>
      <c r="B41" s="17">
        <v>12</v>
      </c>
      <c r="C41" s="17">
        <v>1</v>
      </c>
      <c r="D41" s="17">
        <v>8</v>
      </c>
      <c r="E41" s="17">
        <v>9</v>
      </c>
      <c r="F41" s="17">
        <v>6</v>
      </c>
      <c r="G41" s="17">
        <v>1</v>
      </c>
      <c r="H41" s="17">
        <v>1</v>
      </c>
      <c r="I41" s="17">
        <v>4</v>
      </c>
      <c r="J41" s="17">
        <v>1</v>
      </c>
      <c r="K41" s="17">
        <v>2</v>
      </c>
      <c r="L41" s="17">
        <v>2</v>
      </c>
      <c r="M41" s="17">
        <v>2</v>
      </c>
      <c r="N41" s="17">
        <v>1000</v>
      </c>
    </row>
    <row r="42" spans="1:14" ht="15" thickBot="1" x14ac:dyDescent="0.35">
      <c r="A42" s="16" t="s">
        <v>74</v>
      </c>
      <c r="B42" s="17">
        <v>1</v>
      </c>
      <c r="C42" s="17">
        <v>4</v>
      </c>
      <c r="D42" s="17">
        <v>2</v>
      </c>
      <c r="E42" s="17">
        <v>4</v>
      </c>
      <c r="F42" s="17">
        <v>1</v>
      </c>
      <c r="G42" s="17">
        <v>5</v>
      </c>
      <c r="H42" s="17">
        <v>7</v>
      </c>
      <c r="I42" s="17">
        <v>2</v>
      </c>
      <c r="J42" s="17">
        <v>2</v>
      </c>
      <c r="K42" s="17">
        <v>9</v>
      </c>
      <c r="L42" s="17">
        <v>2</v>
      </c>
      <c r="M42" s="17">
        <v>5</v>
      </c>
      <c r="N42" s="17">
        <v>1000</v>
      </c>
    </row>
    <row r="43" spans="1:14" ht="18.600000000000001" thickBot="1" x14ac:dyDescent="0.35">
      <c r="A43" s="12"/>
    </row>
    <row r="44" spans="1:14" ht="15" thickBot="1" x14ac:dyDescent="0.35">
      <c r="A44" s="16" t="s">
        <v>75</v>
      </c>
      <c r="B44" s="16" t="s">
        <v>47</v>
      </c>
      <c r="C44" s="16" t="s">
        <v>48</v>
      </c>
      <c r="D44" s="16" t="s">
        <v>49</v>
      </c>
      <c r="E44" s="16" t="s">
        <v>50</v>
      </c>
      <c r="F44" s="16" t="s">
        <v>51</v>
      </c>
      <c r="G44" s="16" t="s">
        <v>52</v>
      </c>
      <c r="H44" s="16" t="s">
        <v>53</v>
      </c>
      <c r="I44" s="16" t="s">
        <v>54</v>
      </c>
      <c r="J44" s="16" t="s">
        <v>55</v>
      </c>
      <c r="K44" s="16" t="s">
        <v>56</v>
      </c>
      <c r="L44" s="16" t="s">
        <v>57</v>
      </c>
      <c r="M44" s="16" t="s">
        <v>58</v>
      </c>
    </row>
    <row r="45" spans="1:14" ht="15" thickBot="1" x14ac:dyDescent="0.35">
      <c r="A45" s="16" t="s">
        <v>76</v>
      </c>
      <c r="B45" s="17" t="s">
        <v>77</v>
      </c>
      <c r="C45" s="17" t="s">
        <v>78</v>
      </c>
      <c r="D45" s="17" t="s">
        <v>79</v>
      </c>
      <c r="E45" s="17" t="s">
        <v>80</v>
      </c>
      <c r="F45" s="17" t="s">
        <v>81</v>
      </c>
      <c r="G45" s="17" t="s">
        <v>81</v>
      </c>
      <c r="H45" s="17" t="s">
        <v>82</v>
      </c>
      <c r="I45" s="17" t="s">
        <v>83</v>
      </c>
      <c r="J45" s="17" t="s">
        <v>81</v>
      </c>
      <c r="K45" s="17" t="s">
        <v>81</v>
      </c>
      <c r="L45" s="17" t="s">
        <v>78</v>
      </c>
      <c r="M45" s="17" t="s">
        <v>84</v>
      </c>
    </row>
    <row r="46" spans="1:14" ht="15" thickBot="1" x14ac:dyDescent="0.35">
      <c r="A46" s="16" t="s">
        <v>85</v>
      </c>
      <c r="B46" s="17" t="s">
        <v>86</v>
      </c>
      <c r="C46" s="17" t="s">
        <v>87</v>
      </c>
      <c r="D46" s="17" t="s">
        <v>88</v>
      </c>
      <c r="E46" s="17" t="s">
        <v>89</v>
      </c>
      <c r="F46" s="17" t="s">
        <v>90</v>
      </c>
      <c r="G46" s="17" t="s">
        <v>90</v>
      </c>
      <c r="H46" s="17" t="s">
        <v>91</v>
      </c>
      <c r="I46" s="17" t="s">
        <v>92</v>
      </c>
      <c r="J46" s="17" t="s">
        <v>90</v>
      </c>
      <c r="K46" s="17" t="s">
        <v>90</v>
      </c>
      <c r="L46" s="17" t="s">
        <v>87</v>
      </c>
      <c r="M46" s="17" t="s">
        <v>90</v>
      </c>
    </row>
    <row r="47" spans="1:14" ht="15" thickBot="1" x14ac:dyDescent="0.35">
      <c r="A47" s="16" t="s">
        <v>93</v>
      </c>
      <c r="B47" s="17" t="s">
        <v>94</v>
      </c>
      <c r="C47" s="17" t="s">
        <v>95</v>
      </c>
      <c r="D47" s="17" t="s">
        <v>96</v>
      </c>
      <c r="E47" s="17" t="s">
        <v>97</v>
      </c>
      <c r="F47" s="17" t="s">
        <v>97</v>
      </c>
      <c r="G47" s="17" t="s">
        <v>97</v>
      </c>
      <c r="H47" s="17" t="s">
        <v>98</v>
      </c>
      <c r="I47" s="17" t="s">
        <v>99</v>
      </c>
      <c r="J47" s="17" t="s">
        <v>97</v>
      </c>
      <c r="K47" s="17" t="s">
        <v>97</v>
      </c>
      <c r="L47" s="17" t="s">
        <v>95</v>
      </c>
      <c r="M47" s="17" t="s">
        <v>97</v>
      </c>
    </row>
    <row r="48" spans="1:14" ht="15" thickBot="1" x14ac:dyDescent="0.35">
      <c r="A48" s="16" t="s">
        <v>100</v>
      </c>
      <c r="B48" s="17" t="s">
        <v>101</v>
      </c>
      <c r="C48" s="17" t="s">
        <v>102</v>
      </c>
      <c r="D48" s="17" t="s">
        <v>103</v>
      </c>
      <c r="E48" s="17" t="s">
        <v>104</v>
      </c>
      <c r="F48" s="17" t="s">
        <v>104</v>
      </c>
      <c r="G48" s="17" t="s">
        <v>104</v>
      </c>
      <c r="H48" s="17" t="s">
        <v>104</v>
      </c>
      <c r="I48" s="17" t="s">
        <v>105</v>
      </c>
      <c r="J48" s="17" t="s">
        <v>104</v>
      </c>
      <c r="K48" s="17" t="s">
        <v>104</v>
      </c>
      <c r="L48" s="17" t="s">
        <v>102</v>
      </c>
      <c r="M48" s="17" t="s">
        <v>104</v>
      </c>
    </row>
    <row r="49" spans="1:13" ht="15" thickBot="1" x14ac:dyDescent="0.35">
      <c r="A49" s="16" t="s">
        <v>106</v>
      </c>
      <c r="B49" s="17" t="s">
        <v>107</v>
      </c>
      <c r="C49" s="17" t="s">
        <v>108</v>
      </c>
      <c r="D49" s="17" t="s">
        <v>109</v>
      </c>
      <c r="E49" s="17" t="s">
        <v>108</v>
      </c>
      <c r="F49" s="17" t="s">
        <v>108</v>
      </c>
      <c r="G49" s="17" t="s">
        <v>108</v>
      </c>
      <c r="H49" s="17" t="s">
        <v>108</v>
      </c>
      <c r="I49" s="17" t="s">
        <v>110</v>
      </c>
      <c r="J49" s="17" t="s">
        <v>108</v>
      </c>
      <c r="K49" s="17" t="s">
        <v>108</v>
      </c>
      <c r="L49" s="17" t="s">
        <v>111</v>
      </c>
      <c r="M49" s="17" t="s">
        <v>108</v>
      </c>
    </row>
    <row r="50" spans="1:13" ht="15" thickBot="1" x14ac:dyDescent="0.35">
      <c r="A50" s="16" t="s">
        <v>112</v>
      </c>
      <c r="B50" s="17" t="s">
        <v>113</v>
      </c>
      <c r="C50" s="17" t="s">
        <v>114</v>
      </c>
      <c r="D50" s="17" t="s">
        <v>115</v>
      </c>
      <c r="E50" s="17" t="s">
        <v>114</v>
      </c>
      <c r="F50" s="17" t="s">
        <v>114</v>
      </c>
      <c r="G50" s="17" t="s">
        <v>114</v>
      </c>
      <c r="H50" s="17" t="s">
        <v>114</v>
      </c>
      <c r="I50" s="17" t="s">
        <v>116</v>
      </c>
      <c r="J50" s="17" t="s">
        <v>114</v>
      </c>
      <c r="K50" s="17" t="s">
        <v>114</v>
      </c>
      <c r="L50" s="17" t="s">
        <v>117</v>
      </c>
      <c r="M50" s="17" t="s">
        <v>114</v>
      </c>
    </row>
    <row r="51" spans="1:13" ht="15" thickBot="1" x14ac:dyDescent="0.35">
      <c r="A51" s="16" t="s">
        <v>118</v>
      </c>
      <c r="B51" s="17" t="s">
        <v>119</v>
      </c>
      <c r="C51" s="17" t="s">
        <v>120</v>
      </c>
      <c r="D51" s="17" t="s">
        <v>121</v>
      </c>
      <c r="E51" s="17" t="s">
        <v>120</v>
      </c>
      <c r="F51" s="17" t="s">
        <v>120</v>
      </c>
      <c r="G51" s="17" t="s">
        <v>120</v>
      </c>
      <c r="H51" s="17" t="s">
        <v>120</v>
      </c>
      <c r="I51" s="17" t="s">
        <v>122</v>
      </c>
      <c r="J51" s="17" t="s">
        <v>120</v>
      </c>
      <c r="K51" s="17" t="s">
        <v>120</v>
      </c>
      <c r="L51" s="17" t="s">
        <v>120</v>
      </c>
      <c r="M51" s="17" t="s">
        <v>120</v>
      </c>
    </row>
    <row r="52" spans="1:13" ht="15" thickBot="1" x14ac:dyDescent="0.35">
      <c r="A52" s="16" t="s">
        <v>123</v>
      </c>
      <c r="B52" s="17" t="s">
        <v>124</v>
      </c>
      <c r="C52" s="17" t="s">
        <v>125</v>
      </c>
      <c r="D52" s="17" t="s">
        <v>126</v>
      </c>
      <c r="E52" s="17" t="s">
        <v>125</v>
      </c>
      <c r="F52" s="17" t="s">
        <v>125</v>
      </c>
      <c r="G52" s="17" t="s">
        <v>125</v>
      </c>
      <c r="H52" s="17" t="s">
        <v>125</v>
      </c>
      <c r="I52" s="17" t="s">
        <v>127</v>
      </c>
      <c r="J52" s="17" t="s">
        <v>125</v>
      </c>
      <c r="K52" s="17" t="s">
        <v>125</v>
      </c>
      <c r="L52" s="17" t="s">
        <v>125</v>
      </c>
      <c r="M52" s="17" t="s">
        <v>125</v>
      </c>
    </row>
    <row r="53" spans="1:13" ht="15" thickBot="1" x14ac:dyDescent="0.35">
      <c r="A53" s="16" t="s">
        <v>128</v>
      </c>
      <c r="B53" s="17" t="s">
        <v>129</v>
      </c>
      <c r="C53" s="17" t="s">
        <v>130</v>
      </c>
      <c r="D53" s="17" t="s">
        <v>130</v>
      </c>
      <c r="E53" s="17" t="s">
        <v>130</v>
      </c>
      <c r="F53" s="17" t="s">
        <v>130</v>
      </c>
      <c r="G53" s="17" t="s">
        <v>130</v>
      </c>
      <c r="H53" s="17" t="s">
        <v>130</v>
      </c>
      <c r="I53" s="17" t="s">
        <v>131</v>
      </c>
      <c r="J53" s="17" t="s">
        <v>130</v>
      </c>
      <c r="K53" s="17" t="s">
        <v>130</v>
      </c>
      <c r="L53" s="17" t="s">
        <v>130</v>
      </c>
      <c r="M53" s="17" t="s">
        <v>130</v>
      </c>
    </row>
    <row r="54" spans="1:13" ht="15" thickBot="1" x14ac:dyDescent="0.35">
      <c r="A54" s="16" t="s">
        <v>132</v>
      </c>
      <c r="B54" s="17" t="s">
        <v>133</v>
      </c>
      <c r="C54" s="17" t="s">
        <v>133</v>
      </c>
      <c r="D54" s="17" t="s">
        <v>133</v>
      </c>
      <c r="E54" s="17" t="s">
        <v>133</v>
      </c>
      <c r="F54" s="17" t="s">
        <v>133</v>
      </c>
      <c r="G54" s="17" t="s">
        <v>133</v>
      </c>
      <c r="H54" s="17" t="s">
        <v>133</v>
      </c>
      <c r="I54" s="17" t="s">
        <v>134</v>
      </c>
      <c r="J54" s="17" t="s">
        <v>133</v>
      </c>
      <c r="K54" s="17" t="s">
        <v>133</v>
      </c>
      <c r="L54" s="17" t="s">
        <v>133</v>
      </c>
      <c r="M54" s="17" t="s">
        <v>133</v>
      </c>
    </row>
    <row r="55" spans="1:13" ht="15" thickBot="1" x14ac:dyDescent="0.35">
      <c r="A55" s="16" t="s">
        <v>135</v>
      </c>
      <c r="B55" s="17" t="s">
        <v>136</v>
      </c>
      <c r="C55" s="17" t="s">
        <v>136</v>
      </c>
      <c r="D55" s="17" t="s">
        <v>136</v>
      </c>
      <c r="E55" s="17" t="s">
        <v>136</v>
      </c>
      <c r="F55" s="17" t="s">
        <v>136</v>
      </c>
      <c r="G55" s="17" t="s">
        <v>136</v>
      </c>
      <c r="H55" s="17" t="s">
        <v>136</v>
      </c>
      <c r="I55" s="17" t="s">
        <v>137</v>
      </c>
      <c r="J55" s="17" t="s">
        <v>136</v>
      </c>
      <c r="K55" s="17" t="s">
        <v>136</v>
      </c>
      <c r="L55" s="17" t="s">
        <v>136</v>
      </c>
      <c r="M55" s="17" t="s">
        <v>136</v>
      </c>
    </row>
    <row r="56" spans="1:13" ht="15" thickBot="1" x14ac:dyDescent="0.35">
      <c r="A56" s="16" t="s">
        <v>138</v>
      </c>
      <c r="B56" s="17" t="s">
        <v>139</v>
      </c>
      <c r="C56" s="17" t="s">
        <v>139</v>
      </c>
      <c r="D56" s="17" t="s">
        <v>139</v>
      </c>
      <c r="E56" s="17" t="s">
        <v>139</v>
      </c>
      <c r="F56" s="17" t="s">
        <v>139</v>
      </c>
      <c r="G56" s="17" t="s">
        <v>139</v>
      </c>
      <c r="H56" s="17" t="s">
        <v>139</v>
      </c>
      <c r="I56" s="17" t="s">
        <v>140</v>
      </c>
      <c r="J56" s="17" t="s">
        <v>139</v>
      </c>
      <c r="K56" s="17" t="s">
        <v>139</v>
      </c>
      <c r="L56" s="17" t="s">
        <v>139</v>
      </c>
      <c r="M56" s="17" t="s">
        <v>139</v>
      </c>
    </row>
    <row r="57" spans="1:13" ht="15" thickBot="1" x14ac:dyDescent="0.35">
      <c r="A57" s="16" t="s">
        <v>141</v>
      </c>
      <c r="B57" s="17" t="s">
        <v>142</v>
      </c>
      <c r="C57" s="17" t="s">
        <v>142</v>
      </c>
      <c r="D57" s="17" t="s">
        <v>142</v>
      </c>
      <c r="E57" s="17" t="s">
        <v>142</v>
      </c>
      <c r="F57" s="17" t="s">
        <v>142</v>
      </c>
      <c r="G57" s="17" t="s">
        <v>142</v>
      </c>
      <c r="H57" s="17" t="s">
        <v>142</v>
      </c>
      <c r="I57" s="17" t="s">
        <v>143</v>
      </c>
      <c r="J57" s="17" t="s">
        <v>142</v>
      </c>
      <c r="K57" s="17" t="s">
        <v>142</v>
      </c>
      <c r="L57" s="17" t="s">
        <v>142</v>
      </c>
      <c r="M57" s="17" t="s">
        <v>142</v>
      </c>
    </row>
    <row r="58" spans="1:13" ht="15" thickBot="1" x14ac:dyDescent="0.35">
      <c r="A58" s="16" t="s">
        <v>144</v>
      </c>
      <c r="B58" s="17" t="s">
        <v>145</v>
      </c>
      <c r="C58" s="17" t="s">
        <v>145</v>
      </c>
      <c r="D58" s="17" t="s">
        <v>145</v>
      </c>
      <c r="E58" s="17" t="s">
        <v>145</v>
      </c>
      <c r="F58" s="17" t="s">
        <v>145</v>
      </c>
      <c r="G58" s="17" t="s">
        <v>145</v>
      </c>
      <c r="H58" s="17" t="s">
        <v>145</v>
      </c>
      <c r="I58" s="17" t="s">
        <v>145</v>
      </c>
      <c r="J58" s="17" t="s">
        <v>145</v>
      </c>
      <c r="K58" s="17" t="s">
        <v>145</v>
      </c>
      <c r="L58" s="17" t="s">
        <v>145</v>
      </c>
      <c r="M58" s="17" t="s">
        <v>145</v>
      </c>
    </row>
    <row r="59" spans="1:13" ht="15" thickBot="1" x14ac:dyDescent="0.35">
      <c r="A59" s="16" t="s">
        <v>146</v>
      </c>
      <c r="B59" s="17" t="s">
        <v>147</v>
      </c>
      <c r="C59" s="17" t="s">
        <v>147</v>
      </c>
      <c r="D59" s="17" t="s">
        <v>147</v>
      </c>
      <c r="E59" s="17" t="s">
        <v>147</v>
      </c>
      <c r="F59" s="17" t="s">
        <v>147</v>
      </c>
      <c r="G59" s="17" t="s">
        <v>147</v>
      </c>
      <c r="H59" s="17" t="s">
        <v>147</v>
      </c>
      <c r="I59" s="17" t="s">
        <v>147</v>
      </c>
      <c r="J59" s="17" t="s">
        <v>147</v>
      </c>
      <c r="K59" s="17" t="s">
        <v>147</v>
      </c>
      <c r="L59" s="17" t="s">
        <v>147</v>
      </c>
      <c r="M59" s="17" t="s">
        <v>147</v>
      </c>
    </row>
    <row r="60" spans="1:13" ht="18.600000000000001" thickBot="1" x14ac:dyDescent="0.35">
      <c r="A60" s="12"/>
    </row>
    <row r="61" spans="1:13" ht="15" thickBot="1" x14ac:dyDescent="0.35">
      <c r="A61" s="16" t="s">
        <v>148</v>
      </c>
      <c r="B61" s="16" t="s">
        <v>47</v>
      </c>
      <c r="C61" s="16" t="s">
        <v>48</v>
      </c>
      <c r="D61" s="16" t="s">
        <v>49</v>
      </c>
      <c r="E61" s="16" t="s">
        <v>50</v>
      </c>
      <c r="F61" s="16" t="s">
        <v>51</v>
      </c>
      <c r="G61" s="16" t="s">
        <v>52</v>
      </c>
      <c r="H61" s="16" t="s">
        <v>53</v>
      </c>
      <c r="I61" s="16" t="s">
        <v>54</v>
      </c>
      <c r="J61" s="16" t="s">
        <v>55</v>
      </c>
      <c r="K61" s="16" t="s">
        <v>56</v>
      </c>
      <c r="L61" s="16" t="s">
        <v>57</v>
      </c>
      <c r="M61" s="16" t="s">
        <v>58</v>
      </c>
    </row>
    <row r="62" spans="1:13" ht="15" thickBot="1" x14ac:dyDescent="0.35">
      <c r="A62" s="16" t="s">
        <v>76</v>
      </c>
      <c r="B62" s="17">
        <v>20</v>
      </c>
      <c r="C62" s="17">
        <v>15</v>
      </c>
      <c r="D62" s="17">
        <v>470.1</v>
      </c>
      <c r="E62" s="17">
        <v>18.5</v>
      </c>
      <c r="F62" s="17">
        <v>14</v>
      </c>
      <c r="G62" s="17">
        <v>14</v>
      </c>
      <c r="H62" s="17">
        <v>22.5</v>
      </c>
      <c r="I62" s="17">
        <v>456.6</v>
      </c>
      <c r="J62" s="17">
        <v>14</v>
      </c>
      <c r="K62" s="17">
        <v>14</v>
      </c>
      <c r="L62" s="17">
        <v>15</v>
      </c>
      <c r="M62" s="17">
        <v>26</v>
      </c>
    </row>
    <row r="63" spans="1:13" ht="15" thickBot="1" x14ac:dyDescent="0.35">
      <c r="A63" s="16" t="s">
        <v>85</v>
      </c>
      <c r="B63" s="17">
        <v>19</v>
      </c>
      <c r="C63" s="17">
        <v>14</v>
      </c>
      <c r="D63" s="17">
        <v>465.1</v>
      </c>
      <c r="E63" s="17">
        <v>17.5</v>
      </c>
      <c r="F63" s="17">
        <v>13</v>
      </c>
      <c r="G63" s="17">
        <v>13</v>
      </c>
      <c r="H63" s="17">
        <v>21.5</v>
      </c>
      <c r="I63" s="17">
        <v>441.1</v>
      </c>
      <c r="J63" s="17">
        <v>13</v>
      </c>
      <c r="K63" s="17">
        <v>13</v>
      </c>
      <c r="L63" s="17">
        <v>14</v>
      </c>
      <c r="M63" s="17">
        <v>13</v>
      </c>
    </row>
    <row r="64" spans="1:13" ht="15" thickBot="1" x14ac:dyDescent="0.35">
      <c r="A64" s="16" t="s">
        <v>93</v>
      </c>
      <c r="B64" s="17">
        <v>18</v>
      </c>
      <c r="C64" s="17">
        <v>13</v>
      </c>
      <c r="D64" s="17">
        <v>464.1</v>
      </c>
      <c r="E64" s="17">
        <v>12</v>
      </c>
      <c r="F64" s="17">
        <v>12</v>
      </c>
      <c r="G64" s="17">
        <v>12</v>
      </c>
      <c r="H64" s="17">
        <v>20.5</v>
      </c>
      <c r="I64" s="17">
        <v>440.1</v>
      </c>
      <c r="J64" s="17">
        <v>12</v>
      </c>
      <c r="K64" s="17">
        <v>12</v>
      </c>
      <c r="L64" s="17">
        <v>13</v>
      </c>
      <c r="M64" s="17">
        <v>12</v>
      </c>
    </row>
    <row r="65" spans="1:17" ht="15" thickBot="1" x14ac:dyDescent="0.35">
      <c r="A65" s="16" t="s">
        <v>100</v>
      </c>
      <c r="B65" s="17">
        <v>17</v>
      </c>
      <c r="C65" s="17">
        <v>12</v>
      </c>
      <c r="D65" s="17">
        <v>463.1</v>
      </c>
      <c r="E65" s="17">
        <v>11</v>
      </c>
      <c r="F65" s="17">
        <v>11</v>
      </c>
      <c r="G65" s="17">
        <v>11</v>
      </c>
      <c r="H65" s="17">
        <v>11</v>
      </c>
      <c r="I65" s="17">
        <v>439.1</v>
      </c>
      <c r="J65" s="17">
        <v>11</v>
      </c>
      <c r="K65" s="17">
        <v>11</v>
      </c>
      <c r="L65" s="17">
        <v>12</v>
      </c>
      <c r="M65" s="17">
        <v>11</v>
      </c>
    </row>
    <row r="66" spans="1:17" ht="15" thickBot="1" x14ac:dyDescent="0.35">
      <c r="A66" s="16" t="s">
        <v>106</v>
      </c>
      <c r="B66" s="17">
        <v>16</v>
      </c>
      <c r="C66" s="17">
        <v>10</v>
      </c>
      <c r="D66" s="17">
        <v>462.1</v>
      </c>
      <c r="E66" s="17">
        <v>10</v>
      </c>
      <c r="F66" s="17">
        <v>10</v>
      </c>
      <c r="G66" s="17">
        <v>10</v>
      </c>
      <c r="H66" s="17">
        <v>10</v>
      </c>
      <c r="I66" s="17">
        <v>438.1</v>
      </c>
      <c r="J66" s="17">
        <v>10</v>
      </c>
      <c r="K66" s="17">
        <v>10</v>
      </c>
      <c r="L66" s="17">
        <v>11</v>
      </c>
      <c r="M66" s="17">
        <v>10</v>
      </c>
    </row>
    <row r="67" spans="1:17" ht="15" thickBot="1" x14ac:dyDescent="0.35">
      <c r="A67" s="16" t="s">
        <v>112</v>
      </c>
      <c r="B67" s="17">
        <v>15</v>
      </c>
      <c r="C67" s="17">
        <v>9</v>
      </c>
      <c r="D67" s="17">
        <v>457.6</v>
      </c>
      <c r="E67" s="17">
        <v>9</v>
      </c>
      <c r="F67" s="17">
        <v>9</v>
      </c>
      <c r="G67" s="17">
        <v>9</v>
      </c>
      <c r="H67" s="17">
        <v>9</v>
      </c>
      <c r="I67" s="17">
        <v>435.1</v>
      </c>
      <c r="J67" s="17">
        <v>9</v>
      </c>
      <c r="K67" s="17">
        <v>9</v>
      </c>
      <c r="L67" s="17">
        <v>10</v>
      </c>
      <c r="M67" s="17">
        <v>9</v>
      </c>
    </row>
    <row r="68" spans="1:17" ht="15" thickBot="1" x14ac:dyDescent="0.35">
      <c r="A68" s="16" t="s">
        <v>118</v>
      </c>
      <c r="B68" s="17">
        <v>14</v>
      </c>
      <c r="C68" s="17">
        <v>8</v>
      </c>
      <c r="D68" s="17">
        <v>456.6</v>
      </c>
      <c r="E68" s="17">
        <v>8</v>
      </c>
      <c r="F68" s="17">
        <v>8</v>
      </c>
      <c r="G68" s="17">
        <v>8</v>
      </c>
      <c r="H68" s="17">
        <v>8</v>
      </c>
      <c r="I68" s="17">
        <v>434.1</v>
      </c>
      <c r="J68" s="17">
        <v>8</v>
      </c>
      <c r="K68" s="17">
        <v>8</v>
      </c>
      <c r="L68" s="17">
        <v>8</v>
      </c>
      <c r="M68" s="17">
        <v>8</v>
      </c>
    </row>
    <row r="69" spans="1:17" ht="15" thickBot="1" x14ac:dyDescent="0.35">
      <c r="A69" s="16" t="s">
        <v>123</v>
      </c>
      <c r="B69" s="17">
        <v>13</v>
      </c>
      <c r="C69" s="17">
        <v>7</v>
      </c>
      <c r="D69" s="17">
        <v>455.6</v>
      </c>
      <c r="E69" s="17">
        <v>7</v>
      </c>
      <c r="F69" s="17">
        <v>7</v>
      </c>
      <c r="G69" s="17">
        <v>7</v>
      </c>
      <c r="H69" s="17">
        <v>7</v>
      </c>
      <c r="I69" s="17">
        <v>433.1</v>
      </c>
      <c r="J69" s="17">
        <v>7</v>
      </c>
      <c r="K69" s="17">
        <v>7</v>
      </c>
      <c r="L69" s="17">
        <v>7</v>
      </c>
      <c r="M69" s="17">
        <v>7</v>
      </c>
    </row>
    <row r="70" spans="1:17" ht="15" thickBot="1" x14ac:dyDescent="0.35">
      <c r="A70" s="16" t="s">
        <v>128</v>
      </c>
      <c r="B70" s="17">
        <v>12</v>
      </c>
      <c r="C70" s="17">
        <v>6</v>
      </c>
      <c r="D70" s="17">
        <v>6</v>
      </c>
      <c r="E70" s="17">
        <v>6</v>
      </c>
      <c r="F70" s="17">
        <v>6</v>
      </c>
      <c r="G70" s="17">
        <v>6</v>
      </c>
      <c r="H70" s="17">
        <v>6</v>
      </c>
      <c r="I70" s="17">
        <v>432.1</v>
      </c>
      <c r="J70" s="17">
        <v>6</v>
      </c>
      <c r="K70" s="17">
        <v>6</v>
      </c>
      <c r="L70" s="17">
        <v>6</v>
      </c>
      <c r="M70" s="17">
        <v>6</v>
      </c>
    </row>
    <row r="71" spans="1:17" ht="15" thickBot="1" x14ac:dyDescent="0.35">
      <c r="A71" s="16" t="s">
        <v>132</v>
      </c>
      <c r="B71" s="17">
        <v>5</v>
      </c>
      <c r="C71" s="17">
        <v>5</v>
      </c>
      <c r="D71" s="17">
        <v>5</v>
      </c>
      <c r="E71" s="17">
        <v>5</v>
      </c>
      <c r="F71" s="17">
        <v>5</v>
      </c>
      <c r="G71" s="17">
        <v>5</v>
      </c>
      <c r="H71" s="17">
        <v>5</v>
      </c>
      <c r="I71" s="17">
        <v>431.1</v>
      </c>
      <c r="J71" s="17">
        <v>5</v>
      </c>
      <c r="K71" s="17">
        <v>5</v>
      </c>
      <c r="L71" s="17">
        <v>5</v>
      </c>
      <c r="M71" s="17">
        <v>5</v>
      </c>
    </row>
    <row r="72" spans="1:17" ht="15" thickBot="1" x14ac:dyDescent="0.35">
      <c r="A72" s="16" t="s">
        <v>135</v>
      </c>
      <c r="B72" s="17">
        <v>4</v>
      </c>
      <c r="C72" s="17">
        <v>4</v>
      </c>
      <c r="D72" s="17">
        <v>4</v>
      </c>
      <c r="E72" s="17">
        <v>4</v>
      </c>
      <c r="F72" s="17">
        <v>4</v>
      </c>
      <c r="G72" s="17">
        <v>4</v>
      </c>
      <c r="H72" s="17">
        <v>4</v>
      </c>
      <c r="I72" s="17">
        <v>430.1</v>
      </c>
      <c r="J72" s="17">
        <v>4</v>
      </c>
      <c r="K72" s="17">
        <v>4</v>
      </c>
      <c r="L72" s="17">
        <v>4</v>
      </c>
      <c r="M72" s="17">
        <v>4</v>
      </c>
    </row>
    <row r="73" spans="1:17" ht="15" thickBot="1" x14ac:dyDescent="0.35">
      <c r="A73" s="16" t="s">
        <v>138</v>
      </c>
      <c r="B73" s="17">
        <v>3</v>
      </c>
      <c r="C73" s="17">
        <v>3</v>
      </c>
      <c r="D73" s="17">
        <v>3</v>
      </c>
      <c r="E73" s="17">
        <v>3</v>
      </c>
      <c r="F73" s="17">
        <v>3</v>
      </c>
      <c r="G73" s="17">
        <v>3</v>
      </c>
      <c r="H73" s="17">
        <v>3</v>
      </c>
      <c r="I73" s="17">
        <v>429.1</v>
      </c>
      <c r="J73" s="17">
        <v>3</v>
      </c>
      <c r="K73" s="17">
        <v>3</v>
      </c>
      <c r="L73" s="17">
        <v>3</v>
      </c>
      <c r="M73" s="17">
        <v>3</v>
      </c>
    </row>
    <row r="74" spans="1:17" ht="15" thickBot="1" x14ac:dyDescent="0.35">
      <c r="A74" s="16" t="s">
        <v>141</v>
      </c>
      <c r="B74" s="17">
        <v>2</v>
      </c>
      <c r="C74" s="17">
        <v>2</v>
      </c>
      <c r="D74" s="17">
        <v>2</v>
      </c>
      <c r="E74" s="17">
        <v>2</v>
      </c>
      <c r="F74" s="17">
        <v>2</v>
      </c>
      <c r="G74" s="17">
        <v>2</v>
      </c>
      <c r="H74" s="17">
        <v>2</v>
      </c>
      <c r="I74" s="17">
        <v>428.1</v>
      </c>
      <c r="J74" s="17">
        <v>2</v>
      </c>
      <c r="K74" s="17">
        <v>2</v>
      </c>
      <c r="L74" s="17">
        <v>2</v>
      </c>
      <c r="M74" s="17">
        <v>2</v>
      </c>
    </row>
    <row r="75" spans="1:17" ht="15" thickBot="1" x14ac:dyDescent="0.35">
      <c r="A75" s="16" t="s">
        <v>144</v>
      </c>
      <c r="B75" s="17">
        <v>1</v>
      </c>
      <c r="C75" s="17">
        <v>1</v>
      </c>
      <c r="D75" s="17">
        <v>1</v>
      </c>
      <c r="E75" s="17">
        <v>1</v>
      </c>
      <c r="F75" s="17">
        <v>1</v>
      </c>
      <c r="G75" s="17">
        <v>1</v>
      </c>
      <c r="H75" s="17">
        <v>1</v>
      </c>
      <c r="I75" s="17">
        <v>1</v>
      </c>
      <c r="J75" s="17">
        <v>1</v>
      </c>
      <c r="K75" s="17">
        <v>1</v>
      </c>
      <c r="L75" s="17">
        <v>1</v>
      </c>
      <c r="M75" s="17">
        <v>1</v>
      </c>
    </row>
    <row r="76" spans="1:17" ht="15" thickBot="1" x14ac:dyDescent="0.35">
      <c r="A76" s="16" t="s">
        <v>146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</row>
    <row r="77" spans="1:17" ht="18.600000000000001" thickBot="1" x14ac:dyDescent="0.35">
      <c r="A77" s="12"/>
    </row>
    <row r="78" spans="1:17" ht="15" thickBot="1" x14ac:dyDescent="0.35">
      <c r="A78" s="16" t="s">
        <v>149</v>
      </c>
      <c r="B78" s="16" t="s">
        <v>47</v>
      </c>
      <c r="C78" s="16" t="s">
        <v>48</v>
      </c>
      <c r="D78" s="16" t="s">
        <v>49</v>
      </c>
      <c r="E78" s="16" t="s">
        <v>50</v>
      </c>
      <c r="F78" s="16" t="s">
        <v>51</v>
      </c>
      <c r="G78" s="16" t="s">
        <v>52</v>
      </c>
      <c r="H78" s="16" t="s">
        <v>53</v>
      </c>
      <c r="I78" s="16" t="s">
        <v>54</v>
      </c>
      <c r="J78" s="16" t="s">
        <v>55</v>
      </c>
      <c r="K78" s="16" t="s">
        <v>56</v>
      </c>
      <c r="L78" s="16" t="s">
        <v>57</v>
      </c>
      <c r="M78" s="16" t="s">
        <v>58</v>
      </c>
      <c r="N78" s="16" t="s">
        <v>150</v>
      </c>
      <c r="O78" s="16" t="s">
        <v>151</v>
      </c>
      <c r="P78" s="16" t="s">
        <v>152</v>
      </c>
      <c r="Q78" s="16" t="s">
        <v>153</v>
      </c>
    </row>
    <row r="79" spans="1:17" ht="15" thickBot="1" x14ac:dyDescent="0.35">
      <c r="A79" s="16" t="s">
        <v>60</v>
      </c>
      <c r="B79" s="17">
        <v>15</v>
      </c>
      <c r="C79" s="17">
        <v>5</v>
      </c>
      <c r="D79" s="17">
        <v>462.1</v>
      </c>
      <c r="E79" s="17">
        <v>6</v>
      </c>
      <c r="F79" s="17">
        <v>9</v>
      </c>
      <c r="G79" s="17">
        <v>5</v>
      </c>
      <c r="H79" s="17">
        <v>8</v>
      </c>
      <c r="I79" s="17">
        <v>439.1</v>
      </c>
      <c r="J79" s="17">
        <v>7</v>
      </c>
      <c r="K79" s="17">
        <v>6</v>
      </c>
      <c r="L79" s="17">
        <v>10</v>
      </c>
      <c r="M79" s="17">
        <v>6</v>
      </c>
      <c r="N79" s="17">
        <v>978.3</v>
      </c>
      <c r="O79" s="17">
        <v>1000</v>
      </c>
      <c r="P79" s="17">
        <v>21.7</v>
      </c>
      <c r="Q79" s="17">
        <v>2.17</v>
      </c>
    </row>
    <row r="80" spans="1:17" ht="15" thickBot="1" x14ac:dyDescent="0.35">
      <c r="A80" s="16" t="s">
        <v>61</v>
      </c>
      <c r="B80" s="17">
        <v>3</v>
      </c>
      <c r="C80" s="17">
        <v>9</v>
      </c>
      <c r="D80" s="17">
        <v>463.1</v>
      </c>
      <c r="E80" s="17">
        <v>6</v>
      </c>
      <c r="F80" s="17">
        <v>13</v>
      </c>
      <c r="G80" s="17">
        <v>10</v>
      </c>
      <c r="H80" s="17">
        <v>8</v>
      </c>
      <c r="I80" s="17">
        <v>432.1</v>
      </c>
      <c r="J80" s="17">
        <v>7</v>
      </c>
      <c r="K80" s="17">
        <v>10</v>
      </c>
      <c r="L80" s="17">
        <v>7</v>
      </c>
      <c r="M80" s="17">
        <v>6</v>
      </c>
      <c r="N80" s="17">
        <v>974.3</v>
      </c>
      <c r="O80" s="17">
        <v>1000</v>
      </c>
      <c r="P80" s="17">
        <v>25.7</v>
      </c>
      <c r="Q80" s="17">
        <v>2.57</v>
      </c>
    </row>
    <row r="81" spans="1:17" ht="15" thickBot="1" x14ac:dyDescent="0.35">
      <c r="A81" s="16" t="s">
        <v>62</v>
      </c>
      <c r="B81" s="17">
        <v>3</v>
      </c>
      <c r="C81" s="17">
        <v>5</v>
      </c>
      <c r="D81" s="17">
        <v>455.6</v>
      </c>
      <c r="E81" s="17">
        <v>11</v>
      </c>
      <c r="F81" s="17">
        <v>9</v>
      </c>
      <c r="G81" s="17">
        <v>5</v>
      </c>
      <c r="H81" s="17">
        <v>8</v>
      </c>
      <c r="I81" s="17">
        <v>441.1</v>
      </c>
      <c r="J81" s="17">
        <v>13</v>
      </c>
      <c r="K81" s="17">
        <v>13</v>
      </c>
      <c r="L81" s="17">
        <v>7</v>
      </c>
      <c r="M81" s="17">
        <v>6</v>
      </c>
      <c r="N81" s="17">
        <v>976.8</v>
      </c>
      <c r="O81" s="17">
        <v>1000</v>
      </c>
      <c r="P81" s="17">
        <v>23.2</v>
      </c>
      <c r="Q81" s="17">
        <v>2.3199999999999998</v>
      </c>
    </row>
    <row r="82" spans="1:17" ht="15" thickBot="1" x14ac:dyDescent="0.35">
      <c r="A82" s="16" t="s">
        <v>63</v>
      </c>
      <c r="B82" s="17">
        <v>15</v>
      </c>
      <c r="C82" s="17">
        <v>12</v>
      </c>
      <c r="D82" s="17">
        <v>455.6</v>
      </c>
      <c r="E82" s="17">
        <v>6</v>
      </c>
      <c r="F82" s="17">
        <v>9</v>
      </c>
      <c r="G82" s="17">
        <v>10</v>
      </c>
      <c r="H82" s="17">
        <v>8</v>
      </c>
      <c r="I82" s="17">
        <v>432.1</v>
      </c>
      <c r="J82" s="17">
        <v>13</v>
      </c>
      <c r="K82" s="17">
        <v>10</v>
      </c>
      <c r="L82" s="17">
        <v>7</v>
      </c>
      <c r="M82" s="17">
        <v>6</v>
      </c>
      <c r="N82" s="17">
        <v>983.8</v>
      </c>
      <c r="O82" s="17">
        <v>1000</v>
      </c>
      <c r="P82" s="17">
        <v>16.2</v>
      </c>
      <c r="Q82" s="17">
        <v>1.62</v>
      </c>
    </row>
    <row r="83" spans="1:17" ht="15" thickBot="1" x14ac:dyDescent="0.35">
      <c r="A83" s="16" t="s">
        <v>64</v>
      </c>
      <c r="B83" s="17">
        <v>3</v>
      </c>
      <c r="C83" s="17">
        <v>9</v>
      </c>
      <c r="D83" s="17">
        <v>455.6</v>
      </c>
      <c r="E83" s="17">
        <v>18.5</v>
      </c>
      <c r="F83" s="17">
        <v>9</v>
      </c>
      <c r="G83" s="17">
        <v>10</v>
      </c>
      <c r="H83" s="17">
        <v>20.5</v>
      </c>
      <c r="I83" s="17">
        <v>432.1</v>
      </c>
      <c r="J83" s="17">
        <v>7</v>
      </c>
      <c r="K83" s="17">
        <v>6</v>
      </c>
      <c r="L83" s="17">
        <v>10</v>
      </c>
      <c r="M83" s="17">
        <v>10</v>
      </c>
      <c r="N83" s="17">
        <v>990.8</v>
      </c>
      <c r="O83" s="17">
        <v>1000</v>
      </c>
      <c r="P83" s="17">
        <v>9.1999999999999993</v>
      </c>
      <c r="Q83" s="17">
        <v>0.92</v>
      </c>
    </row>
    <row r="84" spans="1:17" ht="15" thickBot="1" x14ac:dyDescent="0.35">
      <c r="A84" s="16" t="s">
        <v>65</v>
      </c>
      <c r="B84" s="17">
        <v>15</v>
      </c>
      <c r="C84" s="17">
        <v>5</v>
      </c>
      <c r="D84" s="17">
        <v>455.6</v>
      </c>
      <c r="E84" s="17">
        <v>11</v>
      </c>
      <c r="F84" s="17">
        <v>9</v>
      </c>
      <c r="G84" s="17">
        <v>5</v>
      </c>
      <c r="H84" s="17">
        <v>22.5</v>
      </c>
      <c r="I84" s="17">
        <v>432.1</v>
      </c>
      <c r="J84" s="17">
        <v>13</v>
      </c>
      <c r="K84" s="17">
        <v>10</v>
      </c>
      <c r="L84" s="17">
        <v>7</v>
      </c>
      <c r="M84" s="17">
        <v>10</v>
      </c>
      <c r="N84" s="17">
        <v>995.3</v>
      </c>
      <c r="O84" s="17">
        <v>1000</v>
      </c>
      <c r="P84" s="17">
        <v>4.7</v>
      </c>
      <c r="Q84" s="17">
        <v>0.47</v>
      </c>
    </row>
    <row r="85" spans="1:17" ht="15" thickBot="1" x14ac:dyDescent="0.35">
      <c r="A85" s="16" t="s">
        <v>66</v>
      </c>
      <c r="B85" s="17">
        <v>15</v>
      </c>
      <c r="C85" s="17">
        <v>5</v>
      </c>
      <c r="D85" s="17">
        <v>462.1</v>
      </c>
      <c r="E85" s="17">
        <v>6</v>
      </c>
      <c r="F85" s="17">
        <v>9</v>
      </c>
      <c r="G85" s="17">
        <v>13</v>
      </c>
      <c r="H85" s="17">
        <v>8</v>
      </c>
      <c r="I85" s="17">
        <v>456.6</v>
      </c>
      <c r="J85" s="17">
        <v>7</v>
      </c>
      <c r="K85" s="17">
        <v>6</v>
      </c>
      <c r="L85" s="17">
        <v>7</v>
      </c>
      <c r="M85" s="17">
        <v>13</v>
      </c>
      <c r="N85" s="17">
        <v>1007.8</v>
      </c>
      <c r="O85" s="17">
        <v>1000</v>
      </c>
      <c r="P85" s="17">
        <v>-7.8</v>
      </c>
      <c r="Q85" s="17">
        <v>-0.78</v>
      </c>
    </row>
    <row r="86" spans="1:17" ht="15" thickBot="1" x14ac:dyDescent="0.35">
      <c r="A86" s="16" t="s">
        <v>67</v>
      </c>
      <c r="B86" s="17">
        <v>18</v>
      </c>
      <c r="C86" s="17">
        <v>9</v>
      </c>
      <c r="D86" s="17">
        <v>455.6</v>
      </c>
      <c r="E86" s="17">
        <v>11</v>
      </c>
      <c r="F86" s="17">
        <v>9</v>
      </c>
      <c r="G86" s="17">
        <v>5</v>
      </c>
      <c r="H86" s="17">
        <v>20.5</v>
      </c>
      <c r="I86" s="17">
        <v>432.1</v>
      </c>
      <c r="J86" s="17">
        <v>7</v>
      </c>
      <c r="K86" s="17">
        <v>10</v>
      </c>
      <c r="L86" s="17">
        <v>7</v>
      </c>
      <c r="M86" s="17">
        <v>13</v>
      </c>
      <c r="N86" s="17">
        <v>997.3</v>
      </c>
      <c r="O86" s="17">
        <v>1000</v>
      </c>
      <c r="P86" s="17">
        <v>2.7</v>
      </c>
      <c r="Q86" s="17">
        <v>0.27</v>
      </c>
    </row>
    <row r="87" spans="1:17" ht="15" thickBot="1" x14ac:dyDescent="0.35">
      <c r="A87" s="16" t="s">
        <v>68</v>
      </c>
      <c r="B87" s="17">
        <v>15</v>
      </c>
      <c r="C87" s="17">
        <v>5</v>
      </c>
      <c r="D87" s="17">
        <v>470.1</v>
      </c>
      <c r="E87" s="17">
        <v>6</v>
      </c>
      <c r="F87" s="17">
        <v>13</v>
      </c>
      <c r="G87" s="17">
        <v>13</v>
      </c>
      <c r="H87" s="17">
        <v>20.5</v>
      </c>
      <c r="I87" s="17">
        <v>432.1</v>
      </c>
      <c r="J87" s="17">
        <v>7</v>
      </c>
      <c r="K87" s="17">
        <v>13</v>
      </c>
      <c r="L87" s="17">
        <v>7</v>
      </c>
      <c r="M87" s="17">
        <v>6</v>
      </c>
      <c r="N87" s="17">
        <v>1007.8</v>
      </c>
      <c r="O87" s="17">
        <v>1000</v>
      </c>
      <c r="P87" s="17">
        <v>-7.8</v>
      </c>
      <c r="Q87" s="17">
        <v>-0.78</v>
      </c>
    </row>
    <row r="88" spans="1:17" ht="15" thickBot="1" x14ac:dyDescent="0.35">
      <c r="A88" s="16" t="s">
        <v>69</v>
      </c>
      <c r="B88" s="17">
        <v>18</v>
      </c>
      <c r="C88" s="17">
        <v>14</v>
      </c>
      <c r="D88" s="17">
        <v>455.6</v>
      </c>
      <c r="E88" s="17">
        <v>6</v>
      </c>
      <c r="F88" s="17">
        <v>9</v>
      </c>
      <c r="G88" s="17">
        <v>5</v>
      </c>
      <c r="H88" s="17">
        <v>8</v>
      </c>
      <c r="I88" s="17">
        <v>432.1</v>
      </c>
      <c r="J88" s="17">
        <v>13</v>
      </c>
      <c r="K88" s="17">
        <v>6</v>
      </c>
      <c r="L88" s="17">
        <v>14</v>
      </c>
      <c r="M88" s="17">
        <v>26</v>
      </c>
      <c r="N88" s="17">
        <v>1006.8</v>
      </c>
      <c r="O88" s="17">
        <v>1000</v>
      </c>
      <c r="P88" s="17">
        <v>-6.8</v>
      </c>
      <c r="Q88" s="17">
        <v>-0.68</v>
      </c>
    </row>
    <row r="89" spans="1:17" ht="15" thickBot="1" x14ac:dyDescent="0.35">
      <c r="A89" s="16" t="s">
        <v>70</v>
      </c>
      <c r="B89" s="17">
        <v>15</v>
      </c>
      <c r="C89" s="17">
        <v>14</v>
      </c>
      <c r="D89" s="17">
        <v>455.6</v>
      </c>
      <c r="E89" s="17">
        <v>18.5</v>
      </c>
      <c r="F89" s="17">
        <v>9</v>
      </c>
      <c r="G89" s="17">
        <v>10</v>
      </c>
      <c r="H89" s="17">
        <v>8</v>
      </c>
      <c r="I89" s="17">
        <v>439.1</v>
      </c>
      <c r="J89" s="17">
        <v>7</v>
      </c>
      <c r="K89" s="17">
        <v>6</v>
      </c>
      <c r="L89" s="17">
        <v>14</v>
      </c>
      <c r="M89" s="17">
        <v>10</v>
      </c>
      <c r="N89" s="17">
        <v>1006.3</v>
      </c>
      <c r="O89" s="17">
        <v>1000</v>
      </c>
      <c r="P89" s="17">
        <v>-6.3</v>
      </c>
      <c r="Q89" s="17">
        <v>-0.63</v>
      </c>
    </row>
    <row r="90" spans="1:17" ht="15" thickBot="1" x14ac:dyDescent="0.35">
      <c r="A90" s="16" t="s">
        <v>71</v>
      </c>
      <c r="B90" s="17">
        <v>18</v>
      </c>
      <c r="C90" s="17">
        <v>5</v>
      </c>
      <c r="D90" s="17">
        <v>462.1</v>
      </c>
      <c r="E90" s="17">
        <v>11</v>
      </c>
      <c r="F90" s="17">
        <v>13</v>
      </c>
      <c r="G90" s="17">
        <v>13</v>
      </c>
      <c r="H90" s="17">
        <v>20.5</v>
      </c>
      <c r="I90" s="17">
        <v>439.1</v>
      </c>
      <c r="J90" s="17">
        <v>13</v>
      </c>
      <c r="K90" s="17">
        <v>6</v>
      </c>
      <c r="L90" s="17">
        <v>7</v>
      </c>
      <c r="M90" s="17">
        <v>6</v>
      </c>
      <c r="N90" s="17">
        <v>1013.8</v>
      </c>
      <c r="O90" s="17">
        <v>1000</v>
      </c>
      <c r="P90" s="17">
        <v>-13.8</v>
      </c>
      <c r="Q90" s="17">
        <v>-1.38</v>
      </c>
    </row>
    <row r="91" spans="1:17" ht="15" thickBot="1" x14ac:dyDescent="0.35">
      <c r="A91" s="16" t="s">
        <v>72</v>
      </c>
      <c r="B91" s="17">
        <v>20</v>
      </c>
      <c r="C91" s="17">
        <v>9</v>
      </c>
      <c r="D91" s="17">
        <v>464.1</v>
      </c>
      <c r="E91" s="17">
        <v>18.5</v>
      </c>
      <c r="F91" s="17">
        <v>13</v>
      </c>
      <c r="G91" s="17">
        <v>5</v>
      </c>
      <c r="H91" s="17">
        <v>8</v>
      </c>
      <c r="I91" s="17">
        <v>439.1</v>
      </c>
      <c r="J91" s="17">
        <v>7</v>
      </c>
      <c r="K91" s="17">
        <v>14</v>
      </c>
      <c r="L91" s="17">
        <v>15</v>
      </c>
      <c r="M91" s="17">
        <v>6</v>
      </c>
      <c r="N91" s="17">
        <v>1018.8</v>
      </c>
      <c r="O91" s="17">
        <v>1000</v>
      </c>
      <c r="P91" s="17">
        <v>-18.8</v>
      </c>
      <c r="Q91" s="17">
        <v>-1.88</v>
      </c>
    </row>
    <row r="92" spans="1:17" ht="15" thickBot="1" x14ac:dyDescent="0.35">
      <c r="A92" s="16" t="s">
        <v>73</v>
      </c>
      <c r="B92" s="17">
        <v>3</v>
      </c>
      <c r="C92" s="17">
        <v>15</v>
      </c>
      <c r="D92" s="17">
        <v>455.6</v>
      </c>
      <c r="E92" s="17">
        <v>6</v>
      </c>
      <c r="F92" s="17">
        <v>9</v>
      </c>
      <c r="G92" s="17">
        <v>14</v>
      </c>
      <c r="H92" s="17">
        <v>22.5</v>
      </c>
      <c r="I92" s="17">
        <v>439.1</v>
      </c>
      <c r="J92" s="17">
        <v>14</v>
      </c>
      <c r="K92" s="17">
        <v>13</v>
      </c>
      <c r="L92" s="17">
        <v>14</v>
      </c>
      <c r="M92" s="17">
        <v>13</v>
      </c>
      <c r="N92" s="17">
        <v>1018.3</v>
      </c>
      <c r="O92" s="17">
        <v>1000</v>
      </c>
      <c r="P92" s="17">
        <v>-18.3</v>
      </c>
      <c r="Q92" s="17">
        <v>-1.83</v>
      </c>
    </row>
    <row r="93" spans="1:17" ht="15" thickBot="1" x14ac:dyDescent="0.35">
      <c r="A93" s="16" t="s">
        <v>74</v>
      </c>
      <c r="B93" s="17">
        <v>20</v>
      </c>
      <c r="C93" s="17">
        <v>12</v>
      </c>
      <c r="D93" s="17">
        <v>465.1</v>
      </c>
      <c r="E93" s="17">
        <v>11</v>
      </c>
      <c r="F93" s="17">
        <v>14</v>
      </c>
      <c r="G93" s="17">
        <v>10</v>
      </c>
      <c r="H93" s="17">
        <v>8</v>
      </c>
      <c r="I93" s="17">
        <v>441.1</v>
      </c>
      <c r="J93" s="17">
        <v>13</v>
      </c>
      <c r="K93" s="17">
        <v>6</v>
      </c>
      <c r="L93" s="17">
        <v>14</v>
      </c>
      <c r="M93" s="17">
        <v>10</v>
      </c>
      <c r="N93" s="17">
        <v>1024.3</v>
      </c>
      <c r="O93" s="17">
        <v>1000</v>
      </c>
      <c r="P93" s="17">
        <v>-24.3</v>
      </c>
      <c r="Q93" s="17">
        <v>-2.4300000000000002</v>
      </c>
    </row>
    <row r="94" spans="1:17" ht="15" thickBot="1" x14ac:dyDescent="0.35"/>
    <row r="95" spans="1:17" ht="15" thickBot="1" x14ac:dyDescent="0.35">
      <c r="A95" s="18" t="s">
        <v>154</v>
      </c>
      <c r="B95" s="19">
        <v>1099.7</v>
      </c>
    </row>
    <row r="96" spans="1:17" ht="15" thickBot="1" x14ac:dyDescent="0.35">
      <c r="A96" s="18" t="s">
        <v>155</v>
      </c>
      <c r="B96" s="19">
        <v>0</v>
      </c>
    </row>
    <row r="97" spans="1:2" ht="15" thickBot="1" x14ac:dyDescent="0.35">
      <c r="A97" s="18" t="s">
        <v>156</v>
      </c>
      <c r="B97" s="19">
        <v>15000.5</v>
      </c>
    </row>
    <row r="98" spans="1:2" ht="15" thickBot="1" x14ac:dyDescent="0.35">
      <c r="A98" s="18" t="s">
        <v>157</v>
      </c>
      <c r="B98" s="19">
        <v>15000</v>
      </c>
    </row>
    <row r="99" spans="1:2" ht="15" thickBot="1" x14ac:dyDescent="0.35">
      <c r="A99" s="18" t="s">
        <v>158</v>
      </c>
      <c r="B99" s="19">
        <v>0.5</v>
      </c>
    </row>
    <row r="100" spans="1:2" ht="15" thickBot="1" x14ac:dyDescent="0.35">
      <c r="A100" s="18" t="s">
        <v>159</v>
      </c>
      <c r="B100" s="19"/>
    </row>
    <row r="101" spans="1:2" ht="15" thickBot="1" x14ac:dyDescent="0.35">
      <c r="A101" s="18" t="s">
        <v>160</v>
      </c>
      <c r="B101" s="19"/>
    </row>
    <row r="102" spans="1:2" ht="15" thickBot="1" x14ac:dyDescent="0.35">
      <c r="A102" s="18" t="s">
        <v>161</v>
      </c>
      <c r="B102" s="19">
        <v>0</v>
      </c>
    </row>
    <row r="104" spans="1:2" x14ac:dyDescent="0.3">
      <c r="A104" s="20" t="s">
        <v>162</v>
      </c>
    </row>
    <row r="106" spans="1:2" x14ac:dyDescent="0.3">
      <c r="A106" s="21" t="s">
        <v>163</v>
      </c>
    </row>
    <row r="107" spans="1:2" x14ac:dyDescent="0.3">
      <c r="A107" s="21" t="s">
        <v>164</v>
      </c>
    </row>
  </sheetData>
  <mergeCells count="1">
    <mergeCell ref="B18:M18"/>
  </mergeCells>
  <conditionalFormatting sqref="O2:O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04" r:id="rId1" display="https://miau.my-x.hu/myx-free/coco/test/350213720230210225714.html" xr:uid="{A2264E44-B933-4156-923B-AAB392DFAA3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analogy</vt:lpstr>
      <vt:lpstr>analogy (2)</vt:lpstr>
      <vt:lpstr>analogy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2023-02-09T12:20:52Z</dcterms:created>
  <dcterms:modified xsi:type="dcterms:W3CDTF">2023-02-10T21:59:50Z</dcterms:modified>
</cp:coreProperties>
</file>