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E190E4E3-5EA5-48BF-BE11-19FA4859E416}" xr6:coauthVersionLast="47" xr6:coauthVersionMax="47" xr10:uidLastSave="{00000000-0000-0000-0000-000000000000}"/>
  <bookViews>
    <workbookView xWindow="-108" yWindow="-108" windowWidth="23256" windowHeight="12720" activeTab="1" xr2:uid="{F4331C97-772A-4B62-B73D-FD16DE47EE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9" i="2"/>
  <c r="U10" i="2"/>
  <c r="U11" i="2"/>
  <c r="U12" i="2"/>
  <c r="U13" i="2"/>
  <c r="U14" i="2"/>
  <c r="U3" i="2"/>
  <c r="T14" i="2"/>
  <c r="T13" i="2"/>
  <c r="T12" i="2"/>
  <c r="T11" i="2"/>
  <c r="T10" i="2"/>
  <c r="T9" i="2"/>
  <c r="T8" i="2"/>
  <c r="T7" i="2"/>
  <c r="T6" i="2"/>
  <c r="T5" i="2"/>
  <c r="T4" i="2"/>
  <c r="T3" i="2"/>
  <c r="M14" i="2"/>
  <c r="M13" i="2"/>
  <c r="M12" i="2"/>
  <c r="M11" i="2"/>
  <c r="M10" i="2"/>
  <c r="M9" i="2"/>
  <c r="M8" i="2"/>
  <c r="M7" i="2"/>
  <c r="M6" i="2"/>
  <c r="M5" i="2"/>
  <c r="M4" i="2"/>
  <c r="M3" i="2"/>
  <c r="L14" i="2"/>
  <c r="L13" i="2"/>
  <c r="L12" i="2"/>
  <c r="L11" i="2"/>
  <c r="L10" i="2"/>
  <c r="L9" i="2"/>
  <c r="L8" i="2"/>
  <c r="L7" i="2"/>
  <c r="L6" i="2"/>
  <c r="L5" i="2"/>
  <c r="L4" i="2"/>
  <c r="L3" i="2"/>
  <c r="J14" i="2"/>
  <c r="J13" i="2"/>
  <c r="J12" i="2"/>
  <c r="J11" i="2"/>
  <c r="J10" i="2"/>
  <c r="J9" i="2"/>
  <c r="J8" i="2"/>
  <c r="J7" i="2"/>
  <c r="J6" i="2"/>
  <c r="J5" i="2"/>
  <c r="J4" i="2"/>
  <c r="J3" i="2"/>
  <c r="R14" i="2"/>
  <c r="Q14" i="2"/>
  <c r="P14" i="2"/>
  <c r="O14" i="2"/>
  <c r="N14" i="2"/>
  <c r="R13" i="2"/>
  <c r="Q13" i="2"/>
  <c r="P13" i="2"/>
  <c r="O13" i="2"/>
  <c r="N13" i="2"/>
  <c r="R12" i="2"/>
  <c r="Q12" i="2"/>
  <c r="P12" i="2"/>
  <c r="O12" i="2"/>
  <c r="N12" i="2"/>
  <c r="R11" i="2"/>
  <c r="Q11" i="2"/>
  <c r="P11" i="2"/>
  <c r="O11" i="2"/>
  <c r="N11" i="2"/>
  <c r="R10" i="2"/>
  <c r="Q10" i="2"/>
  <c r="P10" i="2"/>
  <c r="O10" i="2"/>
  <c r="N10" i="2"/>
  <c r="R9" i="2"/>
  <c r="Q9" i="2"/>
  <c r="P9" i="2"/>
  <c r="O9" i="2"/>
  <c r="N9" i="2"/>
  <c r="R8" i="2"/>
  <c r="Q8" i="2"/>
  <c r="P8" i="2"/>
  <c r="O8" i="2"/>
  <c r="N8" i="2"/>
  <c r="R7" i="2"/>
  <c r="Q7" i="2"/>
  <c r="P7" i="2"/>
  <c r="O7" i="2"/>
  <c r="N7" i="2"/>
  <c r="R6" i="2"/>
  <c r="Q6" i="2"/>
  <c r="P6" i="2"/>
  <c r="O6" i="2"/>
  <c r="N6" i="2"/>
  <c r="R5" i="2"/>
  <c r="Q5" i="2"/>
  <c r="P5" i="2"/>
  <c r="O5" i="2"/>
  <c r="N5" i="2"/>
  <c r="R4" i="2"/>
  <c r="Q4" i="2"/>
  <c r="P4" i="2"/>
  <c r="O4" i="2"/>
  <c r="N4" i="2"/>
  <c r="R3" i="2"/>
  <c r="Q3" i="2"/>
  <c r="P3" i="2"/>
  <c r="O3" i="2"/>
  <c r="N3" i="2"/>
  <c r="K14" i="2"/>
  <c r="K13" i="2"/>
  <c r="K12" i="2"/>
  <c r="K11" i="2"/>
  <c r="K10" i="2"/>
  <c r="K9" i="2"/>
  <c r="K8" i="2"/>
  <c r="K7" i="2"/>
  <c r="K6" i="2"/>
  <c r="K5" i="2"/>
  <c r="K4" i="2"/>
  <c r="K3" i="2"/>
  <c r="R2" i="2"/>
  <c r="Q2" i="2"/>
  <c r="P2" i="2"/>
  <c r="O2" i="2"/>
  <c r="N2" i="2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G14" i="2"/>
  <c r="G13" i="2"/>
  <c r="G12" i="2"/>
  <c r="G11" i="2"/>
  <c r="G10" i="2"/>
  <c r="G9" i="2"/>
  <c r="G8" i="2"/>
  <c r="G7" i="2"/>
  <c r="G6" i="2"/>
  <c r="G5" i="2"/>
  <c r="G4" i="2"/>
  <c r="G3" i="2"/>
  <c r="S4" i="2" l="1"/>
  <c r="S12" i="2"/>
  <c r="S6" i="2"/>
  <c r="S14" i="2"/>
  <c r="S3" i="2"/>
  <c r="S7" i="2"/>
  <c r="S9" i="2"/>
  <c r="S11" i="2"/>
  <c r="S8" i="2"/>
  <c r="S5" i="2"/>
  <c r="S13" i="2"/>
  <c r="S10" i="2"/>
</calcChain>
</file>

<file path=xl/sharedStrings.xml><?xml version="1.0" encoding="utf-8"?>
<sst xmlns="http://schemas.openxmlformats.org/spreadsheetml/2006/main" count="208" uniqueCount="138">
  <si>
    <t xml:space="preserve">https://miau.my-x.hu/miau/quilt/2020/AI-project/tutorials_eu/ai-related-attributes-for-eu-member-states.mp4 </t>
  </si>
  <si>
    <t xml:space="preserve">https://miau.my-x.hu/miau/quilt/2020/AI-project/tutorials_eu/big-data-related-phenomena.mp4 </t>
  </si>
  <si>
    <t xml:space="preserve">https://miau.my-x.hu/miau/quilt/2020/AI-project/tutorials_eu/preparing_downloading.mp4 </t>
  </si>
  <si>
    <t xml:space="preserve">https://miau.my-x.hu/miau/quilt/2020/AI-project/tutorials_eu/pivot-report-1.mp4 </t>
  </si>
  <si>
    <t xml:space="preserve">https://miau.my-x.hu/miau/quilt/2020/AI-project/tutorials_eu/first_oam.mp4 </t>
  </si>
  <si>
    <t xml:space="preserve">https://miau.my-x.hu/miau/quilt/2020/AI-project/tutorials_eu/oam_ranked.mp4 </t>
  </si>
  <si>
    <t xml:space="preserve">https://miau.my-x.hu/miau/quilt/2020/AI-project/tutorials_eu/first_model.mp4 </t>
  </si>
  <si>
    <t xml:space="preserve">https://miau.my-x.hu/miau/quilt/2020/AI-project/tutorials_eu/naive_vs_optimized.mp4 </t>
  </si>
  <si>
    <t xml:space="preserve">https://miau.my-x.hu/miau/quilt/2020/AI-project/tutorials_eu/short_interpretations.mp4 </t>
  </si>
  <si>
    <t xml:space="preserve">https://miau.my-x.hu/miau/quilt/2020/AI-project/tutorials_eu/metadata.mp4 </t>
  </si>
  <si>
    <t>orszag1</t>
  </si>
  <si>
    <t>orszag2</t>
  </si>
  <si>
    <t>orszag3</t>
  </si>
  <si>
    <t>orszag4</t>
  </si>
  <si>
    <t>orszag5</t>
  </si>
  <si>
    <t>orszag6</t>
  </si>
  <si>
    <t>orszag7</t>
  </si>
  <si>
    <t>orszag8</t>
  </si>
  <si>
    <t>orszag9</t>
  </si>
  <si>
    <t>orszag10</t>
  </si>
  <si>
    <t>orszag11</t>
  </si>
  <si>
    <t>orszag12</t>
  </si>
  <si>
    <t>szempont1</t>
  </si>
  <si>
    <t>szempont2</t>
  </si>
  <si>
    <t>szempont3</t>
  </si>
  <si>
    <t>szempont4</t>
  </si>
  <si>
    <t>szempont5</t>
  </si>
  <si>
    <t>jóságpontok</t>
  </si>
  <si>
    <t>naiv1</t>
  </si>
  <si>
    <t>naiv2</t>
  </si>
  <si>
    <t>ell</t>
  </si>
  <si>
    <t>fontosság</t>
  </si>
  <si>
    <t>naiv3</t>
  </si>
  <si>
    <t>ell2</t>
  </si>
  <si>
    <t>ssz1</t>
  </si>
  <si>
    <t>ssz2</t>
  </si>
  <si>
    <t>diff</t>
  </si>
  <si>
    <t>Azonosító:</t>
  </si>
  <si>
    <t>Objektumok:</t>
  </si>
  <si>
    <t>Attribútumok:</t>
  </si>
  <si>
    <t>Lépcsôk:</t>
  </si>
  <si>
    <t>Eltolás:</t>
  </si>
  <si>
    <t>Leírás:</t>
  </si>
  <si>
    <t>COCO Y0: 8523305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</si>
  <si>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</si>
  <si>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</si>
  <si>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</si>
  <si>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</si>
  <si>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</si>
  <si>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</si>
  <si>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</si>
  <si>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</si>
  <si>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</si>
  <si>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</si>
  <si>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</si>
  <si>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</si>
  <si>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</si>
  <si>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</si>
  <si>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</si>
  <si>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</si>
  <si>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</si>
  <si>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</si>
  <si>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</si>
  <si>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Lépcsôk(1)</t>
  </si>
  <si>
    <t>S1</t>
  </si>
  <si>
    <t>(0+932)/(1)=932</t>
  </si>
  <si>
    <t>(0+46)/(1)=46</t>
  </si>
  <si>
    <t>(0+56)/(1)=56</t>
  </si>
  <si>
    <t>(0+34)/(1)=34</t>
  </si>
  <si>
    <t>(0+36)/(1)=36</t>
  </si>
  <si>
    <t>S2</t>
  </si>
  <si>
    <t>(0+931)/(1)=931</t>
  </si>
  <si>
    <t>(0+45)/(1)=45</t>
  </si>
  <si>
    <t>(0+29)/(1)=29</t>
  </si>
  <si>
    <t>(0+25)/(1)=25</t>
  </si>
  <si>
    <t>(0+16)/(1)=16</t>
  </si>
  <si>
    <t>S3</t>
  </si>
  <si>
    <t>(0+930)/(1)=930</t>
  </si>
  <si>
    <t>(0+44)/(1)=44</t>
  </si>
  <si>
    <t>(0+28)/(1)=28</t>
  </si>
  <si>
    <t>(0+24)/(1)=24</t>
  </si>
  <si>
    <t>(0+15)/(1)=15</t>
  </si>
  <si>
    <t>S4</t>
  </si>
  <si>
    <t>(0+921)/(1)=921</t>
  </si>
  <si>
    <t>(0+43)/(1)=43</t>
  </si>
  <si>
    <t>(0+27)/(1)=27</t>
  </si>
  <si>
    <t>(0+23)/(1)=23</t>
  </si>
  <si>
    <t>(0+14)/(1)=14</t>
  </si>
  <si>
    <t>S5</t>
  </si>
  <si>
    <t>(0+920)/(1)=920</t>
  </si>
  <si>
    <t>(0+42)/(1)=42</t>
  </si>
  <si>
    <t>(0+26)/(1)=26</t>
  </si>
  <si>
    <t>(0+22)/(1)=22</t>
  </si>
  <si>
    <t>(0+13)/(1)=13</t>
  </si>
  <si>
    <t>S6</t>
  </si>
  <si>
    <t>(0+919)/(1)=919</t>
  </si>
  <si>
    <t>(0+35)/(1)=35</t>
  </si>
  <si>
    <t>(0+21)/(1)=21</t>
  </si>
  <si>
    <t>(0+6)/(1)=6</t>
  </si>
  <si>
    <t>S7</t>
  </si>
  <si>
    <t>(0+918)/(1)=918</t>
  </si>
  <si>
    <t>(0+20)/(1)=20</t>
  </si>
  <si>
    <t>(0+5)/(1)=5</t>
  </si>
  <si>
    <t>S8</t>
  </si>
  <si>
    <t>(0+917)/(1)=917</t>
  </si>
  <si>
    <t>(0+4)/(1)=4</t>
  </si>
  <si>
    <t>(0+10)/(1)=10</t>
  </si>
  <si>
    <t>S9</t>
  </si>
  <si>
    <t>(0+916)/(1)=916</t>
  </si>
  <si>
    <t>(0+3)/(1)=3</t>
  </si>
  <si>
    <t>S10</t>
  </si>
  <si>
    <t>(0+2)/(1)=2</t>
  </si>
  <si>
    <t>S11</t>
  </si>
  <si>
    <t>(0+1)/(1)=1</t>
  </si>
  <si>
    <t>S12</t>
  </si>
  <si>
    <t>(0+0)/(1)=0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</si>
  <si>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</si>
  <si>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</si>
  <si>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</si>
  <si>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</si>
  <si>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</si>
  <si>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</si>
  <si>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</si>
  <si>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</si>
  <si>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</si>
  <si>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</si>
  <si>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</si>
  <si>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</si>
  <si>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</si>
  <si>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</si>
  <si>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</si>
  <si>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</si>
  <si>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</si>
  <si>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opt</t>
  </si>
  <si>
    <t>tény</t>
  </si>
  <si>
    <t>QuILT 2.0 - Part Nr.5 (my-x.hu)</t>
  </si>
  <si>
    <t>konklúzió</t>
  </si>
  <si>
    <t>nincs jogunk sorrendet felállítani?!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</si>
</sst>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1"/>
    <xf numFmtId="21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2</xdr:col>
      <xdr:colOff>472440</xdr:colOff>
      <xdr:row>33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27209AAA-6705-A4E8-94FA-A90A29BC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iau/quilt/2020/AI-project/tutorials_eu/naive_vs_optimized.mp4" TargetMode="External"/><Relationship Id="rId3" Type="http://schemas.openxmlformats.org/officeDocument/2006/relationships/hyperlink" Target="https://miau.my-x.hu/miau/quilt/2020/AI-project/tutorials_eu/preparing_downloading.mp4" TargetMode="External"/><Relationship Id="rId7" Type="http://schemas.openxmlformats.org/officeDocument/2006/relationships/hyperlink" Target="https://miau.my-x.hu/miau/quilt/2020/AI-project/tutorials_eu/first_model.mp4" TargetMode="External"/><Relationship Id="rId2" Type="http://schemas.openxmlformats.org/officeDocument/2006/relationships/hyperlink" Target="https://miau.my-x.hu/miau/quilt/2020/AI-project/tutorials_eu/big-data-related-phenomena.mp4" TargetMode="External"/><Relationship Id="rId1" Type="http://schemas.openxmlformats.org/officeDocument/2006/relationships/hyperlink" Target="https://miau.my-x.hu/miau/quilt/2020/AI-project/tutorials_eu/ai-related-attributes-for-eu-member-states.mp4" TargetMode="External"/><Relationship Id="rId6" Type="http://schemas.openxmlformats.org/officeDocument/2006/relationships/hyperlink" Target="https://miau.my-x.hu/miau/quilt/2020/AI-project/tutorials_eu/oam_ranked.mp4" TargetMode="External"/><Relationship Id="rId11" Type="http://schemas.openxmlformats.org/officeDocument/2006/relationships/hyperlink" Target="https://miau.my-x.hu/miau/quilt/2020/quilt2/launching2020IV29/part5.html" TargetMode="External"/><Relationship Id="rId5" Type="http://schemas.openxmlformats.org/officeDocument/2006/relationships/hyperlink" Target="https://miau.my-x.hu/miau/quilt/2020/AI-project/tutorials_eu/first_oam.mp4" TargetMode="External"/><Relationship Id="rId10" Type="http://schemas.openxmlformats.org/officeDocument/2006/relationships/hyperlink" Target="https://miau.my-x.hu/miau/quilt/2020/AI-project/tutorials_eu/metadata.mp4" TargetMode="External"/><Relationship Id="rId4" Type="http://schemas.openxmlformats.org/officeDocument/2006/relationships/hyperlink" Target="https://miau.my-x.hu/miau/quilt/2020/AI-project/tutorials_eu/pivot-report-1.mp4" TargetMode="External"/><Relationship Id="rId9" Type="http://schemas.openxmlformats.org/officeDocument/2006/relationships/hyperlink" Target="https://miau.my-x.hu/miau/quilt/2020/AI-project/tutorials_eu/short_interpretations.mp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523305202310041227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5F64-64A8-4DF7-B31D-C3C910E13C61}">
  <dimension ref="A1:D10"/>
  <sheetViews>
    <sheetView zoomScale="145" zoomScaleNormal="145" workbookViewId="0">
      <selection activeCell="D1" sqref="D1"/>
    </sheetView>
  </sheetViews>
  <sheetFormatPr defaultRowHeight="14.4" x14ac:dyDescent="0.3"/>
  <cols>
    <col min="1" max="1" width="94.88671875" bestFit="1" customWidth="1"/>
    <col min="4" max="4" width="26.6640625" bestFit="1" customWidth="1"/>
  </cols>
  <sheetData>
    <row r="1" spans="1:4" x14ac:dyDescent="0.3">
      <c r="A1" s="1" t="s">
        <v>0</v>
      </c>
      <c r="B1" s="2">
        <v>8.1018518518518516E-4</v>
      </c>
      <c r="D1" s="1" t="s">
        <v>135</v>
      </c>
    </row>
    <row r="2" spans="1:4" x14ac:dyDescent="0.3">
      <c r="A2" s="1" t="s">
        <v>1</v>
      </c>
      <c r="B2" s="2">
        <v>3.9351851851851852E-4</v>
      </c>
    </row>
    <row r="3" spans="1:4" x14ac:dyDescent="0.3">
      <c r="A3" s="1" t="s">
        <v>2</v>
      </c>
      <c r="B3" s="2">
        <v>1.1226851851851851E-3</v>
      </c>
    </row>
    <row r="4" spans="1:4" x14ac:dyDescent="0.3">
      <c r="A4" s="1" t="s">
        <v>3</v>
      </c>
      <c r="B4" s="2">
        <v>1.7708333333333332E-3</v>
      </c>
    </row>
    <row r="5" spans="1:4" x14ac:dyDescent="0.3">
      <c r="A5" s="1" t="s">
        <v>4</v>
      </c>
      <c r="B5" s="2">
        <v>2.2453703703703702E-3</v>
      </c>
    </row>
    <row r="6" spans="1:4" x14ac:dyDescent="0.3">
      <c r="A6" s="1" t="s">
        <v>5</v>
      </c>
      <c r="B6" s="2">
        <v>2.5115740740740741E-3</v>
      </c>
    </row>
    <row r="7" spans="1:4" x14ac:dyDescent="0.3">
      <c r="A7" s="1" t="s">
        <v>6</v>
      </c>
      <c r="B7" s="2">
        <v>1.5393518518518519E-3</v>
      </c>
    </row>
    <row r="8" spans="1:4" x14ac:dyDescent="0.3">
      <c r="A8" s="1" t="s">
        <v>7</v>
      </c>
      <c r="B8" s="2">
        <v>1.4583333333333334E-3</v>
      </c>
    </row>
    <row r="9" spans="1:4" x14ac:dyDescent="0.3">
      <c r="A9" s="1" t="s">
        <v>8</v>
      </c>
      <c r="B9" s="2">
        <v>6.9444444444444447E-4</v>
      </c>
    </row>
    <row r="10" spans="1:4" x14ac:dyDescent="0.3">
      <c r="A10" s="1" t="s">
        <v>9</v>
      </c>
      <c r="B10" s="2">
        <v>2.2453703703703702E-3</v>
      </c>
    </row>
  </sheetData>
  <hyperlinks>
    <hyperlink ref="A1" r:id="rId1" display="https://miau.my-x.hu/miau/quilt/2020/AI-project/tutorials_eu/ai-related-attributes-for-eu-member-states.mp4" xr:uid="{331821C3-1261-4093-B52F-66CEAA3C7DD5}"/>
    <hyperlink ref="A2" r:id="rId2" display="https://miau.my-x.hu/miau/quilt/2020/AI-project/tutorials_eu/big-data-related-phenomena.mp4" xr:uid="{69873127-BA43-469E-8F6E-DEBB0549B030}"/>
    <hyperlink ref="A3" r:id="rId3" display="https://miau.my-x.hu/miau/quilt/2020/AI-project/tutorials_eu/preparing_downloading.mp4" xr:uid="{0272B18E-CA30-4972-97E1-F9FA38EE6A8E}"/>
    <hyperlink ref="A4" r:id="rId4" display="https://miau.my-x.hu/miau/quilt/2020/AI-project/tutorials_eu/pivot-report-1.mp4" xr:uid="{99E71A1C-B960-4CFF-8941-69B8F00F7EA8}"/>
    <hyperlink ref="A5" r:id="rId5" display="https://miau.my-x.hu/miau/quilt/2020/AI-project/tutorials_eu/first_oam.mp4" xr:uid="{D70512AD-09A2-4E76-A09F-29C97E3B7291}"/>
    <hyperlink ref="A6" r:id="rId6" display="https://miau.my-x.hu/miau/quilt/2020/AI-project/tutorials_eu/oam_ranked.mp4" xr:uid="{E8B39758-85CC-4DDA-B669-619DC4BE6A27}"/>
    <hyperlink ref="A7" r:id="rId7" display="https://miau.my-x.hu/miau/quilt/2020/AI-project/tutorials_eu/first_model.mp4" xr:uid="{60B293D1-7F7F-4B99-AABC-A31864D8C6BB}"/>
    <hyperlink ref="A8" r:id="rId8" display="https://miau.my-x.hu/miau/quilt/2020/AI-project/tutorials_eu/naive_vs_optimized.mp4" xr:uid="{2C89014B-6350-4740-A78D-6BE7B8315EB0}"/>
    <hyperlink ref="A9" r:id="rId9" display="https://miau.my-x.hu/miau/quilt/2020/AI-project/tutorials_eu/short_interpretations.mp4" xr:uid="{DEEE5F73-BCA4-468C-B078-461BD9E8ADB3}"/>
    <hyperlink ref="A10" r:id="rId10" display="https://miau.my-x.hu/miau/quilt/2020/AI-project/tutorials_eu/metadata.mp4" xr:uid="{557558BA-A85C-40E3-8BDF-C7E114E9A385}"/>
    <hyperlink ref="D1" r:id="rId11" display="https://miau.my-x.hu/miau/quilt/2020/quilt2/launching2020IV29/part5.html" xr:uid="{3F63EE59-5311-46CF-8268-B6B2377965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2E28-4360-4C12-906C-C8A954B558B2}">
  <dimension ref="A1:V105"/>
  <sheetViews>
    <sheetView tabSelected="1" zoomScale="73" workbookViewId="0"/>
  </sheetViews>
  <sheetFormatPr defaultRowHeight="14.4" x14ac:dyDescent="0.3"/>
  <cols>
    <col min="1" max="1" width="11" bestFit="1" customWidth="1"/>
    <col min="2" max="6" width="9.88671875" bestFit="1" customWidth="1"/>
    <col min="22" max="22" width="31" bestFit="1" customWidth="1"/>
  </cols>
  <sheetData>
    <row r="1" spans="1:22" x14ac:dyDescent="0.3">
      <c r="A1" t="s">
        <v>31</v>
      </c>
      <c r="B1">
        <v>1</v>
      </c>
      <c r="C1">
        <v>2</v>
      </c>
      <c r="D1">
        <v>3</v>
      </c>
      <c r="E1">
        <v>1</v>
      </c>
      <c r="F1">
        <v>2</v>
      </c>
    </row>
    <row r="2" spans="1:22" x14ac:dyDescent="0.3">
      <c r="A2" t="s">
        <v>27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28</v>
      </c>
      <c r="H2" t="s">
        <v>29</v>
      </c>
      <c r="I2" t="s">
        <v>30</v>
      </c>
      <c r="J2" t="s">
        <v>34</v>
      </c>
      <c r="K2" t="s">
        <v>32</v>
      </c>
      <c r="L2" t="s">
        <v>35</v>
      </c>
      <c r="M2" t="s">
        <v>36</v>
      </c>
      <c r="N2" t="str">
        <f>B2</f>
        <v>szempont1</v>
      </c>
      <c r="O2" t="str">
        <f t="shared" ref="O2:R2" si="0">C2</f>
        <v>szempont2</v>
      </c>
      <c r="P2" t="str">
        <f t="shared" si="0"/>
        <v>szempont3</v>
      </c>
      <c r="Q2" t="str">
        <f t="shared" si="0"/>
        <v>szempont4</v>
      </c>
      <c r="R2" t="str">
        <f t="shared" si="0"/>
        <v>szempont5</v>
      </c>
      <c r="S2" t="s">
        <v>33</v>
      </c>
      <c r="T2" t="s">
        <v>133</v>
      </c>
      <c r="U2" t="s">
        <v>134</v>
      </c>
      <c r="V2" t="s">
        <v>136</v>
      </c>
    </row>
    <row r="3" spans="1:22" x14ac:dyDescent="0.3">
      <c r="A3" t="s">
        <v>10</v>
      </c>
      <c r="B3">
        <v>1</v>
      </c>
      <c r="C3">
        <v>10</v>
      </c>
      <c r="D3">
        <v>3</v>
      </c>
      <c r="E3">
        <v>1</v>
      </c>
      <c r="F3">
        <v>8</v>
      </c>
      <c r="G3">
        <f>SUM(B3:F3)</f>
        <v>23</v>
      </c>
      <c r="H3">
        <f>AVERAGE(B3:F3)</f>
        <v>4.5999999999999996</v>
      </c>
      <c r="I3">
        <f>H3*5</f>
        <v>23</v>
      </c>
      <c r="J3">
        <f>RANK(I3,I$3:I$14,0)</f>
        <v>10</v>
      </c>
      <c r="K3">
        <f>SUMPRODUCT(B3:F3,$B$1:$F$1)</f>
        <v>47</v>
      </c>
      <c r="L3">
        <f>RANK(K3,K$3:K$14,0)</f>
        <v>9</v>
      </c>
      <c r="M3">
        <f>J3-L3</f>
        <v>1</v>
      </c>
      <c r="N3">
        <f>B3*B$1</f>
        <v>1</v>
      </c>
      <c r="O3">
        <f t="shared" ref="O3:O14" si="1">C3*C$1</f>
        <v>20</v>
      </c>
      <c r="P3">
        <f t="shared" ref="P3:P14" si="2">D3*D$1</f>
        <v>9</v>
      </c>
      <c r="Q3">
        <f t="shared" ref="Q3:Q14" si="3">E3*E$1</f>
        <v>1</v>
      </c>
      <c r="R3">
        <f t="shared" ref="R3:R14" si="4">F3*F$1</f>
        <v>16</v>
      </c>
      <c r="S3">
        <f>SUM(N3:R3)</f>
        <v>47</v>
      </c>
      <c r="T3">
        <f>G80</f>
        <v>1000</v>
      </c>
      <c r="U3">
        <f>H80</f>
        <v>1000</v>
      </c>
      <c r="V3" t="s">
        <v>137</v>
      </c>
    </row>
    <row r="4" spans="1:22" x14ac:dyDescent="0.3">
      <c r="A4" t="s">
        <v>11</v>
      </c>
      <c r="B4">
        <v>6</v>
      </c>
      <c r="C4">
        <v>3</v>
      </c>
      <c r="D4">
        <v>8</v>
      </c>
      <c r="E4">
        <v>5</v>
      </c>
      <c r="F4">
        <v>7</v>
      </c>
      <c r="G4">
        <f t="shared" ref="G4:G14" si="5">SUM(B4:F4)</f>
        <v>29</v>
      </c>
      <c r="H4">
        <f t="shared" ref="H4:H14" si="6">AVERAGE(B4:F4)</f>
        <v>5.8</v>
      </c>
      <c r="I4">
        <f t="shared" ref="I4:I14" si="7">H4*5</f>
        <v>29</v>
      </c>
      <c r="J4">
        <f t="shared" ref="J4:L14" si="8">RANK(I4,I$3:I$14,0)</f>
        <v>5</v>
      </c>
      <c r="K4">
        <f t="shared" ref="K4:K14" si="9">SUMPRODUCT(B4:F4,$B$1:$F$1)</f>
        <v>55</v>
      </c>
      <c r="L4">
        <f t="shared" si="8"/>
        <v>3</v>
      </c>
      <c r="M4">
        <f t="shared" ref="M4:M14" si="10">J4-L4</f>
        <v>2</v>
      </c>
      <c r="N4">
        <f t="shared" ref="N4:N14" si="11">B4*B$1</f>
        <v>6</v>
      </c>
      <c r="O4">
        <f t="shared" si="1"/>
        <v>6</v>
      </c>
      <c r="P4">
        <f t="shared" si="2"/>
        <v>24</v>
      </c>
      <c r="Q4">
        <f t="shared" si="3"/>
        <v>5</v>
      </c>
      <c r="R4">
        <f t="shared" si="4"/>
        <v>14</v>
      </c>
      <c r="S4">
        <f t="shared" ref="S4:S14" si="12">SUM(N4:R4)</f>
        <v>55</v>
      </c>
      <c r="T4">
        <f t="shared" ref="T4:T14" si="13">G81</f>
        <v>1000</v>
      </c>
      <c r="U4">
        <f t="shared" ref="U4:U14" si="14">H81</f>
        <v>1000</v>
      </c>
      <c r="V4" t="s">
        <v>137</v>
      </c>
    </row>
    <row r="5" spans="1:22" x14ac:dyDescent="0.3">
      <c r="A5" t="s">
        <v>12</v>
      </c>
      <c r="B5">
        <v>4</v>
      </c>
      <c r="C5">
        <v>3</v>
      </c>
      <c r="D5">
        <v>6</v>
      </c>
      <c r="E5">
        <v>8</v>
      </c>
      <c r="F5">
        <v>6</v>
      </c>
      <c r="G5">
        <f t="shared" si="5"/>
        <v>27</v>
      </c>
      <c r="H5">
        <f t="shared" si="6"/>
        <v>5.4</v>
      </c>
      <c r="I5">
        <f t="shared" si="7"/>
        <v>27</v>
      </c>
      <c r="J5">
        <f t="shared" si="8"/>
        <v>8</v>
      </c>
      <c r="K5">
        <f t="shared" si="9"/>
        <v>48</v>
      </c>
      <c r="L5">
        <f t="shared" si="8"/>
        <v>8</v>
      </c>
      <c r="M5">
        <f t="shared" si="10"/>
        <v>0</v>
      </c>
      <c r="N5">
        <f t="shared" si="11"/>
        <v>4</v>
      </c>
      <c r="O5">
        <f t="shared" si="1"/>
        <v>6</v>
      </c>
      <c r="P5">
        <f t="shared" si="2"/>
        <v>18</v>
      </c>
      <c r="Q5">
        <f t="shared" si="3"/>
        <v>8</v>
      </c>
      <c r="R5">
        <f t="shared" si="4"/>
        <v>12</v>
      </c>
      <c r="S5">
        <f t="shared" si="12"/>
        <v>48</v>
      </c>
      <c r="T5">
        <f t="shared" si="13"/>
        <v>1000</v>
      </c>
      <c r="U5">
        <f t="shared" si="14"/>
        <v>1000</v>
      </c>
      <c r="V5" t="s">
        <v>137</v>
      </c>
    </row>
    <row r="6" spans="1:22" x14ac:dyDescent="0.3">
      <c r="A6" t="s">
        <v>13</v>
      </c>
      <c r="B6">
        <v>9</v>
      </c>
      <c r="C6">
        <v>3</v>
      </c>
      <c r="D6">
        <v>7</v>
      </c>
      <c r="E6">
        <v>10</v>
      </c>
      <c r="F6">
        <v>4</v>
      </c>
      <c r="G6">
        <f t="shared" si="5"/>
        <v>33</v>
      </c>
      <c r="H6">
        <f t="shared" si="6"/>
        <v>6.6</v>
      </c>
      <c r="I6">
        <f t="shared" si="7"/>
        <v>33</v>
      </c>
      <c r="J6">
        <f t="shared" si="8"/>
        <v>2</v>
      </c>
      <c r="K6">
        <f t="shared" si="9"/>
        <v>54</v>
      </c>
      <c r="L6">
        <f t="shared" si="8"/>
        <v>4</v>
      </c>
      <c r="M6">
        <f t="shared" si="10"/>
        <v>-2</v>
      </c>
      <c r="N6">
        <f t="shared" si="11"/>
        <v>9</v>
      </c>
      <c r="O6">
        <f t="shared" si="1"/>
        <v>6</v>
      </c>
      <c r="P6">
        <f t="shared" si="2"/>
        <v>21</v>
      </c>
      <c r="Q6">
        <f t="shared" si="3"/>
        <v>10</v>
      </c>
      <c r="R6">
        <f t="shared" si="4"/>
        <v>8</v>
      </c>
      <c r="S6">
        <f t="shared" si="12"/>
        <v>54</v>
      </c>
      <c r="T6">
        <f t="shared" si="13"/>
        <v>1000</v>
      </c>
      <c r="U6">
        <f t="shared" si="14"/>
        <v>1000</v>
      </c>
      <c r="V6" t="s">
        <v>137</v>
      </c>
    </row>
    <row r="7" spans="1:22" x14ac:dyDescent="0.3">
      <c r="A7" t="s">
        <v>14</v>
      </c>
      <c r="B7">
        <v>9</v>
      </c>
      <c r="C7">
        <v>6</v>
      </c>
      <c r="D7">
        <v>7</v>
      </c>
      <c r="E7">
        <v>7</v>
      </c>
      <c r="F7">
        <v>7</v>
      </c>
      <c r="G7">
        <f t="shared" si="5"/>
        <v>36</v>
      </c>
      <c r="H7">
        <f t="shared" si="6"/>
        <v>7.2</v>
      </c>
      <c r="I7">
        <f t="shared" si="7"/>
        <v>36</v>
      </c>
      <c r="J7">
        <f t="shared" si="8"/>
        <v>1</v>
      </c>
      <c r="K7">
        <f t="shared" si="9"/>
        <v>63</v>
      </c>
      <c r="L7">
        <f t="shared" si="8"/>
        <v>1</v>
      </c>
      <c r="M7">
        <f t="shared" si="10"/>
        <v>0</v>
      </c>
      <c r="N7">
        <f t="shared" si="11"/>
        <v>9</v>
      </c>
      <c r="O7">
        <f t="shared" si="1"/>
        <v>12</v>
      </c>
      <c r="P7">
        <f t="shared" si="2"/>
        <v>21</v>
      </c>
      <c r="Q7">
        <f t="shared" si="3"/>
        <v>7</v>
      </c>
      <c r="R7">
        <f t="shared" si="4"/>
        <v>14</v>
      </c>
      <c r="S7">
        <f t="shared" si="12"/>
        <v>63</v>
      </c>
      <c r="T7">
        <f t="shared" si="13"/>
        <v>1000</v>
      </c>
      <c r="U7">
        <f t="shared" si="14"/>
        <v>1000</v>
      </c>
      <c r="V7" t="s">
        <v>137</v>
      </c>
    </row>
    <row r="8" spans="1:22" x14ac:dyDescent="0.3">
      <c r="A8" t="s">
        <v>15</v>
      </c>
      <c r="B8">
        <v>1</v>
      </c>
      <c r="C8">
        <v>7</v>
      </c>
      <c r="D8">
        <v>3</v>
      </c>
      <c r="E8">
        <v>8</v>
      </c>
      <c r="F8">
        <v>2</v>
      </c>
      <c r="G8">
        <f t="shared" si="5"/>
        <v>21</v>
      </c>
      <c r="H8">
        <f t="shared" si="6"/>
        <v>4.2</v>
      </c>
      <c r="I8">
        <f t="shared" si="7"/>
        <v>21</v>
      </c>
      <c r="J8">
        <f t="shared" si="8"/>
        <v>11</v>
      </c>
      <c r="K8">
        <f t="shared" si="9"/>
        <v>36</v>
      </c>
      <c r="L8">
        <f t="shared" si="8"/>
        <v>12</v>
      </c>
      <c r="M8">
        <f t="shared" si="10"/>
        <v>-1</v>
      </c>
      <c r="N8">
        <f t="shared" si="11"/>
        <v>1</v>
      </c>
      <c r="O8">
        <f t="shared" si="1"/>
        <v>14</v>
      </c>
      <c r="P8">
        <f t="shared" si="2"/>
        <v>9</v>
      </c>
      <c r="Q8">
        <f t="shared" si="3"/>
        <v>8</v>
      </c>
      <c r="R8">
        <f t="shared" si="4"/>
        <v>4</v>
      </c>
      <c r="S8">
        <f t="shared" si="12"/>
        <v>36</v>
      </c>
      <c r="T8">
        <f t="shared" si="13"/>
        <v>1000</v>
      </c>
      <c r="U8">
        <f t="shared" si="14"/>
        <v>1000</v>
      </c>
      <c r="V8" t="s">
        <v>137</v>
      </c>
    </row>
    <row r="9" spans="1:22" x14ac:dyDescent="0.3">
      <c r="A9" t="s">
        <v>16</v>
      </c>
      <c r="B9">
        <v>3</v>
      </c>
      <c r="C9">
        <v>7</v>
      </c>
      <c r="D9">
        <v>7</v>
      </c>
      <c r="E9">
        <v>7</v>
      </c>
      <c r="F9">
        <v>6</v>
      </c>
      <c r="G9">
        <f t="shared" si="5"/>
        <v>30</v>
      </c>
      <c r="H9">
        <f t="shared" si="6"/>
        <v>6</v>
      </c>
      <c r="I9">
        <f t="shared" si="7"/>
        <v>30</v>
      </c>
      <c r="J9">
        <f t="shared" si="8"/>
        <v>4</v>
      </c>
      <c r="K9">
        <f t="shared" si="9"/>
        <v>57</v>
      </c>
      <c r="L9">
        <f t="shared" si="8"/>
        <v>2</v>
      </c>
      <c r="M9">
        <f t="shared" si="10"/>
        <v>2</v>
      </c>
      <c r="N9">
        <f t="shared" si="11"/>
        <v>3</v>
      </c>
      <c r="O9">
        <f t="shared" si="1"/>
        <v>14</v>
      </c>
      <c r="P9">
        <f t="shared" si="2"/>
        <v>21</v>
      </c>
      <c r="Q9">
        <f t="shared" si="3"/>
        <v>7</v>
      </c>
      <c r="R9">
        <f t="shared" si="4"/>
        <v>12</v>
      </c>
      <c r="S9">
        <f t="shared" si="12"/>
        <v>57</v>
      </c>
      <c r="T9">
        <f t="shared" si="13"/>
        <v>1000</v>
      </c>
      <c r="U9">
        <f t="shared" si="14"/>
        <v>1000</v>
      </c>
      <c r="V9" t="s">
        <v>137</v>
      </c>
    </row>
    <row r="10" spans="1:22" x14ac:dyDescent="0.3">
      <c r="A10" t="s">
        <v>17</v>
      </c>
      <c r="B10">
        <v>8</v>
      </c>
      <c r="C10">
        <v>7</v>
      </c>
      <c r="D10">
        <v>1</v>
      </c>
      <c r="E10">
        <v>9</v>
      </c>
      <c r="F10">
        <v>8</v>
      </c>
      <c r="G10">
        <f t="shared" si="5"/>
        <v>33</v>
      </c>
      <c r="H10">
        <f t="shared" si="6"/>
        <v>6.6</v>
      </c>
      <c r="I10">
        <f t="shared" si="7"/>
        <v>33</v>
      </c>
      <c r="J10">
        <f t="shared" si="8"/>
        <v>2</v>
      </c>
      <c r="K10">
        <f t="shared" si="9"/>
        <v>50</v>
      </c>
      <c r="L10">
        <f t="shared" si="8"/>
        <v>7</v>
      </c>
      <c r="M10">
        <f t="shared" si="10"/>
        <v>-5</v>
      </c>
      <c r="N10">
        <f t="shared" si="11"/>
        <v>8</v>
      </c>
      <c r="O10">
        <f t="shared" si="1"/>
        <v>14</v>
      </c>
      <c r="P10">
        <f t="shared" si="2"/>
        <v>3</v>
      </c>
      <c r="Q10">
        <f t="shared" si="3"/>
        <v>9</v>
      </c>
      <c r="R10">
        <f t="shared" si="4"/>
        <v>16</v>
      </c>
      <c r="S10">
        <f t="shared" si="12"/>
        <v>50</v>
      </c>
      <c r="T10">
        <f t="shared" si="13"/>
        <v>1000</v>
      </c>
      <c r="U10">
        <f t="shared" si="14"/>
        <v>1000</v>
      </c>
      <c r="V10" t="s">
        <v>137</v>
      </c>
    </row>
    <row r="11" spans="1:22" x14ac:dyDescent="0.3">
      <c r="A11" t="s">
        <v>18</v>
      </c>
      <c r="B11">
        <v>2</v>
      </c>
      <c r="C11">
        <v>8</v>
      </c>
      <c r="D11">
        <v>4</v>
      </c>
      <c r="E11">
        <v>5</v>
      </c>
      <c r="F11">
        <v>2</v>
      </c>
      <c r="G11">
        <f t="shared" si="5"/>
        <v>21</v>
      </c>
      <c r="H11">
        <f t="shared" si="6"/>
        <v>4.2</v>
      </c>
      <c r="I11">
        <f t="shared" si="7"/>
        <v>21</v>
      </c>
      <c r="J11">
        <f t="shared" si="8"/>
        <v>11</v>
      </c>
      <c r="K11">
        <f t="shared" si="9"/>
        <v>39</v>
      </c>
      <c r="L11">
        <f t="shared" si="8"/>
        <v>11</v>
      </c>
      <c r="M11">
        <f t="shared" si="10"/>
        <v>0</v>
      </c>
      <c r="N11">
        <f t="shared" si="11"/>
        <v>2</v>
      </c>
      <c r="O11">
        <f t="shared" si="1"/>
        <v>16</v>
      </c>
      <c r="P11">
        <f t="shared" si="2"/>
        <v>12</v>
      </c>
      <c r="Q11">
        <f t="shared" si="3"/>
        <v>5</v>
      </c>
      <c r="R11">
        <f t="shared" si="4"/>
        <v>4</v>
      </c>
      <c r="S11">
        <f t="shared" si="12"/>
        <v>39</v>
      </c>
      <c r="T11">
        <f t="shared" si="13"/>
        <v>1000</v>
      </c>
      <c r="U11">
        <f t="shared" si="14"/>
        <v>1000</v>
      </c>
      <c r="V11" t="s">
        <v>137</v>
      </c>
    </row>
    <row r="12" spans="1:22" x14ac:dyDescent="0.3">
      <c r="A12" t="s">
        <v>19</v>
      </c>
      <c r="B12">
        <v>5</v>
      </c>
      <c r="C12">
        <v>7</v>
      </c>
      <c r="D12">
        <v>6</v>
      </c>
      <c r="E12">
        <v>5</v>
      </c>
      <c r="F12">
        <v>5</v>
      </c>
      <c r="G12">
        <f t="shared" si="5"/>
        <v>28</v>
      </c>
      <c r="H12">
        <f t="shared" si="6"/>
        <v>5.6</v>
      </c>
      <c r="I12">
        <f t="shared" si="7"/>
        <v>28</v>
      </c>
      <c r="J12">
        <f t="shared" si="8"/>
        <v>6</v>
      </c>
      <c r="K12">
        <f t="shared" si="9"/>
        <v>52</v>
      </c>
      <c r="L12">
        <f t="shared" si="8"/>
        <v>6</v>
      </c>
      <c r="M12">
        <f t="shared" si="10"/>
        <v>0</v>
      </c>
      <c r="N12">
        <f t="shared" si="11"/>
        <v>5</v>
      </c>
      <c r="O12">
        <f t="shared" si="1"/>
        <v>14</v>
      </c>
      <c r="P12">
        <f t="shared" si="2"/>
        <v>18</v>
      </c>
      <c r="Q12">
        <f t="shared" si="3"/>
        <v>5</v>
      </c>
      <c r="R12">
        <f t="shared" si="4"/>
        <v>10</v>
      </c>
      <c r="S12">
        <f t="shared" si="12"/>
        <v>52</v>
      </c>
      <c r="T12">
        <f t="shared" si="13"/>
        <v>1000</v>
      </c>
      <c r="U12">
        <f t="shared" si="14"/>
        <v>1000</v>
      </c>
      <c r="V12" t="s">
        <v>137</v>
      </c>
    </row>
    <row r="13" spans="1:22" x14ac:dyDescent="0.3">
      <c r="A13" t="s">
        <v>20</v>
      </c>
      <c r="B13">
        <v>8</v>
      </c>
      <c r="C13">
        <v>7</v>
      </c>
      <c r="D13">
        <v>9</v>
      </c>
      <c r="E13">
        <v>3</v>
      </c>
      <c r="F13">
        <v>1</v>
      </c>
      <c r="G13">
        <f t="shared" si="5"/>
        <v>28</v>
      </c>
      <c r="H13">
        <f t="shared" si="6"/>
        <v>5.6</v>
      </c>
      <c r="I13">
        <f t="shared" si="7"/>
        <v>28</v>
      </c>
      <c r="J13">
        <f t="shared" si="8"/>
        <v>6</v>
      </c>
      <c r="K13">
        <f t="shared" si="9"/>
        <v>54</v>
      </c>
      <c r="L13">
        <f t="shared" si="8"/>
        <v>4</v>
      </c>
      <c r="M13">
        <f t="shared" si="10"/>
        <v>2</v>
      </c>
      <c r="N13">
        <f t="shared" si="11"/>
        <v>8</v>
      </c>
      <c r="O13">
        <f t="shared" si="1"/>
        <v>14</v>
      </c>
      <c r="P13">
        <f t="shared" si="2"/>
        <v>27</v>
      </c>
      <c r="Q13">
        <f t="shared" si="3"/>
        <v>3</v>
      </c>
      <c r="R13">
        <f t="shared" si="4"/>
        <v>2</v>
      </c>
      <c r="S13">
        <f t="shared" si="12"/>
        <v>54</v>
      </c>
      <c r="T13">
        <f t="shared" si="13"/>
        <v>1000</v>
      </c>
      <c r="U13">
        <f t="shared" si="14"/>
        <v>1000</v>
      </c>
      <c r="V13" t="s">
        <v>137</v>
      </c>
    </row>
    <row r="14" spans="1:22" x14ac:dyDescent="0.3">
      <c r="A14" t="s">
        <v>21</v>
      </c>
      <c r="B14">
        <v>1</v>
      </c>
      <c r="C14">
        <v>9</v>
      </c>
      <c r="D14">
        <v>4</v>
      </c>
      <c r="E14">
        <v>10</v>
      </c>
      <c r="F14">
        <v>1</v>
      </c>
      <c r="G14">
        <f t="shared" si="5"/>
        <v>25</v>
      </c>
      <c r="H14">
        <f t="shared" si="6"/>
        <v>5</v>
      </c>
      <c r="I14">
        <f t="shared" si="7"/>
        <v>25</v>
      </c>
      <c r="J14">
        <f t="shared" si="8"/>
        <v>9</v>
      </c>
      <c r="K14">
        <f t="shared" si="9"/>
        <v>43</v>
      </c>
      <c r="L14">
        <f t="shared" si="8"/>
        <v>10</v>
      </c>
      <c r="M14">
        <f t="shared" si="10"/>
        <v>-1</v>
      </c>
      <c r="N14">
        <f t="shared" si="11"/>
        <v>1</v>
      </c>
      <c r="O14">
        <f t="shared" si="1"/>
        <v>18</v>
      </c>
      <c r="P14">
        <f t="shared" si="2"/>
        <v>12</v>
      </c>
      <c r="Q14">
        <f t="shared" si="3"/>
        <v>10</v>
      </c>
      <c r="R14">
        <f t="shared" si="4"/>
        <v>2</v>
      </c>
      <c r="S14">
        <f t="shared" si="12"/>
        <v>43</v>
      </c>
      <c r="T14">
        <f t="shared" si="13"/>
        <v>1000</v>
      </c>
      <c r="U14">
        <f t="shared" si="14"/>
        <v>1000</v>
      </c>
      <c r="V14" t="s">
        <v>137</v>
      </c>
    </row>
    <row r="17" spans="1:7" x14ac:dyDescent="0.3">
      <c r="B17">
        <v>1</v>
      </c>
      <c r="C17">
        <v>10</v>
      </c>
      <c r="D17">
        <v>3</v>
      </c>
      <c r="E17">
        <v>1</v>
      </c>
      <c r="F17">
        <v>8</v>
      </c>
      <c r="G17">
        <v>1000</v>
      </c>
    </row>
    <row r="18" spans="1:7" x14ac:dyDescent="0.3">
      <c r="B18">
        <v>6</v>
      </c>
      <c r="C18">
        <v>3</v>
      </c>
      <c r="D18">
        <v>8</v>
      </c>
      <c r="E18">
        <v>5</v>
      </c>
      <c r="F18">
        <v>7</v>
      </c>
      <c r="G18">
        <v>1000</v>
      </c>
    </row>
    <row r="19" spans="1:7" x14ac:dyDescent="0.3">
      <c r="B19">
        <v>4</v>
      </c>
      <c r="C19">
        <v>3</v>
      </c>
      <c r="D19">
        <v>6</v>
      </c>
      <c r="E19">
        <v>8</v>
      </c>
      <c r="F19">
        <v>6</v>
      </c>
      <c r="G19">
        <v>1000</v>
      </c>
    </row>
    <row r="20" spans="1:7" x14ac:dyDescent="0.3">
      <c r="B20">
        <v>9</v>
      </c>
      <c r="C20">
        <v>3</v>
      </c>
      <c r="D20">
        <v>7</v>
      </c>
      <c r="E20">
        <v>10</v>
      </c>
      <c r="F20">
        <v>4</v>
      </c>
      <c r="G20">
        <v>1000</v>
      </c>
    </row>
    <row r="21" spans="1:7" x14ac:dyDescent="0.3">
      <c r="B21">
        <v>9</v>
      </c>
      <c r="C21">
        <v>6</v>
      </c>
      <c r="D21">
        <v>7</v>
      </c>
      <c r="E21">
        <v>7</v>
      </c>
      <c r="F21">
        <v>7</v>
      </c>
      <c r="G21">
        <v>1000</v>
      </c>
    </row>
    <row r="22" spans="1:7" x14ac:dyDescent="0.3">
      <c r="B22">
        <v>1</v>
      </c>
      <c r="C22">
        <v>7</v>
      </c>
      <c r="D22">
        <v>3</v>
      </c>
      <c r="E22">
        <v>8</v>
      </c>
      <c r="F22">
        <v>2</v>
      </c>
      <c r="G22">
        <v>1000</v>
      </c>
    </row>
    <row r="23" spans="1:7" x14ac:dyDescent="0.3">
      <c r="B23">
        <v>3</v>
      </c>
      <c r="C23">
        <v>7</v>
      </c>
      <c r="D23">
        <v>7</v>
      </c>
      <c r="E23">
        <v>7</v>
      </c>
      <c r="F23">
        <v>6</v>
      </c>
      <c r="G23">
        <v>1000</v>
      </c>
    </row>
    <row r="24" spans="1:7" x14ac:dyDescent="0.3">
      <c r="B24">
        <v>8</v>
      </c>
      <c r="C24">
        <v>7</v>
      </c>
      <c r="D24">
        <v>1</v>
      </c>
      <c r="E24">
        <v>9</v>
      </c>
      <c r="F24">
        <v>8</v>
      </c>
      <c r="G24">
        <v>1000</v>
      </c>
    </row>
    <row r="25" spans="1:7" x14ac:dyDescent="0.3">
      <c r="B25">
        <v>2</v>
      </c>
      <c r="C25">
        <v>8</v>
      </c>
      <c r="D25">
        <v>4</v>
      </c>
      <c r="E25">
        <v>5</v>
      </c>
      <c r="F25">
        <v>2</v>
      </c>
      <c r="G25">
        <v>1000</v>
      </c>
    </row>
    <row r="26" spans="1:7" x14ac:dyDescent="0.3">
      <c r="B26">
        <v>5</v>
      </c>
      <c r="C26">
        <v>7</v>
      </c>
      <c r="D26">
        <v>6</v>
      </c>
      <c r="E26">
        <v>5</v>
      </c>
      <c r="F26">
        <v>5</v>
      </c>
      <c r="G26">
        <v>1000</v>
      </c>
    </row>
    <row r="27" spans="1:7" x14ac:dyDescent="0.3">
      <c r="B27">
        <v>8</v>
      </c>
      <c r="C27">
        <v>7</v>
      </c>
      <c r="D27">
        <v>9</v>
      </c>
      <c r="E27">
        <v>3</v>
      </c>
      <c r="F27">
        <v>1</v>
      </c>
      <c r="G27">
        <v>1000</v>
      </c>
    </row>
    <row r="28" spans="1:7" x14ac:dyDescent="0.3">
      <c r="B28">
        <v>1</v>
      </c>
      <c r="C28">
        <v>9</v>
      </c>
      <c r="D28">
        <v>4</v>
      </c>
      <c r="E28">
        <v>10</v>
      </c>
      <c r="F28">
        <v>1</v>
      </c>
      <c r="G28">
        <v>1000</v>
      </c>
    </row>
    <row r="31" spans="1:7" ht="18" x14ac:dyDescent="0.3">
      <c r="A31" s="3"/>
    </row>
    <row r="32" spans="1:7" x14ac:dyDescent="0.3">
      <c r="A32" s="4"/>
    </row>
    <row r="35" spans="1:12" ht="18" x14ac:dyDescent="0.3">
      <c r="A35" s="5" t="s">
        <v>37</v>
      </c>
      <c r="B35" s="6">
        <v>8523305</v>
      </c>
      <c r="C35" s="5" t="s">
        <v>38</v>
      </c>
      <c r="D35" s="6">
        <v>12</v>
      </c>
      <c r="E35" s="5" t="s">
        <v>39</v>
      </c>
      <c r="F35" s="6">
        <v>5</v>
      </c>
      <c r="G35" s="5" t="s">
        <v>40</v>
      </c>
      <c r="H35" s="6">
        <v>12</v>
      </c>
      <c r="I35" s="5" t="s">
        <v>41</v>
      </c>
      <c r="J35" s="6">
        <v>0</v>
      </c>
      <c r="K35" s="5" t="s">
        <v>42</v>
      </c>
      <c r="L35" s="6" t="s">
        <v>43</v>
      </c>
    </row>
    <row r="36" spans="1:12" ht="18.600000000000001" thickBot="1" x14ac:dyDescent="0.35">
      <c r="A36" s="3"/>
    </row>
    <row r="37" spans="1:12" ht="15" thickBot="1" x14ac:dyDescent="0.35">
      <c r="A37" s="7" t="s">
        <v>44</v>
      </c>
      <c r="B37" s="7" t="s">
        <v>45</v>
      </c>
      <c r="C37" s="7" t="s">
        <v>46</v>
      </c>
      <c r="D37" s="7" t="s">
        <v>47</v>
      </c>
      <c r="E37" s="7" t="s">
        <v>48</v>
      </c>
      <c r="F37" s="7" t="s">
        <v>49</v>
      </c>
      <c r="G37" s="7" t="s">
        <v>50</v>
      </c>
    </row>
    <row r="38" spans="1:12" ht="15" thickBot="1" x14ac:dyDescent="0.35">
      <c r="A38" s="7" t="s">
        <v>51</v>
      </c>
      <c r="B38" s="8">
        <v>1</v>
      </c>
      <c r="C38" s="8">
        <v>10</v>
      </c>
      <c r="D38" s="8">
        <v>3</v>
      </c>
      <c r="E38" s="8">
        <v>1</v>
      </c>
      <c r="F38" s="8">
        <v>8</v>
      </c>
      <c r="G38" s="8">
        <v>1000</v>
      </c>
    </row>
    <row r="39" spans="1:12" ht="15" thickBot="1" x14ac:dyDescent="0.35">
      <c r="A39" s="7" t="s">
        <v>52</v>
      </c>
      <c r="B39" s="8">
        <v>6</v>
      </c>
      <c r="C39" s="8">
        <v>3</v>
      </c>
      <c r="D39" s="8">
        <v>8</v>
      </c>
      <c r="E39" s="8">
        <v>5</v>
      </c>
      <c r="F39" s="8">
        <v>7</v>
      </c>
      <c r="G39" s="8">
        <v>1000</v>
      </c>
    </row>
    <row r="40" spans="1:12" ht="15" thickBot="1" x14ac:dyDescent="0.35">
      <c r="A40" s="7" t="s">
        <v>53</v>
      </c>
      <c r="B40" s="8">
        <v>4</v>
      </c>
      <c r="C40" s="8">
        <v>3</v>
      </c>
      <c r="D40" s="8">
        <v>6</v>
      </c>
      <c r="E40" s="8">
        <v>8</v>
      </c>
      <c r="F40" s="8">
        <v>6</v>
      </c>
      <c r="G40" s="8">
        <v>1000</v>
      </c>
    </row>
    <row r="41" spans="1:12" ht="15" thickBot="1" x14ac:dyDescent="0.35">
      <c r="A41" s="7" t="s">
        <v>54</v>
      </c>
      <c r="B41" s="8">
        <v>9</v>
      </c>
      <c r="C41" s="8">
        <v>3</v>
      </c>
      <c r="D41" s="8">
        <v>7</v>
      </c>
      <c r="E41" s="8">
        <v>10</v>
      </c>
      <c r="F41" s="8">
        <v>4</v>
      </c>
      <c r="G41" s="8">
        <v>1000</v>
      </c>
    </row>
    <row r="42" spans="1:12" ht="15" thickBot="1" x14ac:dyDescent="0.35">
      <c r="A42" s="7" t="s">
        <v>55</v>
      </c>
      <c r="B42" s="8">
        <v>9</v>
      </c>
      <c r="C42" s="8">
        <v>6</v>
      </c>
      <c r="D42" s="8">
        <v>7</v>
      </c>
      <c r="E42" s="8">
        <v>7</v>
      </c>
      <c r="F42" s="8">
        <v>7</v>
      </c>
      <c r="G42" s="8">
        <v>1000</v>
      </c>
    </row>
    <row r="43" spans="1:12" ht="15" thickBot="1" x14ac:dyDescent="0.35">
      <c r="A43" s="7" t="s">
        <v>56</v>
      </c>
      <c r="B43" s="8">
        <v>1</v>
      </c>
      <c r="C43" s="8">
        <v>7</v>
      </c>
      <c r="D43" s="8">
        <v>3</v>
      </c>
      <c r="E43" s="8">
        <v>8</v>
      </c>
      <c r="F43" s="8">
        <v>2</v>
      </c>
      <c r="G43" s="8">
        <v>1000</v>
      </c>
    </row>
    <row r="44" spans="1:12" ht="15" thickBot="1" x14ac:dyDescent="0.35">
      <c r="A44" s="7" t="s">
        <v>57</v>
      </c>
      <c r="B44" s="8">
        <v>3</v>
      </c>
      <c r="C44" s="8">
        <v>7</v>
      </c>
      <c r="D44" s="8">
        <v>7</v>
      </c>
      <c r="E44" s="8">
        <v>7</v>
      </c>
      <c r="F44" s="8">
        <v>6</v>
      </c>
      <c r="G44" s="8">
        <v>1000</v>
      </c>
    </row>
    <row r="45" spans="1:12" ht="15" thickBot="1" x14ac:dyDescent="0.35">
      <c r="A45" s="7" t="s">
        <v>58</v>
      </c>
      <c r="B45" s="8">
        <v>8</v>
      </c>
      <c r="C45" s="8">
        <v>7</v>
      </c>
      <c r="D45" s="8">
        <v>1</v>
      </c>
      <c r="E45" s="8">
        <v>9</v>
      </c>
      <c r="F45" s="8">
        <v>8</v>
      </c>
      <c r="G45" s="8">
        <v>1000</v>
      </c>
    </row>
    <row r="46" spans="1:12" ht="15" thickBot="1" x14ac:dyDescent="0.35">
      <c r="A46" s="7" t="s">
        <v>59</v>
      </c>
      <c r="B46" s="8">
        <v>2</v>
      </c>
      <c r="C46" s="8">
        <v>8</v>
      </c>
      <c r="D46" s="8">
        <v>4</v>
      </c>
      <c r="E46" s="8">
        <v>5</v>
      </c>
      <c r="F46" s="8">
        <v>2</v>
      </c>
      <c r="G46" s="8">
        <v>1000</v>
      </c>
    </row>
    <row r="47" spans="1:12" ht="15" thickBot="1" x14ac:dyDescent="0.35">
      <c r="A47" s="7" t="s">
        <v>60</v>
      </c>
      <c r="B47" s="8">
        <v>5</v>
      </c>
      <c r="C47" s="8">
        <v>7</v>
      </c>
      <c r="D47" s="8">
        <v>6</v>
      </c>
      <c r="E47" s="8">
        <v>5</v>
      </c>
      <c r="F47" s="8">
        <v>5</v>
      </c>
      <c r="G47" s="8">
        <v>1000</v>
      </c>
    </row>
    <row r="48" spans="1:12" ht="15" thickBot="1" x14ac:dyDescent="0.35">
      <c r="A48" s="7" t="s">
        <v>61</v>
      </c>
      <c r="B48" s="8">
        <v>8</v>
      </c>
      <c r="C48" s="8">
        <v>7</v>
      </c>
      <c r="D48" s="8">
        <v>9</v>
      </c>
      <c r="E48" s="8">
        <v>3</v>
      </c>
      <c r="F48" s="8">
        <v>1</v>
      </c>
      <c r="G48" s="8">
        <v>1000</v>
      </c>
    </row>
    <row r="49" spans="1:7" ht="15" thickBot="1" x14ac:dyDescent="0.35">
      <c r="A49" s="7" t="s">
        <v>62</v>
      </c>
      <c r="B49" s="8">
        <v>1</v>
      </c>
      <c r="C49" s="8">
        <v>9</v>
      </c>
      <c r="D49" s="8">
        <v>4</v>
      </c>
      <c r="E49" s="8">
        <v>10</v>
      </c>
      <c r="F49" s="8">
        <v>1</v>
      </c>
      <c r="G49" s="8">
        <v>1000</v>
      </c>
    </row>
    <row r="50" spans="1:7" ht="18.600000000000001" thickBot="1" x14ac:dyDescent="0.35">
      <c r="A50" s="3"/>
    </row>
    <row r="51" spans="1:7" ht="15" thickBot="1" x14ac:dyDescent="0.35">
      <c r="A51" s="7" t="s">
        <v>63</v>
      </c>
      <c r="B51" s="7" t="s">
        <v>45</v>
      </c>
      <c r="C51" s="7" t="s">
        <v>46</v>
      </c>
      <c r="D51" s="7" t="s">
        <v>47</v>
      </c>
      <c r="E51" s="7" t="s">
        <v>48</v>
      </c>
      <c r="F51" s="7" t="s">
        <v>49</v>
      </c>
    </row>
    <row r="52" spans="1:7" ht="15" thickBot="1" x14ac:dyDescent="0.35">
      <c r="A52" s="7" t="s">
        <v>64</v>
      </c>
      <c r="B52" s="8" t="s">
        <v>65</v>
      </c>
      <c r="C52" s="8" t="s">
        <v>66</v>
      </c>
      <c r="D52" s="8" t="s">
        <v>67</v>
      </c>
      <c r="E52" s="8" t="s">
        <v>68</v>
      </c>
      <c r="F52" s="8" t="s">
        <v>69</v>
      </c>
    </row>
    <row r="53" spans="1:7" ht="15" thickBot="1" x14ac:dyDescent="0.35">
      <c r="A53" s="7" t="s">
        <v>70</v>
      </c>
      <c r="B53" s="8" t="s">
        <v>71</v>
      </c>
      <c r="C53" s="8" t="s">
        <v>72</v>
      </c>
      <c r="D53" s="8" t="s">
        <v>73</v>
      </c>
      <c r="E53" s="8" t="s">
        <v>74</v>
      </c>
      <c r="F53" s="8" t="s">
        <v>75</v>
      </c>
    </row>
    <row r="54" spans="1:7" ht="15" thickBot="1" x14ac:dyDescent="0.35">
      <c r="A54" s="7" t="s">
        <v>76</v>
      </c>
      <c r="B54" s="8" t="s">
        <v>77</v>
      </c>
      <c r="C54" s="8" t="s">
        <v>78</v>
      </c>
      <c r="D54" s="8" t="s">
        <v>79</v>
      </c>
      <c r="E54" s="8" t="s">
        <v>80</v>
      </c>
      <c r="F54" s="8" t="s">
        <v>81</v>
      </c>
    </row>
    <row r="55" spans="1:7" ht="15" thickBot="1" x14ac:dyDescent="0.35">
      <c r="A55" s="7" t="s">
        <v>82</v>
      </c>
      <c r="B55" s="8" t="s">
        <v>83</v>
      </c>
      <c r="C55" s="8" t="s">
        <v>84</v>
      </c>
      <c r="D55" s="8" t="s">
        <v>85</v>
      </c>
      <c r="E55" s="8" t="s">
        <v>86</v>
      </c>
      <c r="F55" s="8" t="s">
        <v>87</v>
      </c>
    </row>
    <row r="56" spans="1:7" ht="15" thickBot="1" x14ac:dyDescent="0.35">
      <c r="A56" s="7" t="s">
        <v>88</v>
      </c>
      <c r="B56" s="8" t="s">
        <v>89</v>
      </c>
      <c r="C56" s="8" t="s">
        <v>90</v>
      </c>
      <c r="D56" s="8" t="s">
        <v>91</v>
      </c>
      <c r="E56" s="8" t="s">
        <v>92</v>
      </c>
      <c r="F56" s="8" t="s">
        <v>93</v>
      </c>
    </row>
    <row r="57" spans="1:7" ht="15" thickBot="1" x14ac:dyDescent="0.35">
      <c r="A57" s="7" t="s">
        <v>94</v>
      </c>
      <c r="B57" s="8" t="s">
        <v>95</v>
      </c>
      <c r="C57" s="8" t="s">
        <v>96</v>
      </c>
      <c r="D57" s="8" t="s">
        <v>74</v>
      </c>
      <c r="E57" s="8" t="s">
        <v>97</v>
      </c>
      <c r="F57" s="8" t="s">
        <v>98</v>
      </c>
    </row>
    <row r="58" spans="1:7" ht="15" thickBot="1" x14ac:dyDescent="0.35">
      <c r="A58" s="7" t="s">
        <v>99</v>
      </c>
      <c r="B58" s="8" t="s">
        <v>100</v>
      </c>
      <c r="C58" s="8" t="s">
        <v>101</v>
      </c>
      <c r="D58" s="8" t="s">
        <v>80</v>
      </c>
      <c r="E58" s="8" t="s">
        <v>101</v>
      </c>
      <c r="F58" s="8" t="s">
        <v>102</v>
      </c>
    </row>
    <row r="59" spans="1:7" ht="15" thickBot="1" x14ac:dyDescent="0.35">
      <c r="A59" s="7" t="s">
        <v>103</v>
      </c>
      <c r="B59" s="8" t="s">
        <v>104</v>
      </c>
      <c r="C59" s="8" t="s">
        <v>105</v>
      </c>
      <c r="D59" s="8" t="s">
        <v>106</v>
      </c>
      <c r="E59" s="8" t="s">
        <v>105</v>
      </c>
      <c r="F59" s="8" t="s">
        <v>105</v>
      </c>
    </row>
    <row r="60" spans="1:7" ht="15" thickBot="1" x14ac:dyDescent="0.35">
      <c r="A60" s="7" t="s">
        <v>107</v>
      </c>
      <c r="B60" s="8" t="s">
        <v>108</v>
      </c>
      <c r="C60" s="8" t="s">
        <v>109</v>
      </c>
      <c r="D60" s="8" t="s">
        <v>109</v>
      </c>
      <c r="E60" s="8" t="s">
        <v>109</v>
      </c>
      <c r="F60" s="8" t="s">
        <v>109</v>
      </c>
    </row>
    <row r="61" spans="1:7" ht="15" thickBot="1" x14ac:dyDescent="0.35">
      <c r="A61" s="7" t="s">
        <v>110</v>
      </c>
      <c r="B61" s="8" t="s">
        <v>111</v>
      </c>
      <c r="C61" s="8" t="s">
        <v>111</v>
      </c>
      <c r="D61" s="8" t="s">
        <v>111</v>
      </c>
      <c r="E61" s="8" t="s">
        <v>111</v>
      </c>
      <c r="F61" s="8" t="s">
        <v>111</v>
      </c>
    </row>
    <row r="62" spans="1:7" ht="15" thickBot="1" x14ac:dyDescent="0.35">
      <c r="A62" s="7" t="s">
        <v>112</v>
      </c>
      <c r="B62" s="8" t="s">
        <v>113</v>
      </c>
      <c r="C62" s="8" t="s">
        <v>113</v>
      </c>
      <c r="D62" s="8" t="s">
        <v>113</v>
      </c>
      <c r="E62" s="8" t="s">
        <v>113</v>
      </c>
      <c r="F62" s="8" t="s">
        <v>113</v>
      </c>
    </row>
    <row r="63" spans="1:7" ht="15" thickBot="1" x14ac:dyDescent="0.35">
      <c r="A63" s="7" t="s">
        <v>114</v>
      </c>
      <c r="B63" s="8" t="s">
        <v>115</v>
      </c>
      <c r="C63" s="8" t="s">
        <v>115</v>
      </c>
      <c r="D63" s="8" t="s">
        <v>115</v>
      </c>
      <c r="E63" s="8" t="s">
        <v>115</v>
      </c>
      <c r="F63" s="8" t="s">
        <v>115</v>
      </c>
    </row>
    <row r="64" spans="1:7" ht="18.600000000000001" thickBot="1" x14ac:dyDescent="0.35">
      <c r="A64" s="3"/>
    </row>
    <row r="65" spans="1:10" ht="15" thickBot="1" x14ac:dyDescent="0.35">
      <c r="A65" s="7" t="s">
        <v>116</v>
      </c>
      <c r="B65" s="7" t="s">
        <v>45</v>
      </c>
      <c r="C65" s="7" t="s">
        <v>46</v>
      </c>
      <c r="D65" s="7" t="s">
        <v>47</v>
      </c>
      <c r="E65" s="7" t="s">
        <v>48</v>
      </c>
      <c r="F65" s="7" t="s">
        <v>49</v>
      </c>
    </row>
    <row r="66" spans="1:10" ht="15" thickBot="1" x14ac:dyDescent="0.35">
      <c r="A66" s="7" t="s">
        <v>64</v>
      </c>
      <c r="B66" s="8">
        <v>932</v>
      </c>
      <c r="C66" s="8">
        <v>46</v>
      </c>
      <c r="D66" s="8">
        <v>56</v>
      </c>
      <c r="E66" s="8">
        <v>34</v>
      </c>
      <c r="F66" s="8">
        <v>36</v>
      </c>
    </row>
    <row r="67" spans="1:10" ht="15" thickBot="1" x14ac:dyDescent="0.35">
      <c r="A67" s="7" t="s">
        <v>70</v>
      </c>
      <c r="B67" s="8">
        <v>931</v>
      </c>
      <c r="C67" s="8">
        <v>45</v>
      </c>
      <c r="D67" s="8">
        <v>29</v>
      </c>
      <c r="E67" s="8">
        <v>25</v>
      </c>
      <c r="F67" s="8">
        <v>16</v>
      </c>
    </row>
    <row r="68" spans="1:10" ht="15" thickBot="1" x14ac:dyDescent="0.35">
      <c r="A68" s="7" t="s">
        <v>76</v>
      </c>
      <c r="B68" s="8">
        <v>930</v>
      </c>
      <c r="C68" s="8">
        <v>44</v>
      </c>
      <c r="D68" s="8">
        <v>28</v>
      </c>
      <c r="E68" s="8">
        <v>24</v>
      </c>
      <c r="F68" s="8">
        <v>15</v>
      </c>
    </row>
    <row r="69" spans="1:10" ht="15" thickBot="1" x14ac:dyDescent="0.35">
      <c r="A69" s="7" t="s">
        <v>82</v>
      </c>
      <c r="B69" s="8">
        <v>921</v>
      </c>
      <c r="C69" s="8">
        <v>43</v>
      </c>
      <c r="D69" s="8">
        <v>27</v>
      </c>
      <c r="E69" s="8">
        <v>23</v>
      </c>
      <c r="F69" s="8">
        <v>14</v>
      </c>
    </row>
    <row r="70" spans="1:10" ht="15" thickBot="1" x14ac:dyDescent="0.35">
      <c r="A70" s="7" t="s">
        <v>88</v>
      </c>
      <c r="B70" s="8">
        <v>920</v>
      </c>
      <c r="C70" s="8">
        <v>42</v>
      </c>
      <c r="D70" s="8">
        <v>26</v>
      </c>
      <c r="E70" s="8">
        <v>22</v>
      </c>
      <c r="F70" s="8">
        <v>13</v>
      </c>
    </row>
    <row r="71" spans="1:10" ht="15" thickBot="1" x14ac:dyDescent="0.35">
      <c r="A71" s="7" t="s">
        <v>94</v>
      </c>
      <c r="B71" s="8">
        <v>919</v>
      </c>
      <c r="C71" s="8">
        <v>35</v>
      </c>
      <c r="D71" s="8">
        <v>25</v>
      </c>
      <c r="E71" s="8">
        <v>21</v>
      </c>
      <c r="F71" s="8">
        <v>6</v>
      </c>
    </row>
    <row r="72" spans="1:10" ht="15" thickBot="1" x14ac:dyDescent="0.35">
      <c r="A72" s="7" t="s">
        <v>99</v>
      </c>
      <c r="B72" s="8">
        <v>918</v>
      </c>
      <c r="C72" s="8">
        <v>20</v>
      </c>
      <c r="D72" s="8">
        <v>24</v>
      </c>
      <c r="E72" s="8">
        <v>20</v>
      </c>
      <c r="F72" s="8">
        <v>5</v>
      </c>
    </row>
    <row r="73" spans="1:10" ht="15" thickBot="1" x14ac:dyDescent="0.35">
      <c r="A73" s="7" t="s">
        <v>103</v>
      </c>
      <c r="B73" s="8">
        <v>917</v>
      </c>
      <c r="C73" s="8">
        <v>4</v>
      </c>
      <c r="D73" s="8">
        <v>10</v>
      </c>
      <c r="E73" s="8">
        <v>4</v>
      </c>
      <c r="F73" s="8">
        <v>4</v>
      </c>
    </row>
    <row r="74" spans="1:10" ht="15" thickBot="1" x14ac:dyDescent="0.35">
      <c r="A74" s="7" t="s">
        <v>107</v>
      </c>
      <c r="B74" s="8">
        <v>916</v>
      </c>
      <c r="C74" s="8">
        <v>3</v>
      </c>
      <c r="D74" s="8">
        <v>3</v>
      </c>
      <c r="E74" s="8">
        <v>3</v>
      </c>
      <c r="F74" s="8">
        <v>3</v>
      </c>
    </row>
    <row r="75" spans="1:10" ht="15" thickBot="1" x14ac:dyDescent="0.35">
      <c r="A75" s="7" t="s">
        <v>110</v>
      </c>
      <c r="B75" s="8">
        <v>2</v>
      </c>
      <c r="C75" s="8">
        <v>2</v>
      </c>
      <c r="D75" s="8">
        <v>2</v>
      </c>
      <c r="E75" s="8">
        <v>2</v>
      </c>
      <c r="F75" s="8">
        <v>2</v>
      </c>
    </row>
    <row r="76" spans="1:10" ht="15" thickBot="1" x14ac:dyDescent="0.35">
      <c r="A76" s="7" t="s">
        <v>112</v>
      </c>
      <c r="B76" s="8">
        <v>1</v>
      </c>
      <c r="C76" s="8">
        <v>1</v>
      </c>
      <c r="D76" s="8">
        <v>1</v>
      </c>
      <c r="E76" s="8">
        <v>1</v>
      </c>
      <c r="F76" s="8">
        <v>1</v>
      </c>
    </row>
    <row r="77" spans="1:10" ht="15" thickBot="1" x14ac:dyDescent="0.35">
      <c r="A77" s="7" t="s">
        <v>114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</row>
    <row r="78" spans="1:10" ht="18.600000000000001" thickBot="1" x14ac:dyDescent="0.35">
      <c r="A78" s="3"/>
    </row>
    <row r="79" spans="1:10" ht="15" thickBot="1" x14ac:dyDescent="0.35">
      <c r="A79" s="7" t="s">
        <v>117</v>
      </c>
      <c r="B79" s="7" t="s">
        <v>45</v>
      </c>
      <c r="C79" s="7" t="s">
        <v>46</v>
      </c>
      <c r="D79" s="7" t="s">
        <v>47</v>
      </c>
      <c r="E79" s="7" t="s">
        <v>48</v>
      </c>
      <c r="F79" s="7" t="s">
        <v>49</v>
      </c>
      <c r="G79" s="7" t="s">
        <v>118</v>
      </c>
      <c r="H79" s="7" t="s">
        <v>119</v>
      </c>
      <c r="I79" s="7" t="s">
        <v>120</v>
      </c>
      <c r="J79" s="7" t="s">
        <v>121</v>
      </c>
    </row>
    <row r="80" spans="1:10" ht="15" thickBot="1" x14ac:dyDescent="0.35">
      <c r="A80" s="7" t="s">
        <v>51</v>
      </c>
      <c r="B80" s="8">
        <v>932</v>
      </c>
      <c r="C80" s="8">
        <v>2</v>
      </c>
      <c r="D80" s="8">
        <v>28</v>
      </c>
      <c r="E80" s="8">
        <v>34</v>
      </c>
      <c r="F80" s="8">
        <v>4</v>
      </c>
      <c r="G80" s="8">
        <v>1000</v>
      </c>
      <c r="H80" s="8">
        <v>1000</v>
      </c>
      <c r="I80" s="8">
        <v>0</v>
      </c>
      <c r="J80" s="8">
        <v>0</v>
      </c>
    </row>
    <row r="81" spans="1:10" ht="15" thickBot="1" x14ac:dyDescent="0.35">
      <c r="A81" s="7" t="s">
        <v>52</v>
      </c>
      <c r="B81" s="8">
        <v>919</v>
      </c>
      <c r="C81" s="8">
        <v>44</v>
      </c>
      <c r="D81" s="8">
        <v>10</v>
      </c>
      <c r="E81" s="8">
        <v>22</v>
      </c>
      <c r="F81" s="8">
        <v>5</v>
      </c>
      <c r="G81" s="8">
        <v>1000</v>
      </c>
      <c r="H81" s="8">
        <v>1000</v>
      </c>
      <c r="I81" s="8">
        <v>0</v>
      </c>
      <c r="J81" s="8">
        <v>0</v>
      </c>
    </row>
    <row r="82" spans="1:10" ht="15" thickBot="1" x14ac:dyDescent="0.35">
      <c r="A82" s="7" t="s">
        <v>53</v>
      </c>
      <c r="B82" s="8">
        <v>921</v>
      </c>
      <c r="C82" s="8">
        <v>44</v>
      </c>
      <c r="D82" s="8">
        <v>25</v>
      </c>
      <c r="E82" s="8">
        <v>4</v>
      </c>
      <c r="F82" s="8">
        <v>6</v>
      </c>
      <c r="G82" s="8">
        <v>1000</v>
      </c>
      <c r="H82" s="8">
        <v>1000</v>
      </c>
      <c r="I82" s="8">
        <v>0</v>
      </c>
      <c r="J82" s="8">
        <v>0</v>
      </c>
    </row>
    <row r="83" spans="1:10" ht="15" thickBot="1" x14ac:dyDescent="0.35">
      <c r="A83" s="7" t="s">
        <v>54</v>
      </c>
      <c r="B83" s="8">
        <v>916</v>
      </c>
      <c r="C83" s="8">
        <v>44</v>
      </c>
      <c r="D83" s="8">
        <v>24</v>
      </c>
      <c r="E83" s="8">
        <v>2</v>
      </c>
      <c r="F83" s="8">
        <v>14</v>
      </c>
      <c r="G83" s="8">
        <v>1000</v>
      </c>
      <c r="H83" s="8">
        <v>1000</v>
      </c>
      <c r="I83" s="8">
        <v>0</v>
      </c>
      <c r="J83" s="8">
        <v>0</v>
      </c>
    </row>
    <row r="84" spans="1:10" ht="15" thickBot="1" x14ac:dyDescent="0.35">
      <c r="A84" s="7" t="s">
        <v>55</v>
      </c>
      <c r="B84" s="8">
        <v>916</v>
      </c>
      <c r="C84" s="8">
        <v>35</v>
      </c>
      <c r="D84" s="8">
        <v>24</v>
      </c>
      <c r="E84" s="8">
        <v>20</v>
      </c>
      <c r="F84" s="8">
        <v>5</v>
      </c>
      <c r="G84" s="8">
        <v>1000</v>
      </c>
      <c r="H84" s="8">
        <v>1000</v>
      </c>
      <c r="I84" s="8">
        <v>0</v>
      </c>
      <c r="J84" s="8">
        <v>0</v>
      </c>
    </row>
    <row r="85" spans="1:10" ht="15" thickBot="1" x14ac:dyDescent="0.35">
      <c r="A85" s="7" t="s">
        <v>56</v>
      </c>
      <c r="B85" s="8">
        <v>932</v>
      </c>
      <c r="C85" s="8">
        <v>20</v>
      </c>
      <c r="D85" s="8">
        <v>28</v>
      </c>
      <c r="E85" s="8">
        <v>4</v>
      </c>
      <c r="F85" s="8">
        <v>16</v>
      </c>
      <c r="G85" s="8">
        <v>1000</v>
      </c>
      <c r="H85" s="8">
        <v>1000</v>
      </c>
      <c r="I85" s="8">
        <v>0</v>
      </c>
      <c r="J85" s="8">
        <v>0</v>
      </c>
    </row>
    <row r="86" spans="1:10" ht="15" thickBot="1" x14ac:dyDescent="0.35">
      <c r="A86" s="7" t="s">
        <v>57</v>
      </c>
      <c r="B86" s="8">
        <v>930</v>
      </c>
      <c r="C86" s="8">
        <v>20</v>
      </c>
      <c r="D86" s="8">
        <v>24</v>
      </c>
      <c r="E86" s="8">
        <v>20</v>
      </c>
      <c r="F86" s="8">
        <v>6</v>
      </c>
      <c r="G86" s="8">
        <v>1000</v>
      </c>
      <c r="H86" s="8">
        <v>1000</v>
      </c>
      <c r="I86" s="8">
        <v>0</v>
      </c>
      <c r="J86" s="8">
        <v>0</v>
      </c>
    </row>
    <row r="87" spans="1:10" ht="15" thickBot="1" x14ac:dyDescent="0.35">
      <c r="A87" s="7" t="s">
        <v>58</v>
      </c>
      <c r="B87" s="8">
        <v>917</v>
      </c>
      <c r="C87" s="8">
        <v>20</v>
      </c>
      <c r="D87" s="8">
        <v>56</v>
      </c>
      <c r="E87" s="8">
        <v>3</v>
      </c>
      <c r="F87" s="8">
        <v>4</v>
      </c>
      <c r="G87" s="8">
        <v>1000</v>
      </c>
      <c r="H87" s="8">
        <v>1000</v>
      </c>
      <c r="I87" s="8">
        <v>0</v>
      </c>
      <c r="J87" s="8">
        <v>0</v>
      </c>
    </row>
    <row r="88" spans="1:10" ht="15" thickBot="1" x14ac:dyDescent="0.35">
      <c r="A88" s="7" t="s">
        <v>59</v>
      </c>
      <c r="B88" s="8">
        <v>931</v>
      </c>
      <c r="C88" s="8">
        <v>4</v>
      </c>
      <c r="D88" s="8">
        <v>27</v>
      </c>
      <c r="E88" s="8">
        <v>22</v>
      </c>
      <c r="F88" s="8">
        <v>16</v>
      </c>
      <c r="G88" s="8">
        <v>1000</v>
      </c>
      <c r="H88" s="8">
        <v>1000</v>
      </c>
      <c r="I88" s="8">
        <v>0</v>
      </c>
      <c r="J88" s="8">
        <v>0</v>
      </c>
    </row>
    <row r="89" spans="1:10" ht="15" thickBot="1" x14ac:dyDescent="0.35">
      <c r="A89" s="7" t="s">
        <v>60</v>
      </c>
      <c r="B89" s="8">
        <v>920</v>
      </c>
      <c r="C89" s="8">
        <v>20</v>
      </c>
      <c r="D89" s="8">
        <v>25</v>
      </c>
      <c r="E89" s="8">
        <v>22</v>
      </c>
      <c r="F89" s="8">
        <v>13</v>
      </c>
      <c r="G89" s="8">
        <v>1000</v>
      </c>
      <c r="H89" s="8">
        <v>1000</v>
      </c>
      <c r="I89" s="8">
        <v>0</v>
      </c>
      <c r="J89" s="8">
        <v>0</v>
      </c>
    </row>
    <row r="90" spans="1:10" ht="15" thickBot="1" x14ac:dyDescent="0.35">
      <c r="A90" s="7" t="s">
        <v>61</v>
      </c>
      <c r="B90" s="8">
        <v>917</v>
      </c>
      <c r="C90" s="8">
        <v>20</v>
      </c>
      <c r="D90" s="8">
        <v>3</v>
      </c>
      <c r="E90" s="8">
        <v>24</v>
      </c>
      <c r="F90" s="8">
        <v>36</v>
      </c>
      <c r="G90" s="8">
        <v>1000</v>
      </c>
      <c r="H90" s="8">
        <v>1000</v>
      </c>
      <c r="I90" s="8">
        <v>0</v>
      </c>
      <c r="J90" s="8">
        <v>0</v>
      </c>
    </row>
    <row r="91" spans="1:10" ht="15" thickBot="1" x14ac:dyDescent="0.35">
      <c r="A91" s="7" t="s">
        <v>62</v>
      </c>
      <c r="B91" s="8">
        <v>932</v>
      </c>
      <c r="C91" s="8">
        <v>3</v>
      </c>
      <c r="D91" s="8">
        <v>27</v>
      </c>
      <c r="E91" s="8">
        <v>2</v>
      </c>
      <c r="F91" s="8">
        <v>36</v>
      </c>
      <c r="G91" s="8">
        <v>1000</v>
      </c>
      <c r="H91" s="8">
        <v>1000</v>
      </c>
      <c r="I91" s="8">
        <v>0</v>
      </c>
      <c r="J91" s="8">
        <v>0</v>
      </c>
    </row>
    <row r="92" spans="1:10" ht="15" thickBot="1" x14ac:dyDescent="0.35"/>
    <row r="93" spans="1:10" ht="15" thickBot="1" x14ac:dyDescent="0.35">
      <c r="A93" s="9" t="s">
        <v>122</v>
      </c>
      <c r="B93" s="10">
        <v>1104</v>
      </c>
    </row>
    <row r="94" spans="1:10" ht="15" thickBot="1" x14ac:dyDescent="0.35">
      <c r="A94" s="9" t="s">
        <v>123</v>
      </c>
      <c r="B94" s="10">
        <v>0</v>
      </c>
    </row>
    <row r="95" spans="1:10" ht="15" thickBot="1" x14ac:dyDescent="0.35">
      <c r="A95" s="9" t="s">
        <v>124</v>
      </c>
      <c r="B95" s="10">
        <v>12000</v>
      </c>
    </row>
    <row r="96" spans="1:10" ht="15" thickBot="1" x14ac:dyDescent="0.35">
      <c r="A96" s="9" t="s">
        <v>125</v>
      </c>
      <c r="B96" s="10">
        <v>12000</v>
      </c>
    </row>
    <row r="97" spans="1:2" ht="15" thickBot="1" x14ac:dyDescent="0.35">
      <c r="A97" s="9" t="s">
        <v>126</v>
      </c>
      <c r="B97" s="10">
        <v>0</v>
      </c>
    </row>
    <row r="98" spans="1:2" ht="15" thickBot="1" x14ac:dyDescent="0.35">
      <c r="A98" s="9" t="s">
        <v>127</v>
      </c>
      <c r="B98" s="10"/>
    </row>
    <row r="99" spans="1:2" ht="15" thickBot="1" x14ac:dyDescent="0.35">
      <c r="A99" s="9" t="s">
        <v>128</v>
      </c>
      <c r="B99" s="10"/>
    </row>
    <row r="100" spans="1:2" ht="15" thickBot="1" x14ac:dyDescent="0.35">
      <c r="A100" s="9" t="s">
        <v>129</v>
      </c>
      <c r="B100" s="10">
        <v>0</v>
      </c>
    </row>
    <row r="102" spans="1:2" x14ac:dyDescent="0.3">
      <c r="A102" s="1" t="s">
        <v>130</v>
      </c>
    </row>
    <row r="104" spans="1:2" x14ac:dyDescent="0.3">
      <c r="A104" s="11" t="s">
        <v>131</v>
      </c>
    </row>
    <row r="105" spans="1:2" x14ac:dyDescent="0.3">
      <c r="A105" s="11" t="s">
        <v>132</v>
      </c>
    </row>
  </sheetData>
  <phoneticPr fontId="3" type="noConversion"/>
  <conditionalFormatting sqref="G3:G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14 M3:M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2" r:id="rId1" display="https://miau.my-x.hu/myx-free/coco/test/852330520231004122721.html" xr:uid="{9B9DD2EC-763D-488C-9B2F-8E01FE20674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2023-10-04T09:55:14Z</dcterms:created>
  <dcterms:modified xsi:type="dcterms:W3CDTF">2023-10-05T06:33:39Z</dcterms:modified>
</cp:coreProperties>
</file>