
<file path=[Content_Types].xml><?xml version="1.0" encoding="utf-8"?>
<Types xmlns="http://schemas.openxmlformats.org/package/2006/content-type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defaultThemeVersion="166925"/>
  <mc:AlternateContent xmlns:mc="http://schemas.openxmlformats.org/markup-compatibility/2006">
    <mc:Choice Requires="x15">
      <x15ac:absPath xmlns:x15ac="http://schemas.microsoft.com/office/spreadsheetml/2010/11/ac" url="C:\Users\Latitude\Downloads\"/>
    </mc:Choice>
  </mc:AlternateContent>
  <xr:revisionPtr revIDLastSave="0" documentId="8_{81F75A71-3B40-41B8-B502-7A532D914FC1}" xr6:coauthVersionLast="47" xr6:coauthVersionMax="47" xr10:uidLastSave="{00000000-0000-0000-0000-000000000000}"/>
  <bookViews>
    <workbookView xWindow="-108" yWindow="-108" windowWidth="23256" windowHeight="12456" activeTab="6" xr2:uid="{24595F73-86A9-4A0B-B512-07034EF6603F}"/>
  </bookViews>
  <sheets>
    <sheet name="Keywords" sheetId="4" r:id="rId1"/>
    <sheet name="OAM" sheetId="1" r:id="rId2"/>
    <sheet name="Munka1" sheetId="9" state="hidden" r:id="rId3"/>
    <sheet name="Munka2" sheetId="10" state="hidden" r:id="rId4"/>
    <sheet name="OAM2" sheetId="5" r:id="rId5"/>
    <sheet name="Modells" sheetId="6" r:id="rId6"/>
    <sheet name="OAM3" sheetId="7" r:id="rId7"/>
    <sheet name="Inverse" sheetId="8" r:id="rId8"/>
  </sheets>
  <definedNames>
    <definedName name="_xlnm._FilterDatabase" localSheetId="1" hidden="1">OAM!$A$1:$G$136</definedName>
    <definedName name="_xlnm._FilterDatabase" localSheetId="4" hidden="1">'OAM2'!$A$1:$I$137</definedName>
  </definedNames>
  <calcPr calcId="191029"/>
  <pivotCaches>
    <pivotCache cacheId="0" r:id="rId9"/>
    <pivotCache cacheId="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1" l="1"/>
  <c r="P9" i="1"/>
  <c r="P10" i="1"/>
  <c r="P11" i="1"/>
  <c r="P12" i="1"/>
  <c r="P13" i="1"/>
  <c r="P14" i="1"/>
  <c r="P15" i="1"/>
  <c r="P16" i="1"/>
  <c r="P17" i="1"/>
  <c r="P18" i="1"/>
  <c r="P19" i="1"/>
  <c r="P20" i="1"/>
  <c r="P21" i="1"/>
  <c r="P22" i="1"/>
  <c r="P23" i="1"/>
  <c r="P24" i="1"/>
  <c r="P25" i="1"/>
  <c r="P26" i="1"/>
  <c r="P27" i="1"/>
  <c r="P28" i="1"/>
  <c r="P29" i="1"/>
  <c r="P30" i="1"/>
  <c r="P31" i="1"/>
  <c r="P32" i="1"/>
  <c r="P7" i="1"/>
  <c r="N8" i="1"/>
  <c r="N9" i="1"/>
  <c r="N10" i="1"/>
  <c r="N11" i="1"/>
  <c r="N12" i="1"/>
  <c r="N13" i="1"/>
  <c r="N14" i="1"/>
  <c r="N15" i="1"/>
  <c r="N16" i="1"/>
  <c r="N17" i="1"/>
  <c r="N18" i="1"/>
  <c r="N19" i="1"/>
  <c r="N20" i="1"/>
  <c r="N21" i="1"/>
  <c r="N22" i="1"/>
  <c r="N23" i="1"/>
  <c r="N24" i="1"/>
  <c r="N25" i="1"/>
  <c r="N26" i="1"/>
  <c r="N27" i="1"/>
  <c r="N28" i="1"/>
  <c r="N29" i="1"/>
  <c r="N30" i="1"/>
  <c r="N31" i="1"/>
  <c r="N32" i="1"/>
  <c r="N7" i="1"/>
  <c r="I7" i="1"/>
  <c r="J7" i="1" s="1"/>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10" i="9"/>
  <c r="I8" i="1"/>
  <c r="I9" i="1"/>
  <c r="I10" i="1"/>
  <c r="I11" i="1"/>
  <c r="I12" i="1"/>
  <c r="I13" i="1"/>
  <c r="I14" i="1"/>
  <c r="I15" i="1"/>
  <c r="I16" i="1"/>
  <c r="I17" i="1"/>
  <c r="I18" i="1"/>
  <c r="I19" i="1"/>
  <c r="I20" i="1"/>
  <c r="I21" i="1"/>
  <c r="I22" i="1"/>
  <c r="I23" i="1"/>
  <c r="I24" i="1"/>
  <c r="I25" i="1"/>
  <c r="I26" i="1"/>
  <c r="I27" i="1"/>
  <c r="I28" i="1"/>
  <c r="I29" i="1"/>
  <c r="I30" i="1"/>
  <c r="I31" i="1"/>
  <c r="I32" i="1"/>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5" i="10"/>
  <c r="J9" i="1"/>
  <c r="M4" i="5"/>
  <c r="N4" i="5"/>
  <c r="O4" i="5"/>
  <c r="O1" i="5"/>
  <c r="U1" i="5" s="1"/>
  <c r="N1" i="5"/>
  <c r="T1" i="5" s="1"/>
  <c r="M1" i="5"/>
  <c r="AB1" i="5" s="1"/>
  <c r="AE1" i="5"/>
  <c r="AA1" i="5"/>
  <c r="V1" i="5"/>
  <c r="R1" i="5"/>
  <c r="S1" i="5"/>
  <c r="J5" i="7"/>
  <c r="K5" i="7"/>
  <c r="L5" i="7"/>
  <c r="M5" i="7"/>
  <c r="N5" i="7"/>
  <c r="J6" i="7"/>
  <c r="K6" i="7"/>
  <c r="L6" i="7"/>
  <c r="M6" i="7"/>
  <c r="N6" i="7"/>
  <c r="J7" i="7"/>
  <c r="K7" i="7"/>
  <c r="L7" i="7"/>
  <c r="M7" i="7"/>
  <c r="N7" i="7"/>
  <c r="J8" i="7"/>
  <c r="K8" i="7"/>
  <c r="L8" i="7"/>
  <c r="M8" i="7"/>
  <c r="N8" i="7"/>
  <c r="J9" i="7"/>
  <c r="K9" i="7"/>
  <c r="L9" i="7"/>
  <c r="M9" i="7"/>
  <c r="N9" i="7"/>
  <c r="J10" i="7"/>
  <c r="K10" i="7"/>
  <c r="L10" i="7"/>
  <c r="M10" i="7"/>
  <c r="N10" i="7"/>
  <c r="J11" i="7"/>
  <c r="K11" i="7"/>
  <c r="L11" i="7"/>
  <c r="M11" i="7"/>
  <c r="N11" i="7"/>
  <c r="J12" i="7"/>
  <c r="K12" i="7"/>
  <c r="L12" i="7"/>
  <c r="M12" i="7"/>
  <c r="N12" i="7"/>
  <c r="J13" i="7"/>
  <c r="K13" i="7"/>
  <c r="L13" i="7"/>
  <c r="M13" i="7"/>
  <c r="N13" i="7"/>
  <c r="J14" i="7"/>
  <c r="K14" i="7"/>
  <c r="L14" i="7"/>
  <c r="M14" i="7"/>
  <c r="N14" i="7"/>
  <c r="J15" i="7"/>
  <c r="K15" i="7"/>
  <c r="L15" i="7"/>
  <c r="M15" i="7"/>
  <c r="N15" i="7"/>
  <c r="J16" i="7"/>
  <c r="K16" i="7"/>
  <c r="L16" i="7"/>
  <c r="M16" i="7"/>
  <c r="N16" i="7"/>
  <c r="J17" i="7"/>
  <c r="K17" i="7"/>
  <c r="L17" i="7"/>
  <c r="M17" i="7"/>
  <c r="N17" i="7"/>
  <c r="J18" i="7"/>
  <c r="K18" i="7"/>
  <c r="L18" i="7"/>
  <c r="M18" i="7"/>
  <c r="N18" i="7"/>
  <c r="J19" i="7"/>
  <c r="K19" i="7"/>
  <c r="L19" i="7"/>
  <c r="M19" i="7"/>
  <c r="N19" i="7"/>
  <c r="J20" i="7"/>
  <c r="K20" i="7"/>
  <c r="L20" i="7"/>
  <c r="M20" i="7"/>
  <c r="N20" i="7"/>
  <c r="J21" i="7"/>
  <c r="K21" i="7"/>
  <c r="L21" i="7"/>
  <c r="M21" i="7"/>
  <c r="N21" i="7"/>
  <c r="J22" i="7"/>
  <c r="K22" i="7"/>
  <c r="L22" i="7"/>
  <c r="M22" i="7"/>
  <c r="N22" i="7"/>
  <c r="J23" i="7"/>
  <c r="K23" i="7"/>
  <c r="L23" i="7"/>
  <c r="M23" i="7"/>
  <c r="N23" i="7"/>
  <c r="J24" i="7"/>
  <c r="K24" i="7"/>
  <c r="L24" i="7"/>
  <c r="M24" i="7"/>
  <c r="N24" i="7"/>
  <c r="J25" i="7"/>
  <c r="K25" i="7"/>
  <c r="L25" i="7"/>
  <c r="M25" i="7"/>
  <c r="N25" i="7"/>
  <c r="J26" i="7"/>
  <c r="K26" i="7"/>
  <c r="L26" i="7"/>
  <c r="M26" i="7"/>
  <c r="N26" i="7"/>
  <c r="J27" i="7"/>
  <c r="K27" i="7"/>
  <c r="L27" i="7"/>
  <c r="M27" i="7"/>
  <c r="N27" i="7"/>
  <c r="J28" i="7"/>
  <c r="K28" i="7"/>
  <c r="L28" i="7"/>
  <c r="M28" i="7"/>
  <c r="N28" i="7"/>
  <c r="J29" i="7"/>
  <c r="K29" i="7"/>
  <c r="L29" i="7"/>
  <c r="M29" i="7"/>
  <c r="N29" i="7"/>
  <c r="J30" i="7"/>
  <c r="K30" i="7"/>
  <c r="L30" i="7"/>
  <c r="M30" i="7"/>
  <c r="N30" i="7"/>
  <c r="J31" i="7"/>
  <c r="K31" i="7"/>
  <c r="L31" i="7"/>
  <c r="M31" i="7"/>
  <c r="N31" i="7"/>
  <c r="I6" i="7"/>
  <c r="I7" i="7"/>
  <c r="I8" i="7"/>
  <c r="I9" i="7"/>
  <c r="I10" i="7"/>
  <c r="I11" i="7"/>
  <c r="I12" i="7"/>
  <c r="I13" i="7"/>
  <c r="I14" i="7"/>
  <c r="I15" i="7"/>
  <c r="I16" i="7"/>
  <c r="I17" i="7"/>
  <c r="I18" i="7"/>
  <c r="I19" i="7"/>
  <c r="I20" i="7"/>
  <c r="I21" i="7"/>
  <c r="I22" i="7"/>
  <c r="I23" i="7"/>
  <c r="I24" i="7"/>
  <c r="I25" i="7"/>
  <c r="I26" i="7"/>
  <c r="I27" i="7"/>
  <c r="I28" i="7"/>
  <c r="I29" i="7"/>
  <c r="I30" i="7"/>
  <c r="I31" i="7"/>
  <c r="I5" i="7"/>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7" i="5"/>
  <c r="AE7" i="5"/>
  <c r="AE8" i="5"/>
  <c r="AE9" i="5"/>
  <c r="AE10" i="5"/>
  <c r="AE11" i="5"/>
  <c r="AE12"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X8" i="5"/>
  <c r="Y8" i="5"/>
  <c r="X9" i="5"/>
  <c r="Y9" i="5"/>
  <c r="X10" i="5"/>
  <c r="Y10" i="5"/>
  <c r="X11" i="5"/>
  <c r="Y11" i="5"/>
  <c r="X12" i="5"/>
  <c r="Y12" i="5"/>
  <c r="X13" i="5"/>
  <c r="Y13" i="5"/>
  <c r="X14" i="5"/>
  <c r="Y14" i="5"/>
  <c r="X15" i="5"/>
  <c r="Y15" i="5"/>
  <c r="X16" i="5"/>
  <c r="Y16" i="5"/>
  <c r="X17" i="5"/>
  <c r="Y17" i="5"/>
  <c r="X18" i="5"/>
  <c r="Y18" i="5"/>
  <c r="X19" i="5"/>
  <c r="Y19" i="5"/>
  <c r="X20" i="5"/>
  <c r="Y20" i="5"/>
  <c r="X21" i="5"/>
  <c r="Y21" i="5"/>
  <c r="X22" i="5"/>
  <c r="Y22" i="5"/>
  <c r="X23" i="5"/>
  <c r="Y23" i="5"/>
  <c r="X24" i="5"/>
  <c r="Y24" i="5"/>
  <c r="X25" i="5"/>
  <c r="Y25" i="5"/>
  <c r="X26" i="5"/>
  <c r="Y26" i="5"/>
  <c r="X27" i="5"/>
  <c r="Y27" i="5"/>
  <c r="X28" i="5"/>
  <c r="Y28" i="5"/>
  <c r="X29" i="5"/>
  <c r="Y29" i="5"/>
  <c r="X30" i="5"/>
  <c r="Y30" i="5"/>
  <c r="X31" i="5"/>
  <c r="Y31" i="5"/>
  <c r="X32" i="5"/>
  <c r="Y32" i="5"/>
  <c r="X33" i="5"/>
  <c r="Y33" i="5"/>
  <c r="X34" i="5"/>
  <c r="Y34" i="5"/>
  <c r="X35" i="5"/>
  <c r="Y35" i="5"/>
  <c r="X36" i="5"/>
  <c r="Y36" i="5"/>
  <c r="X37" i="5"/>
  <c r="Y37" i="5"/>
  <c r="X38" i="5"/>
  <c r="Y38" i="5"/>
  <c r="X39" i="5"/>
  <c r="Y39" i="5"/>
  <c r="X40" i="5"/>
  <c r="Y40" i="5"/>
  <c r="X41" i="5"/>
  <c r="Y41" i="5"/>
  <c r="X42" i="5"/>
  <c r="Y42" i="5"/>
  <c r="X43" i="5"/>
  <c r="Y43" i="5"/>
  <c r="X44" i="5"/>
  <c r="Y44" i="5"/>
  <c r="X45" i="5"/>
  <c r="Y45" i="5"/>
  <c r="X46" i="5"/>
  <c r="Y46" i="5"/>
  <c r="X47" i="5"/>
  <c r="Y47" i="5"/>
  <c r="X48" i="5"/>
  <c r="Y48" i="5"/>
  <c r="X49" i="5"/>
  <c r="Y49" i="5"/>
  <c r="X50" i="5"/>
  <c r="Y50" i="5"/>
  <c r="X51" i="5"/>
  <c r="Y51" i="5"/>
  <c r="X52" i="5"/>
  <c r="Y52" i="5"/>
  <c r="X53" i="5"/>
  <c r="Y53" i="5"/>
  <c r="X54" i="5"/>
  <c r="Y54" i="5"/>
  <c r="X55" i="5"/>
  <c r="Y55" i="5"/>
  <c r="X56" i="5"/>
  <c r="Y56" i="5"/>
  <c r="X57" i="5"/>
  <c r="Y57" i="5"/>
  <c r="X58" i="5"/>
  <c r="Y58" i="5"/>
  <c r="X59" i="5"/>
  <c r="Y59" i="5"/>
  <c r="X60" i="5"/>
  <c r="Y60" i="5"/>
  <c r="X61" i="5"/>
  <c r="Y61" i="5"/>
  <c r="X62" i="5"/>
  <c r="Y62" i="5"/>
  <c r="X63" i="5"/>
  <c r="Y63" i="5"/>
  <c r="X64" i="5"/>
  <c r="Y64" i="5"/>
  <c r="X65" i="5"/>
  <c r="Y65" i="5"/>
  <c r="X66" i="5"/>
  <c r="Y66" i="5"/>
  <c r="X67" i="5"/>
  <c r="Y67" i="5"/>
  <c r="X68" i="5"/>
  <c r="Y68" i="5"/>
  <c r="X69" i="5"/>
  <c r="Y69" i="5"/>
  <c r="X70" i="5"/>
  <c r="Y70" i="5"/>
  <c r="X71" i="5"/>
  <c r="Y71" i="5"/>
  <c r="X72" i="5"/>
  <c r="Y72" i="5"/>
  <c r="X73" i="5"/>
  <c r="Y73" i="5"/>
  <c r="X74" i="5"/>
  <c r="Y74" i="5"/>
  <c r="X75" i="5"/>
  <c r="Y75" i="5"/>
  <c r="X76" i="5"/>
  <c r="Y76" i="5"/>
  <c r="X77" i="5"/>
  <c r="Y77" i="5"/>
  <c r="X78" i="5"/>
  <c r="Y78" i="5"/>
  <c r="X79" i="5"/>
  <c r="Y79" i="5"/>
  <c r="X80" i="5"/>
  <c r="Y80" i="5"/>
  <c r="X81" i="5"/>
  <c r="Y81" i="5"/>
  <c r="X82" i="5"/>
  <c r="Y82" i="5"/>
  <c r="X83" i="5"/>
  <c r="Y83" i="5"/>
  <c r="X84" i="5"/>
  <c r="Y84" i="5"/>
  <c r="X85" i="5"/>
  <c r="Y85" i="5"/>
  <c r="X86" i="5"/>
  <c r="Y86" i="5"/>
  <c r="X87" i="5"/>
  <c r="Y87" i="5"/>
  <c r="X88" i="5"/>
  <c r="Y88" i="5"/>
  <c r="X89" i="5"/>
  <c r="Y89" i="5"/>
  <c r="X90" i="5"/>
  <c r="Y90" i="5"/>
  <c r="X91" i="5"/>
  <c r="Y91" i="5"/>
  <c r="X92" i="5"/>
  <c r="Y92" i="5"/>
  <c r="X93" i="5"/>
  <c r="Y93" i="5"/>
  <c r="X94" i="5"/>
  <c r="Y94" i="5"/>
  <c r="X95" i="5"/>
  <c r="Y95" i="5"/>
  <c r="X96" i="5"/>
  <c r="Y96" i="5"/>
  <c r="X97" i="5"/>
  <c r="Y97" i="5"/>
  <c r="X98" i="5"/>
  <c r="Y98" i="5"/>
  <c r="X99" i="5"/>
  <c r="Y99" i="5"/>
  <c r="X100" i="5"/>
  <c r="Y100" i="5"/>
  <c r="X101" i="5"/>
  <c r="Y101" i="5"/>
  <c r="X102" i="5"/>
  <c r="Y102" i="5"/>
  <c r="X103" i="5"/>
  <c r="Y103" i="5"/>
  <c r="X104" i="5"/>
  <c r="Y104" i="5"/>
  <c r="X105" i="5"/>
  <c r="Y105" i="5"/>
  <c r="X106" i="5"/>
  <c r="Y106" i="5"/>
  <c r="X107" i="5"/>
  <c r="Y107" i="5"/>
  <c r="X108" i="5"/>
  <c r="Y108" i="5"/>
  <c r="X109" i="5"/>
  <c r="Y109" i="5"/>
  <c r="X110" i="5"/>
  <c r="Y110" i="5"/>
  <c r="X111" i="5"/>
  <c r="Y111" i="5"/>
  <c r="X112" i="5"/>
  <c r="Y112" i="5"/>
  <c r="X113" i="5"/>
  <c r="Y113" i="5"/>
  <c r="X114" i="5"/>
  <c r="Y114" i="5"/>
  <c r="X115" i="5"/>
  <c r="Y115" i="5"/>
  <c r="X116" i="5"/>
  <c r="Y116" i="5"/>
  <c r="X117" i="5"/>
  <c r="Y117" i="5"/>
  <c r="X118" i="5"/>
  <c r="Y118" i="5"/>
  <c r="X119" i="5"/>
  <c r="Y119" i="5"/>
  <c r="X120" i="5"/>
  <c r="Y120" i="5"/>
  <c r="X121" i="5"/>
  <c r="Y121" i="5"/>
  <c r="X122" i="5"/>
  <c r="Y122" i="5"/>
  <c r="X123" i="5"/>
  <c r="Y123" i="5"/>
  <c r="X124" i="5"/>
  <c r="Y124" i="5"/>
  <c r="X125" i="5"/>
  <c r="Y125" i="5"/>
  <c r="X126" i="5"/>
  <c r="Y126" i="5"/>
  <c r="X127" i="5"/>
  <c r="Y127" i="5"/>
  <c r="X128" i="5"/>
  <c r="Y128" i="5"/>
  <c r="X129" i="5"/>
  <c r="Y129" i="5"/>
  <c r="X130" i="5"/>
  <c r="Y130" i="5"/>
  <c r="X131" i="5"/>
  <c r="Y131" i="5"/>
  <c r="X132" i="5"/>
  <c r="Y132" i="5"/>
  <c r="X133" i="5"/>
  <c r="Y133" i="5"/>
  <c r="X134" i="5"/>
  <c r="Y134" i="5"/>
  <c r="X135" i="5"/>
  <c r="Y135" i="5"/>
  <c r="X136" i="5"/>
  <c r="Y136" i="5"/>
  <c r="Y7" i="5"/>
  <c r="X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7"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M8" i="5"/>
  <c r="N8" i="5"/>
  <c r="O8" i="5"/>
  <c r="M9" i="5"/>
  <c r="N9" i="5"/>
  <c r="O9" i="5"/>
  <c r="M10" i="5"/>
  <c r="N10" i="5"/>
  <c r="O10" i="5"/>
  <c r="M11" i="5"/>
  <c r="N11" i="5"/>
  <c r="O11" i="5"/>
  <c r="M12" i="5"/>
  <c r="N12" i="5"/>
  <c r="O12" i="5"/>
  <c r="M13" i="5"/>
  <c r="N13" i="5"/>
  <c r="O13" i="5"/>
  <c r="M14" i="5"/>
  <c r="N14" i="5"/>
  <c r="O14" i="5"/>
  <c r="M15" i="5"/>
  <c r="N15" i="5"/>
  <c r="O15" i="5"/>
  <c r="M16" i="5"/>
  <c r="N16" i="5"/>
  <c r="O16" i="5"/>
  <c r="M17" i="5"/>
  <c r="N17" i="5"/>
  <c r="O17" i="5"/>
  <c r="M18" i="5"/>
  <c r="N18" i="5"/>
  <c r="O18" i="5"/>
  <c r="M19" i="5"/>
  <c r="N19" i="5"/>
  <c r="O19" i="5"/>
  <c r="M20" i="5"/>
  <c r="N20" i="5"/>
  <c r="O20" i="5"/>
  <c r="M21" i="5"/>
  <c r="N21" i="5"/>
  <c r="O21" i="5"/>
  <c r="M22" i="5"/>
  <c r="N22" i="5"/>
  <c r="O22" i="5"/>
  <c r="M23" i="5"/>
  <c r="N23" i="5"/>
  <c r="O23" i="5"/>
  <c r="M24" i="5"/>
  <c r="N24" i="5"/>
  <c r="O24" i="5"/>
  <c r="M25" i="5"/>
  <c r="N25" i="5"/>
  <c r="O25" i="5"/>
  <c r="M26" i="5"/>
  <c r="N26" i="5"/>
  <c r="O26" i="5"/>
  <c r="M27" i="5"/>
  <c r="N27" i="5"/>
  <c r="O27" i="5"/>
  <c r="M28" i="5"/>
  <c r="N28" i="5"/>
  <c r="O28" i="5"/>
  <c r="M29" i="5"/>
  <c r="N29" i="5"/>
  <c r="O29" i="5"/>
  <c r="M30" i="5"/>
  <c r="N30" i="5"/>
  <c r="O30" i="5"/>
  <c r="M31" i="5"/>
  <c r="N31" i="5"/>
  <c r="O31" i="5"/>
  <c r="M32" i="5"/>
  <c r="N32" i="5"/>
  <c r="O32" i="5"/>
  <c r="M33" i="5"/>
  <c r="N33" i="5"/>
  <c r="O33" i="5"/>
  <c r="M34" i="5"/>
  <c r="N34" i="5"/>
  <c r="O34" i="5"/>
  <c r="M35" i="5"/>
  <c r="N35" i="5"/>
  <c r="O35" i="5"/>
  <c r="M36" i="5"/>
  <c r="N36" i="5"/>
  <c r="O36" i="5"/>
  <c r="M37" i="5"/>
  <c r="N37" i="5"/>
  <c r="O37" i="5"/>
  <c r="M38" i="5"/>
  <c r="N38" i="5"/>
  <c r="O38" i="5"/>
  <c r="M39" i="5"/>
  <c r="N39" i="5"/>
  <c r="O39" i="5"/>
  <c r="M40" i="5"/>
  <c r="N40" i="5"/>
  <c r="O40" i="5"/>
  <c r="M41" i="5"/>
  <c r="N41" i="5"/>
  <c r="O41" i="5"/>
  <c r="M42" i="5"/>
  <c r="N42" i="5"/>
  <c r="O42" i="5"/>
  <c r="M43" i="5"/>
  <c r="N43" i="5"/>
  <c r="O43" i="5"/>
  <c r="M44" i="5"/>
  <c r="N44" i="5"/>
  <c r="O44" i="5"/>
  <c r="M45" i="5"/>
  <c r="N45" i="5"/>
  <c r="O45" i="5"/>
  <c r="M46" i="5"/>
  <c r="N46" i="5"/>
  <c r="O46" i="5"/>
  <c r="M47" i="5"/>
  <c r="N47" i="5"/>
  <c r="O47" i="5"/>
  <c r="M48" i="5"/>
  <c r="N48" i="5"/>
  <c r="O48" i="5"/>
  <c r="M49" i="5"/>
  <c r="N49" i="5"/>
  <c r="O49" i="5"/>
  <c r="M50" i="5"/>
  <c r="N50" i="5"/>
  <c r="O50" i="5"/>
  <c r="M51" i="5"/>
  <c r="N51" i="5"/>
  <c r="O51" i="5"/>
  <c r="M52" i="5"/>
  <c r="N52" i="5"/>
  <c r="O52" i="5"/>
  <c r="M53" i="5"/>
  <c r="N53" i="5"/>
  <c r="O53" i="5"/>
  <c r="M54" i="5"/>
  <c r="N54" i="5"/>
  <c r="O54" i="5"/>
  <c r="M55" i="5"/>
  <c r="N55" i="5"/>
  <c r="O55" i="5"/>
  <c r="M56" i="5"/>
  <c r="N56" i="5"/>
  <c r="O56" i="5"/>
  <c r="M57" i="5"/>
  <c r="N57" i="5"/>
  <c r="O57" i="5"/>
  <c r="M58" i="5"/>
  <c r="N58" i="5"/>
  <c r="O58" i="5"/>
  <c r="M59" i="5"/>
  <c r="N59" i="5"/>
  <c r="O59" i="5"/>
  <c r="M60" i="5"/>
  <c r="N60" i="5"/>
  <c r="O60" i="5"/>
  <c r="M61" i="5"/>
  <c r="N61" i="5"/>
  <c r="O61" i="5"/>
  <c r="M62" i="5"/>
  <c r="N62" i="5"/>
  <c r="O62" i="5"/>
  <c r="M63" i="5"/>
  <c r="N63" i="5"/>
  <c r="O63" i="5"/>
  <c r="M64" i="5"/>
  <c r="N64" i="5"/>
  <c r="O64" i="5"/>
  <c r="M65" i="5"/>
  <c r="N65" i="5"/>
  <c r="O65" i="5"/>
  <c r="M66" i="5"/>
  <c r="N66" i="5"/>
  <c r="O66" i="5"/>
  <c r="M67" i="5"/>
  <c r="N67" i="5"/>
  <c r="O67" i="5"/>
  <c r="M68" i="5"/>
  <c r="N68" i="5"/>
  <c r="O68" i="5"/>
  <c r="M69" i="5"/>
  <c r="N69" i="5"/>
  <c r="O69" i="5"/>
  <c r="M70" i="5"/>
  <c r="N70" i="5"/>
  <c r="O70" i="5"/>
  <c r="M71" i="5"/>
  <c r="N71" i="5"/>
  <c r="O71" i="5"/>
  <c r="M72" i="5"/>
  <c r="N72" i="5"/>
  <c r="O72" i="5"/>
  <c r="M73" i="5"/>
  <c r="N73" i="5"/>
  <c r="O73" i="5"/>
  <c r="M74" i="5"/>
  <c r="N74" i="5"/>
  <c r="O74" i="5"/>
  <c r="M75" i="5"/>
  <c r="N75" i="5"/>
  <c r="O75" i="5"/>
  <c r="M76" i="5"/>
  <c r="N76" i="5"/>
  <c r="O76" i="5"/>
  <c r="M77" i="5"/>
  <c r="N77" i="5"/>
  <c r="O77" i="5"/>
  <c r="M78" i="5"/>
  <c r="N78" i="5"/>
  <c r="O78" i="5"/>
  <c r="M79" i="5"/>
  <c r="N79" i="5"/>
  <c r="O79" i="5"/>
  <c r="M80" i="5"/>
  <c r="N80" i="5"/>
  <c r="O80" i="5"/>
  <c r="M81" i="5"/>
  <c r="N81" i="5"/>
  <c r="O81" i="5"/>
  <c r="M82" i="5"/>
  <c r="N82" i="5"/>
  <c r="O82" i="5"/>
  <c r="M83" i="5"/>
  <c r="N83" i="5"/>
  <c r="O83" i="5"/>
  <c r="M84" i="5"/>
  <c r="N84" i="5"/>
  <c r="O84" i="5"/>
  <c r="M85" i="5"/>
  <c r="N85" i="5"/>
  <c r="O85" i="5"/>
  <c r="M86" i="5"/>
  <c r="N86" i="5"/>
  <c r="O86" i="5"/>
  <c r="M87" i="5"/>
  <c r="N87" i="5"/>
  <c r="O87" i="5"/>
  <c r="M88" i="5"/>
  <c r="N88" i="5"/>
  <c r="O88" i="5"/>
  <c r="M89" i="5"/>
  <c r="N89" i="5"/>
  <c r="O89" i="5"/>
  <c r="M90" i="5"/>
  <c r="N90" i="5"/>
  <c r="O90" i="5"/>
  <c r="M91" i="5"/>
  <c r="N91" i="5"/>
  <c r="O91" i="5"/>
  <c r="M92" i="5"/>
  <c r="N92" i="5"/>
  <c r="O92" i="5"/>
  <c r="M93" i="5"/>
  <c r="N93" i="5"/>
  <c r="O93" i="5"/>
  <c r="M94" i="5"/>
  <c r="N94" i="5"/>
  <c r="O94" i="5"/>
  <c r="M95" i="5"/>
  <c r="N95" i="5"/>
  <c r="O95" i="5"/>
  <c r="M96" i="5"/>
  <c r="N96" i="5"/>
  <c r="O96" i="5"/>
  <c r="M97" i="5"/>
  <c r="N97" i="5"/>
  <c r="O97" i="5"/>
  <c r="M98" i="5"/>
  <c r="N98" i="5"/>
  <c r="O98" i="5"/>
  <c r="M99" i="5"/>
  <c r="N99" i="5"/>
  <c r="O99" i="5"/>
  <c r="M100" i="5"/>
  <c r="N100" i="5"/>
  <c r="O100" i="5"/>
  <c r="M101" i="5"/>
  <c r="N101" i="5"/>
  <c r="O101" i="5"/>
  <c r="M102" i="5"/>
  <c r="N102" i="5"/>
  <c r="O102" i="5"/>
  <c r="M103" i="5"/>
  <c r="N103" i="5"/>
  <c r="O103" i="5"/>
  <c r="M104" i="5"/>
  <c r="N104" i="5"/>
  <c r="O104" i="5"/>
  <c r="M105" i="5"/>
  <c r="N105" i="5"/>
  <c r="O105" i="5"/>
  <c r="M106" i="5"/>
  <c r="N106" i="5"/>
  <c r="O106" i="5"/>
  <c r="M107" i="5"/>
  <c r="N107" i="5"/>
  <c r="O107" i="5"/>
  <c r="M108" i="5"/>
  <c r="N108" i="5"/>
  <c r="O108" i="5"/>
  <c r="M109" i="5"/>
  <c r="N109" i="5"/>
  <c r="O109" i="5"/>
  <c r="M110" i="5"/>
  <c r="N110" i="5"/>
  <c r="O110" i="5"/>
  <c r="M111" i="5"/>
  <c r="N111" i="5"/>
  <c r="O111" i="5"/>
  <c r="M112" i="5"/>
  <c r="N112" i="5"/>
  <c r="O112" i="5"/>
  <c r="M113" i="5"/>
  <c r="N113" i="5"/>
  <c r="O113" i="5"/>
  <c r="M114" i="5"/>
  <c r="N114" i="5"/>
  <c r="O114" i="5"/>
  <c r="M115" i="5"/>
  <c r="N115" i="5"/>
  <c r="O115" i="5"/>
  <c r="M116" i="5"/>
  <c r="N116" i="5"/>
  <c r="O116" i="5"/>
  <c r="M117" i="5"/>
  <c r="N117" i="5"/>
  <c r="O117" i="5"/>
  <c r="M118" i="5"/>
  <c r="N118" i="5"/>
  <c r="O118" i="5"/>
  <c r="M119" i="5"/>
  <c r="N119" i="5"/>
  <c r="O119" i="5"/>
  <c r="M120" i="5"/>
  <c r="N120" i="5"/>
  <c r="O120" i="5"/>
  <c r="M121" i="5"/>
  <c r="N121" i="5"/>
  <c r="O121" i="5"/>
  <c r="M122" i="5"/>
  <c r="N122" i="5"/>
  <c r="O122" i="5"/>
  <c r="M123" i="5"/>
  <c r="N123" i="5"/>
  <c r="O123" i="5"/>
  <c r="M124" i="5"/>
  <c r="N124" i="5"/>
  <c r="O124" i="5"/>
  <c r="M125" i="5"/>
  <c r="N125" i="5"/>
  <c r="O125" i="5"/>
  <c r="M126" i="5"/>
  <c r="N126" i="5"/>
  <c r="O126" i="5"/>
  <c r="M127" i="5"/>
  <c r="N127" i="5"/>
  <c r="O127" i="5"/>
  <c r="M128" i="5"/>
  <c r="N128" i="5"/>
  <c r="O128" i="5"/>
  <c r="M129" i="5"/>
  <c r="N129" i="5"/>
  <c r="O129" i="5"/>
  <c r="M130" i="5"/>
  <c r="N130" i="5"/>
  <c r="O130" i="5"/>
  <c r="M131" i="5"/>
  <c r="N131" i="5"/>
  <c r="O131" i="5"/>
  <c r="M132" i="5"/>
  <c r="N132" i="5"/>
  <c r="O132" i="5"/>
  <c r="M133" i="5"/>
  <c r="N133" i="5"/>
  <c r="O133" i="5"/>
  <c r="M134" i="5"/>
  <c r="N134" i="5"/>
  <c r="O134" i="5"/>
  <c r="M135" i="5"/>
  <c r="N135" i="5"/>
  <c r="O135" i="5"/>
  <c r="M136" i="5"/>
  <c r="N136" i="5"/>
  <c r="O136" i="5"/>
  <c r="O7" i="5"/>
  <c r="N7" i="5"/>
  <c r="M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7" i="5"/>
  <c r="H59" i="5" a="1"/>
  <c r="H59" i="5" s="1"/>
  <c r="I59" i="5" s="1"/>
  <c r="H111" i="5" a="1"/>
  <c r="H111" i="5" s="1"/>
  <c r="I111" i="5" s="1"/>
  <c r="H85" i="5" a="1"/>
  <c r="H85" i="5" s="1"/>
  <c r="I85" i="5" s="1"/>
  <c r="H33" i="5" a="1"/>
  <c r="H33" i="5" s="1"/>
  <c r="I33" i="5" s="1"/>
  <c r="H7" i="5" a="1"/>
  <c r="H7" i="5" s="1"/>
  <c r="I7" i="5" s="1"/>
  <c r="J10" i="1" l="1"/>
  <c r="J18" i="1"/>
  <c r="J26" i="1"/>
  <c r="J13" i="1"/>
  <c r="J25" i="1"/>
  <c r="J17" i="1"/>
  <c r="J22" i="1"/>
  <c r="J14" i="1"/>
  <c r="J30" i="1"/>
  <c r="J32" i="1"/>
  <c r="J21" i="1"/>
  <c r="J29" i="1"/>
  <c r="J24" i="1"/>
  <c r="J20" i="1"/>
  <c r="J16" i="1"/>
  <c r="J12" i="1"/>
  <c r="J8" i="1"/>
  <c r="J28" i="1"/>
  <c r="J23" i="1"/>
  <c r="J19" i="1"/>
  <c r="J15" i="1"/>
  <c r="J11" i="1"/>
  <c r="J31" i="1"/>
  <c r="J27" i="1"/>
  <c r="R135" i="5"/>
  <c r="AA135" i="5" s="1"/>
  <c r="R131" i="5"/>
  <c r="AA131" i="5" s="1"/>
  <c r="R119" i="5"/>
  <c r="AA119" i="5" s="1"/>
  <c r="R103" i="5"/>
  <c r="AA103" i="5" s="1"/>
  <c r="R87" i="5"/>
  <c r="AA87" i="5" s="1"/>
  <c r="R71" i="5"/>
  <c r="AA71" i="5" s="1"/>
  <c r="R55" i="5"/>
  <c r="AA55" i="5" s="1"/>
  <c r="R39" i="5"/>
  <c r="AA39" i="5" s="1"/>
  <c r="R23" i="5"/>
  <c r="AA23" i="5" s="1"/>
  <c r="R50" i="5"/>
  <c r="AA50" i="5" s="1"/>
  <c r="R98" i="5"/>
  <c r="AA98" i="5" s="1"/>
  <c r="R82" i="5"/>
  <c r="AA82" i="5" s="1"/>
  <c r="R66" i="5"/>
  <c r="AA66" i="5" s="1"/>
  <c r="R34" i="5"/>
  <c r="AA34" i="5" s="1"/>
  <c r="R18" i="5"/>
  <c r="AA18" i="5" s="1"/>
  <c r="S136" i="5"/>
  <c r="AB136" i="5" s="1"/>
  <c r="U134" i="5"/>
  <c r="AD134" i="5" s="1"/>
  <c r="T133" i="5"/>
  <c r="AC133" i="5" s="1"/>
  <c r="R44" i="5"/>
  <c r="AA44" i="5" s="1"/>
  <c r="R129" i="5"/>
  <c r="AA129" i="5" s="1"/>
  <c r="U61" i="5"/>
  <c r="AD61" i="5" s="1"/>
  <c r="AC1" i="5"/>
  <c r="AD1" i="5"/>
  <c r="R127" i="5"/>
  <c r="AA127" i="5" s="1"/>
  <c r="R111" i="5"/>
  <c r="AA111" i="5" s="1"/>
  <c r="R91" i="5"/>
  <c r="AA91" i="5" s="1"/>
  <c r="R75" i="5"/>
  <c r="AA75" i="5" s="1"/>
  <c r="R63" i="5"/>
  <c r="AA63" i="5" s="1"/>
  <c r="R43" i="5"/>
  <c r="AA43" i="5" s="1"/>
  <c r="R31" i="5"/>
  <c r="AA31" i="5" s="1"/>
  <c r="R15" i="5"/>
  <c r="AA15" i="5" s="1"/>
  <c r="S132" i="5"/>
  <c r="AB132" i="5" s="1"/>
  <c r="U130" i="5"/>
  <c r="AD130" i="5" s="1"/>
  <c r="T129" i="5"/>
  <c r="AC129" i="5" s="1"/>
  <c r="S128" i="5"/>
  <c r="AB128" i="5" s="1"/>
  <c r="T125" i="5"/>
  <c r="AC125" i="5" s="1"/>
  <c r="R133" i="5"/>
  <c r="AA133" i="5" s="1"/>
  <c r="R130" i="5"/>
  <c r="AA130" i="5" s="1"/>
  <c r="R118" i="5"/>
  <c r="AA118" i="5" s="1"/>
  <c r="R106" i="5"/>
  <c r="AA106" i="5" s="1"/>
  <c r="R94" i="5"/>
  <c r="AA94" i="5" s="1"/>
  <c r="R78" i="5"/>
  <c r="AA78" i="5" s="1"/>
  <c r="R62" i="5"/>
  <c r="AA62" i="5" s="1"/>
  <c r="R46" i="5"/>
  <c r="AA46" i="5" s="1"/>
  <c r="S7" i="5"/>
  <c r="AB7" i="5" s="1"/>
  <c r="T130" i="5"/>
  <c r="AC130" i="5" s="1"/>
  <c r="S129" i="5"/>
  <c r="AB129" i="5" s="1"/>
  <c r="U127" i="5"/>
  <c r="AD127" i="5" s="1"/>
  <c r="S125" i="5"/>
  <c r="AB125" i="5" s="1"/>
  <c r="T118" i="5"/>
  <c r="AC118" i="5" s="1"/>
  <c r="S117" i="5"/>
  <c r="AB117" i="5" s="1"/>
  <c r="U115" i="5"/>
  <c r="AD115" i="5" s="1"/>
  <c r="S113" i="5"/>
  <c r="AB113" i="5" s="1"/>
  <c r="U111" i="5"/>
  <c r="AD111" i="5" s="1"/>
  <c r="S109" i="5"/>
  <c r="AB109" i="5" s="1"/>
  <c r="T102" i="5"/>
  <c r="AC102" i="5" s="1"/>
  <c r="T94" i="5"/>
  <c r="AC94" i="5" s="1"/>
  <c r="S93" i="5"/>
  <c r="AB93" i="5" s="1"/>
  <c r="U91" i="5"/>
  <c r="AD91" i="5" s="1"/>
  <c r="S89" i="5"/>
  <c r="AB89" i="5" s="1"/>
  <c r="T82" i="5"/>
  <c r="AC82" i="5" s="1"/>
  <c r="S81" i="5"/>
  <c r="AB81" i="5" s="1"/>
  <c r="U79" i="5"/>
  <c r="AD79" i="5" s="1"/>
  <c r="S77" i="5"/>
  <c r="AB77" i="5" s="1"/>
  <c r="U75" i="5"/>
  <c r="AD75" i="5" s="1"/>
  <c r="S73" i="5"/>
  <c r="AB73" i="5" s="1"/>
  <c r="T70" i="5"/>
  <c r="AC70" i="5" s="1"/>
  <c r="S69" i="5"/>
  <c r="AB69" i="5" s="1"/>
  <c r="U67" i="5"/>
  <c r="AD67" i="5" s="1"/>
  <c r="S65" i="5"/>
  <c r="AB65" i="5" s="1"/>
  <c r="U63" i="5"/>
  <c r="AD63" i="5" s="1"/>
  <c r="T62" i="5"/>
  <c r="AC62" i="5" s="1"/>
  <c r="S61" i="5"/>
  <c r="AB61" i="5" s="1"/>
  <c r="U59" i="5"/>
  <c r="AD59" i="5" s="1"/>
  <c r="T58" i="5"/>
  <c r="AC58" i="5" s="1"/>
  <c r="S57" i="5"/>
  <c r="AB57" i="5" s="1"/>
  <c r="U55" i="5"/>
  <c r="AD55" i="5" s="1"/>
  <c r="T54" i="5"/>
  <c r="AC54" i="5" s="1"/>
  <c r="S53" i="5"/>
  <c r="AB53" i="5" s="1"/>
  <c r="U51" i="5"/>
  <c r="AD51" i="5" s="1"/>
  <c r="T50" i="5"/>
  <c r="AC50" i="5" s="1"/>
  <c r="S49" i="5"/>
  <c r="AB49" i="5" s="1"/>
  <c r="U47" i="5"/>
  <c r="AD47" i="5" s="1"/>
  <c r="T46" i="5"/>
  <c r="AC46" i="5" s="1"/>
  <c r="S45" i="5"/>
  <c r="AB45" i="5" s="1"/>
  <c r="U43" i="5"/>
  <c r="AD43" i="5" s="1"/>
  <c r="T42" i="5"/>
  <c r="AC42" i="5" s="1"/>
  <c r="S41" i="5"/>
  <c r="AB41" i="5" s="1"/>
  <c r="U39" i="5"/>
  <c r="AD39" i="5" s="1"/>
  <c r="T38" i="5"/>
  <c r="AC38" i="5" s="1"/>
  <c r="S37" i="5"/>
  <c r="AB37" i="5" s="1"/>
  <c r="U35" i="5"/>
  <c r="AD35" i="5" s="1"/>
  <c r="T34" i="5"/>
  <c r="AC34" i="5" s="1"/>
  <c r="S33" i="5"/>
  <c r="AB33" i="5" s="1"/>
  <c r="U31" i="5"/>
  <c r="AD31" i="5" s="1"/>
  <c r="T30" i="5"/>
  <c r="AC30" i="5" s="1"/>
  <c r="S29" i="5"/>
  <c r="AB29" i="5" s="1"/>
  <c r="U27" i="5"/>
  <c r="AD27" i="5" s="1"/>
  <c r="T26" i="5"/>
  <c r="AC26" i="5" s="1"/>
  <c r="S25" i="5"/>
  <c r="AB25" i="5" s="1"/>
  <c r="U23" i="5"/>
  <c r="AD23" i="5" s="1"/>
  <c r="T22" i="5"/>
  <c r="AC22" i="5" s="1"/>
  <c r="S21" i="5"/>
  <c r="AB21" i="5" s="1"/>
  <c r="U19" i="5"/>
  <c r="AD19" i="5" s="1"/>
  <c r="T18" i="5"/>
  <c r="AC18" i="5" s="1"/>
  <c r="S17" i="5"/>
  <c r="AB17" i="5" s="1"/>
  <c r="U15" i="5"/>
  <c r="AD15" i="5" s="1"/>
  <c r="T14" i="5"/>
  <c r="AC14" i="5" s="1"/>
  <c r="S13" i="5"/>
  <c r="AB13" i="5" s="1"/>
  <c r="U11" i="5"/>
  <c r="AD11" i="5" s="1"/>
  <c r="T10" i="5"/>
  <c r="AC10" i="5" s="1"/>
  <c r="T7" i="5"/>
  <c r="AC7" i="5" s="1"/>
  <c r="T44" i="5"/>
  <c r="AC44" i="5" s="1"/>
  <c r="T72" i="5"/>
  <c r="AC72" i="5" s="1"/>
  <c r="T124" i="5"/>
  <c r="AC124" i="5" s="1"/>
  <c r="S9" i="5"/>
  <c r="AB9" i="5" s="1"/>
  <c r="S23" i="5"/>
  <c r="AB23" i="5" s="1"/>
  <c r="S43" i="5"/>
  <c r="AB43" i="5" s="1"/>
  <c r="S47" i="5"/>
  <c r="AB47" i="5" s="1"/>
  <c r="S75" i="5"/>
  <c r="AB75" i="5" s="1"/>
  <c r="S79" i="5"/>
  <c r="AB79" i="5" s="1"/>
  <c r="S107" i="5"/>
  <c r="AB107" i="5" s="1"/>
  <c r="S111" i="5"/>
  <c r="AB111" i="5" s="1"/>
  <c r="S131" i="5"/>
  <c r="AB131" i="5" s="1"/>
  <c r="S18" i="5"/>
  <c r="AB18" i="5" s="1"/>
  <c r="S51" i="5"/>
  <c r="AB51" i="5" s="1"/>
  <c r="S135" i="5"/>
  <c r="AB135" i="5" s="1"/>
  <c r="S55" i="5"/>
  <c r="AB55" i="5" s="1"/>
  <c r="S83" i="5"/>
  <c r="AB83" i="5" s="1"/>
  <c r="S58" i="5"/>
  <c r="AB58" i="5" s="1"/>
  <c r="S87" i="5"/>
  <c r="AB87" i="5" s="1"/>
  <c r="S115" i="5"/>
  <c r="AB115" i="5" s="1"/>
  <c r="R108" i="5"/>
  <c r="AA108" i="5" s="1"/>
  <c r="S126" i="5"/>
  <c r="AB126" i="5" s="1"/>
  <c r="T76" i="5"/>
  <c r="AC76" i="5" s="1"/>
  <c r="U12" i="5"/>
  <c r="AD12" i="5" s="1"/>
  <c r="R123" i="5"/>
  <c r="AA123" i="5" s="1"/>
  <c r="R107" i="5"/>
  <c r="AA107" i="5" s="1"/>
  <c r="R95" i="5"/>
  <c r="AA95" i="5" s="1"/>
  <c r="R79" i="5"/>
  <c r="AA79" i="5" s="1"/>
  <c r="R59" i="5"/>
  <c r="AA59" i="5" s="1"/>
  <c r="R47" i="5"/>
  <c r="AA47" i="5" s="1"/>
  <c r="R27" i="5"/>
  <c r="AA27" i="5" s="1"/>
  <c r="R11" i="5"/>
  <c r="AA11" i="5" s="1"/>
  <c r="U126" i="5"/>
  <c r="AD126" i="5" s="1"/>
  <c r="T23" i="5"/>
  <c r="AC23" i="5" s="1"/>
  <c r="R114" i="5"/>
  <c r="AA114" i="5" s="1"/>
  <c r="R92" i="5"/>
  <c r="AA92" i="5" s="1"/>
  <c r="R28" i="5"/>
  <c r="AA28" i="5" s="1"/>
  <c r="R126" i="5"/>
  <c r="AA126" i="5" s="1"/>
  <c r="R110" i="5"/>
  <c r="AA110" i="5" s="1"/>
  <c r="R90" i="5"/>
  <c r="AA90" i="5" s="1"/>
  <c r="R70" i="5"/>
  <c r="AA70" i="5" s="1"/>
  <c r="R58" i="5"/>
  <c r="AA58" i="5" s="1"/>
  <c r="R38" i="5"/>
  <c r="AA38" i="5" s="1"/>
  <c r="R30" i="5"/>
  <c r="AA30" i="5" s="1"/>
  <c r="R22" i="5"/>
  <c r="AA22" i="5" s="1"/>
  <c r="T134" i="5"/>
  <c r="AC134" i="5" s="1"/>
  <c r="U131" i="5"/>
  <c r="AD131" i="5" s="1"/>
  <c r="T122" i="5"/>
  <c r="AC122" i="5" s="1"/>
  <c r="T114" i="5"/>
  <c r="AC114" i="5" s="1"/>
  <c r="T106" i="5"/>
  <c r="AC106" i="5" s="1"/>
  <c r="S105" i="5"/>
  <c r="AB105" i="5" s="1"/>
  <c r="U103" i="5"/>
  <c r="AD103" i="5" s="1"/>
  <c r="S101" i="5"/>
  <c r="AB101" i="5" s="1"/>
  <c r="U99" i="5"/>
  <c r="AD99" i="5" s="1"/>
  <c r="S97" i="5"/>
  <c r="AB97" i="5" s="1"/>
  <c r="T90" i="5"/>
  <c r="AC90" i="5" s="1"/>
  <c r="U87" i="5"/>
  <c r="AD87" i="5" s="1"/>
  <c r="S85" i="5"/>
  <c r="AB85" i="5" s="1"/>
  <c r="T78" i="5"/>
  <c r="AC78" i="5" s="1"/>
  <c r="U71" i="5"/>
  <c r="AD71" i="5" s="1"/>
  <c r="R8" i="5"/>
  <c r="AA8" i="5" s="1"/>
  <c r="R16" i="5"/>
  <c r="AA16" i="5" s="1"/>
  <c r="R32" i="5"/>
  <c r="AA32" i="5" s="1"/>
  <c r="R48" i="5"/>
  <c r="AA48" i="5" s="1"/>
  <c r="R64" i="5"/>
  <c r="AA64" i="5" s="1"/>
  <c r="R80" i="5"/>
  <c r="AA80" i="5" s="1"/>
  <c r="R96" i="5"/>
  <c r="AA96" i="5" s="1"/>
  <c r="R112" i="5"/>
  <c r="AA112" i="5" s="1"/>
  <c r="R128" i="5"/>
  <c r="AA128" i="5" s="1"/>
  <c r="R132" i="5"/>
  <c r="AA132" i="5" s="1"/>
  <c r="R136" i="5"/>
  <c r="AA136" i="5" s="1"/>
  <c r="R40" i="5"/>
  <c r="AA40" i="5" s="1"/>
  <c r="R72" i="5"/>
  <c r="AA72" i="5" s="1"/>
  <c r="R104" i="5"/>
  <c r="AA104" i="5" s="1"/>
  <c r="R12" i="5"/>
  <c r="AA12" i="5" s="1"/>
  <c r="R24" i="5"/>
  <c r="AA24" i="5" s="1"/>
  <c r="R56" i="5"/>
  <c r="AA56" i="5" s="1"/>
  <c r="R88" i="5"/>
  <c r="AA88" i="5" s="1"/>
  <c r="R120" i="5"/>
  <c r="AA120" i="5" s="1"/>
  <c r="R125" i="5"/>
  <c r="AA125" i="5" s="1"/>
  <c r="R121" i="5"/>
  <c r="AA121" i="5" s="1"/>
  <c r="R117" i="5"/>
  <c r="AA117" i="5" s="1"/>
  <c r="R113" i="5"/>
  <c r="AA113" i="5" s="1"/>
  <c r="R109" i="5"/>
  <c r="AA109" i="5" s="1"/>
  <c r="R105" i="5"/>
  <c r="AA105" i="5" s="1"/>
  <c r="R101" i="5"/>
  <c r="AA101" i="5" s="1"/>
  <c r="R97" i="5"/>
  <c r="AA97" i="5" s="1"/>
  <c r="R93" i="5"/>
  <c r="AA93" i="5" s="1"/>
  <c r="R89" i="5"/>
  <c r="AA89" i="5" s="1"/>
  <c r="R85" i="5"/>
  <c r="AA85" i="5" s="1"/>
  <c r="R81" i="5"/>
  <c r="AA81" i="5" s="1"/>
  <c r="R77" i="5"/>
  <c r="AA77" i="5" s="1"/>
  <c r="R73" i="5"/>
  <c r="AA73" i="5" s="1"/>
  <c r="R69" i="5"/>
  <c r="AA69" i="5" s="1"/>
  <c r="R65" i="5"/>
  <c r="AA65" i="5" s="1"/>
  <c r="R61" i="5"/>
  <c r="AA61" i="5" s="1"/>
  <c r="R57" i="5"/>
  <c r="AA57" i="5" s="1"/>
  <c r="R53" i="5"/>
  <c r="AA53" i="5" s="1"/>
  <c r="T131" i="5"/>
  <c r="AC131" i="5" s="1"/>
  <c r="U120" i="5"/>
  <c r="AD120" i="5" s="1"/>
  <c r="T111" i="5"/>
  <c r="AC111" i="5" s="1"/>
  <c r="U100" i="5"/>
  <c r="AD100" i="5" s="1"/>
  <c r="R124" i="5"/>
  <c r="AA124" i="5" s="1"/>
  <c r="R60" i="5"/>
  <c r="AA60" i="5" s="1"/>
  <c r="U118" i="5"/>
  <c r="AD118" i="5" s="1"/>
  <c r="R115" i="5"/>
  <c r="AA115" i="5" s="1"/>
  <c r="R99" i="5"/>
  <c r="AA99" i="5" s="1"/>
  <c r="R83" i="5"/>
  <c r="AA83" i="5" s="1"/>
  <c r="R67" i="5"/>
  <c r="AA67" i="5" s="1"/>
  <c r="R51" i="5"/>
  <c r="AA51" i="5" s="1"/>
  <c r="R35" i="5"/>
  <c r="AA35" i="5" s="1"/>
  <c r="R19" i="5"/>
  <c r="AA19" i="5" s="1"/>
  <c r="S133" i="5"/>
  <c r="AB133" i="5" s="1"/>
  <c r="S90" i="5"/>
  <c r="AB90" i="5" s="1"/>
  <c r="U33" i="5"/>
  <c r="AD33" i="5" s="1"/>
  <c r="R134" i="5"/>
  <c r="AA134" i="5" s="1"/>
  <c r="R122" i="5"/>
  <c r="AA122" i="5" s="1"/>
  <c r="R102" i="5"/>
  <c r="AA102" i="5" s="1"/>
  <c r="R86" i="5"/>
  <c r="AA86" i="5" s="1"/>
  <c r="R74" i="5"/>
  <c r="AA74" i="5" s="1"/>
  <c r="R54" i="5"/>
  <c r="AA54" i="5" s="1"/>
  <c r="R42" i="5"/>
  <c r="AA42" i="5" s="1"/>
  <c r="R26" i="5"/>
  <c r="AA26" i="5" s="1"/>
  <c r="R14" i="5"/>
  <c r="AA14" i="5" s="1"/>
  <c r="R10" i="5"/>
  <c r="AA10" i="5" s="1"/>
  <c r="U7" i="5"/>
  <c r="AD7" i="5" s="1"/>
  <c r="U17" i="5"/>
  <c r="AD17" i="5" s="1"/>
  <c r="U53" i="5"/>
  <c r="AD53" i="5" s="1"/>
  <c r="U57" i="5"/>
  <c r="AD57" i="5" s="1"/>
  <c r="U85" i="5"/>
  <c r="AD85" i="5" s="1"/>
  <c r="U89" i="5"/>
  <c r="AD89" i="5" s="1"/>
  <c r="U117" i="5"/>
  <c r="AD117" i="5" s="1"/>
  <c r="U125" i="5"/>
  <c r="AD125" i="5" s="1"/>
  <c r="U36" i="5"/>
  <c r="AD36" i="5" s="1"/>
  <c r="U65" i="5"/>
  <c r="AD65" i="5" s="1"/>
  <c r="U93" i="5"/>
  <c r="AD93" i="5" s="1"/>
  <c r="U68" i="5"/>
  <c r="AD68" i="5" s="1"/>
  <c r="U97" i="5"/>
  <c r="AD97" i="5" s="1"/>
  <c r="U129" i="5"/>
  <c r="AD129" i="5" s="1"/>
  <c r="U28" i="5"/>
  <c r="AD28" i="5" s="1"/>
  <c r="U135" i="5"/>
  <c r="AD135" i="5" s="1"/>
  <c r="T126" i="5"/>
  <c r="AC126" i="5" s="1"/>
  <c r="U123" i="5"/>
  <c r="AD123" i="5" s="1"/>
  <c r="S121" i="5"/>
  <c r="AB121" i="5" s="1"/>
  <c r="U119" i="5"/>
  <c r="AD119" i="5" s="1"/>
  <c r="T110" i="5"/>
  <c r="AC110" i="5" s="1"/>
  <c r="U107" i="5"/>
  <c r="AD107" i="5" s="1"/>
  <c r="T98" i="5"/>
  <c r="AC98" i="5" s="1"/>
  <c r="U95" i="5"/>
  <c r="AD95" i="5" s="1"/>
  <c r="T86" i="5"/>
  <c r="AC86" i="5" s="1"/>
  <c r="U83" i="5"/>
  <c r="AD83" i="5" s="1"/>
  <c r="T74" i="5"/>
  <c r="AC74" i="5" s="1"/>
  <c r="T66" i="5"/>
  <c r="AC66" i="5" s="1"/>
  <c r="R116" i="5"/>
  <c r="AA116" i="5" s="1"/>
  <c r="R100" i="5"/>
  <c r="AA100" i="5" s="1"/>
  <c r="R84" i="5"/>
  <c r="AA84" i="5" s="1"/>
  <c r="R68" i="5"/>
  <c r="AA68" i="5" s="1"/>
  <c r="R52" i="5"/>
  <c r="AA52" i="5" s="1"/>
  <c r="R36" i="5"/>
  <c r="AA36" i="5" s="1"/>
  <c r="R20" i="5"/>
  <c r="AA20" i="5" s="1"/>
  <c r="U133" i="5"/>
  <c r="AD133" i="5" s="1"/>
  <c r="T132" i="5"/>
  <c r="AC132" i="5" s="1"/>
  <c r="T128" i="5"/>
  <c r="AC128" i="5" s="1"/>
  <c r="S127" i="5"/>
  <c r="AB127" i="5" s="1"/>
  <c r="S123" i="5"/>
  <c r="AB123" i="5" s="1"/>
  <c r="U121" i="5"/>
  <c r="AD121" i="5" s="1"/>
  <c r="S119" i="5"/>
  <c r="AB119" i="5" s="1"/>
  <c r="T116" i="5"/>
  <c r="AC116" i="5" s="1"/>
  <c r="U113" i="5"/>
  <c r="AD113" i="5" s="1"/>
  <c r="T112" i="5"/>
  <c r="AC112" i="5" s="1"/>
  <c r="U109" i="5"/>
  <c r="AD109" i="5" s="1"/>
  <c r="U105" i="5"/>
  <c r="AD105" i="5" s="1"/>
  <c r="S103" i="5"/>
  <c r="AB103" i="5" s="1"/>
  <c r="U101" i="5"/>
  <c r="AD101" i="5" s="1"/>
  <c r="S99" i="5"/>
  <c r="AB99" i="5" s="1"/>
  <c r="S95" i="5"/>
  <c r="AB95" i="5" s="1"/>
  <c r="T92" i="5"/>
  <c r="AC92" i="5" s="1"/>
  <c r="S91" i="5"/>
  <c r="AB91" i="5" s="1"/>
  <c r="T88" i="5"/>
  <c r="AC88" i="5" s="1"/>
  <c r="T84" i="5"/>
  <c r="AC84" i="5" s="1"/>
  <c r="U81" i="5"/>
  <c r="AD81" i="5" s="1"/>
  <c r="T80" i="5"/>
  <c r="AC80" i="5" s="1"/>
  <c r="U77" i="5"/>
  <c r="AD77" i="5" s="1"/>
  <c r="U73" i="5"/>
  <c r="AD73" i="5" s="1"/>
  <c r="S71" i="5"/>
  <c r="AB71" i="5" s="1"/>
  <c r="U69" i="5"/>
  <c r="AD69" i="5" s="1"/>
  <c r="S67" i="5"/>
  <c r="AB67" i="5" s="1"/>
  <c r="S63" i="5"/>
  <c r="AB63" i="5" s="1"/>
  <c r="T60" i="5"/>
  <c r="AC60" i="5" s="1"/>
  <c r="S59" i="5"/>
  <c r="AB59" i="5" s="1"/>
  <c r="T56" i="5"/>
  <c r="AC56" i="5" s="1"/>
  <c r="T52" i="5"/>
  <c r="AC52" i="5" s="1"/>
  <c r="U49" i="5"/>
  <c r="AD49" i="5" s="1"/>
  <c r="T48" i="5"/>
  <c r="AC48" i="5" s="1"/>
  <c r="U45" i="5"/>
  <c r="AD45" i="5" s="1"/>
  <c r="U41" i="5"/>
  <c r="AD41" i="5" s="1"/>
  <c r="S39" i="5"/>
  <c r="AB39" i="5" s="1"/>
  <c r="U37" i="5"/>
  <c r="AD37" i="5" s="1"/>
  <c r="S35" i="5"/>
  <c r="AB35" i="5" s="1"/>
  <c r="S31" i="5"/>
  <c r="AB31" i="5" s="1"/>
  <c r="U25" i="5"/>
  <c r="AD25" i="5" s="1"/>
  <c r="T20" i="5"/>
  <c r="AC20" i="5" s="1"/>
  <c r="S15" i="5"/>
  <c r="AB15" i="5" s="1"/>
  <c r="U9" i="5"/>
  <c r="AD9" i="5" s="1"/>
  <c r="R7" i="5"/>
  <c r="AA7" i="5" s="1"/>
  <c r="R76" i="5"/>
  <c r="AA76" i="5" s="1"/>
  <c r="U136" i="5"/>
  <c r="AD136" i="5" s="1"/>
  <c r="T104" i="5"/>
  <c r="AC104" i="5" s="1"/>
  <c r="T47" i="5"/>
  <c r="AC47" i="5" s="1"/>
  <c r="R49" i="5"/>
  <c r="AA49" i="5" s="1"/>
  <c r="R45" i="5"/>
  <c r="AA45" i="5" s="1"/>
  <c r="R41" i="5"/>
  <c r="AA41" i="5" s="1"/>
  <c r="R37" i="5"/>
  <c r="AA37" i="5" s="1"/>
  <c r="R33" i="5"/>
  <c r="AA33" i="5" s="1"/>
  <c r="R29" i="5"/>
  <c r="AA29" i="5" s="1"/>
  <c r="R25" i="5"/>
  <c r="AA25" i="5" s="1"/>
  <c r="R21" i="5"/>
  <c r="AA21" i="5" s="1"/>
  <c r="R17" i="5"/>
  <c r="AA17" i="5" s="1"/>
  <c r="R13" i="5"/>
  <c r="AA13" i="5" s="1"/>
  <c r="R9" i="5"/>
  <c r="AA9" i="5" s="1"/>
  <c r="T135" i="5"/>
  <c r="AC135" i="5" s="1"/>
  <c r="S134" i="5"/>
  <c r="AB134" i="5" s="1"/>
  <c r="U132" i="5"/>
  <c r="AD132" i="5" s="1"/>
  <c r="S130" i="5"/>
  <c r="AB130" i="5" s="1"/>
  <c r="U128" i="5"/>
  <c r="AD128" i="5" s="1"/>
  <c r="T127" i="5"/>
  <c r="AC127" i="5" s="1"/>
  <c r="U124" i="5"/>
  <c r="AD124" i="5" s="1"/>
  <c r="T123" i="5"/>
  <c r="AC123" i="5" s="1"/>
  <c r="S122" i="5"/>
  <c r="AB122" i="5" s="1"/>
  <c r="T119" i="5"/>
  <c r="AC119" i="5" s="1"/>
  <c r="S118" i="5"/>
  <c r="AB118" i="5" s="1"/>
  <c r="U116" i="5"/>
  <c r="AD116" i="5" s="1"/>
  <c r="T115" i="5"/>
  <c r="AC115" i="5" s="1"/>
  <c r="S114" i="5"/>
  <c r="AB114" i="5" s="1"/>
  <c r="U112" i="5"/>
  <c r="AD112" i="5" s="1"/>
  <c r="S110" i="5"/>
  <c r="AB110" i="5" s="1"/>
  <c r="U108" i="5"/>
  <c r="AD108" i="5" s="1"/>
  <c r="T107" i="5"/>
  <c r="AC107" i="5" s="1"/>
  <c r="S106" i="5"/>
  <c r="AB106" i="5" s="1"/>
  <c r="U104" i="5"/>
  <c r="AD104" i="5" s="1"/>
  <c r="T103" i="5"/>
  <c r="AC103" i="5" s="1"/>
  <c r="S102" i="5"/>
  <c r="AB102" i="5" s="1"/>
  <c r="T99" i="5"/>
  <c r="AC99" i="5" s="1"/>
  <c r="S98" i="5"/>
  <c r="AB98" i="5" s="1"/>
  <c r="U96" i="5"/>
  <c r="AD96" i="5" s="1"/>
  <c r="T95" i="5"/>
  <c r="AC95" i="5" s="1"/>
  <c r="S94" i="5"/>
  <c r="AB94" i="5" s="1"/>
  <c r="U92" i="5"/>
  <c r="AD92" i="5" s="1"/>
  <c r="T91" i="5"/>
  <c r="AC91" i="5" s="1"/>
  <c r="U88" i="5"/>
  <c r="AD88" i="5" s="1"/>
  <c r="T87" i="5"/>
  <c r="AC87" i="5" s="1"/>
  <c r="U84" i="5"/>
  <c r="AD84" i="5" s="1"/>
  <c r="S82" i="5"/>
  <c r="AB82" i="5" s="1"/>
  <c r="U76" i="5"/>
  <c r="AD76" i="5" s="1"/>
  <c r="S74" i="5"/>
  <c r="AB74" i="5" s="1"/>
  <c r="T71" i="5"/>
  <c r="AC71" i="5" s="1"/>
  <c r="S66" i="5"/>
  <c r="AB66" i="5" s="1"/>
  <c r="T63" i="5"/>
  <c r="AC63" i="5" s="1"/>
  <c r="U60" i="5"/>
  <c r="AD60" i="5" s="1"/>
  <c r="T55" i="5"/>
  <c r="AC55" i="5" s="1"/>
  <c r="U52" i="5"/>
  <c r="AD52" i="5" s="1"/>
  <c r="S50" i="5"/>
  <c r="AB50" i="5" s="1"/>
  <c r="U44" i="5"/>
  <c r="AD44" i="5" s="1"/>
  <c r="S42" i="5"/>
  <c r="AB42" i="5" s="1"/>
  <c r="T39" i="5"/>
  <c r="AC39" i="5" s="1"/>
  <c r="S34" i="5"/>
  <c r="AB34" i="5" s="1"/>
  <c r="T31" i="5"/>
  <c r="AC31" i="5" s="1"/>
  <c r="S26" i="5"/>
  <c r="AB26" i="5" s="1"/>
  <c r="U20" i="5"/>
  <c r="AD20" i="5" s="1"/>
  <c r="T15" i="5"/>
  <c r="AC15" i="5" s="1"/>
  <c r="S10" i="5"/>
  <c r="AB10" i="5" s="1"/>
  <c r="T12" i="5"/>
  <c r="AC12" i="5" s="1"/>
  <c r="T40" i="5"/>
  <c r="AC40" i="5" s="1"/>
  <c r="S124" i="5"/>
  <c r="AB124" i="5" s="1"/>
  <c r="U122" i="5"/>
  <c r="AD122" i="5" s="1"/>
  <c r="T121" i="5"/>
  <c r="AC121" i="5" s="1"/>
  <c r="S120" i="5"/>
  <c r="AB120" i="5" s="1"/>
  <c r="T117" i="5"/>
  <c r="AC117" i="5" s="1"/>
  <c r="S116" i="5"/>
  <c r="AB116" i="5" s="1"/>
  <c r="U114" i="5"/>
  <c r="AD114" i="5" s="1"/>
  <c r="T113" i="5"/>
  <c r="AC113" i="5" s="1"/>
  <c r="S112" i="5"/>
  <c r="AB112" i="5" s="1"/>
  <c r="U110" i="5"/>
  <c r="AD110" i="5" s="1"/>
  <c r="T109" i="5"/>
  <c r="AC109" i="5" s="1"/>
  <c r="S108" i="5"/>
  <c r="AB108" i="5" s="1"/>
  <c r="U106" i="5"/>
  <c r="AD106" i="5" s="1"/>
  <c r="T105" i="5"/>
  <c r="AC105" i="5" s="1"/>
  <c r="S104" i="5"/>
  <c r="AB104" i="5" s="1"/>
  <c r="U102" i="5"/>
  <c r="AD102" i="5" s="1"/>
  <c r="T101" i="5"/>
  <c r="AC101" i="5" s="1"/>
  <c r="S100" i="5"/>
  <c r="AB100" i="5" s="1"/>
  <c r="U98" i="5"/>
  <c r="AD98" i="5" s="1"/>
  <c r="T97" i="5"/>
  <c r="AC97" i="5" s="1"/>
  <c r="S96" i="5"/>
  <c r="AB96" i="5" s="1"/>
  <c r="U94" i="5"/>
  <c r="AD94" i="5" s="1"/>
  <c r="T93" i="5"/>
  <c r="AC93" i="5" s="1"/>
  <c r="S92" i="5"/>
  <c r="AB92" i="5" s="1"/>
  <c r="U90" i="5"/>
  <c r="AD90" i="5" s="1"/>
  <c r="T89" i="5"/>
  <c r="AC89" i="5" s="1"/>
  <c r="S88" i="5"/>
  <c r="AB88" i="5" s="1"/>
  <c r="U86" i="5"/>
  <c r="AD86" i="5" s="1"/>
  <c r="T85" i="5"/>
  <c r="AC85" i="5" s="1"/>
  <c r="S84" i="5"/>
  <c r="AB84" i="5" s="1"/>
  <c r="U82" i="5"/>
  <c r="AD82" i="5" s="1"/>
  <c r="T81" i="5"/>
  <c r="AC81" i="5" s="1"/>
  <c r="S80" i="5"/>
  <c r="AB80" i="5" s="1"/>
  <c r="U78" i="5"/>
  <c r="AD78" i="5" s="1"/>
  <c r="T77" i="5"/>
  <c r="AC77" i="5" s="1"/>
  <c r="S76" i="5"/>
  <c r="AB76" i="5" s="1"/>
  <c r="U74" i="5"/>
  <c r="AD74" i="5" s="1"/>
  <c r="T73" i="5"/>
  <c r="AC73" i="5" s="1"/>
  <c r="S72" i="5"/>
  <c r="AB72" i="5" s="1"/>
  <c r="U70" i="5"/>
  <c r="AD70" i="5" s="1"/>
  <c r="T69" i="5"/>
  <c r="AC69" i="5" s="1"/>
  <c r="S68" i="5"/>
  <c r="AB68" i="5" s="1"/>
  <c r="U66" i="5"/>
  <c r="AD66" i="5" s="1"/>
  <c r="T65" i="5"/>
  <c r="AC65" i="5" s="1"/>
  <c r="S64" i="5"/>
  <c r="AB64" i="5" s="1"/>
  <c r="U62" i="5"/>
  <c r="AD62" i="5" s="1"/>
  <c r="T61" i="5"/>
  <c r="AC61" i="5" s="1"/>
  <c r="S60" i="5"/>
  <c r="AB60" i="5" s="1"/>
  <c r="U58" i="5"/>
  <c r="AD58" i="5" s="1"/>
  <c r="T57" i="5"/>
  <c r="AC57" i="5" s="1"/>
  <c r="S56" i="5"/>
  <c r="AB56" i="5" s="1"/>
  <c r="U54" i="5"/>
  <c r="AD54" i="5" s="1"/>
  <c r="T53" i="5"/>
  <c r="AC53" i="5" s="1"/>
  <c r="S52" i="5"/>
  <c r="AB52" i="5" s="1"/>
  <c r="U50" i="5"/>
  <c r="AD50" i="5" s="1"/>
  <c r="T49" i="5"/>
  <c r="AC49" i="5" s="1"/>
  <c r="S48" i="5"/>
  <c r="AB48" i="5" s="1"/>
  <c r="U46" i="5"/>
  <c r="AD46" i="5" s="1"/>
  <c r="T45" i="5"/>
  <c r="AC45" i="5" s="1"/>
  <c r="S44" i="5"/>
  <c r="AB44" i="5" s="1"/>
  <c r="U42" i="5"/>
  <c r="AD42" i="5" s="1"/>
  <c r="T41" i="5"/>
  <c r="AC41" i="5" s="1"/>
  <c r="S40" i="5"/>
  <c r="AB40" i="5" s="1"/>
  <c r="U38" i="5"/>
  <c r="AD38" i="5" s="1"/>
  <c r="T37" i="5"/>
  <c r="AC37" i="5" s="1"/>
  <c r="S36" i="5"/>
  <c r="AB36" i="5" s="1"/>
  <c r="U34" i="5"/>
  <c r="AD34" i="5" s="1"/>
  <c r="T33" i="5"/>
  <c r="AC33" i="5" s="1"/>
  <c r="S32" i="5"/>
  <c r="AB32" i="5" s="1"/>
  <c r="U30" i="5"/>
  <c r="AD30" i="5" s="1"/>
  <c r="T29" i="5"/>
  <c r="AC29" i="5" s="1"/>
  <c r="S28" i="5"/>
  <c r="AB28" i="5" s="1"/>
  <c r="U26" i="5"/>
  <c r="AD26" i="5" s="1"/>
  <c r="T25" i="5"/>
  <c r="AC25" i="5" s="1"/>
  <c r="S24" i="5"/>
  <c r="AB24" i="5" s="1"/>
  <c r="U22" i="5"/>
  <c r="AD22" i="5" s="1"/>
  <c r="T21" i="5"/>
  <c r="AC21" i="5" s="1"/>
  <c r="S20" i="5"/>
  <c r="AB20" i="5" s="1"/>
  <c r="U18" i="5"/>
  <c r="AD18" i="5" s="1"/>
  <c r="T17" i="5"/>
  <c r="AC17" i="5" s="1"/>
  <c r="S16" i="5"/>
  <c r="AB16" i="5" s="1"/>
  <c r="U14" i="5"/>
  <c r="AD14" i="5" s="1"/>
  <c r="T13" i="5"/>
  <c r="AC13" i="5" s="1"/>
  <c r="S12" i="5"/>
  <c r="AB12" i="5" s="1"/>
  <c r="U10" i="5"/>
  <c r="AD10" i="5" s="1"/>
  <c r="T9" i="5"/>
  <c r="AC9" i="5" s="1"/>
  <c r="S8" i="5"/>
  <c r="AB8" i="5" s="1"/>
  <c r="T108" i="5"/>
  <c r="AC108" i="5" s="1"/>
  <c r="T79" i="5"/>
  <c r="AC79" i="5" s="1"/>
  <c r="S86" i="5"/>
  <c r="AB86" i="5" s="1"/>
  <c r="T83" i="5"/>
  <c r="AC83" i="5" s="1"/>
  <c r="U80" i="5"/>
  <c r="AD80" i="5" s="1"/>
  <c r="S78" i="5"/>
  <c r="AB78" i="5" s="1"/>
  <c r="T75" i="5"/>
  <c r="AC75" i="5" s="1"/>
  <c r="U72" i="5"/>
  <c r="AD72" i="5" s="1"/>
  <c r="S70" i="5"/>
  <c r="AB70" i="5" s="1"/>
  <c r="T67" i="5"/>
  <c r="AC67" i="5" s="1"/>
  <c r="U64" i="5"/>
  <c r="AD64" i="5" s="1"/>
  <c r="S62" i="5"/>
  <c r="AB62" i="5" s="1"/>
  <c r="T59" i="5"/>
  <c r="AC59" i="5" s="1"/>
  <c r="U56" i="5"/>
  <c r="AD56" i="5" s="1"/>
  <c r="S54" i="5"/>
  <c r="AB54" i="5" s="1"/>
  <c r="T51" i="5"/>
  <c r="AC51" i="5" s="1"/>
  <c r="U48" i="5"/>
  <c r="AD48" i="5" s="1"/>
  <c r="S46" i="5"/>
  <c r="AB46" i="5" s="1"/>
  <c r="T43" i="5"/>
  <c r="AC43" i="5" s="1"/>
  <c r="U40" i="5"/>
  <c r="AD40" i="5" s="1"/>
  <c r="S38" i="5"/>
  <c r="AB38" i="5" s="1"/>
  <c r="T35" i="5"/>
  <c r="AC35" i="5" s="1"/>
  <c r="U32" i="5"/>
  <c r="AD32" i="5" s="1"/>
  <c r="S30" i="5"/>
  <c r="AB30" i="5" s="1"/>
  <c r="T27" i="5"/>
  <c r="AC27" i="5" s="1"/>
  <c r="U24" i="5"/>
  <c r="AD24" i="5" s="1"/>
  <c r="S22" i="5"/>
  <c r="AB22" i="5" s="1"/>
  <c r="T19" i="5"/>
  <c r="AC19" i="5" s="1"/>
  <c r="U16" i="5"/>
  <c r="AD16" i="5" s="1"/>
  <c r="S14" i="5"/>
  <c r="AB14" i="5" s="1"/>
  <c r="T11" i="5"/>
  <c r="AC11" i="5" s="1"/>
  <c r="U8" i="5"/>
  <c r="AD8" i="5" s="1"/>
  <c r="T136" i="5"/>
  <c r="AC136" i="5" s="1"/>
  <c r="T120" i="5"/>
  <c r="AC120" i="5" s="1"/>
  <c r="T100" i="5"/>
  <c r="AC100" i="5" s="1"/>
  <c r="T96" i="5"/>
  <c r="AC96" i="5" s="1"/>
  <c r="T68" i="5"/>
  <c r="AC68" i="5" s="1"/>
  <c r="T64" i="5"/>
  <c r="AC64" i="5" s="1"/>
  <c r="T36" i="5"/>
  <c r="AC36" i="5" s="1"/>
  <c r="T32" i="5"/>
  <c r="AC32" i="5" s="1"/>
  <c r="T28" i="5"/>
  <c r="AC28" i="5" s="1"/>
  <c r="U29" i="5"/>
  <c r="AD29" i="5" s="1"/>
  <c r="S27" i="5"/>
  <c r="AB27" i="5" s="1"/>
  <c r="T24" i="5"/>
  <c r="AC24" i="5" s="1"/>
  <c r="U21" i="5"/>
  <c r="AD21" i="5" s="1"/>
  <c r="S19" i="5"/>
  <c r="AB19" i="5" s="1"/>
  <c r="T16" i="5"/>
  <c r="AC16" i="5" s="1"/>
  <c r="U13" i="5"/>
  <c r="AD13" i="5" s="1"/>
  <c r="S11" i="5"/>
  <c r="AB11" i="5" s="1"/>
  <c r="T8" i="5"/>
  <c r="AC8" i="5" s="1"/>
  <c r="I107" i="5"/>
  <c r="I99" i="5"/>
  <c r="I91" i="5"/>
  <c r="I135" i="5"/>
  <c r="I127" i="5"/>
  <c r="I115" i="5"/>
  <c r="I75" i="5"/>
  <c r="I110" i="5"/>
  <c r="I106" i="5"/>
  <c r="I102" i="5"/>
  <c r="I98" i="5"/>
  <c r="I94" i="5"/>
  <c r="I90" i="5"/>
  <c r="I86" i="5"/>
  <c r="I134" i="5"/>
  <c r="I130" i="5"/>
  <c r="I126" i="5"/>
  <c r="I122" i="5"/>
  <c r="I118" i="5"/>
  <c r="I114" i="5"/>
  <c r="I103" i="5"/>
  <c r="I95" i="5"/>
  <c r="I87" i="5"/>
  <c r="I131" i="5"/>
  <c r="I123" i="5"/>
  <c r="I119" i="5"/>
  <c r="I74" i="5"/>
  <c r="I109" i="5"/>
  <c r="I105" i="5"/>
  <c r="I101" i="5"/>
  <c r="I97" i="5"/>
  <c r="I93" i="5"/>
  <c r="I89" i="5"/>
  <c r="I133" i="5"/>
  <c r="I129" i="5"/>
  <c r="I125" i="5"/>
  <c r="I121" i="5"/>
  <c r="I117" i="5"/>
  <c r="I113" i="5"/>
  <c r="I108" i="5"/>
  <c r="I104" i="5"/>
  <c r="I100" i="5"/>
  <c r="I96" i="5"/>
  <c r="I92" i="5"/>
  <c r="I88" i="5"/>
  <c r="I136" i="5"/>
  <c r="I132" i="5"/>
  <c r="I128" i="5"/>
  <c r="I124" i="5"/>
  <c r="I120" i="5"/>
  <c r="I116" i="5"/>
  <c r="I112" i="5"/>
  <c r="I83" i="5"/>
  <c r="I67" i="5"/>
  <c r="I82" i="5"/>
  <c r="I66" i="5"/>
  <c r="I23" i="5"/>
  <c r="I28" i="5"/>
  <c r="I12" i="5"/>
  <c r="I10" i="5"/>
  <c r="I31" i="5"/>
  <c r="I21" i="5"/>
  <c r="I16" i="5"/>
  <c r="I14" i="5"/>
  <c r="I79" i="5"/>
  <c r="I71" i="5"/>
  <c r="I63" i="5"/>
  <c r="I15" i="5"/>
  <c r="I24" i="5"/>
  <c r="I18" i="5"/>
  <c r="I32" i="5"/>
  <c r="I22" i="5"/>
  <c r="I78" i="5"/>
  <c r="I70" i="5"/>
  <c r="I62" i="5"/>
  <c r="I19" i="5"/>
  <c r="I9" i="5"/>
  <c r="I8" i="5"/>
  <c r="I13" i="5"/>
  <c r="I26" i="5"/>
  <c r="I55" i="5"/>
  <c r="I51" i="5"/>
  <c r="I47" i="5"/>
  <c r="I43" i="5"/>
  <c r="I39" i="5"/>
  <c r="I35" i="5"/>
  <c r="I11" i="5"/>
  <c r="I27" i="5"/>
  <c r="I25" i="5"/>
  <c r="I29" i="5"/>
  <c r="I20" i="5"/>
  <c r="I17" i="5"/>
  <c r="I30" i="5"/>
  <c r="I58" i="5"/>
  <c r="I54" i="5"/>
  <c r="I50" i="5"/>
  <c r="I46" i="5"/>
  <c r="I42" i="5"/>
  <c r="I38" i="5"/>
  <c r="I34" i="5"/>
  <c r="I81" i="5"/>
  <c r="I77" i="5"/>
  <c r="I73" i="5"/>
  <c r="I69" i="5"/>
  <c r="I65" i="5"/>
  <c r="I61" i="5"/>
  <c r="I57" i="5"/>
  <c r="I53" i="5"/>
  <c r="I49" i="5"/>
  <c r="I45" i="5"/>
  <c r="I41" i="5"/>
  <c r="I37" i="5"/>
  <c r="I84" i="5"/>
  <c r="I80" i="5"/>
  <c r="I76" i="5"/>
  <c r="I72" i="5"/>
  <c r="I68" i="5"/>
  <c r="I64" i="5"/>
  <c r="I60" i="5"/>
  <c r="I56" i="5"/>
  <c r="I52" i="5"/>
  <c r="I48" i="5"/>
  <c r="I44" i="5"/>
  <c r="I40" i="5"/>
  <c r="I36" i="5"/>
  <c r="G33" i="1" l="1"/>
  <c r="G33" i="1" a="1"/>
  <c r="G18" i="1"/>
  <c r="G85" i="1"/>
  <c r="G85" i="1" a="1"/>
  <c r="G21" i="1"/>
  <c r="G11" i="1"/>
  <c r="G13" i="1"/>
  <c r="G9" i="1"/>
  <c r="G28" i="1"/>
  <c r="G111" i="1"/>
  <c r="G111" i="1" a="1"/>
  <c r="G22" i="1"/>
  <c r="G23" i="1"/>
  <c r="G16" i="1"/>
  <c r="G19" i="1"/>
  <c r="G32" i="1"/>
  <c r="G31" i="1"/>
  <c r="G17" i="1"/>
  <c r="G26" i="1"/>
  <c r="G14" i="1"/>
  <c r="G12" i="1"/>
  <c r="G30" i="1"/>
  <c r="G8" i="1"/>
  <c r="G24" i="1"/>
  <c r="G20" i="1"/>
  <c r="G10" i="1"/>
  <c r="G15" i="1"/>
  <c r="G29" i="1"/>
  <c r="G59" i="1"/>
  <c r="G59" i="1" a="1"/>
  <c r="G7" i="1"/>
  <c r="G25" i="1"/>
  <c r="G2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<sst xmlns="http://schemas.openxmlformats.org/spreadsheetml/2006/main" count="4821" uniqueCount="3062">
  <si>
    <t>Military strength ranking</t>
  </si>
  <si>
    <t xml:space="preserve">Total Defence Expenditure </t>
  </si>
  <si>
    <t>Austria</t>
  </si>
  <si>
    <t xml:space="preserve">    Total Defence Expenditure as % of GDP</t>
  </si>
  <si>
    <t xml:space="preserve">    Total Defence Expenditure per capita</t>
  </si>
  <si>
    <t xml:space="preserve"> Defence Investment </t>
  </si>
  <si>
    <t>Country</t>
  </si>
  <si>
    <t>Year</t>
  </si>
  <si>
    <t>Belgium</t>
  </si>
  <si>
    <t>Bulgaria</t>
  </si>
  <si>
    <t>Croatia</t>
  </si>
  <si>
    <t>Cyprus</t>
  </si>
  <si>
    <t>Czech Republic</t>
  </si>
  <si>
    <t>Estonia</t>
  </si>
  <si>
    <t>Finland</t>
  </si>
  <si>
    <t>France</t>
  </si>
  <si>
    <t>Germany</t>
  </si>
  <si>
    <t>Greece</t>
  </si>
  <si>
    <t>Hungary</t>
  </si>
  <si>
    <t>Italy</t>
  </si>
  <si>
    <t>Latvia</t>
  </si>
  <si>
    <t>Lithuania</t>
  </si>
  <si>
    <t>Luxembourg</t>
  </si>
  <si>
    <t>Malta</t>
  </si>
  <si>
    <t>Netherlands</t>
  </si>
  <si>
    <t>Poland</t>
  </si>
  <si>
    <t>Portugal</t>
  </si>
  <si>
    <t>Romania</t>
  </si>
  <si>
    <t>Slovakia</t>
  </si>
  <si>
    <t>Slovenia</t>
  </si>
  <si>
    <t>Spain</t>
  </si>
  <si>
    <t>Sweden</t>
  </si>
  <si>
    <t>Ireland</t>
  </si>
  <si>
    <t>Difference</t>
  </si>
  <si>
    <t>Estimation</t>
  </si>
  <si>
    <t>y0</t>
  </si>
  <si>
    <t>Azonosító:</t>
  </si>
  <si>
    <t>Objektumok:</t>
  </si>
  <si>
    <t>Attribútumok:</t>
  </si>
  <si>
    <t>Lépcsôk:</t>
  </si>
  <si>
    <t>Eltolás:</t>
  </si>
  <si>
    <t>Leírás:</t>
  </si>
  <si>
    <t>COCO Y0: 4639096</t>
  </si>
  <si>
    <t>Rangsor</t>
  </si>
  <si>
    <t>X(A1)</t>
  </si>
  <si>
    <t>X(A2)</t>
  </si>
  <si>
    <t>X(A3)</t>
  </si>
  <si>
    <t>X(A4)</t>
  </si>
  <si>
    <t>Y(A5)</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</si>
  <si>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</si>
  <si>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</si>
  <si>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</si>
  <si>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</si>
  <si>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</si>
  <si>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</si>
  <si>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</si>
  <si>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</si>
  <si>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</si>
  <si>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</si>
  <si>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</si>
  <si>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</si>
  <si>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</si>
  <si>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</si>
  <si>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</si>
  <si>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</si>
  <si>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</si>
  <si>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</si>
  <si>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</si>
  <si>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</si>
  <si>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</si>
  <si>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</si>
  <si>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</si>
  <si>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</si>
  <si>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O25</t>
  </si>
  <si>
    <t>O26</t>
  </si>
  <si>
    <t>O27</t>
  </si>
  <si>
    <t>O28</t>
  </si>
  <si>
    <t>O29</t>
  </si>
  <si>
    <t>O30</t>
  </si>
  <si>
    <t>O31</t>
  </si>
  <si>
    <t>O32</t>
  </si>
  <si>
    <t>O33</t>
  </si>
  <si>
    <t>O34</t>
  </si>
  <si>
    <t>O35</t>
  </si>
  <si>
    <t>O36</t>
  </si>
  <si>
    <t>O37</t>
  </si>
  <si>
    <t>O38</t>
  </si>
  <si>
    <t>O39</t>
  </si>
  <si>
    <t>O40</t>
  </si>
  <si>
    <t>O41</t>
  </si>
  <si>
    <t>O42</t>
  </si>
  <si>
    <t>O43</t>
  </si>
  <si>
    <t>O44</t>
  </si>
  <si>
    <t>O45</t>
  </si>
  <si>
    <t>O46</t>
  </si>
  <si>
    <t>O47</t>
  </si>
  <si>
    <t>O48</t>
  </si>
  <si>
    <t>O49</t>
  </si>
  <si>
    <t>O50</t>
  </si>
  <si>
    <t>O51</t>
  </si>
  <si>
    <t>O52</t>
  </si>
  <si>
    <t>O53</t>
  </si>
  <si>
    <t>O54</t>
  </si>
  <si>
    <t>O55</t>
  </si>
  <si>
    <t>O56</t>
  </si>
  <si>
    <t>O57</t>
  </si>
  <si>
    <t>O58</t>
  </si>
  <si>
    <t>O59</t>
  </si>
  <si>
    <t>O60</t>
  </si>
  <si>
    <t>O61</t>
  </si>
  <si>
    <t>O62</t>
  </si>
  <si>
    <t>O63</t>
  </si>
  <si>
    <t>O64</t>
  </si>
  <si>
    <t>O65</t>
  </si>
  <si>
    <t>O66</t>
  </si>
  <si>
    <t>O67</t>
  </si>
  <si>
    <t>O68</t>
  </si>
  <si>
    <t>O69</t>
  </si>
  <si>
    <t>O70</t>
  </si>
  <si>
    <t>O71</t>
  </si>
  <si>
    <t>O72</t>
  </si>
  <si>
    <t>O73</t>
  </si>
  <si>
    <t>O74</t>
  </si>
  <si>
    <t>O75</t>
  </si>
  <si>
    <t>O76</t>
  </si>
  <si>
    <t>O77</t>
  </si>
  <si>
    <t>O78</t>
  </si>
  <si>
    <t>O79</t>
  </si>
  <si>
    <t>O80</t>
  </si>
  <si>
    <t>O81</t>
  </si>
  <si>
    <t>O82</t>
  </si>
  <si>
    <t>O83</t>
  </si>
  <si>
    <t>O84</t>
  </si>
  <si>
    <t>O85</t>
  </si>
  <si>
    <t>O86</t>
  </si>
  <si>
    <t>O87</t>
  </si>
  <si>
    <t>O88</t>
  </si>
  <si>
    <t>O89</t>
  </si>
  <si>
    <t>O90</t>
  </si>
  <si>
    <t>O91</t>
  </si>
  <si>
    <t>O92</t>
  </si>
  <si>
    <t>O93</t>
  </si>
  <si>
    <t>O94</t>
  </si>
  <si>
    <t>O95</t>
  </si>
  <si>
    <t>O96</t>
  </si>
  <si>
    <t>O97</t>
  </si>
  <si>
    <t>O98</t>
  </si>
  <si>
    <t>O99</t>
  </si>
  <si>
    <t>O100</t>
  </si>
  <si>
    <t>O101</t>
  </si>
  <si>
    <t>O102</t>
  </si>
  <si>
    <t>O103</t>
  </si>
  <si>
    <t>O104</t>
  </si>
  <si>
    <t>O105</t>
  </si>
  <si>
    <t>O106</t>
  </si>
  <si>
    <t>O107</t>
  </si>
  <si>
    <t>O108</t>
  </si>
  <si>
    <t>O109</t>
  </si>
  <si>
    <t>O110</t>
  </si>
  <si>
    <t>O111</t>
  </si>
  <si>
    <t>O112</t>
  </si>
  <si>
    <t>O113</t>
  </si>
  <si>
    <t>O114</t>
  </si>
  <si>
    <t>O115</t>
  </si>
  <si>
    <t>O116</t>
  </si>
  <si>
    <t>O117</t>
  </si>
  <si>
    <t>O118</t>
  </si>
  <si>
    <t>O119</t>
  </si>
  <si>
    <t>O120</t>
  </si>
  <si>
    <t>O121</t>
  </si>
  <si>
    <t>O122</t>
  </si>
  <si>
    <t>O123</t>
  </si>
  <si>
    <t>O124</t>
  </si>
  <si>
    <t>O125</t>
  </si>
  <si>
    <t>O126</t>
  </si>
  <si>
    <t>O127</t>
  </si>
  <si>
    <t>O128</t>
  </si>
  <si>
    <t>O129</t>
  </si>
  <si>
    <t>O130</t>
  </si>
  <si>
    <t>Lépcsôk(1)</t>
  </si>
  <si>
    <t>S1</t>
  </si>
  <si>
    <t>(212+999948.4)/(2)=500080.2</t>
  </si>
  <si>
    <t>(129+178)/(2)=153.5</t>
  </si>
  <si>
    <t>(999645.4+223)/(2)=499934.2</t>
  </si>
  <si>
    <t>(140+129)/(2)=134.5</t>
  </si>
  <si>
    <t>S2</t>
  </si>
  <si>
    <t>(211+999947.4)/(2)=500079.2</t>
  </si>
  <si>
    <t>(128+177)/(2)=152.5</t>
  </si>
  <si>
    <t>(999644.4+222)/(2)=499933.2</t>
  </si>
  <si>
    <t>(139+128)/(2)=133.5</t>
  </si>
  <si>
    <t>S3</t>
  </si>
  <si>
    <t>(203+999946.4)/(2)=500074.7</t>
  </si>
  <si>
    <t>(127+176)/(2)=151.5</t>
  </si>
  <si>
    <t>(999643.4+221)/(2)=499932.2</t>
  </si>
  <si>
    <t>(138+127)/(2)=132.5</t>
  </si>
  <si>
    <t>S4</t>
  </si>
  <si>
    <t>(202+999945.4)/(2)=500073.7</t>
  </si>
  <si>
    <t>(126+175)/(2)=150.5</t>
  </si>
  <si>
    <t>(999641.4+220)/(2)=499930.7</t>
  </si>
  <si>
    <t>(137+126)/(2)=131.5</t>
  </si>
  <si>
    <t>S5</t>
  </si>
  <si>
    <t>(201+999944.4)/(2)=500072.7</t>
  </si>
  <si>
    <t>(125+174)/(2)=149.5</t>
  </si>
  <si>
    <t>(999640.4+219)/(2)=499929.7</t>
  </si>
  <si>
    <t>(136+125)/(2)=130.5</t>
  </si>
  <si>
    <t>S6</t>
  </si>
  <si>
    <t>(200+999943.4)/(2)=500071.7</t>
  </si>
  <si>
    <t>(124+173)/(2)=148.5</t>
  </si>
  <si>
    <t>(999639.4+218)/(2)=499928.7</t>
  </si>
  <si>
    <t>(135+124)/(2)=129.5</t>
  </si>
  <si>
    <t>S7</t>
  </si>
  <si>
    <t>(199+999942.4)/(2)=500070.7</t>
  </si>
  <si>
    <t>(123+172)/(2)=147.5</t>
  </si>
  <si>
    <t>(999638.4+217)/(2)=499927.7</t>
  </si>
  <si>
    <t>(134+123)/(2)=128.5</t>
  </si>
  <si>
    <t>S8</t>
  </si>
  <si>
    <t>(198+999941.4)/(2)=500069.7</t>
  </si>
  <si>
    <t>(122+171)/(2)=146.5</t>
  </si>
  <si>
    <t>(999637.4+216)/(2)=499926.7</t>
  </si>
  <si>
    <t>(133+122)/(2)=127.5</t>
  </si>
  <si>
    <t>S9</t>
  </si>
  <si>
    <t>(197+999940.4)/(2)=500068.7</t>
  </si>
  <si>
    <t>(121+170)/(2)=145.5</t>
  </si>
  <si>
    <t>(999636.4+215)/(2)=499925.7</t>
  </si>
  <si>
    <t>(132+121)/(2)=126.5</t>
  </si>
  <si>
    <t>S10</t>
  </si>
  <si>
    <t>(156+999939.4)/(2)=500047.7</t>
  </si>
  <si>
    <t>(120+169)/(2)=144.5</t>
  </si>
  <si>
    <t>(999635.4+214)/(2)=499924.7</t>
  </si>
  <si>
    <t>(131+120)/(2)=125.5</t>
  </si>
  <si>
    <t>S11</t>
  </si>
  <si>
    <t>(119+999938.4)/(2)=500028.7</t>
  </si>
  <si>
    <t>(119+168)/(2)=143.5</t>
  </si>
  <si>
    <t>(999634.4+213)/(2)=499923.7</t>
  </si>
  <si>
    <t>(130+119)/(2)=124.5</t>
  </si>
  <si>
    <t>S12</t>
  </si>
  <si>
    <t>(118+999937.4)/(2)=500027.7</t>
  </si>
  <si>
    <t>(118+167)/(2)=142.5</t>
  </si>
  <si>
    <t>(999633.4+212)/(2)=499922.7</t>
  </si>
  <si>
    <t>(129+118)/(2)=123.5</t>
  </si>
  <si>
    <t>S13</t>
  </si>
  <si>
    <t>(117+999936.4)/(2)=500026.7</t>
  </si>
  <si>
    <t>(117+166)/(2)=141.5</t>
  </si>
  <si>
    <t>(999632.4+211)/(2)=499921.7</t>
  </si>
  <si>
    <t>(128+117)/(2)=122.5</t>
  </si>
  <si>
    <t>S14</t>
  </si>
  <si>
    <t>(116+999935.4)/(2)=500025.7</t>
  </si>
  <si>
    <t>(116+165)/(2)=140.5</t>
  </si>
  <si>
    <t>(999631.4+210)/(2)=499920.7</t>
  </si>
  <si>
    <t>(127+116)/(2)=121.5</t>
  </si>
  <si>
    <t>S15</t>
  </si>
  <si>
    <t>(115+999934.4)/(2)=500024.7</t>
  </si>
  <si>
    <t>(115+164)/(2)=139.5</t>
  </si>
  <si>
    <t>(999630.4+209)/(2)=499919.7</t>
  </si>
  <si>
    <t>(126+115)/(2)=120.5</t>
  </si>
  <si>
    <t>S16</t>
  </si>
  <si>
    <t>(114+999933.4)/(2)=500023.7</t>
  </si>
  <si>
    <t>(114+163)/(2)=138.5</t>
  </si>
  <si>
    <t>(999629.4+208)/(2)=499918.7</t>
  </si>
  <si>
    <t>(125+114)/(2)=119.5</t>
  </si>
  <si>
    <t>S17</t>
  </si>
  <si>
    <t>(113+999932.4)/(2)=500022.7</t>
  </si>
  <si>
    <t>(113+162)/(2)=137.5</t>
  </si>
  <si>
    <t>(999628.4+207)/(2)=499917.7</t>
  </si>
  <si>
    <t>(124+113)/(2)=118.5</t>
  </si>
  <si>
    <t>S18</t>
  </si>
  <si>
    <t>(112+999931.4)/(2)=500021.7</t>
  </si>
  <si>
    <t>(112+161)/(2)=136.5</t>
  </si>
  <si>
    <t>(999627.4+206)/(2)=499916.7</t>
  </si>
  <si>
    <t>(123+112)/(2)=117.5</t>
  </si>
  <si>
    <t>S19</t>
  </si>
  <si>
    <t>(111+999930.4)/(2)=500020.7</t>
  </si>
  <si>
    <t>(111+160)/(2)=135.5</t>
  </si>
  <si>
    <t>(999626.4+205)/(2)=499915.7</t>
  </si>
  <si>
    <t>(122+111)/(2)=116.5</t>
  </si>
  <si>
    <t>S20</t>
  </si>
  <si>
    <t>(110+999929.4)/(2)=500019.7</t>
  </si>
  <si>
    <t>(110+159)/(2)=134.5</t>
  </si>
  <si>
    <t>(999625.4+204)/(2)=499914.7</t>
  </si>
  <si>
    <t>(121+110)/(2)=115.5</t>
  </si>
  <si>
    <t>S21</t>
  </si>
  <si>
    <t>(109+999928.4)/(2)=500018.7</t>
  </si>
  <si>
    <t>(109+158)/(2)=133.5</t>
  </si>
  <si>
    <t>(999624.4+203)/(2)=499913.7</t>
  </si>
  <si>
    <t>(120+109)/(2)=114.5</t>
  </si>
  <si>
    <t>S22</t>
  </si>
  <si>
    <t>(108+999927.4)/(2)=500017.7</t>
  </si>
  <si>
    <t>(108+157)/(2)=132.5</t>
  </si>
  <si>
    <t>(999623.4+202)/(2)=499912.7</t>
  </si>
  <si>
    <t>(108+108)/(2)=108</t>
  </si>
  <si>
    <t>S23</t>
  </si>
  <si>
    <t>(107+999926.4)/(2)=500016.7</t>
  </si>
  <si>
    <t>(107+156)/(2)=131.5</t>
  </si>
  <si>
    <t>(999622.4+201)/(2)=499911.7</t>
  </si>
  <si>
    <t>(107+107)/(2)=107</t>
  </si>
  <si>
    <t>S24</t>
  </si>
  <si>
    <t>(106+999925.4)/(2)=500015.7</t>
  </si>
  <si>
    <t>(106+155)/(2)=130.5</t>
  </si>
  <si>
    <t>(999621.4+200)/(2)=499910.7</t>
  </si>
  <si>
    <t>(106+106)/(2)=106</t>
  </si>
  <si>
    <t>S25</t>
  </si>
  <si>
    <t>(105+999924.4)/(2)=500014.7</t>
  </si>
  <si>
    <t>(105+154)/(2)=129.5</t>
  </si>
  <si>
    <t>(999620.4+199)/(2)=499909.7</t>
  </si>
  <si>
    <t>(105+105)/(2)=105</t>
  </si>
  <si>
    <t>S26</t>
  </si>
  <si>
    <t>(104+999923.4)/(2)=500013.7</t>
  </si>
  <si>
    <t>(104+153)/(2)=128.5</t>
  </si>
  <si>
    <t>(999619.4+198)/(2)=499908.7</t>
  </si>
  <si>
    <t>(104+104)/(2)=104</t>
  </si>
  <si>
    <t>S27</t>
  </si>
  <si>
    <t>(103+999922.4)/(2)=500012.7</t>
  </si>
  <si>
    <t>(103+152)/(2)=127.5</t>
  </si>
  <si>
    <t>(999618.4+197)/(2)=499907.7</t>
  </si>
  <si>
    <t>(103+103)/(2)=103</t>
  </si>
  <si>
    <t>S28</t>
  </si>
  <si>
    <t>(102+999921.4)/(2)=500011.7</t>
  </si>
  <si>
    <t>(102+151)/(2)=126.5</t>
  </si>
  <si>
    <t>(999617.4+196)/(2)=499906.7</t>
  </si>
  <si>
    <t>(102+102)/(2)=102</t>
  </si>
  <si>
    <t>S29</t>
  </si>
  <si>
    <t>(101+999920.4)/(2)=500010.7</t>
  </si>
  <si>
    <t>(101+150)/(2)=125.5</t>
  </si>
  <si>
    <t>(999616.4+195)/(2)=499905.7</t>
  </si>
  <si>
    <t>(101+101)/(2)=101</t>
  </si>
  <si>
    <t>S30</t>
  </si>
  <si>
    <t>(100+999919.4)/(2)=500009.7</t>
  </si>
  <si>
    <t>(100+149)/(2)=124.5</t>
  </si>
  <si>
    <t>(999615.4+194)/(2)=499904.7</t>
  </si>
  <si>
    <t>(100+100)/(2)=100</t>
  </si>
  <si>
    <t>S31</t>
  </si>
  <si>
    <t>(99+999918.4)/(2)=500008.7</t>
  </si>
  <si>
    <t>(99+148)/(2)=123.5</t>
  </si>
  <si>
    <t>(999614.4+193)/(2)=499903.7</t>
  </si>
  <si>
    <t>(99+99)/(2)=99</t>
  </si>
  <si>
    <t>S32</t>
  </si>
  <si>
    <t>(98+999917.4)/(2)=500007.7</t>
  </si>
  <si>
    <t>(98+147)/(2)=122.5</t>
  </si>
  <si>
    <t>(999613.4+192)/(2)=499902.7</t>
  </si>
  <si>
    <t>(98+98)/(2)=98</t>
  </si>
  <si>
    <t>S33</t>
  </si>
  <si>
    <t>(97+999916.4)/(2)=500006.7</t>
  </si>
  <si>
    <t>(97+146)/(2)=121.5</t>
  </si>
  <si>
    <t>(999612.4+191)/(2)=499901.7</t>
  </si>
  <si>
    <t>(97+97)/(2)=97</t>
  </si>
  <si>
    <t>S34</t>
  </si>
  <si>
    <t>(96+999915.4)/(2)=500005.7</t>
  </si>
  <si>
    <t>(96+145)/(2)=120.5</t>
  </si>
  <si>
    <t>(999611.4+190)/(2)=499900.7</t>
  </si>
  <si>
    <t>(96+96)/(2)=96</t>
  </si>
  <si>
    <t>S35</t>
  </si>
  <si>
    <t>(95+999914.4)/(2)=500004.7</t>
  </si>
  <si>
    <t>(95+144)/(2)=119.5</t>
  </si>
  <si>
    <t>(999610.4+189)/(2)=499899.7</t>
  </si>
  <si>
    <t>(95+95)/(2)=95</t>
  </si>
  <si>
    <t>S36</t>
  </si>
  <si>
    <t>(94+999913.4)/(2)=500003.7</t>
  </si>
  <si>
    <t>(94+143)/(2)=118.5</t>
  </si>
  <si>
    <t>(999609.4+188)/(2)=499898.7</t>
  </si>
  <si>
    <t>(94+94)/(2)=94</t>
  </si>
  <si>
    <t>S37</t>
  </si>
  <si>
    <t>(93+999912.4)/(2)=500002.7</t>
  </si>
  <si>
    <t>(93+142)/(2)=117.5</t>
  </si>
  <si>
    <t>(999608.4+187)/(2)=499897.7</t>
  </si>
  <si>
    <t>(93+93)/(2)=93</t>
  </si>
  <si>
    <t>S38</t>
  </si>
  <si>
    <t>(92+999911.4)/(2)=500001.7</t>
  </si>
  <si>
    <t>(92+141)/(2)=116.5</t>
  </si>
  <si>
    <t>(999607.4+186)/(2)=499896.7</t>
  </si>
  <si>
    <t>(92+92)/(2)=92</t>
  </si>
  <si>
    <t>S39</t>
  </si>
  <si>
    <t>(91+999910.4)/(2)=500000.7</t>
  </si>
  <si>
    <t>(91+140)/(2)=115.5</t>
  </si>
  <si>
    <t>(999606.4+185)/(2)=499895.7</t>
  </si>
  <si>
    <t>(91+91)/(2)=91</t>
  </si>
  <si>
    <t>S40</t>
  </si>
  <si>
    <t>(90+999909.4)/(2)=499999.7</t>
  </si>
  <si>
    <t>(90+139)/(2)=114.5</t>
  </si>
  <si>
    <t>(999605.4+184)/(2)=499894.7</t>
  </si>
  <si>
    <t>(90+90)/(2)=90</t>
  </si>
  <si>
    <t>S41</t>
  </si>
  <si>
    <t>(89+999908.4)/(2)=499998.7</t>
  </si>
  <si>
    <t>(89+138)/(2)=113.5</t>
  </si>
  <si>
    <t>(999604.4+183)/(2)=499893.7</t>
  </si>
  <si>
    <t>(89+89)/(2)=89</t>
  </si>
  <si>
    <t>S42</t>
  </si>
  <si>
    <t>(88+999907.4)/(2)=499997.7</t>
  </si>
  <si>
    <t>(88+137)/(2)=112.5</t>
  </si>
  <si>
    <t>(999603.4+182)/(2)=499892.7</t>
  </si>
  <si>
    <t>(88+88)/(2)=88</t>
  </si>
  <si>
    <t>S43</t>
  </si>
  <si>
    <t>(87+999906.4)/(2)=499996.7</t>
  </si>
  <si>
    <t>(87+136)/(2)=111.5</t>
  </si>
  <si>
    <t>(999602.4+181)/(2)=499891.7</t>
  </si>
  <si>
    <t>(87+87)/(2)=87</t>
  </si>
  <si>
    <t>S44</t>
  </si>
  <si>
    <t>(86+999905.4)/(2)=499995.7</t>
  </si>
  <si>
    <t>(86+135)/(2)=110.5</t>
  </si>
  <si>
    <t>(999601.4+180)/(2)=499890.7</t>
  </si>
  <si>
    <t>(86+86)/(2)=86</t>
  </si>
  <si>
    <t>S45</t>
  </si>
  <si>
    <t>(85+999904.4)/(2)=499994.7</t>
  </si>
  <si>
    <t>(85+134)/(2)=109.5</t>
  </si>
  <si>
    <t>(999600.4+179)/(2)=499889.7</t>
  </si>
  <si>
    <t>(85+85)/(2)=85</t>
  </si>
  <si>
    <t>S46</t>
  </si>
  <si>
    <t>(84+999903.4)/(2)=499993.7</t>
  </si>
  <si>
    <t>(84+133)/(2)=108.5</t>
  </si>
  <si>
    <t>(999599.4+178)/(2)=499888.7</t>
  </si>
  <si>
    <t>(84+84)/(2)=84</t>
  </si>
  <si>
    <t>S47</t>
  </si>
  <si>
    <t>(83+999902.4)/(2)=499992.7</t>
  </si>
  <si>
    <t>(83+132)/(2)=107.5</t>
  </si>
  <si>
    <t>(999598.4+177)/(2)=499887.7</t>
  </si>
  <si>
    <t>(83+83)/(2)=83</t>
  </si>
  <si>
    <t>S48</t>
  </si>
  <si>
    <t>(82+999901.4)/(2)=499991.7</t>
  </si>
  <si>
    <t>(82+131)/(2)=106.5</t>
  </si>
  <si>
    <t>(999597.4+176)/(2)=499886.7</t>
  </si>
  <si>
    <t>(82+82)/(2)=82</t>
  </si>
  <si>
    <t>S49</t>
  </si>
  <si>
    <t>(81+999900.4)/(2)=499990.7</t>
  </si>
  <si>
    <t>(81+130)/(2)=105.5</t>
  </si>
  <si>
    <t>(999596.4+175)/(2)=499885.7</t>
  </si>
  <si>
    <t>(81+81)/(2)=81</t>
  </si>
  <si>
    <t>S50</t>
  </si>
  <si>
    <t>(80+999899.4)/(2)=499989.7</t>
  </si>
  <si>
    <t>(80+129)/(2)=104.5</t>
  </si>
  <si>
    <t>(999595.4+174)/(2)=499884.7</t>
  </si>
  <si>
    <t>(80+80)/(2)=80</t>
  </si>
  <si>
    <t>S51</t>
  </si>
  <si>
    <t>(79+999898.4)/(2)=499988.7</t>
  </si>
  <si>
    <t>(79+128)/(2)=103.5</t>
  </si>
  <si>
    <t>(999594.4+173)/(2)=499883.7</t>
  </si>
  <si>
    <t>(79+79)/(2)=79</t>
  </si>
  <si>
    <t>S52</t>
  </si>
  <si>
    <t>(78+999897.4)/(2)=499987.7</t>
  </si>
  <si>
    <t>(78+127)/(2)=102.5</t>
  </si>
  <si>
    <t>(999593.4+172)/(2)=499882.7</t>
  </si>
  <si>
    <t>(78+78)/(2)=78</t>
  </si>
  <si>
    <t>S53</t>
  </si>
  <si>
    <t>(77+999896.4)/(2)=499986.7</t>
  </si>
  <si>
    <t>(77+126)/(2)=101.5</t>
  </si>
  <si>
    <t>(999592.4+171)/(2)=499881.7</t>
  </si>
  <si>
    <t>(77+77)/(2)=77</t>
  </si>
  <si>
    <t>S54</t>
  </si>
  <si>
    <t>(76+999895.4)/(2)=499985.7</t>
  </si>
  <si>
    <t>(76+125)/(2)=100.5</t>
  </si>
  <si>
    <t>(999591.4+170)/(2)=499880.7</t>
  </si>
  <si>
    <t>(76+76)/(2)=76</t>
  </si>
  <si>
    <t>S55</t>
  </si>
  <si>
    <t>(75+999894.4)/(2)=499984.7</t>
  </si>
  <si>
    <t>(75+124)/(2)=99.5</t>
  </si>
  <si>
    <t>(999590.4+169)/(2)=499879.7</t>
  </si>
  <si>
    <t>(75+75)/(2)=75</t>
  </si>
  <si>
    <t>S56</t>
  </si>
  <si>
    <t>(74+999893.4)/(2)=499983.7</t>
  </si>
  <si>
    <t>(74+123)/(2)=98.5</t>
  </si>
  <si>
    <t>(999589.4+168)/(2)=499878.7</t>
  </si>
  <si>
    <t>(74+74)/(2)=74</t>
  </si>
  <si>
    <t>S57</t>
  </si>
  <si>
    <t>(73+999892.4)/(2)=499982.7</t>
  </si>
  <si>
    <t>(73+122)/(2)=97.5</t>
  </si>
  <si>
    <t>(999588.4+167)/(2)=499877.7</t>
  </si>
  <si>
    <t>(73+73)/(2)=73</t>
  </si>
  <si>
    <t>S58</t>
  </si>
  <si>
    <t>(72+999891.4)/(2)=499981.7</t>
  </si>
  <si>
    <t>(72+121)/(2)=96.5</t>
  </si>
  <si>
    <t>(999587.4+166)/(2)=499876.7</t>
  </si>
  <si>
    <t>(72+72)/(2)=72</t>
  </si>
  <si>
    <t>S59</t>
  </si>
  <si>
    <t>(71+999890.4)/(2)=499980.7</t>
  </si>
  <si>
    <t>(71+120)/(2)=95.5</t>
  </si>
  <si>
    <t>(999586.4+165)/(2)=499875.7</t>
  </si>
  <si>
    <t>(71+71)/(2)=71</t>
  </si>
  <si>
    <t>S60</t>
  </si>
  <si>
    <t>(70+999889.4)/(2)=499979.7</t>
  </si>
  <si>
    <t>(70+119)/(2)=94.5</t>
  </si>
  <si>
    <t>(999585.4+164)/(2)=499874.7</t>
  </si>
  <si>
    <t>(70+70)/(2)=70</t>
  </si>
  <si>
    <t>S61</t>
  </si>
  <si>
    <t>(69+999888.4)/(2)=499978.7</t>
  </si>
  <si>
    <t>(69+118)/(2)=93.5</t>
  </si>
  <si>
    <t>(999584.4+163)/(2)=499873.7</t>
  </si>
  <si>
    <t>(69+69)/(2)=69</t>
  </si>
  <si>
    <t>S62</t>
  </si>
  <si>
    <t>(68+999887.4)/(2)=499977.7</t>
  </si>
  <si>
    <t>(68+117)/(2)=92.5</t>
  </si>
  <si>
    <t>(999583.4+162)/(2)=499872.7</t>
  </si>
  <si>
    <t>(68+68)/(2)=68</t>
  </si>
  <si>
    <t>S63</t>
  </si>
  <si>
    <t>(67+999886.4)/(2)=499976.7</t>
  </si>
  <si>
    <t>(67+116)/(2)=91.5</t>
  </si>
  <si>
    <t>(999582.4+161)/(2)=499871.7</t>
  </si>
  <si>
    <t>(67+67)/(2)=67</t>
  </si>
  <si>
    <t>S64</t>
  </si>
  <si>
    <t>(66+999885.4)/(2)=499975.7</t>
  </si>
  <si>
    <t>(66+115)/(2)=90.5</t>
  </si>
  <si>
    <t>(999581.4+160)/(2)=499870.7</t>
  </si>
  <si>
    <t>(66+66)/(2)=66</t>
  </si>
  <si>
    <t>S65</t>
  </si>
  <si>
    <t>(65+999884.4)/(2)=499974.7</t>
  </si>
  <si>
    <t>(65+114)/(2)=89.5</t>
  </si>
  <si>
    <t>(999580.4+159)/(2)=499869.7</t>
  </si>
  <si>
    <t>(65+65)/(2)=65</t>
  </si>
  <si>
    <t>S66</t>
  </si>
  <si>
    <t>(64+999883.4)/(2)=499973.7</t>
  </si>
  <si>
    <t>(64+113)/(2)=88.5</t>
  </si>
  <si>
    <t>(999579.4+158)/(2)=499868.7</t>
  </si>
  <si>
    <t>(64+64)/(2)=64</t>
  </si>
  <si>
    <t>S67</t>
  </si>
  <si>
    <t>(63+999882.4)/(2)=499972.7</t>
  </si>
  <si>
    <t>(63+112)/(2)=87.5</t>
  </si>
  <si>
    <t>(999578.4+157)/(2)=499867.7</t>
  </si>
  <si>
    <t>(63+63)/(2)=63</t>
  </si>
  <si>
    <t>S68</t>
  </si>
  <si>
    <t>(62+999881.4)/(2)=499971.7</t>
  </si>
  <si>
    <t>(62+111)/(2)=86.5</t>
  </si>
  <si>
    <t>(999577.4+156)/(2)=499866.7</t>
  </si>
  <si>
    <t>(62+62)/(2)=62</t>
  </si>
  <si>
    <t>S69</t>
  </si>
  <si>
    <t>(61+999880.4)/(2)=499970.7</t>
  </si>
  <si>
    <t>(61+110)/(2)=85.5</t>
  </si>
  <si>
    <t>(999576.4+155)/(2)=499865.7</t>
  </si>
  <si>
    <t>(61+61)/(2)=61</t>
  </si>
  <si>
    <t>S70</t>
  </si>
  <si>
    <t>(60+999879.4)/(2)=499969.7</t>
  </si>
  <si>
    <t>(60+109)/(2)=84.5</t>
  </si>
  <si>
    <t>(999575.4+154)/(2)=499864.7</t>
  </si>
  <si>
    <t>(60+60)/(2)=60</t>
  </si>
  <si>
    <t>S71</t>
  </si>
  <si>
    <t>(59+999878.4)/(2)=499968.7</t>
  </si>
  <si>
    <t>(59+108)/(2)=83.5</t>
  </si>
  <si>
    <t>(999574.4+153)/(2)=499863.7</t>
  </si>
  <si>
    <t>(59+59)/(2)=59</t>
  </si>
  <si>
    <t>S72</t>
  </si>
  <si>
    <t>(58+999877.4)/(2)=499967.7</t>
  </si>
  <si>
    <t>(58+107)/(2)=82.5</t>
  </si>
  <si>
    <t>(999573.4+152)/(2)=499862.7</t>
  </si>
  <si>
    <t>(58+58)/(2)=58</t>
  </si>
  <si>
    <t>S73</t>
  </si>
  <si>
    <t>(57+999876.4)/(2)=499966.7</t>
  </si>
  <si>
    <t>(57+106)/(2)=81.5</t>
  </si>
  <si>
    <t>(999572.4+151)/(2)=499861.7</t>
  </si>
  <si>
    <t>(57+57)/(2)=57</t>
  </si>
  <si>
    <t>S74</t>
  </si>
  <si>
    <t>(56+999875.4)/(2)=499965.7</t>
  </si>
  <si>
    <t>(56+105)/(2)=80.5</t>
  </si>
  <si>
    <t>(999571.4+150)/(2)=499860.7</t>
  </si>
  <si>
    <t>(56+56)/(2)=56</t>
  </si>
  <si>
    <t>S75</t>
  </si>
  <si>
    <t>(55+999874.4)/(2)=499964.7</t>
  </si>
  <si>
    <t>(55+104)/(2)=79.5</t>
  </si>
  <si>
    <t>(999570.4+149)/(2)=499859.7</t>
  </si>
  <si>
    <t>(55+55)/(2)=55</t>
  </si>
  <si>
    <t>S76</t>
  </si>
  <si>
    <t>(54+999873.4)/(2)=499963.7</t>
  </si>
  <si>
    <t>(54+103)/(2)=78.5</t>
  </si>
  <si>
    <t>(999569.4+148)/(2)=499858.7</t>
  </si>
  <si>
    <t>(54+54)/(2)=54</t>
  </si>
  <si>
    <t>S77</t>
  </si>
  <si>
    <t>(53+999872.4)/(2)=499962.7</t>
  </si>
  <si>
    <t>(53+102)/(2)=77.5</t>
  </si>
  <si>
    <t>(999568.4+147)/(2)=499857.7</t>
  </si>
  <si>
    <t>(53+53)/(2)=53</t>
  </si>
  <si>
    <t>S78</t>
  </si>
  <si>
    <t>(52+999871.4)/(2)=499961.7</t>
  </si>
  <si>
    <t>(52+101)/(2)=76.5</t>
  </si>
  <si>
    <t>(999567.4+146)/(2)=499856.7</t>
  </si>
  <si>
    <t>(52+52)/(2)=52</t>
  </si>
  <si>
    <t>S79</t>
  </si>
  <si>
    <t>(51+999870.4)/(2)=499960.7</t>
  </si>
  <si>
    <t>(51+100)/(2)=75.5</t>
  </si>
  <si>
    <t>(999566.4+145)/(2)=499855.7</t>
  </si>
  <si>
    <t>(51+51)/(2)=51</t>
  </si>
  <si>
    <t>S80</t>
  </si>
  <si>
    <t>(50+999869.4)/(2)=499959.7</t>
  </si>
  <si>
    <t>(50+99)/(2)=74.5</t>
  </si>
  <si>
    <t>(999565.4+144)/(2)=499854.7</t>
  </si>
  <si>
    <t>(50+50)/(2)=50</t>
  </si>
  <si>
    <t>S81</t>
  </si>
  <si>
    <t>(49+999868.4)/(2)=499958.7</t>
  </si>
  <si>
    <t>(49+98)/(2)=73.5</t>
  </si>
  <si>
    <t>(999564.4+143)/(2)=499853.7</t>
  </si>
  <si>
    <t>(49+49)/(2)=49</t>
  </si>
  <si>
    <t>S82</t>
  </si>
  <si>
    <t>(48+999867.4)/(2)=499957.7</t>
  </si>
  <si>
    <t>(48+97)/(2)=72.5</t>
  </si>
  <si>
    <t>(999563.4+142)/(2)=499852.7</t>
  </si>
  <si>
    <t>(48+48)/(2)=48</t>
  </si>
  <si>
    <t>S83</t>
  </si>
  <si>
    <t>(47+999866.4)/(2)=499956.7</t>
  </si>
  <si>
    <t>(47+96)/(2)=71.5</t>
  </si>
  <si>
    <t>(999562.4+141)/(2)=499851.7</t>
  </si>
  <si>
    <t>(47+47)/(2)=47</t>
  </si>
  <si>
    <t>S84</t>
  </si>
  <si>
    <t>(46+999865.4)/(2)=499955.7</t>
  </si>
  <si>
    <t>(46+95)/(2)=70.5</t>
  </si>
  <si>
    <t>(999561.4+140)/(2)=499850.7</t>
  </si>
  <si>
    <t>(46+46)/(2)=46</t>
  </si>
  <si>
    <t>S85</t>
  </si>
  <si>
    <t>(45+999864.4)/(2)=499954.7</t>
  </si>
  <si>
    <t>(45+94)/(2)=69.5</t>
  </si>
  <si>
    <t>(999560.4+139)/(2)=499849.7</t>
  </si>
  <si>
    <t>(45+45)/(2)=45</t>
  </si>
  <si>
    <t>S86</t>
  </si>
  <si>
    <t>(44+999863.4)/(2)=499953.7</t>
  </si>
  <si>
    <t>(44+93)/(2)=68.5</t>
  </si>
  <si>
    <t>(999559.4+138)/(2)=499848.7</t>
  </si>
  <si>
    <t>(44+44)/(2)=44</t>
  </si>
  <si>
    <t>S87</t>
  </si>
  <si>
    <t>(43+999862.4)/(2)=499952.7</t>
  </si>
  <si>
    <t>(43+92)/(2)=67.5</t>
  </si>
  <si>
    <t>(999558.4+137)/(2)=499847.7</t>
  </si>
  <si>
    <t>(43+43)/(2)=43</t>
  </si>
  <si>
    <t>S88</t>
  </si>
  <si>
    <t>(42+999861.4)/(2)=499951.7</t>
  </si>
  <si>
    <t>(42+91)/(2)=66.5</t>
  </si>
  <si>
    <t>(999557.4+136)/(2)=499846.7</t>
  </si>
  <si>
    <t>(42+42)/(2)=42</t>
  </si>
  <si>
    <t>S89</t>
  </si>
  <si>
    <t>(41+999860.4)/(2)=499950.7</t>
  </si>
  <si>
    <t>(41+90)/(2)=65.5</t>
  </si>
  <si>
    <t>(999556.4+135)/(2)=499845.7</t>
  </si>
  <si>
    <t>(41+41)/(2)=41</t>
  </si>
  <si>
    <t>S90</t>
  </si>
  <si>
    <t>(40+999859.4)/(2)=499949.7</t>
  </si>
  <si>
    <t>(40+89)/(2)=64.5</t>
  </si>
  <si>
    <t>(999555.4+134)/(2)=499844.7</t>
  </si>
  <si>
    <t>(40+40)/(2)=40</t>
  </si>
  <si>
    <t>S91</t>
  </si>
  <si>
    <t>(39+999858.4)/(2)=499948.7</t>
  </si>
  <si>
    <t>(39+88)/(2)=63.5</t>
  </si>
  <si>
    <t>(999554.4+133)/(2)=499843.7</t>
  </si>
  <si>
    <t>(39+39)/(2)=39</t>
  </si>
  <si>
    <t>S92</t>
  </si>
  <si>
    <t>(38+999857.4)/(2)=499947.7</t>
  </si>
  <si>
    <t>(38+87)/(2)=62.5</t>
  </si>
  <si>
    <t>(999553.4+132)/(2)=499842.7</t>
  </si>
  <si>
    <t>(38+38)/(2)=38</t>
  </si>
  <si>
    <t>S93</t>
  </si>
  <si>
    <t>(37+999856.4)/(2)=499946.7</t>
  </si>
  <si>
    <t>(37+86)/(2)=61.5</t>
  </si>
  <si>
    <t>(999552.4+131)/(2)=499841.7</t>
  </si>
  <si>
    <t>(37+37)/(2)=37</t>
  </si>
  <si>
    <t>S94</t>
  </si>
  <si>
    <t>(36+999855.4)/(2)=499945.7</t>
  </si>
  <si>
    <t>(36+85)/(2)=60.5</t>
  </si>
  <si>
    <t>(999551.4+130)/(2)=499840.7</t>
  </si>
  <si>
    <t>(36+36)/(2)=36</t>
  </si>
  <si>
    <t>S95</t>
  </si>
  <si>
    <t>(35+999854.4)/(2)=499944.7</t>
  </si>
  <si>
    <t>(35+84)/(2)=59.5</t>
  </si>
  <si>
    <t>(999550.4+129)/(2)=499839.7</t>
  </si>
  <si>
    <t>(35+35)/(2)=35</t>
  </si>
  <si>
    <t>S96</t>
  </si>
  <si>
    <t>(34+999853.4)/(2)=499943.7</t>
  </si>
  <si>
    <t>(34+83)/(2)=58.5</t>
  </si>
  <si>
    <t>(999549.4+128)/(2)=499838.7</t>
  </si>
  <si>
    <t>(34+34)/(2)=34</t>
  </si>
  <si>
    <t>S97</t>
  </si>
  <si>
    <t>(33+999852.4)/(2)=499942.7</t>
  </si>
  <si>
    <t>(33+82)/(2)=57.5</t>
  </si>
  <si>
    <t>(999548.4+127)/(2)=499837.7</t>
  </si>
  <si>
    <t>(33+33)/(2)=33</t>
  </si>
  <si>
    <t>S98</t>
  </si>
  <si>
    <t>(32+999851.4)/(2)=499941.7</t>
  </si>
  <si>
    <t>(32+81)/(2)=56.5</t>
  </si>
  <si>
    <t>(999547.4+126)/(2)=499836.7</t>
  </si>
  <si>
    <t>(32+32)/(2)=32</t>
  </si>
  <si>
    <t>S99</t>
  </si>
  <si>
    <t>(31+999850.4)/(2)=499940.7</t>
  </si>
  <si>
    <t>(31+80)/(2)=55.5</t>
  </si>
  <si>
    <t>(999546.4+125)/(2)=499835.7</t>
  </si>
  <si>
    <t>(31+31)/(2)=31</t>
  </si>
  <si>
    <t>S100</t>
  </si>
  <si>
    <t>(30+999849.4)/(2)=499939.7</t>
  </si>
  <si>
    <t>(30+79)/(2)=54.5</t>
  </si>
  <si>
    <t>(999545.4+124)/(2)=499834.7</t>
  </si>
  <si>
    <t>(30+30)/(2)=30</t>
  </si>
  <si>
    <t>S101</t>
  </si>
  <si>
    <t>(29+999848.4)/(2)=499938.7</t>
  </si>
  <si>
    <t>(29+78)/(2)=53.5</t>
  </si>
  <si>
    <t>(999544.4+123)/(2)=499833.7</t>
  </si>
  <si>
    <t>(29+29)/(2)=29</t>
  </si>
  <si>
    <t>S102</t>
  </si>
  <si>
    <t>(28+999847.4)/(2)=499937.7</t>
  </si>
  <si>
    <t>(28+77)/(2)=52.5</t>
  </si>
  <si>
    <t>(999543.4+122)/(2)=499832.7</t>
  </si>
  <si>
    <t>(28+28)/(2)=28</t>
  </si>
  <si>
    <t>S103</t>
  </si>
  <si>
    <t>(27+999846.4)/(2)=499936.7</t>
  </si>
  <si>
    <t>(27+76)/(2)=51.5</t>
  </si>
  <si>
    <t>(999542.4+121)/(2)=499831.7</t>
  </si>
  <si>
    <t>(27+27)/(2)=27</t>
  </si>
  <si>
    <t>S104</t>
  </si>
  <si>
    <t>(26+999845.4)/(2)=499935.7</t>
  </si>
  <si>
    <t>(26+75)/(2)=50.5</t>
  </si>
  <si>
    <t>(999541.4+120)/(2)=499830.7</t>
  </si>
  <si>
    <t>(26+26)/(2)=26</t>
  </si>
  <si>
    <t>S105</t>
  </si>
  <si>
    <t>(25+999844.4)/(2)=499934.7</t>
  </si>
  <si>
    <t>(25+74)/(2)=49.5</t>
  </si>
  <si>
    <t>(999540.4+119)/(2)=499829.7</t>
  </si>
  <si>
    <t>(25+25)/(2)=25</t>
  </si>
  <si>
    <t>S106</t>
  </si>
  <si>
    <t>(24+999843.4)/(2)=499933.7</t>
  </si>
  <si>
    <t>(24+73)/(2)=48.5</t>
  </si>
  <si>
    <t>(999539.4+118)/(2)=499828.7</t>
  </si>
  <si>
    <t>(24+24)/(2)=24</t>
  </si>
  <si>
    <t>S107</t>
  </si>
  <si>
    <t>(23+999842.4)/(2)=499932.7</t>
  </si>
  <si>
    <t>(23+72)/(2)=47.5</t>
  </si>
  <si>
    <t>(999538.4+117)/(2)=499827.7</t>
  </si>
  <si>
    <t>(23+23)/(2)=23</t>
  </si>
  <si>
    <t>S108</t>
  </si>
  <si>
    <t>(22+999841.4)/(2)=499931.7</t>
  </si>
  <si>
    <t>(22+71)/(2)=46.5</t>
  </si>
  <si>
    <t>(999537.4+116)/(2)=499826.7</t>
  </si>
  <si>
    <t>(22+22)/(2)=22</t>
  </si>
  <si>
    <t>S109</t>
  </si>
  <si>
    <t>(21+999840.4)/(2)=499930.7</t>
  </si>
  <si>
    <t>(21+70)/(2)=45.5</t>
  </si>
  <si>
    <t>(999536.4+115)/(2)=499825.7</t>
  </si>
  <si>
    <t>(21+21)/(2)=21</t>
  </si>
  <si>
    <t>S110</t>
  </si>
  <si>
    <t>(20+999839.4)/(2)=499929.7</t>
  </si>
  <si>
    <t>(20+69)/(2)=44.5</t>
  </si>
  <si>
    <t>(999535.4+114)/(2)=499824.7</t>
  </si>
  <si>
    <t>(20+20)/(2)=20</t>
  </si>
  <si>
    <t>S111</t>
  </si>
  <si>
    <t>(19+999838.4)/(2)=499928.7</t>
  </si>
  <si>
    <t>(19+68)/(2)=43.5</t>
  </si>
  <si>
    <t>(999534.4+113)/(2)=499823.7</t>
  </si>
  <si>
    <t>(19+19)/(2)=19</t>
  </si>
  <si>
    <t>S112</t>
  </si>
  <si>
    <t>(18+999837.4)/(2)=499927.7</t>
  </si>
  <si>
    <t>(18+67)/(2)=42.5</t>
  </si>
  <si>
    <t>(999533.4+112)/(2)=499822.7</t>
  </si>
  <si>
    <t>(18+18)/(2)=18</t>
  </si>
  <si>
    <t>S113</t>
  </si>
  <si>
    <t>(17+999836.4)/(2)=499926.7</t>
  </si>
  <si>
    <t>(17+66)/(2)=41.5</t>
  </si>
  <si>
    <t>(999532.4+111)/(2)=499821.7</t>
  </si>
  <si>
    <t>(17+17)/(2)=17</t>
  </si>
  <si>
    <t>S114</t>
  </si>
  <si>
    <t>(16+999835.4)/(2)=499925.7</t>
  </si>
  <si>
    <t>(16+65)/(2)=40.5</t>
  </si>
  <si>
    <t>(999531.4+110)/(2)=499820.7</t>
  </si>
  <si>
    <t>(16+16)/(2)=16</t>
  </si>
  <si>
    <t>S115</t>
  </si>
  <si>
    <t>(15+999834.4)/(2)=499924.7</t>
  </si>
  <si>
    <t>(15+64)/(2)=39.5</t>
  </si>
  <si>
    <t>(999530.4+109)/(2)=499819.7</t>
  </si>
  <si>
    <t>(15+15)/(2)=15</t>
  </si>
  <si>
    <t>S116</t>
  </si>
  <si>
    <t>(14+999833.4)/(2)=499923.7</t>
  </si>
  <si>
    <t>(14+63)/(2)=38.5</t>
  </si>
  <si>
    <t>(999529.4+108)/(2)=499818.7</t>
  </si>
  <si>
    <t>(14+14)/(2)=14</t>
  </si>
  <si>
    <t>S117</t>
  </si>
  <si>
    <t>(13+999832.4)/(2)=499922.7</t>
  </si>
  <si>
    <t>(13+62)/(2)=37.5</t>
  </si>
  <si>
    <t>(999528.4+107)/(2)=499817.7</t>
  </si>
  <si>
    <t>(13+13)/(2)=13</t>
  </si>
  <si>
    <t>S118</t>
  </si>
  <si>
    <t>(12+999831.4)/(2)=499921.7</t>
  </si>
  <si>
    <t>(12+61)/(2)=36.5</t>
  </si>
  <si>
    <t>(999527.4+106)/(2)=499816.7</t>
  </si>
  <si>
    <t>(12+12)/(2)=12</t>
  </si>
  <si>
    <t>S119</t>
  </si>
  <si>
    <t>(11+999830.4)/(2)=499920.7</t>
  </si>
  <si>
    <t>(11+60)/(2)=35.5</t>
  </si>
  <si>
    <t>(999526.4+105)/(2)=499815.7</t>
  </si>
  <si>
    <t>(11+11)/(2)=11</t>
  </si>
  <si>
    <t>S120</t>
  </si>
  <si>
    <t>(10+999829.4)/(2)=499919.7</t>
  </si>
  <si>
    <t>(10+59)/(2)=34.5</t>
  </si>
  <si>
    <t>(999525.4+104)/(2)=499814.7</t>
  </si>
  <si>
    <t>(10+10)/(2)=10</t>
  </si>
  <si>
    <t>S121</t>
  </si>
  <si>
    <t>(9+999828.4)/(2)=499918.7</t>
  </si>
  <si>
    <t>(9+58)/(2)=33.5</t>
  </si>
  <si>
    <t>(999524.4+103)/(2)=499813.7</t>
  </si>
  <si>
    <t>(9+9)/(2)=9</t>
  </si>
  <si>
    <t>S122</t>
  </si>
  <si>
    <t>(8+999827.4)/(2)=499917.7</t>
  </si>
  <si>
    <t>(8+57)/(2)=32.5</t>
  </si>
  <si>
    <t>(999523.4+102)/(2)=499812.7</t>
  </si>
  <si>
    <t>(8+8)/(2)=8</t>
  </si>
  <si>
    <t>S123</t>
  </si>
  <si>
    <t>(7+999826.4)/(2)=499916.7</t>
  </si>
  <si>
    <t>(7+56)/(2)=31.5</t>
  </si>
  <si>
    <t>(999522.4+101)/(2)=499811.7</t>
  </si>
  <si>
    <t>(7+7)/(2)=7</t>
  </si>
  <si>
    <t>S124</t>
  </si>
  <si>
    <t>(6+999773.4)/(2)=499889.7</t>
  </si>
  <si>
    <t>(6+55)/(2)=30.5</t>
  </si>
  <si>
    <t>(999521.4+100)/(2)=499810.7</t>
  </si>
  <si>
    <t>(6+6)/(2)=6</t>
  </si>
  <si>
    <t>S125</t>
  </si>
  <si>
    <t>(5+999772.4)/(2)=499888.7</t>
  </si>
  <si>
    <t>(5+54)/(2)=29.5</t>
  </si>
  <si>
    <t>(999520.4+99)/(2)=499809.7</t>
  </si>
  <si>
    <t>(5+5)/(2)=5</t>
  </si>
  <si>
    <t>S126</t>
  </si>
  <si>
    <t>(4+999771.4)/(2)=499887.7</t>
  </si>
  <si>
    <t>(4+22)/(2)=13</t>
  </si>
  <si>
    <t>(999519.4+98)/(2)=499808.7</t>
  </si>
  <si>
    <t>(4+4)/(2)=4</t>
  </si>
  <si>
    <t>S127</t>
  </si>
  <si>
    <t>(3+999770.4)/(2)=499886.7</t>
  </si>
  <si>
    <t>(3+18)/(2)=10.5</t>
  </si>
  <si>
    <t>(999518.4+97)/(2)=499807.7</t>
  </si>
  <si>
    <t>(3+3)/(2)=3</t>
  </si>
  <si>
    <t>S128</t>
  </si>
  <si>
    <t>(2+999769.4)/(2)=499885.7</t>
  </si>
  <si>
    <t>(2+2)/(2)=2</t>
  </si>
  <si>
    <t>(999517.4+96)/(2)=499806.7</t>
  </si>
  <si>
    <t>S129</t>
  </si>
  <si>
    <t>(1+999768.4)/(2)=499884.7</t>
  </si>
  <si>
    <t>(1+1)/(2)=1</t>
  </si>
  <si>
    <t>(999516.4+1)/(2)=499758.7</t>
  </si>
  <si>
    <t>S130</t>
  </si>
  <si>
    <t>(0+999704.4)/(2)=499852.2</t>
  </si>
  <si>
    <t>(0+0)/(2)=0</t>
  </si>
  <si>
    <t>(999515.4+0)/(2)=499757.7</t>
  </si>
  <si>
    <t>Lépcsôk(2)</t>
  </si>
  <si>
    <t>COCO:Y0</t>
  </si>
  <si>
    <t>Becslés</t>
  </si>
  <si>
    <t>Tény+0</t>
  </si>
  <si>
    <t>Delta</t>
  </si>
  <si>
    <t>Delta/Tény</t>
  </si>
  <si>
    <t>S1 összeg:</t>
  </si>
  <si>
    <t>S130 összeg:</t>
  </si>
  <si>
    <t>Becslés összeg:</t>
  </si>
  <si>
    <t>Tény összeg:</t>
  </si>
  <si>
    <t>Tény-becslés eltérés:</t>
  </si>
  <si>
    <t>Tény négyzetösszeg:</t>
  </si>
  <si>
    <t>Becslés négyzetösszeg:</t>
  </si>
  <si>
    <t>Négyzetösszeg hiba:</t>
  </si>
  <si>
    <t>Open url</t>
  </si>
  <si>
    <r>
      <t>Maximális memória használat: </t>
    </r>
    <r>
      <rPr>
        <b/>
        <sz val="7"/>
        <color rgb="FF333333"/>
        <rFont val="Verdana"/>
        <family val="2"/>
        <charset val="238"/>
      </rPr>
      <t>1.54 Mb</t>
    </r>
  </si>
  <si>
    <r>
      <t>A futtatás idôtartama: </t>
    </r>
    <r>
      <rPr>
        <b/>
        <sz val="7"/>
        <color rgb="FF333333"/>
        <rFont val="Verdana"/>
        <family val="2"/>
        <charset val="238"/>
      </rPr>
      <t>0.41 mp (0.01 p)</t>
    </r>
  </si>
  <si>
    <t>Sorcímkék</t>
  </si>
  <si>
    <t>Oszlopcímkék</t>
  </si>
  <si>
    <t>Átlag / becslés</t>
  </si>
  <si>
    <t>COCO Y0: 7174017</t>
  </si>
  <si>
    <t>(244+212)/(2)=228</t>
  </si>
  <si>
    <t>(999699.6+129)/(2)=499914.3</t>
  </si>
  <si>
    <t>(223+1000003.6)/(2)=500113.3</t>
  </si>
  <si>
    <t>(129+140)/(2)=134.5</t>
  </si>
  <si>
    <t>(180+211)/(2)=195.5</t>
  </si>
  <si>
    <t>(999698.6+128)/(2)=499913.3</t>
  </si>
  <si>
    <t>(222+1000002.6)/(2)=500112.3</t>
  </si>
  <si>
    <t>(128+139)/(2)=133.5</t>
  </si>
  <si>
    <t>(179+210)/(2)=194.5</t>
  </si>
  <si>
    <t>(999697.6+127)/(2)=499912.3</t>
  </si>
  <si>
    <t>(127+1000001.6)/(2)=500064.3</t>
  </si>
  <si>
    <t>(127+138)/(2)=132.5</t>
  </si>
  <si>
    <t>(178+209)/(2)=193.5</t>
  </si>
  <si>
    <t>(999681.6+126)/(2)=499903.8</t>
  </si>
  <si>
    <t>(126+1000000.6)/(2)=500063.3</t>
  </si>
  <si>
    <t>(126+137)/(2)=131.5</t>
  </si>
  <si>
    <t>(177+208)/(2)=192.5</t>
  </si>
  <si>
    <t>(999677.6+125)/(2)=499901.3</t>
  </si>
  <si>
    <t>(125+999999.6)/(2)=500062.3</t>
  </si>
  <si>
    <t>(125+136)/(2)=130.5</t>
  </si>
  <si>
    <t>(176+207)/(2)=191.5</t>
  </si>
  <si>
    <t>(999645.6+124)/(2)=499884.8</t>
  </si>
  <si>
    <t>(124+999998.6)/(2)=500061.3</t>
  </si>
  <si>
    <t>(124+135)/(2)=129.5</t>
  </si>
  <si>
    <t>(175+206)/(2)=190.5</t>
  </si>
  <si>
    <t>(999644.6+123)/(2)=499883.8</t>
  </si>
  <si>
    <t>(123+999997.6)/(2)=500060.3</t>
  </si>
  <si>
    <t>(123+134)/(2)=128.5</t>
  </si>
  <si>
    <t>(122+205)/(2)=163.5</t>
  </si>
  <si>
    <t>(999643.6+122)/(2)=499882.8</t>
  </si>
  <si>
    <t>(122+999996.6)/(2)=500059.3</t>
  </si>
  <si>
    <t>(122+133)/(2)=127.5</t>
  </si>
  <si>
    <t>(121+204)/(2)=162.5</t>
  </si>
  <si>
    <t>(999642.6+121)/(2)=499881.8</t>
  </si>
  <si>
    <t>(121+999995.6)/(2)=500058.3</t>
  </si>
  <si>
    <t>(121+132)/(2)=126.5</t>
  </si>
  <si>
    <t>(120+203)/(2)=161.5</t>
  </si>
  <si>
    <t>(999641.6+120)/(2)=499880.8</t>
  </si>
  <si>
    <t>(120+999994.6)/(2)=500057.3</t>
  </si>
  <si>
    <t>(120+131)/(2)=125.5</t>
  </si>
  <si>
    <t>(119+202)/(2)=160.5</t>
  </si>
  <si>
    <t>(999640.6+119)/(2)=499879.8</t>
  </si>
  <si>
    <t>(119+999993.6)/(2)=500056.3</t>
  </si>
  <si>
    <t>(119+130)/(2)=124.5</t>
  </si>
  <si>
    <t>(118+201)/(2)=159.5</t>
  </si>
  <si>
    <t>(999639.6+118)/(2)=499878.8</t>
  </si>
  <si>
    <t>(118+999992.6)/(2)=500055.3</t>
  </si>
  <si>
    <t>(118+129)/(2)=123.5</t>
  </si>
  <si>
    <t>(117+200)/(2)=158.5</t>
  </si>
  <si>
    <t>(999638.6+117)/(2)=499877.8</t>
  </si>
  <si>
    <t>(117+999991.6)/(2)=500054.3</t>
  </si>
  <si>
    <t>(117+128)/(2)=122.5</t>
  </si>
  <si>
    <t>(116+199)/(2)=157.5</t>
  </si>
  <si>
    <t>(999637.6+116)/(2)=499876.8</t>
  </si>
  <si>
    <t>(116+999990.6)/(2)=500053.3</t>
  </si>
  <si>
    <t>(116+127)/(2)=121.5</t>
  </si>
  <si>
    <t>(115+198)/(2)=156.5</t>
  </si>
  <si>
    <t>(999636.6+115)/(2)=499875.8</t>
  </si>
  <si>
    <t>(115+999989.6)/(2)=500052.3</t>
  </si>
  <si>
    <t>(115+126)/(2)=120.5</t>
  </si>
  <si>
    <t>(114+197)/(2)=155.5</t>
  </si>
  <si>
    <t>(999635.6+114)/(2)=499874.8</t>
  </si>
  <si>
    <t>(114+999988.6)/(2)=500051.3</t>
  </si>
  <si>
    <t>(114+125)/(2)=119.5</t>
  </si>
  <si>
    <t>(113+196)/(2)=154.5</t>
  </si>
  <si>
    <t>(999634.6+113)/(2)=499873.8</t>
  </si>
  <si>
    <t>(113+999987.6)/(2)=500050.3</t>
  </si>
  <si>
    <t>(113+124)/(2)=118.5</t>
  </si>
  <si>
    <t>(112+195)/(2)=153.5</t>
  </si>
  <si>
    <t>(999633.6+112)/(2)=499872.8</t>
  </si>
  <si>
    <t>(112+999986.6)/(2)=500049.3</t>
  </si>
  <si>
    <t>(112+123)/(2)=117.5</t>
  </si>
  <si>
    <t>(111+194)/(2)=152.5</t>
  </si>
  <si>
    <t>(999632.6+111)/(2)=499871.8</t>
  </si>
  <si>
    <t>(111+999985.6)/(2)=500048.3</t>
  </si>
  <si>
    <t>(111+122)/(2)=116.5</t>
  </si>
  <si>
    <t>(110+193)/(2)=151.5</t>
  </si>
  <si>
    <t>(999631.6+110)/(2)=499870.8</t>
  </si>
  <si>
    <t>(110+999984.6)/(2)=500047.3</t>
  </si>
  <si>
    <t>(110+121)/(2)=115.5</t>
  </si>
  <si>
    <t>(109+192)/(2)=150.5</t>
  </si>
  <si>
    <t>(999630.6+109)/(2)=499869.8</t>
  </si>
  <si>
    <t>(109+999983.6)/(2)=500046.3</t>
  </si>
  <si>
    <t>(109+120)/(2)=114.5</t>
  </si>
  <si>
    <t>(108+191)/(2)=149.5</t>
  </si>
  <si>
    <t>(999629.6+108)/(2)=499868.8</t>
  </si>
  <si>
    <t>(108+999982.6)/(2)=500045.3</t>
  </si>
  <si>
    <t>(108+119)/(2)=113.5</t>
  </si>
  <si>
    <t>(107+190)/(2)=148.5</t>
  </si>
  <si>
    <t>(999628.6+107)/(2)=499867.8</t>
  </si>
  <si>
    <t>(107+999981.6)/(2)=500044.3</t>
  </si>
  <si>
    <t>(107+118)/(2)=112.5</t>
  </si>
  <si>
    <t>(106+189)/(2)=147.5</t>
  </si>
  <si>
    <t>(999627.6+106)/(2)=499866.8</t>
  </si>
  <si>
    <t>(106+999980.6)/(2)=500043.3</t>
  </si>
  <si>
    <t>(106+117)/(2)=111.5</t>
  </si>
  <si>
    <t>(105+188)/(2)=146.5</t>
  </si>
  <si>
    <t>(999626.6+105)/(2)=499865.8</t>
  </si>
  <si>
    <t>(105+999979.6)/(2)=500042.3</t>
  </si>
  <si>
    <t>(105+116)/(2)=110.5</t>
  </si>
  <si>
    <t>(104+187)/(2)=145.5</t>
  </si>
  <si>
    <t>(999625.6+104)/(2)=499864.8</t>
  </si>
  <si>
    <t>(104+999978.6)/(2)=500041.3</t>
  </si>
  <si>
    <t>(104+115)/(2)=109.5</t>
  </si>
  <si>
    <t>(103+186)/(2)=144.5</t>
  </si>
  <si>
    <t>(999624.6+103)/(2)=499863.8</t>
  </si>
  <si>
    <t>(103+999977.6)/(2)=500040.3</t>
  </si>
  <si>
    <t>(103+114)/(2)=108.5</t>
  </si>
  <si>
    <t>(102+185)/(2)=143.5</t>
  </si>
  <si>
    <t>(999623.6+102)/(2)=499862.8</t>
  </si>
  <si>
    <t>(102+999976.6)/(2)=500039.3</t>
  </si>
  <si>
    <t>(102+113)/(2)=107.5</t>
  </si>
  <si>
    <t>(101+184)/(2)=142.5</t>
  </si>
  <si>
    <t>(999622.6+101)/(2)=499861.8</t>
  </si>
  <si>
    <t>(101+999975.6)/(2)=500038.3</t>
  </si>
  <si>
    <t>(101+112)/(2)=106.5</t>
  </si>
  <si>
    <t>(100+183)/(2)=141.5</t>
  </si>
  <si>
    <t>(999621.6+100)/(2)=499860.8</t>
  </si>
  <si>
    <t>(100+999974.6)/(2)=500037.3</t>
  </si>
  <si>
    <t>(100+111)/(2)=105.5</t>
  </si>
  <si>
    <t>(99+182)/(2)=140.5</t>
  </si>
  <si>
    <t>(999620.6+99)/(2)=499859.8</t>
  </si>
  <si>
    <t>(99+999973.6)/(2)=500036.3</t>
  </si>
  <si>
    <t>(99+110)/(2)=104.5</t>
  </si>
  <si>
    <t>(98+181)/(2)=139.5</t>
  </si>
  <si>
    <t>(999619.6+98)/(2)=499858.8</t>
  </si>
  <si>
    <t>(98+999972.6)/(2)=500035.3</t>
  </si>
  <si>
    <t>(98+109)/(2)=103.5</t>
  </si>
  <si>
    <t>(97+180)/(2)=138.5</t>
  </si>
  <si>
    <t>(999618.6+97)/(2)=499857.8</t>
  </si>
  <si>
    <t>(97+999971.6)/(2)=500034.3</t>
  </si>
  <si>
    <t>(97+108)/(2)=102.5</t>
  </si>
  <si>
    <t>(96+179)/(2)=137.5</t>
  </si>
  <si>
    <t>(999617.6+96)/(2)=499856.8</t>
  </si>
  <si>
    <t>(96+999970.6)/(2)=500033.3</t>
  </si>
  <si>
    <t>(96+107)/(2)=101.5</t>
  </si>
  <si>
    <t>(95+178)/(2)=136.5</t>
  </si>
  <si>
    <t>(999616.6+95)/(2)=499855.8</t>
  </si>
  <si>
    <t>(95+999969.6)/(2)=500032.3</t>
  </si>
  <si>
    <t>(95+106)/(2)=100.5</t>
  </si>
  <si>
    <t>(94+177)/(2)=135.5</t>
  </si>
  <si>
    <t>(999615.6+94)/(2)=499854.8</t>
  </si>
  <si>
    <t>(94+999968.6)/(2)=500031.3</t>
  </si>
  <si>
    <t>(94+105)/(2)=99.5</t>
  </si>
  <si>
    <t>(93+176)/(2)=134.5</t>
  </si>
  <si>
    <t>(999614.6+93)/(2)=499853.8</t>
  </si>
  <si>
    <t>(93+999967.6)/(2)=500030.3</t>
  </si>
  <si>
    <t>(93+104)/(2)=98.5</t>
  </si>
  <si>
    <t>(92+175)/(2)=133.5</t>
  </si>
  <si>
    <t>(999613.6+92)/(2)=499852.8</t>
  </si>
  <si>
    <t>(92+999966.6)/(2)=500029.3</t>
  </si>
  <si>
    <t>(92+103)/(2)=97.5</t>
  </si>
  <si>
    <t>(91+174)/(2)=132.5</t>
  </si>
  <si>
    <t>(999612.6+91)/(2)=499851.8</t>
  </si>
  <si>
    <t>(91+999965.6)/(2)=500028.3</t>
  </si>
  <si>
    <t>(91+102)/(2)=96.5</t>
  </si>
  <si>
    <t>(90+173)/(2)=131.5</t>
  </si>
  <si>
    <t>(999611.6+90)/(2)=499850.8</t>
  </si>
  <si>
    <t>(90+999964.6)/(2)=500027.3</t>
  </si>
  <si>
    <t>(90+101)/(2)=95.5</t>
  </si>
  <si>
    <t>(89+172)/(2)=130.5</t>
  </si>
  <si>
    <t>(999610.6+89)/(2)=499849.8</t>
  </si>
  <si>
    <t>(89+999963.6)/(2)=500026.3</t>
  </si>
  <si>
    <t>(89+100)/(2)=94.5</t>
  </si>
  <si>
    <t>(88+171)/(2)=129.5</t>
  </si>
  <si>
    <t>(999609.6+88)/(2)=499848.8</t>
  </si>
  <si>
    <t>(88+999962.6)/(2)=500025.3</t>
  </si>
  <si>
    <t>(88+99)/(2)=93.5</t>
  </si>
  <si>
    <t>(87+170)/(2)=128.5</t>
  </si>
  <si>
    <t>(999608.6+87)/(2)=499847.8</t>
  </si>
  <si>
    <t>(87+999961.6)/(2)=500024.3</t>
  </si>
  <si>
    <t>(87+98)/(2)=92.5</t>
  </si>
  <si>
    <t>(86+169)/(2)=127.5</t>
  </si>
  <si>
    <t>(999607.6+86)/(2)=499846.8</t>
  </si>
  <si>
    <t>(86+999960.6)/(2)=500023.3</t>
  </si>
  <si>
    <t>(86+97)/(2)=91.5</t>
  </si>
  <si>
    <t>(85+168)/(2)=126.5</t>
  </si>
  <si>
    <t>(999606.6+85)/(2)=499845.8</t>
  </si>
  <si>
    <t>(85+999959.6)/(2)=500022.3</t>
  </si>
  <si>
    <t>(85+96)/(2)=90.5</t>
  </si>
  <si>
    <t>(84+167)/(2)=125.5</t>
  </si>
  <si>
    <t>(999605.6+84)/(2)=499844.8</t>
  </si>
  <si>
    <t>(84+999958.6)/(2)=500021.3</t>
  </si>
  <si>
    <t>(84+95)/(2)=89.5</t>
  </si>
  <si>
    <t>(83+166)/(2)=124.5</t>
  </si>
  <si>
    <t>(999604.6+83)/(2)=499843.8</t>
  </si>
  <si>
    <t>(83+999957.6)/(2)=500020.3</t>
  </si>
  <si>
    <t>(83+94)/(2)=88.5</t>
  </si>
  <si>
    <t>(82+165)/(2)=123.5</t>
  </si>
  <si>
    <t>(999603.6+82)/(2)=499842.8</t>
  </si>
  <si>
    <t>(82+999956.6)/(2)=500019.3</t>
  </si>
  <si>
    <t>(82+93)/(2)=87.5</t>
  </si>
  <si>
    <t>(81+164)/(2)=122.5</t>
  </si>
  <si>
    <t>(999602.6+81)/(2)=499841.8</t>
  </si>
  <si>
    <t>(81+999955.6)/(2)=500018.3</t>
  </si>
  <si>
    <t>(81+92)/(2)=86.5</t>
  </si>
  <si>
    <t>(80+163)/(2)=121.5</t>
  </si>
  <si>
    <t>(999601.6+80)/(2)=499840.8</t>
  </si>
  <si>
    <t>(80+999954.6)/(2)=500017.3</t>
  </si>
  <si>
    <t>(80+91)/(2)=85.5</t>
  </si>
  <si>
    <t>(79+162)/(2)=120.5</t>
  </si>
  <si>
    <t>(999600.6+79)/(2)=499839.8</t>
  </si>
  <si>
    <t>(79+999953.6)/(2)=500016.3</t>
  </si>
  <si>
    <t>(79+90)/(2)=84.5</t>
  </si>
  <si>
    <t>(78+161)/(2)=119.5</t>
  </si>
  <si>
    <t>(999599.6+78)/(2)=499838.8</t>
  </si>
  <si>
    <t>(78+999952.6)/(2)=500015.3</t>
  </si>
  <si>
    <t>(78+89)/(2)=83.5</t>
  </si>
  <si>
    <t>(77+160)/(2)=118.5</t>
  </si>
  <si>
    <t>(999598.6+77)/(2)=499837.8</t>
  </si>
  <si>
    <t>(77+999951.6)/(2)=500014.3</t>
  </si>
  <si>
    <t>(77+88)/(2)=82.5</t>
  </si>
  <si>
    <t>(76+159)/(2)=117.5</t>
  </si>
  <si>
    <t>(999597.6+76)/(2)=499836.8</t>
  </si>
  <si>
    <t>(76+999950.6)/(2)=500013.3</t>
  </si>
  <si>
    <t>(76+87)/(2)=81.5</t>
  </si>
  <si>
    <t>(75+158)/(2)=116.5</t>
  </si>
  <si>
    <t>(999596.6+75)/(2)=499835.8</t>
  </si>
  <si>
    <t>(75+999949.6)/(2)=500012.3</t>
  </si>
  <si>
    <t>(75+86)/(2)=80.5</t>
  </si>
  <si>
    <t>(74+157)/(2)=115.5</t>
  </si>
  <si>
    <t>(999595.6+74)/(2)=499834.8</t>
  </si>
  <si>
    <t>(74+999948.6)/(2)=500011.3</t>
  </si>
  <si>
    <t>(74+85)/(2)=79.5</t>
  </si>
  <si>
    <t>(73+156)/(2)=114.5</t>
  </si>
  <si>
    <t>(999594.6+73)/(2)=499833.8</t>
  </si>
  <si>
    <t>(73+999947.6)/(2)=500010.3</t>
  </si>
  <si>
    <t>(73+84)/(2)=78.5</t>
  </si>
  <si>
    <t>(72+155)/(2)=113.5</t>
  </si>
  <si>
    <t>(999593.6+72)/(2)=499832.8</t>
  </si>
  <si>
    <t>(72+999946.6)/(2)=500009.3</t>
  </si>
  <si>
    <t>(72+83)/(2)=77.5</t>
  </si>
  <si>
    <t>(71+154)/(2)=112.5</t>
  </si>
  <si>
    <t>(999592.6+71)/(2)=499831.8</t>
  </si>
  <si>
    <t>(71+999945.6)/(2)=500008.3</t>
  </si>
  <si>
    <t>(71+82)/(2)=76.5</t>
  </si>
  <si>
    <t>(70+153)/(2)=111.5</t>
  </si>
  <si>
    <t>(999591.6+70)/(2)=499830.8</t>
  </si>
  <si>
    <t>(70+999944.6)/(2)=500007.3</t>
  </si>
  <si>
    <t>(70+81)/(2)=75.5</t>
  </si>
  <si>
    <t>(69+152)/(2)=110.5</t>
  </si>
  <si>
    <t>(999590.6+69)/(2)=499829.8</t>
  </si>
  <si>
    <t>(69+999943.6)/(2)=500006.3</t>
  </si>
  <si>
    <t>(69+80)/(2)=74.5</t>
  </si>
  <si>
    <t>(68+151)/(2)=109.5</t>
  </si>
  <si>
    <t>(999589.6+68)/(2)=499828.8</t>
  </si>
  <si>
    <t>(68+999942.6)/(2)=500005.3</t>
  </si>
  <si>
    <t>(68+79)/(2)=73.5</t>
  </si>
  <si>
    <t>(67+150)/(2)=108.5</t>
  </si>
  <si>
    <t>(999588.6+67)/(2)=499827.8</t>
  </si>
  <si>
    <t>(67+999941.6)/(2)=500004.3</t>
  </si>
  <si>
    <t>(67+78)/(2)=72.5</t>
  </si>
  <si>
    <t>(66+149)/(2)=107.5</t>
  </si>
  <si>
    <t>(999587.6+66)/(2)=499826.8</t>
  </si>
  <si>
    <t>(66+999940.6)/(2)=500003.3</t>
  </si>
  <si>
    <t>(66+77)/(2)=71.5</t>
  </si>
  <si>
    <t>(65+148)/(2)=106.5</t>
  </si>
  <si>
    <t>(999586.6+65)/(2)=499825.8</t>
  </si>
  <si>
    <t>(65+999939.6)/(2)=500002.3</t>
  </si>
  <si>
    <t>(65+76)/(2)=70.5</t>
  </si>
  <si>
    <t>(64+147)/(2)=105.5</t>
  </si>
  <si>
    <t>(999585.6+64)/(2)=499824.8</t>
  </si>
  <si>
    <t>(64+999938.6)/(2)=500001.3</t>
  </si>
  <si>
    <t>(64+75)/(2)=69.5</t>
  </si>
  <si>
    <t>(63+146)/(2)=104.5</t>
  </si>
  <si>
    <t>(999584.6+63)/(2)=499823.8</t>
  </si>
  <si>
    <t>(63+999937.6)/(2)=500000.3</t>
  </si>
  <si>
    <t>(63+74)/(2)=68.5</t>
  </si>
  <si>
    <t>(62+145)/(2)=103.5</t>
  </si>
  <si>
    <t>(999583.6+62)/(2)=499822.8</t>
  </si>
  <si>
    <t>(62+999936.6)/(2)=499999.3</t>
  </si>
  <si>
    <t>(62+73)/(2)=67.5</t>
  </si>
  <si>
    <t>(61+144)/(2)=102.5</t>
  </si>
  <si>
    <t>(999582.6+61)/(2)=499821.8</t>
  </si>
  <si>
    <t>(61+999935.6)/(2)=499998.3</t>
  </si>
  <si>
    <t>(61+72)/(2)=66.5</t>
  </si>
  <si>
    <t>(60+143)/(2)=101.5</t>
  </si>
  <si>
    <t>(999581.6+60)/(2)=499820.8</t>
  </si>
  <si>
    <t>(60+999934.6)/(2)=499997.3</t>
  </si>
  <si>
    <t>(60+71)/(2)=65.5</t>
  </si>
  <si>
    <t>(59+142)/(2)=100.5</t>
  </si>
  <si>
    <t>(999580.6+59)/(2)=499819.8</t>
  </si>
  <si>
    <t>(59+999933.6)/(2)=499996.3</t>
  </si>
  <si>
    <t>(59+70)/(2)=64.5</t>
  </si>
  <si>
    <t>(58+141)/(2)=99.5</t>
  </si>
  <si>
    <t>(999579.6+58)/(2)=499818.8</t>
  </si>
  <si>
    <t>(58+999932.6)/(2)=499995.3</t>
  </si>
  <si>
    <t>(58+69)/(2)=63.5</t>
  </si>
  <si>
    <t>(57+140)/(2)=98.5</t>
  </si>
  <si>
    <t>(999578.6+57)/(2)=499817.8</t>
  </si>
  <si>
    <t>(57+999931.6)/(2)=499994.3</t>
  </si>
  <si>
    <t>(57+68)/(2)=62.5</t>
  </si>
  <si>
    <t>(56+139)/(2)=97.5</t>
  </si>
  <si>
    <t>(999577.6+56)/(2)=499816.8</t>
  </si>
  <si>
    <t>(56+999930.6)/(2)=499993.3</t>
  </si>
  <si>
    <t>(56+67)/(2)=61.5</t>
  </si>
  <si>
    <t>(55+138)/(2)=96.5</t>
  </si>
  <si>
    <t>(999576.6+55)/(2)=499815.8</t>
  </si>
  <si>
    <t>(55+999929.6)/(2)=499992.3</t>
  </si>
  <si>
    <t>(55+66)/(2)=60.5</t>
  </si>
  <si>
    <t>(54+137)/(2)=95.5</t>
  </si>
  <si>
    <t>(999575.6+54)/(2)=499814.8</t>
  </si>
  <si>
    <t>(54+999928.6)/(2)=499991.3</t>
  </si>
  <si>
    <t>(54+65)/(2)=59.5</t>
  </si>
  <si>
    <t>(53+136)/(2)=94.5</t>
  </si>
  <si>
    <t>(999574.6+53)/(2)=499813.8</t>
  </si>
  <si>
    <t>(53+999927.6)/(2)=499990.3</t>
  </si>
  <si>
    <t>(53+64)/(2)=58.5</t>
  </si>
  <si>
    <t>(52+135)/(2)=93.5</t>
  </si>
  <si>
    <t>(999573.6+52)/(2)=499812.8</t>
  </si>
  <si>
    <t>(52+999926.6)/(2)=499989.3</t>
  </si>
  <si>
    <t>(52+63)/(2)=57.5</t>
  </si>
  <si>
    <t>(51+134)/(2)=92.5</t>
  </si>
  <si>
    <t>(999572.6+51)/(2)=499811.8</t>
  </si>
  <si>
    <t>(51+999925.6)/(2)=499988.3</t>
  </si>
  <si>
    <t>(51+62)/(2)=56.5</t>
  </si>
  <si>
    <t>(50+133)/(2)=91.5</t>
  </si>
  <si>
    <t>(999571.6+50)/(2)=499810.8</t>
  </si>
  <si>
    <t>(50+999924.6)/(2)=499987.3</t>
  </si>
  <si>
    <t>(50+61)/(2)=55.5</t>
  </si>
  <si>
    <t>(49+132)/(2)=90.5</t>
  </si>
  <si>
    <t>(999570.6+49)/(2)=499809.8</t>
  </si>
  <si>
    <t>(49+999923.6)/(2)=499986.3</t>
  </si>
  <si>
    <t>(49+60)/(2)=54.5</t>
  </si>
  <si>
    <t>(48+131)/(2)=89.5</t>
  </si>
  <si>
    <t>(999569.6+48)/(2)=499808.8</t>
  </si>
  <si>
    <t>(48+999922.6)/(2)=499985.3</t>
  </si>
  <si>
    <t>(48+59)/(2)=53.5</t>
  </si>
  <si>
    <t>(47+130)/(2)=88.5</t>
  </si>
  <si>
    <t>(999568.6+47)/(2)=499807.8</t>
  </si>
  <si>
    <t>(47+999921.6)/(2)=499984.3</t>
  </si>
  <si>
    <t>(47+58)/(2)=52.5</t>
  </si>
  <si>
    <t>(46+129)/(2)=87.5</t>
  </si>
  <si>
    <t>(999567.6+46)/(2)=499806.8</t>
  </si>
  <si>
    <t>(46+999920.6)/(2)=499983.3</t>
  </si>
  <si>
    <t>(46+57)/(2)=51.5</t>
  </si>
  <si>
    <t>(45+128)/(2)=86.5</t>
  </si>
  <si>
    <t>(999566.6+45)/(2)=499805.8</t>
  </si>
  <si>
    <t>(45+999919.6)/(2)=499982.3</t>
  </si>
  <si>
    <t>(45+56)/(2)=50.5</t>
  </si>
  <si>
    <t>(44+127)/(2)=85.5</t>
  </si>
  <si>
    <t>(999565.6+44)/(2)=499804.8</t>
  </si>
  <si>
    <t>(44+999918.6)/(2)=499981.3</t>
  </si>
  <si>
    <t>(44+55)/(2)=49.5</t>
  </si>
  <si>
    <t>(43+126)/(2)=84.5</t>
  </si>
  <si>
    <t>(999564.6+43)/(2)=499803.8</t>
  </si>
  <si>
    <t>(43+999917.6)/(2)=499980.3</t>
  </si>
  <si>
    <t>(43+54)/(2)=48.5</t>
  </si>
  <si>
    <t>(42+125)/(2)=83.5</t>
  </si>
  <si>
    <t>(999563.6+42)/(2)=499802.8</t>
  </si>
  <si>
    <t>(42+999916.6)/(2)=499979.3</t>
  </si>
  <si>
    <t>(42+53)/(2)=47.5</t>
  </si>
  <si>
    <t>(41+124)/(2)=82.5</t>
  </si>
  <si>
    <t>(999562.6+41)/(2)=499801.8</t>
  </si>
  <si>
    <t>(41+999915.6)/(2)=499978.3</t>
  </si>
  <si>
    <t>(41+52)/(2)=46.5</t>
  </si>
  <si>
    <t>(40+123)/(2)=81.5</t>
  </si>
  <si>
    <t>(999561.6+40)/(2)=499800.8</t>
  </si>
  <si>
    <t>(40+999914.6)/(2)=499977.3</t>
  </si>
  <si>
    <t>(40+51)/(2)=45.5</t>
  </si>
  <si>
    <t>(39+122)/(2)=80.5</t>
  </si>
  <si>
    <t>(999560.6+39)/(2)=499799.8</t>
  </si>
  <si>
    <t>(39+999913.6)/(2)=499976.3</t>
  </si>
  <si>
    <t>(39+50)/(2)=44.5</t>
  </si>
  <si>
    <t>(38+121)/(2)=79.5</t>
  </si>
  <si>
    <t>(999559.6+38)/(2)=499798.8</t>
  </si>
  <si>
    <t>(38+999912.6)/(2)=499975.3</t>
  </si>
  <si>
    <t>(38+49)/(2)=43.5</t>
  </si>
  <si>
    <t>(37+120)/(2)=78.5</t>
  </si>
  <si>
    <t>(999558.6+37)/(2)=499797.8</t>
  </si>
  <si>
    <t>(37+999911.6)/(2)=499974.3</t>
  </si>
  <si>
    <t>(37+48)/(2)=42.5</t>
  </si>
  <si>
    <t>(36+119)/(2)=77.5</t>
  </si>
  <si>
    <t>(999557.6+36)/(2)=499796.8</t>
  </si>
  <si>
    <t>(36+999910.6)/(2)=499973.3</t>
  </si>
  <si>
    <t>(36+47)/(2)=41.5</t>
  </si>
  <si>
    <t>(35+118)/(2)=76.5</t>
  </si>
  <si>
    <t>(999556.6+35)/(2)=499795.8</t>
  </si>
  <si>
    <t>(35+999909.6)/(2)=499972.3</t>
  </si>
  <si>
    <t>(35+46)/(2)=40.5</t>
  </si>
  <si>
    <t>(34+117)/(2)=75.5</t>
  </si>
  <si>
    <t>(999555.6+34)/(2)=499794.8</t>
  </si>
  <si>
    <t>(34+999908.6)/(2)=499971.3</t>
  </si>
  <si>
    <t>(34+45)/(2)=39.5</t>
  </si>
  <si>
    <t>(33+116)/(2)=74.5</t>
  </si>
  <si>
    <t>(999554.6+33)/(2)=499793.8</t>
  </si>
  <si>
    <t>(33+999907.6)/(2)=499970.3</t>
  </si>
  <si>
    <t>(33+44)/(2)=38.5</t>
  </si>
  <si>
    <t>(32+115)/(2)=73.5</t>
  </si>
  <si>
    <t>(999553.6+32)/(2)=499792.8</t>
  </si>
  <si>
    <t>(32+999906.6)/(2)=499969.3</t>
  </si>
  <si>
    <t>(32+43)/(2)=37.5</t>
  </si>
  <si>
    <t>(31+114)/(2)=72.5</t>
  </si>
  <si>
    <t>(999552.6+31)/(2)=499791.8</t>
  </si>
  <si>
    <t>(31+999905.6)/(2)=499968.3</t>
  </si>
  <si>
    <t>(31+42)/(2)=36.5</t>
  </si>
  <si>
    <t>(30+113)/(2)=71.5</t>
  </si>
  <si>
    <t>(999551.6+30)/(2)=499790.8</t>
  </si>
  <si>
    <t>(30+999904.6)/(2)=499967.3</t>
  </si>
  <si>
    <t>(30+41)/(2)=35.5</t>
  </si>
  <si>
    <t>(29+112)/(2)=70.5</t>
  </si>
  <si>
    <t>(999550.6+29)/(2)=499789.8</t>
  </si>
  <si>
    <t>(29+999903.6)/(2)=499966.3</t>
  </si>
  <si>
    <t>(29+40)/(2)=34.5</t>
  </si>
  <si>
    <t>(28+111)/(2)=69.5</t>
  </si>
  <si>
    <t>(999549.6+28)/(2)=499788.8</t>
  </si>
  <si>
    <t>(28+999902.6)/(2)=499965.3</t>
  </si>
  <si>
    <t>(28+39)/(2)=33.5</t>
  </si>
  <si>
    <t>(27+110)/(2)=68.5</t>
  </si>
  <si>
    <t>(999548.6+27)/(2)=499787.8</t>
  </si>
  <si>
    <t>(27+999901.6)/(2)=499964.3</t>
  </si>
  <si>
    <t>(27+38)/(2)=32.5</t>
  </si>
  <si>
    <t>(26+109)/(2)=67.5</t>
  </si>
  <si>
    <t>(999547.6+26)/(2)=499786.8</t>
  </si>
  <si>
    <t>(26+999900.6)/(2)=499963.3</t>
  </si>
  <si>
    <t>(26+37)/(2)=31.5</t>
  </si>
  <si>
    <t>(25+108)/(2)=66.5</t>
  </si>
  <si>
    <t>(999546.6+25)/(2)=499785.8</t>
  </si>
  <si>
    <t>(25+999899.6)/(2)=499962.3</t>
  </si>
  <si>
    <t>(25+36)/(2)=30.5</t>
  </si>
  <si>
    <t>(24+107)/(2)=65.5</t>
  </si>
  <si>
    <t>(999545.6+24)/(2)=499784.8</t>
  </si>
  <si>
    <t>(24+999898.6)/(2)=499961.3</t>
  </si>
  <si>
    <t>(23+106)/(2)=64.5</t>
  </si>
  <si>
    <t>(999544.6+23)/(2)=499783.8</t>
  </si>
  <si>
    <t>(23+999897.6)/(2)=499960.3</t>
  </si>
  <si>
    <t>(22+105)/(2)=63.5</t>
  </si>
  <si>
    <t>(999543.6+22)/(2)=499782.8</t>
  </si>
  <si>
    <t>(22+999896.6)/(2)=499959.3</t>
  </si>
  <si>
    <t>(21+104)/(2)=62.5</t>
  </si>
  <si>
    <t>(999542.6+21)/(2)=499781.8</t>
  </si>
  <si>
    <t>(21+999895.6)/(2)=499958.3</t>
  </si>
  <si>
    <t>(20+103)/(2)=61.5</t>
  </si>
  <si>
    <t>(999541.6+20)/(2)=499780.8</t>
  </si>
  <si>
    <t>(20+999894.6)/(2)=499957.3</t>
  </si>
  <si>
    <t>(19+102)/(2)=60.5</t>
  </si>
  <si>
    <t>(999540.6+19)/(2)=499779.8</t>
  </si>
  <si>
    <t>(19+999893.6)/(2)=499956.3</t>
  </si>
  <si>
    <t>(18+101)/(2)=59.5</t>
  </si>
  <si>
    <t>(999539.6+18)/(2)=499778.8</t>
  </si>
  <si>
    <t>(18+999892.6)/(2)=499955.3</t>
  </si>
  <si>
    <t>(17+100)/(2)=58.5</t>
  </si>
  <si>
    <t>(999538.6+17)/(2)=499777.8</t>
  </si>
  <si>
    <t>(17+999891.6)/(2)=499954.3</t>
  </si>
  <si>
    <t>(16+99)/(2)=57.5</t>
  </si>
  <si>
    <t>(999537.6+16)/(2)=499776.8</t>
  </si>
  <si>
    <t>(16+999890.6)/(2)=499953.3</t>
  </si>
  <si>
    <t>(15+98)/(2)=56.5</t>
  </si>
  <si>
    <t>(999536.6+15)/(2)=499775.8</t>
  </si>
  <si>
    <t>(15+999889.6)/(2)=499952.3</t>
  </si>
  <si>
    <t>(14+97)/(2)=55.5</t>
  </si>
  <si>
    <t>(999535.6+14)/(2)=499774.8</t>
  </si>
  <si>
    <t>(14+999888.6)/(2)=499951.3</t>
  </si>
  <si>
    <t>(13+96)/(2)=54.5</t>
  </si>
  <si>
    <t>(999534.6+13)/(2)=499773.8</t>
  </si>
  <si>
    <t>(13+999887.6)/(2)=499950.3</t>
  </si>
  <si>
    <t>(12+95)/(2)=53.5</t>
  </si>
  <si>
    <t>(999533.6+12)/(2)=499772.8</t>
  </si>
  <si>
    <t>(12+999886.6)/(2)=499949.3</t>
  </si>
  <si>
    <t>(11+94)/(2)=52.5</t>
  </si>
  <si>
    <t>(999532.6+11)/(2)=499771.8</t>
  </si>
  <si>
    <t>(11+999885.6)/(2)=499948.3</t>
  </si>
  <si>
    <t>(10+93)/(2)=51.5</t>
  </si>
  <si>
    <t>(999531.6+10)/(2)=499770.8</t>
  </si>
  <si>
    <t>(10+999884.6)/(2)=499947.3</t>
  </si>
  <si>
    <t>(9+56)/(2)=32.5</t>
  </si>
  <si>
    <t>(999530.6+9)/(2)=499769.8</t>
  </si>
  <si>
    <t>(9+999883.6)/(2)=499946.3</t>
  </si>
  <si>
    <t>(8+15)/(2)=11.5</t>
  </si>
  <si>
    <t>(999529.6+8)/(2)=499768.8</t>
  </si>
  <si>
    <t>(8+999882.6)/(2)=499945.3</t>
  </si>
  <si>
    <t>(7+14)/(2)=10.5</t>
  </si>
  <si>
    <t>(999528.6+7)/(2)=499767.8</t>
  </si>
  <si>
    <t>(7+999881.6)/(2)=499944.3</t>
  </si>
  <si>
    <t>(6+13)/(2)=9.5</t>
  </si>
  <si>
    <t>(999527.6+6)/(2)=499766.8</t>
  </si>
  <si>
    <t>(6+999880.6)/(2)=499943.3</t>
  </si>
  <si>
    <t>(5+12)/(2)=8.5</t>
  </si>
  <si>
    <t>(999526.6+5)/(2)=499765.8</t>
  </si>
  <si>
    <t>(5+999879.6)/(2)=499942.3</t>
  </si>
  <si>
    <t>(4+11)/(2)=7.5</t>
  </si>
  <si>
    <t>(999525.6+4)/(2)=499764.8</t>
  </si>
  <si>
    <t>(4+999878.6)/(2)=499941.3</t>
  </si>
  <si>
    <t>(3+10)/(2)=6.5</t>
  </si>
  <si>
    <t>(999524.6+3)/(2)=499763.8</t>
  </si>
  <si>
    <t>(3+999877.6)/(2)=499940.3</t>
  </si>
  <si>
    <t>(2+9)/(2)=5.5</t>
  </si>
  <si>
    <t>(999523.6+2)/(2)=499762.8</t>
  </si>
  <si>
    <t>(2+999875.6)/(2)=499938.8</t>
  </si>
  <si>
    <t>(999522.6+1)/(2)=499761.8</t>
  </si>
  <si>
    <t>(1+999874.6)/(2)=499937.8</t>
  </si>
  <si>
    <t>(999521.6+0)/(2)=499760.8</t>
  </si>
  <si>
    <t>(0+999873.6)/(2)=499936.8</t>
  </si>
  <si>
    <r>
      <t>A futtatás idôtartama: </t>
    </r>
    <r>
      <rPr>
        <b/>
        <sz val="7"/>
        <color rgb="FF333333"/>
        <rFont val="Verdana"/>
        <family val="2"/>
        <charset val="238"/>
      </rPr>
      <t>0.26 mp (0 p)</t>
    </r>
  </si>
  <si>
    <t>inverz</t>
  </si>
  <si>
    <t>Átlag / inverz</t>
  </si>
  <si>
    <t>Defence investment/total defence expenditure</t>
  </si>
  <si>
    <t>Can every country's defense budget be equally effective in a different way?</t>
  </si>
  <si>
    <t>Control:</t>
  </si>
  <si>
    <t>https://eda.europa.eu/publications-and-data/defence-data</t>
  </si>
  <si>
    <t>https://www.globalfirepower.com/countries-listing.php</t>
  </si>
  <si>
    <t>Naive Estimation</t>
  </si>
  <si>
    <t>URL:</t>
  </si>
  <si>
    <t>Data source:</t>
  </si>
  <si>
    <t>Direction</t>
  </si>
  <si>
    <t>Is there any trend in the growth or decline of defense budgets?</t>
  </si>
  <si>
    <t>Can it be objectively determined which countries are the most restrained in military modernization?</t>
  </si>
  <si>
    <t>Questions:</t>
  </si>
  <si>
    <t>Inverse modell:</t>
  </si>
  <si>
    <t>↓↓↓↓↓↓↓↓↓↓↓↓↓</t>
  </si>
  <si>
    <t>C̶a̶n̶ ̶a̶ ̶r̶a̶n̶d̶o̶m̶ ̶n̶a̶m̶e̶ ̶g̶e̶n̶e̶r̶a̶t̶o̶r̶ ̶c̶o̶m̶e̶ ̶u̶p̶ ̶w̶i̶t̶h̶ ̶a̶ ̶n̶a̶m̶e̶ ̶l̶i̶k̶e̶ ̶D̶r̶.̶ ̶A̶l̶t̶o̶r̶j̶a̶y̶ ̶Á̶r̶o̶n̶ ̶G̶e̶l̶l̶é̶r̶t̶?̶</t>
  </si>
  <si>
    <t>Bulgária</t>
  </si>
  <si>
    <t>Csehország</t>
  </si>
  <si>
    <t>Dánia</t>
  </si>
  <si>
    <t>Németország</t>
  </si>
  <si>
    <t>Észtország</t>
  </si>
  <si>
    <t>Írország</t>
  </si>
  <si>
    <t>Görögország</t>
  </si>
  <si>
    <t>Spanyolország</t>
  </si>
  <si>
    <t>Franciaország</t>
  </si>
  <si>
    <t>Horvátország</t>
  </si>
  <si>
    <t>Olaszország</t>
  </si>
  <si>
    <t>Ciprus</t>
  </si>
  <si>
    <t>Lettország</t>
  </si>
  <si>
    <t>Litvánia</t>
  </si>
  <si>
    <t>Luxemburg</t>
  </si>
  <si>
    <t>Magyarország</t>
  </si>
  <si>
    <t>Málta</t>
  </si>
  <si>
    <t>Hollandia</t>
  </si>
  <si>
    <t>Ausztria</t>
  </si>
  <si>
    <t>Lengyelország</t>
  </si>
  <si>
    <t>Portugália</t>
  </si>
  <si>
    <t>Románia</t>
  </si>
  <si>
    <t>Szlovénia</t>
  </si>
  <si>
    <t>Szlovákia</t>
  </si>
  <si>
    <t>Finnország</t>
  </si>
  <si>
    <t>Svédország</t>
  </si>
  <si>
    <t>Izland</t>
  </si>
  <si>
    <t>Liechtenstein</t>
  </si>
  <si>
    <t>Norvégia</t>
  </si>
  <si>
    <t>Svájc</t>
  </si>
  <si>
    <t>Montenegró</t>
  </si>
  <si>
    <t>Albánia</t>
  </si>
  <si>
    <t>Szerbia</t>
  </si>
  <si>
    <t>Törökország</t>
  </si>
  <si>
    <t>Andorra</t>
  </si>
  <si>
    <t>Fehéroroszország</t>
  </si>
  <si>
    <t>Bosznia-Hercegovina</t>
  </si>
  <si>
    <t>Moldova</t>
  </si>
  <si>
    <t>Monaco</t>
  </si>
  <si>
    <t>Oroszország</t>
  </si>
  <si>
    <t>San Marino</t>
  </si>
  <si>
    <t>Ukrajna</t>
  </si>
  <si>
    <t>Örményország</t>
  </si>
  <si>
    <t>Azerbajdzsán</t>
  </si>
  <si>
    <r>
      <t>Ezen cikk az </t>
    </r>
    <r>
      <rPr>
        <b/>
        <sz val="8"/>
        <color rgb="FF202122"/>
        <rFont val="Arial"/>
        <family val="2"/>
        <charset val="238"/>
      </rPr>
      <t>országok autójeleinek és domainneveinek listáját</t>
    </r>
    <r>
      <rPr>
        <sz val="8"/>
        <color rgb="FF202122"/>
        <rFont val="Arial"/>
        <family val="2"/>
        <charset val="238"/>
      </rPr>
      <t> tartalmazza betűrendben.</t>
    </r>
  </si>
  <si>
    <t>1960-as Borgward Isabella, holland nemzetközi autójellel</t>
  </si>
  <si>
    <t>Ország</t>
  </si>
  <si>
    <t>Autójel</t>
  </si>
  <si>
    <t>Domain</t>
  </si>
  <si>
    <t>Afganisztán</t>
  </si>
  <si>
    <t>AFG</t>
  </si>
  <si>
    <t>af</t>
  </si>
  <si>
    <t>AL</t>
  </si>
  <si>
    <t>al</t>
  </si>
  <si>
    <t>Algéria</t>
  </si>
  <si>
    <t>DZ</t>
  </si>
  <si>
    <t>dz</t>
  </si>
  <si>
    <t>Amerikai Egyesült Államok</t>
  </si>
  <si>
    <t>USA</t>
  </si>
  <si>
    <t>us</t>
  </si>
  <si>
    <t>AND</t>
  </si>
  <si>
    <t>ad</t>
  </si>
  <si>
    <t>Angola</t>
  </si>
  <si>
    <t>AN</t>
  </si>
  <si>
    <t>ao</t>
  </si>
  <si>
    <t>Antigua és Barbuda</t>
  </si>
  <si>
    <t>ATG</t>
  </si>
  <si>
    <t>ab</t>
  </si>
  <si>
    <t>Argentína</t>
  </si>
  <si>
    <t>RA</t>
  </si>
  <si>
    <t>ar</t>
  </si>
  <si>
    <t>Ausztrália</t>
  </si>
  <si>
    <t>AUS</t>
  </si>
  <si>
    <t>au</t>
  </si>
  <si>
    <t>A</t>
  </si>
  <si>
    <t>at</t>
  </si>
  <si>
    <t>AZ</t>
  </si>
  <si>
    <t>az</t>
  </si>
  <si>
    <t>Bahama-szigetek</t>
  </si>
  <si>
    <t>BS</t>
  </si>
  <si>
    <t>bs</t>
  </si>
  <si>
    <t>Bahrein</t>
  </si>
  <si>
    <t>BRN</t>
  </si>
  <si>
    <t>bh</t>
  </si>
  <si>
    <t>Banglades</t>
  </si>
  <si>
    <t>BD</t>
  </si>
  <si>
    <t>bd</t>
  </si>
  <si>
    <t>Barbados</t>
  </si>
  <si>
    <t>BDS</t>
  </si>
  <si>
    <t>bb</t>
  </si>
  <si>
    <t>B</t>
  </si>
  <si>
    <t>be</t>
  </si>
  <si>
    <t>Belize</t>
  </si>
  <si>
    <t>BZ</t>
  </si>
  <si>
    <t>bz</t>
  </si>
  <si>
    <t>Benin</t>
  </si>
  <si>
    <t>DY</t>
  </si>
  <si>
    <t>bj</t>
  </si>
  <si>
    <t>Bhután</t>
  </si>
  <si>
    <t>BHUTAN</t>
  </si>
  <si>
    <t>bt</t>
  </si>
  <si>
    <t>Bissau-Guinea</t>
  </si>
  <si>
    <t>RGB</t>
  </si>
  <si>
    <t>gw</t>
  </si>
  <si>
    <t>Bolívia</t>
  </si>
  <si>
    <t>BOL</t>
  </si>
  <si>
    <t>bo</t>
  </si>
  <si>
    <t>BIH</t>
  </si>
  <si>
    <t>ba</t>
  </si>
  <si>
    <t>Botswana</t>
  </si>
  <si>
    <t>RB</t>
  </si>
  <si>
    <t>bw</t>
  </si>
  <si>
    <t>Brazília</t>
  </si>
  <si>
    <t>BR</t>
  </si>
  <si>
    <t>br</t>
  </si>
  <si>
    <t>BG</t>
  </si>
  <si>
    <t>bg</t>
  </si>
  <si>
    <t>Burkina Faso</t>
  </si>
  <si>
    <t>BF</t>
  </si>
  <si>
    <t>bf</t>
  </si>
  <si>
    <t>Burundi</t>
  </si>
  <si>
    <t>RU</t>
  </si>
  <si>
    <t>bi</t>
  </si>
  <si>
    <t>Chile</t>
  </si>
  <si>
    <t>RCH</t>
  </si>
  <si>
    <t>cl</t>
  </si>
  <si>
    <t>CY</t>
  </si>
  <si>
    <t>cy</t>
  </si>
  <si>
    <t>Comore-szigetek</t>
  </si>
  <si>
    <t>CMR</t>
  </si>
  <si>
    <t>km</t>
  </si>
  <si>
    <t>Costa Rica</t>
  </si>
  <si>
    <t>CR</t>
  </si>
  <si>
    <t>cr</t>
  </si>
  <si>
    <t>Csád</t>
  </si>
  <si>
    <t>TCH</t>
  </si>
  <si>
    <t>td</t>
  </si>
  <si>
    <t>CZ</t>
  </si>
  <si>
    <t>cz</t>
  </si>
  <si>
    <t>DK</t>
  </si>
  <si>
    <t>dk</t>
  </si>
  <si>
    <t>Dél-afrikai Köztársaság</t>
  </si>
  <si>
    <t>ZA</t>
  </si>
  <si>
    <t>za</t>
  </si>
  <si>
    <t>Dél-Korea</t>
  </si>
  <si>
    <t>ROK</t>
  </si>
  <si>
    <t>kr</t>
  </si>
  <si>
    <t>Dominikai Közösség</t>
  </si>
  <si>
    <t>WD</t>
  </si>
  <si>
    <t>dm</t>
  </si>
  <si>
    <t>Dominikai Köztársaság</t>
  </si>
  <si>
    <t>DOM</t>
  </si>
  <si>
    <t>do</t>
  </si>
  <si>
    <t>Dzsibuti</t>
  </si>
  <si>
    <t>DJ</t>
  </si>
  <si>
    <t>dj</t>
  </si>
  <si>
    <t>Ecuador</t>
  </si>
  <si>
    <t>EC</t>
  </si>
  <si>
    <t>ec</t>
  </si>
  <si>
    <t>Egyenlítői-Guinea</t>
  </si>
  <si>
    <t>RGE</t>
  </si>
  <si>
    <t>gq</t>
  </si>
  <si>
    <t>Egyesült Arab Emírségek</t>
  </si>
  <si>
    <t>UAE</t>
  </si>
  <si>
    <t>ae</t>
  </si>
  <si>
    <t>Egyesült Királyság</t>
  </si>
  <si>
    <t>UK</t>
  </si>
  <si>
    <t>uk</t>
  </si>
  <si>
    <t>Egyiptom</t>
  </si>
  <si>
    <t>ET</t>
  </si>
  <si>
    <t>eg</t>
  </si>
  <si>
    <t>Elefántcsontpart</t>
  </si>
  <si>
    <t>CI</t>
  </si>
  <si>
    <t>ci</t>
  </si>
  <si>
    <t>Eritrea</t>
  </si>
  <si>
    <t>ER</t>
  </si>
  <si>
    <t>er</t>
  </si>
  <si>
    <t>Észak-Ciprus</t>
  </si>
  <si>
    <t>Észak-Korea</t>
  </si>
  <si>
    <t>DPR</t>
  </si>
  <si>
    <t>kp</t>
  </si>
  <si>
    <t>Észak-Macedónia</t>
  </si>
  <si>
    <t>NMK</t>
  </si>
  <si>
    <t>mk</t>
  </si>
  <si>
    <t>EST</t>
  </si>
  <si>
    <t>ee</t>
  </si>
  <si>
    <t>Etiópia</t>
  </si>
  <si>
    <t>ETH</t>
  </si>
  <si>
    <t>et</t>
  </si>
  <si>
    <t>BY</t>
  </si>
  <si>
    <t>by</t>
  </si>
  <si>
    <t>Fidzsi-szigetek</t>
  </si>
  <si>
    <t>FJI</t>
  </si>
  <si>
    <t>fj</t>
  </si>
  <si>
    <t>FIN</t>
  </si>
  <si>
    <t>fi</t>
  </si>
  <si>
    <t>F</t>
  </si>
  <si>
    <t>fr</t>
  </si>
  <si>
    <t>Fülöp-szigetek</t>
  </si>
  <si>
    <t>RP</t>
  </si>
  <si>
    <t>ph</t>
  </si>
  <si>
    <t>Gabon</t>
  </si>
  <si>
    <t>G</t>
  </si>
  <si>
    <t>ga</t>
  </si>
  <si>
    <t>Gambia</t>
  </si>
  <si>
    <t>WAG</t>
  </si>
  <si>
    <t>gm</t>
  </si>
  <si>
    <t>Ghána</t>
  </si>
  <si>
    <t>GH</t>
  </si>
  <si>
    <t>gh</t>
  </si>
  <si>
    <t>GR</t>
  </si>
  <si>
    <t>gr</t>
  </si>
  <si>
    <t>Grenada</t>
  </si>
  <si>
    <t>WG</t>
  </si>
  <si>
    <t>gd</t>
  </si>
  <si>
    <t>Grúzia</t>
  </si>
  <si>
    <t>GE</t>
  </si>
  <si>
    <t>ge</t>
  </si>
  <si>
    <t>Guatemala</t>
  </si>
  <si>
    <t>GCA</t>
  </si>
  <si>
    <t>gt</t>
  </si>
  <si>
    <t>Guinea</t>
  </si>
  <si>
    <t>RG</t>
  </si>
  <si>
    <t>gn</t>
  </si>
  <si>
    <t>Guyana</t>
  </si>
  <si>
    <t>GUY</t>
  </si>
  <si>
    <t>gy</t>
  </si>
  <si>
    <t>Haiti</t>
  </si>
  <si>
    <t>RH</t>
  </si>
  <si>
    <t>ht</t>
  </si>
  <si>
    <t>NL</t>
  </si>
  <si>
    <t>nl</t>
  </si>
  <si>
    <t>Honduras</t>
  </si>
  <si>
    <t>HN</t>
  </si>
  <si>
    <t>hn</t>
  </si>
  <si>
    <t>HR</t>
  </si>
  <si>
    <t>hr</t>
  </si>
  <si>
    <t>India</t>
  </si>
  <si>
    <t>IND</t>
  </si>
  <si>
    <t>in</t>
  </si>
  <si>
    <t>Indonézia</t>
  </si>
  <si>
    <t>RI</t>
  </si>
  <si>
    <t>id</t>
  </si>
  <si>
    <t>Irak</t>
  </si>
  <si>
    <t>IRQ</t>
  </si>
  <si>
    <t>iq</t>
  </si>
  <si>
    <t>Irán</t>
  </si>
  <si>
    <t>IR</t>
  </si>
  <si>
    <t>ir</t>
  </si>
  <si>
    <t>IRL</t>
  </si>
  <si>
    <t>ie</t>
  </si>
  <si>
    <t>IS</t>
  </si>
  <si>
    <t>is</t>
  </si>
  <si>
    <t>Izrael</t>
  </si>
  <si>
    <t>IL</t>
  </si>
  <si>
    <t>il</t>
  </si>
  <si>
    <t>Jamaica</t>
  </si>
  <si>
    <t>JA</t>
  </si>
  <si>
    <t>jm</t>
  </si>
  <si>
    <t>Japán</t>
  </si>
  <si>
    <t>J</t>
  </si>
  <si>
    <t>jp</t>
  </si>
  <si>
    <t>Jemen</t>
  </si>
  <si>
    <t>YAR</t>
  </si>
  <si>
    <t>ye</t>
  </si>
  <si>
    <t>Jordánia</t>
  </si>
  <si>
    <t>HKJ</t>
  </si>
  <si>
    <t>jo</t>
  </si>
  <si>
    <t>Kambodzsa</t>
  </si>
  <si>
    <t>K</t>
  </si>
  <si>
    <t>kh</t>
  </si>
  <si>
    <t>Kamerun</t>
  </si>
  <si>
    <t>CAM</t>
  </si>
  <si>
    <t>cm</t>
  </si>
  <si>
    <t>Kanada</t>
  </si>
  <si>
    <t>CDN</t>
  </si>
  <si>
    <t>ca</t>
  </si>
  <si>
    <t>Katar</t>
  </si>
  <si>
    <t>Q</t>
  </si>
  <si>
    <t>qa</t>
  </si>
  <si>
    <t>Kazahsztán</t>
  </si>
  <si>
    <t>KZ</t>
  </si>
  <si>
    <t>kz</t>
  </si>
  <si>
    <t>Kelet-Timor</t>
  </si>
  <si>
    <t>TMP</t>
  </si>
  <si>
    <t>tp</t>
  </si>
  <si>
    <t>Kenya</t>
  </si>
  <si>
    <t>EAK</t>
  </si>
  <si>
    <t>ki</t>
  </si>
  <si>
    <t>Kína</t>
  </si>
  <si>
    <t>PRC</t>
  </si>
  <si>
    <t>cn</t>
  </si>
  <si>
    <t>Kirgizisztán</t>
  </si>
  <si>
    <t>KS</t>
  </si>
  <si>
    <t>kg</t>
  </si>
  <si>
    <t>Kiribati</t>
  </si>
  <si>
    <t>KIR</t>
  </si>
  <si>
    <t>Kolumbia</t>
  </si>
  <si>
    <t>CO</t>
  </si>
  <si>
    <t>co</t>
  </si>
  <si>
    <t>Kongói Köztársaság</t>
  </si>
  <si>
    <t>RCB</t>
  </si>
  <si>
    <t>cg</t>
  </si>
  <si>
    <t>Kongói Demokratikus Köztársaság</t>
  </si>
  <si>
    <t>CGO</t>
  </si>
  <si>
    <t>zr</t>
  </si>
  <si>
    <t>Közép-afrikai Köztársaság</t>
  </si>
  <si>
    <t>RCA</t>
  </si>
  <si>
    <t>cf</t>
  </si>
  <si>
    <t>Kuba</t>
  </si>
  <si>
    <t>C</t>
  </si>
  <si>
    <t>cu</t>
  </si>
  <si>
    <t>Kuvait</t>
  </si>
  <si>
    <t>KWT</t>
  </si>
  <si>
    <t>kw</t>
  </si>
  <si>
    <t>Laosz</t>
  </si>
  <si>
    <t>LAO</t>
  </si>
  <si>
    <t>la</t>
  </si>
  <si>
    <t>PL</t>
  </si>
  <si>
    <t>pl</t>
  </si>
  <si>
    <t>Lesotho</t>
  </si>
  <si>
    <t>LS</t>
  </si>
  <si>
    <t>ls</t>
  </si>
  <si>
    <t>LV</t>
  </si>
  <si>
    <t>lv</t>
  </si>
  <si>
    <t>Libanon</t>
  </si>
  <si>
    <t>RL</t>
  </si>
  <si>
    <t>lb</t>
  </si>
  <si>
    <t>Libéria</t>
  </si>
  <si>
    <t>LB</t>
  </si>
  <si>
    <t>lr</t>
  </si>
  <si>
    <t>Líbia</t>
  </si>
  <si>
    <t>LAR</t>
  </si>
  <si>
    <t>ly</t>
  </si>
  <si>
    <t>FL</t>
  </si>
  <si>
    <t>li</t>
  </si>
  <si>
    <t>LT</t>
  </si>
  <si>
    <t>lt</t>
  </si>
  <si>
    <t>L</t>
  </si>
  <si>
    <t>lu</t>
  </si>
  <si>
    <t>Madagaszkár</t>
  </si>
  <si>
    <t>RM</t>
  </si>
  <si>
    <t>mg</t>
  </si>
  <si>
    <t>H</t>
  </si>
  <si>
    <t>hu</t>
  </si>
  <si>
    <t>Malajzia</t>
  </si>
  <si>
    <t>MAL</t>
  </si>
  <si>
    <t>my</t>
  </si>
  <si>
    <t>Malawi</t>
  </si>
  <si>
    <t>MW</t>
  </si>
  <si>
    <t>mw</t>
  </si>
  <si>
    <t>Maldív-szigetek</t>
  </si>
  <si>
    <t>MDV</t>
  </si>
  <si>
    <t>mv</t>
  </si>
  <si>
    <t>Mali</t>
  </si>
  <si>
    <t>RMM</t>
  </si>
  <si>
    <t>ml</t>
  </si>
  <si>
    <t>M</t>
  </si>
  <si>
    <t>mt</t>
  </si>
  <si>
    <t>Marokkó</t>
  </si>
  <si>
    <t>MA</t>
  </si>
  <si>
    <t>ma</t>
  </si>
  <si>
    <t>Marshall-szigetek</t>
  </si>
  <si>
    <t>MHL</t>
  </si>
  <si>
    <t>mh</t>
  </si>
  <si>
    <t>Mauritánia</t>
  </si>
  <si>
    <t>RIM</t>
  </si>
  <si>
    <t>mr</t>
  </si>
  <si>
    <t>Mauritius</t>
  </si>
  <si>
    <t>MS</t>
  </si>
  <si>
    <t>mu</t>
  </si>
  <si>
    <t>Mexikó</t>
  </si>
  <si>
    <t>MEX</t>
  </si>
  <si>
    <t>mx</t>
  </si>
  <si>
    <t>Mianmar</t>
  </si>
  <si>
    <t>MYA</t>
  </si>
  <si>
    <t>mm</t>
  </si>
  <si>
    <t>Mikronézia</t>
  </si>
  <si>
    <t>FSM</t>
  </si>
  <si>
    <t>fm</t>
  </si>
  <si>
    <t>MD</t>
  </si>
  <si>
    <t>md</t>
  </si>
  <si>
    <t>MC</t>
  </si>
  <si>
    <t>mc</t>
  </si>
  <si>
    <t>Mongólia</t>
  </si>
  <si>
    <t>MGL</t>
  </si>
  <si>
    <t>mn</t>
  </si>
  <si>
    <t>MNE</t>
  </si>
  <si>
    <t>me</t>
  </si>
  <si>
    <t>Mozambik</t>
  </si>
  <si>
    <t>MOC</t>
  </si>
  <si>
    <t>mz</t>
  </si>
  <si>
    <t>Namíbia</t>
  </si>
  <si>
    <t>NAM</t>
  </si>
  <si>
    <t>na</t>
  </si>
  <si>
    <t>Nauru</t>
  </si>
  <si>
    <t>NAU</t>
  </si>
  <si>
    <t>nr</t>
  </si>
  <si>
    <t>D</t>
  </si>
  <si>
    <t>de</t>
  </si>
  <si>
    <t>Nepál</t>
  </si>
  <si>
    <t>NEP</t>
  </si>
  <si>
    <t>np</t>
  </si>
  <si>
    <t>Nicaragua</t>
  </si>
  <si>
    <t>NIC</t>
  </si>
  <si>
    <t>ni</t>
  </si>
  <si>
    <t>Niger</t>
  </si>
  <si>
    <t>RN</t>
  </si>
  <si>
    <t>ne</t>
  </si>
  <si>
    <t>Nigéria</t>
  </si>
  <si>
    <t>NGR</t>
  </si>
  <si>
    <t>ng</t>
  </si>
  <si>
    <t>N</t>
  </si>
  <si>
    <t>no</t>
  </si>
  <si>
    <t>Nyugat-Szahara</t>
  </si>
  <si>
    <t>WSA</t>
  </si>
  <si>
    <t>eh</t>
  </si>
  <si>
    <t>I</t>
  </si>
  <si>
    <t>it</t>
  </si>
  <si>
    <t>Omán</t>
  </si>
  <si>
    <t>O</t>
  </si>
  <si>
    <t>om</t>
  </si>
  <si>
    <t>RUS</t>
  </si>
  <si>
    <t>ru</t>
  </si>
  <si>
    <t>AM</t>
  </si>
  <si>
    <t>am</t>
  </si>
  <si>
    <t>Pakisztán</t>
  </si>
  <si>
    <t>PK</t>
  </si>
  <si>
    <t>pk</t>
  </si>
  <si>
    <t>Palau</t>
  </si>
  <si>
    <t>PAL</t>
  </si>
  <si>
    <t>pw</t>
  </si>
  <si>
    <t>Palesztina</t>
  </si>
  <si>
    <t>PS</t>
  </si>
  <si>
    <t>ps</t>
  </si>
  <si>
    <t>Panama</t>
  </si>
  <si>
    <t>PA</t>
  </si>
  <si>
    <t>pa</t>
  </si>
  <si>
    <t>Pápua Új-Guinea</t>
  </si>
  <si>
    <t>PNG</t>
  </si>
  <si>
    <t>pg</t>
  </si>
  <si>
    <t>Paraguay</t>
  </si>
  <si>
    <t>PY</t>
  </si>
  <si>
    <t>py</t>
  </si>
  <si>
    <t>Peru</t>
  </si>
  <si>
    <t>PE</t>
  </si>
  <si>
    <t>pe</t>
  </si>
  <si>
    <t>P</t>
  </si>
  <si>
    <t>pt</t>
  </si>
  <si>
    <t>RO</t>
  </si>
  <si>
    <t>ro</t>
  </si>
  <si>
    <t>Ruanda</t>
  </si>
  <si>
    <t>RWA</t>
  </si>
  <si>
    <t>rw</t>
  </si>
  <si>
    <t>Saint Kitts és Nevis</t>
  </si>
  <si>
    <t>SCN</t>
  </si>
  <si>
    <t>kn</t>
  </si>
  <si>
    <t>Saint Lucia</t>
  </si>
  <si>
    <t>WL</t>
  </si>
  <si>
    <t>lc</t>
  </si>
  <si>
    <t>Saint Vincent és a Grenadine-szigetek</t>
  </si>
  <si>
    <t>WV</t>
  </si>
  <si>
    <t>vc</t>
  </si>
  <si>
    <t>Salamon-szigetek</t>
  </si>
  <si>
    <t>SOL</t>
  </si>
  <si>
    <t>sb</t>
  </si>
  <si>
    <t>Salvador</t>
  </si>
  <si>
    <t>ES</t>
  </si>
  <si>
    <t>sv</t>
  </si>
  <si>
    <t>RSM</t>
  </si>
  <si>
    <t>sm</t>
  </si>
  <si>
    <t>São Tomé és Príncipe</t>
  </si>
  <si>
    <t>STP</t>
  </si>
  <si>
    <t>st</t>
  </si>
  <si>
    <t>Seychelle-szigetek</t>
  </si>
  <si>
    <t>SY</t>
  </si>
  <si>
    <t>sc</t>
  </si>
  <si>
    <t>Sierra Leone</t>
  </si>
  <si>
    <t>WAL</t>
  </si>
  <si>
    <t>sl</t>
  </si>
  <si>
    <t>E</t>
  </si>
  <si>
    <t>es</t>
  </si>
  <si>
    <t>Srí Lanka</t>
  </si>
  <si>
    <t>CL</t>
  </si>
  <si>
    <t>lk</t>
  </si>
  <si>
    <t>Suriname</t>
  </si>
  <si>
    <t>SME</t>
  </si>
  <si>
    <t>sr</t>
  </si>
  <si>
    <t>CH</t>
  </si>
  <si>
    <t>ch</t>
  </si>
  <si>
    <t>S</t>
  </si>
  <si>
    <t>se</t>
  </si>
  <si>
    <t>Szamoa</t>
  </si>
  <si>
    <t>WS</t>
  </si>
  <si>
    <t>ws</t>
  </si>
  <si>
    <t>Szaúd-Arábia</t>
  </si>
  <si>
    <t>SA</t>
  </si>
  <si>
    <t>sa</t>
  </si>
  <si>
    <t>Szenegál</t>
  </si>
  <si>
    <t>SN</t>
  </si>
  <si>
    <t>sn</t>
  </si>
  <si>
    <t>SRB</t>
  </si>
  <si>
    <t>rs</t>
  </si>
  <si>
    <t>Szingapúr</t>
  </si>
  <si>
    <t>SGP</t>
  </si>
  <si>
    <t>sg</t>
  </si>
  <si>
    <t>Szíria</t>
  </si>
  <si>
    <t>SYR</t>
  </si>
  <si>
    <t>sy</t>
  </si>
  <si>
    <t>SK</t>
  </si>
  <si>
    <t>sk</t>
  </si>
  <si>
    <t>SLO</t>
  </si>
  <si>
    <t>si</t>
  </si>
  <si>
    <t>Szomália</t>
  </si>
  <si>
    <t>SO</t>
  </si>
  <si>
    <t>so</t>
  </si>
  <si>
    <t>Szomáliföld</t>
  </si>
  <si>
    <t>RSL</t>
  </si>
  <si>
    <t>Szudán</t>
  </si>
  <si>
    <t>SUD</t>
  </si>
  <si>
    <t>sd</t>
  </si>
  <si>
    <t>Szváziföld</t>
  </si>
  <si>
    <t>SD</t>
  </si>
  <si>
    <t>sz</t>
  </si>
  <si>
    <t>Tádzsikisztán</t>
  </si>
  <si>
    <t>TJ</t>
  </si>
  <si>
    <t>tj</t>
  </si>
  <si>
    <t>Tajvan</t>
  </si>
  <si>
    <t>RC</t>
  </si>
  <si>
    <t>tw</t>
  </si>
  <si>
    <t>Tanzánia</t>
  </si>
  <si>
    <t>EAT</t>
  </si>
  <si>
    <t>tz</t>
  </si>
  <si>
    <t>Thaiföld</t>
  </si>
  <si>
    <t>T</t>
  </si>
  <si>
    <t>th</t>
  </si>
  <si>
    <t>Togo</t>
  </si>
  <si>
    <t>TG</t>
  </si>
  <si>
    <t>tg</t>
  </si>
  <si>
    <t>Tokelau-szigetek</t>
  </si>
  <si>
    <t>TK</t>
  </si>
  <si>
    <t>tk</t>
  </si>
  <si>
    <t>Tonga</t>
  </si>
  <si>
    <t>TGA</t>
  </si>
  <si>
    <t>to</t>
  </si>
  <si>
    <t>TR</t>
  </si>
  <si>
    <t>tr</t>
  </si>
  <si>
    <t>Trinidad és Tobago</t>
  </si>
  <si>
    <t>TT</t>
  </si>
  <si>
    <t>tt</t>
  </si>
  <si>
    <t>Tunézia</t>
  </si>
  <si>
    <t>TN</t>
  </si>
  <si>
    <t>tn</t>
  </si>
  <si>
    <t>Tuvalu</t>
  </si>
  <si>
    <t>TV</t>
  </si>
  <si>
    <t>tv</t>
  </si>
  <si>
    <t>Türkmenisztán</t>
  </si>
  <si>
    <t>TM</t>
  </si>
  <si>
    <t>tm</t>
  </si>
  <si>
    <t>Uganda</t>
  </si>
  <si>
    <t>EAU</t>
  </si>
  <si>
    <t>ug</t>
  </si>
  <si>
    <t>Új-Zéland</t>
  </si>
  <si>
    <t>NZ</t>
  </si>
  <si>
    <t>nz</t>
  </si>
  <si>
    <t>UA</t>
  </si>
  <si>
    <t>ua</t>
  </si>
  <si>
    <t>Uruguay</t>
  </si>
  <si>
    <t>ROU</t>
  </si>
  <si>
    <t>uy</t>
  </si>
  <si>
    <t>Üzbegisztán</t>
  </si>
  <si>
    <t>UZ</t>
  </si>
  <si>
    <t>uz</t>
  </si>
  <si>
    <t>Vanuatu</t>
  </si>
  <si>
    <t>VAN</t>
  </si>
  <si>
    <t>vu</t>
  </si>
  <si>
    <t>Vatikán</t>
  </si>
  <si>
    <t>V</t>
  </si>
  <si>
    <t>va</t>
  </si>
  <si>
    <t>Venezuela</t>
  </si>
  <si>
    <t>YV</t>
  </si>
  <si>
    <t>ve</t>
  </si>
  <si>
    <t>Vietnám</t>
  </si>
  <si>
    <t>VN</t>
  </si>
  <si>
    <t>vn</t>
  </si>
  <si>
    <t>Zambia</t>
  </si>
  <si>
    <t>Z</t>
  </si>
  <si>
    <t>zm</t>
  </si>
  <si>
    <t>Zimbabwe</t>
  </si>
  <si>
    <t>ZW</t>
  </si>
  <si>
    <t>zw</t>
  </si>
  <si>
    <t>Zöld-foki Köztársaság</t>
  </si>
  <si>
    <t>CV</t>
  </si>
  <si>
    <t>cv</t>
  </si>
  <si>
    <t>Kapcsolódó szócikkek</t>
  </si>
  <si>
    <t>Current codes[edit]</t>
  </si>
  <si>
    <t>Code</t>
  </si>
  <si>
    <t>From</t>
  </si>
  <si>
    <t>Previous</t>
  </si>
  <si>
    <t>code(s)</t>
  </si>
  <si>
    <t>Notes</t>
  </si>
  <si>
    <t> Austria</t>
  </si>
  <si>
    <r>
      <t>Austria</t>
    </r>
    <r>
      <rPr>
        <sz val="8"/>
        <color rgb="FF202122"/>
        <rFont val="Arial"/>
        <family val="2"/>
        <charset val="238"/>
      </rPr>
      <t> in English or </t>
    </r>
    <r>
      <rPr>
        <i/>
        <sz val="8"/>
        <color rgb="FF202122"/>
        <rFont val="Arial"/>
        <family val="2"/>
        <charset val="238"/>
      </rPr>
      <t>Autriche</t>
    </r>
    <r>
      <rPr>
        <sz val="8"/>
        <color rgb="FF202122"/>
        <rFont val="Arial"/>
        <family val="2"/>
        <charset val="238"/>
      </rPr>
      <t> in French</t>
    </r>
  </si>
  <si>
    <t> Afghanistan</t>
  </si>
  <si>
    <t>Coincides with ISO 3166-1 alpha-3 code.</t>
  </si>
  <si>
    <t> Albania</t>
  </si>
  <si>
    <t>Coincides with ISO 3166-1 alpha-2 code.</t>
  </si>
  <si>
    <t> Andorra</t>
  </si>
  <si>
    <t> Armenia</t>
  </si>
  <si>
    <t>SU</t>
  </si>
  <si>
    <r>
      <t>Formerly part of the </t>
    </r>
    <r>
      <rPr>
        <sz val="8"/>
        <color rgb="FF3366CC"/>
        <rFont val="Arial"/>
        <family val="2"/>
        <charset val="238"/>
      </rPr>
      <t>Soviet Union</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</si>
  <si>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Australia</t>
  </si>
  <si>
    <t> Azerbaijan</t>
  </si>
  <si>
    <t> Belgium</t>
  </si>
  <si>
    <t> Bangladesh</t>
  </si>
  <si>
    <t>PAK</t>
  </si>
  <si>
    <t>Formerly East Pakistan</t>
  </si>
  <si>
    <t> Barbados</t>
  </si>
  <si>
    <t> Burkina Faso</t>
  </si>
  <si>
    <t>RHV / HV</t>
  </si>
  <si>
    <t>Until August 2003, 1984; (République de) Haute Volta (Upper Volta)</t>
  </si>
  <si>
    <t> Bulgaria</t>
  </si>
  <si>
    <t>BH</t>
  </si>
  <si>
    <t> Belize</t>
  </si>
  <si>
    <r>
      <t>Formerly </t>
    </r>
    <r>
      <rPr>
        <sz val="8"/>
        <color rgb="FF3366CC"/>
        <rFont val="Arial"/>
        <family val="2"/>
        <charset val="238"/>
      </rPr>
      <t>British Honduras</t>
    </r>
    <r>
      <rPr>
        <sz val="8"/>
        <color rgb="FF202122"/>
        <rFont val="Arial"/>
        <family val="2"/>
        <charset val="238"/>
      </rPr>
      <t>. Still officially registered as BH as of 2007. New driving licenses appear to have 'BZ' instead of 'BH' as Belize's code.</t>
    </r>
    <r>
      <rPr>
        <vertAlign val="superscript"/>
        <sz val="7"/>
        <color rgb="FF3366CC"/>
        <rFont val="Arial"/>
        <family val="2"/>
        <charset val="238"/>
      </rPr>
      <t>[10]</t>
    </r>
  </si>
  <si>
    <t> Bosnia and Herzegovina</t>
  </si>
  <si>
    <t>SHS 1919–29</t>
  </si>
  <si>
    <t>Y 1929–53</t>
  </si>
  <si>
    <t>YU 1953–92</t>
  </si>
  <si>
    <t>Bosna i Hercegovina / Босна и Херцеговина (Bosnian).</t>
  </si>
  <si>
    <r>
      <t>Formerly part of the </t>
    </r>
    <r>
      <rPr>
        <sz val="8"/>
        <color rgb="FF3366CC"/>
        <rFont val="Arial"/>
        <family val="2"/>
        <charset val="238"/>
      </rPr>
      <t>Kingdom of Serbs, Croats and Slovenes</t>
    </r>
    <r>
      <rPr>
        <sz val="8"/>
        <color rgb="FF202122"/>
        <rFont val="Arial"/>
        <family val="2"/>
        <charset val="238"/>
      </rPr>
      <t> </t>
    </r>
    <r>
      <rPr>
        <i/>
        <sz val="8"/>
        <color rgb="FF202122"/>
        <rFont val="Arial"/>
        <family val="2"/>
        <charset val="238"/>
      </rPr>
      <t>Kraljevina Srba, Hrvata i Slovenaca</t>
    </r>
    <r>
      <rPr>
        <sz val="8"/>
        <color rgb="FF202122"/>
        <rFont val="Arial"/>
        <family val="2"/>
        <charset val="238"/>
      </rPr>
      <t> (</t>
    </r>
    <r>
      <rPr>
        <sz val="8"/>
        <color rgb="FF3366CC"/>
        <rFont val="Arial"/>
        <family val="2"/>
        <charset val="238"/>
      </rPr>
      <t>Serbo-Croatian</t>
    </r>
    <r>
      <rPr>
        <sz val="8"/>
        <color rgb="FF202122"/>
        <rFont val="Arial"/>
        <family val="2"/>
        <charset val="238"/>
      </rPr>
      <t>), then part of </t>
    </r>
    <r>
      <rPr>
        <sz val="8"/>
        <color rgb="FF3366CC"/>
        <rFont val="Arial"/>
        <family val="2"/>
        <charset val="238"/>
      </rPr>
      <t>Yugoslavia</t>
    </r>
    <r>
      <rPr>
        <sz val="8"/>
        <color rgb="FF202122"/>
        <rFont val="Arial"/>
        <family val="2"/>
        <charset val="238"/>
      </rPr>
      <t>. Coincides with </t>
    </r>
    <r>
      <rPr>
        <sz val="8"/>
        <color rgb="FF3366CC"/>
        <rFont val="Arial"/>
        <family val="2"/>
        <charset val="238"/>
      </rPr>
      <t>ISO 3166-1 alpha-3</t>
    </r>
    <r>
      <rPr>
        <sz val="8"/>
        <color rgb="FF202122"/>
        <rFont val="Arial"/>
        <family val="2"/>
        <charset val="238"/>
      </rPr>
      <t> code.</t>
    </r>
  </si>
  <si>
    <t> Bolivia</t>
  </si>
  <si>
    <t> Brazil</t>
  </si>
  <si>
    <t> Bahrain</t>
  </si>
  <si>
    <t>BRU</t>
  </si>
  <si>
    <t> Brunei</t>
  </si>
  <si>
    <t> Bahamas</t>
  </si>
  <si>
    <t>BUR[citation needed]</t>
  </si>
  <si>
    <t> Myanmar</t>
  </si>
  <si>
    <t>BA, BUR</t>
  </si>
  <si>
    <t>Previously known as Burma. Coincides with the former ISO 3166-1 alpha-2 code.</t>
  </si>
  <si>
    <t>BVI</t>
  </si>
  <si>
    <t> British Virgin Islands</t>
  </si>
  <si>
    <t>BW[3]</t>
  </si>
  <si>
    <t> Botswana</t>
  </si>
  <si>
    <t>BP</t>
  </si>
  <si>
    <t>Officially used by Botswana since 2003. Formerly RB (Republic of Botswana) until 2004; Bechuanaland Protectorate before 1966.</t>
  </si>
  <si>
    <t> Belarus</t>
  </si>
  <si>
    <t>1992 (2004)</t>
  </si>
  <si>
    <r>
      <t>Belarus; formerly part of the </t>
    </r>
    <r>
      <rPr>
        <sz val="8"/>
        <color rgb="FF3366CC"/>
        <rFont val="Arial"/>
        <family val="2"/>
        <charset val="238"/>
      </rPr>
      <t>Soviet Union</t>
    </r>
    <r>
      <rPr>
        <sz val="8"/>
        <color rgb="FF202122"/>
        <rFont val="Arial"/>
        <family val="2"/>
        <charset val="238"/>
      </rPr>
      <t>. The UN was officially notified of the change from SU to BY only in 2004.</t>
    </r>
    <r>
      <rPr>
        <vertAlign val="superscript"/>
        <sz val="7"/>
        <color rgb="FF202122"/>
        <rFont val="Arial"/>
        <family val="2"/>
        <charset val="238"/>
      </rPr>
      <t>[</t>
    </r>
    <r>
      <rPr>
        <i/>
        <vertAlign val="superscript"/>
        <sz val="7"/>
        <color rgb="FF3366CC"/>
        <rFont val="Arial"/>
        <family val="2"/>
        <charset val="238"/>
      </rPr>
      <t>citation needed</t>
    </r>
    <r>
      <rPr>
        <vertAlign val="superscript"/>
        <sz val="7"/>
        <color rgb="FF202122"/>
        <rFont val="Arial"/>
        <family val="2"/>
        <charset val="238"/>
      </rPr>
      <t>]</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</si>
  <si>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Cameroon</t>
  </si>
  <si>
    <t>F &amp; WAN</t>
  </si>
  <si>
    <t>Formerly a territory of France, plus a strip of territory from eastern Nigeria (WAN). Unofficially using CMR on their plates.</t>
  </si>
  <si>
    <t> Canada</t>
  </si>
  <si>
    <t>CA</t>
  </si>
  <si>
    <t>CDN for "Canada Dominion"[citation needed]</t>
  </si>
  <si>
    <t> Democratic Republic of the Congo</t>
  </si>
  <si>
    <t>CB, RCL, ZRE</t>
  </si>
  <si>
    <r>
      <t>French</t>
    </r>
    <r>
      <rPr>
        <sz val="8"/>
        <color rgb="FF202122"/>
        <rFont val="Arial"/>
        <family val="2"/>
        <charset val="238"/>
      </rPr>
      <t>: </t>
    </r>
    <r>
      <rPr>
        <i/>
        <sz val="8"/>
        <color rgb="FF3366CC"/>
        <rFont val="Arial"/>
        <family val="2"/>
        <charset val="238"/>
      </rPr>
      <t>Congo Belge</t>
    </r>
    <r>
      <rPr>
        <sz val="8"/>
        <color rgb="FF202122"/>
        <rFont val="Arial"/>
        <family val="2"/>
        <charset val="238"/>
      </rPr>
      <t>, </t>
    </r>
    <r>
      <rPr>
        <i/>
        <sz val="8"/>
        <color rgb="FF3366CC"/>
        <rFont val="Arial"/>
        <family val="2"/>
        <charset val="238"/>
      </rPr>
      <t>République de Congo Léopoldville</t>
    </r>
    <r>
      <rPr>
        <sz val="8"/>
        <color rgb="FF202122"/>
        <rFont val="Arial"/>
        <family val="2"/>
        <charset val="238"/>
      </rPr>
      <t>, Congo (</t>
    </r>
    <r>
      <rPr>
        <sz val="8"/>
        <color rgb="FF3366CC"/>
        <rFont val="Arial"/>
        <family val="2"/>
        <charset val="238"/>
      </rPr>
      <t>Kinshasa</t>
    </r>
    <r>
      <rPr>
        <sz val="8"/>
        <color rgb="FF202122"/>
        <rFont val="Arial"/>
        <family val="2"/>
        <charset val="238"/>
      </rPr>
      <t>), </t>
    </r>
    <r>
      <rPr>
        <i/>
        <sz val="8"/>
        <color rgb="FF3366CC"/>
        <rFont val="Arial"/>
        <family val="2"/>
        <charset val="238"/>
      </rPr>
      <t>Zaïre</t>
    </r>
    <r>
      <rPr>
        <sz val="8"/>
        <color rgb="FF202122"/>
        <rFont val="Arial"/>
        <family val="2"/>
        <charset val="238"/>
      </rPr>
      <t>, </t>
    </r>
    <r>
      <rPr>
        <i/>
        <sz val="8"/>
        <color rgb="FF3366CC"/>
        <rFont val="Arial"/>
        <family val="2"/>
        <charset val="238"/>
      </rPr>
      <t>République Démocratique du Congo</t>
    </r>
    <r>
      <rPr>
        <sz val="8"/>
        <color rgb="FF202122"/>
        <rFont val="Arial"/>
        <family val="2"/>
        <charset val="238"/>
      </rPr>
      <t> (</t>
    </r>
    <r>
      <rPr>
        <sz val="8"/>
        <color rgb="FF3366CC"/>
        <rFont val="Arial"/>
        <family val="2"/>
        <charset val="238"/>
      </rPr>
      <t>French</t>
    </r>
    <r>
      <rPr>
        <sz val="8"/>
        <color rgb="FF202122"/>
        <rFont val="Arial"/>
        <family val="2"/>
        <charset val="238"/>
      </rPr>
      <t>)</t>
    </r>
  </si>
  <si>
    <t>  Switzerland</t>
  </si>
  <si>
    <r>
      <t>Confœderatio Helvetica</t>
    </r>
    <r>
      <rPr>
        <sz val="8"/>
        <color rgb="FF202122"/>
        <rFont val="Arial"/>
        <family val="2"/>
        <charset val="238"/>
      </rPr>
      <t> (</t>
    </r>
    <r>
      <rPr>
        <sz val="8"/>
        <color rgb="FF3366CC"/>
        <rFont val="Arial"/>
        <family val="2"/>
        <charset val="238"/>
      </rPr>
      <t>Latin</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</si>
  <si>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Ivory Coast (Côte d'Ivoire)</t>
  </si>
  <si>
    <r>
      <t>Formerly a territory of </t>
    </r>
    <r>
      <rPr>
        <sz val="8"/>
        <color rgb="FF3366CC"/>
        <rFont val="Arial"/>
        <family val="2"/>
        <charset val="238"/>
      </rPr>
      <t>France</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</si>
  <si>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Sri Lanka</t>
  </si>
  <si>
    <t>Formerly Ceylon. However, "SL" is being used on current driver licenses.</t>
  </si>
  <si>
    <t> Colombia</t>
  </si>
  <si>
    <t> Costa Rica</t>
  </si>
  <si>
    <t>CU[3]</t>
  </si>
  <si>
    <t> Cuba</t>
  </si>
  <si>
    <t>1930[citation needed]</t>
  </si>
  <si>
    <t> Cyprus</t>
  </si>
  <si>
    <t> Czech Republic</t>
  </si>
  <si>
    <t>CS</t>
  </si>
  <si>
    <r>
      <t>Formerly </t>
    </r>
    <r>
      <rPr>
        <i/>
        <sz val="8"/>
        <color rgb="FF202122"/>
        <rFont val="Arial"/>
        <family val="2"/>
        <charset val="238"/>
      </rPr>
      <t>Československo</t>
    </r>
    <r>
      <rPr>
        <sz val="8"/>
        <color rgb="FF202122"/>
        <rFont val="Arial"/>
        <family val="2"/>
        <charset val="238"/>
      </rPr>
      <t> (</t>
    </r>
    <r>
      <rPr>
        <sz val="8"/>
        <color rgb="FF3366CC"/>
        <rFont val="Arial"/>
        <family val="2"/>
        <charset val="238"/>
      </rPr>
      <t>Czechoslovakia</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</si>
  <si>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Germany</t>
  </si>
  <si>
    <r>
      <t>Deutschland</t>
    </r>
    <r>
      <rPr>
        <sz val="8"/>
        <color rgb="FF202122"/>
        <rFont val="Arial"/>
        <family val="2"/>
        <charset val="238"/>
      </rPr>
      <t> (</t>
    </r>
    <r>
      <rPr>
        <sz val="8"/>
        <color rgb="FF3366CC"/>
        <rFont val="Arial"/>
        <family val="2"/>
        <charset val="238"/>
      </rPr>
      <t>German</t>
    </r>
    <r>
      <rPr>
        <sz val="8"/>
        <color rgb="FF202122"/>
        <rFont val="Arial"/>
        <family val="2"/>
        <charset val="238"/>
      </rPr>
      <t>); also used until 1974 by  </t>
    </r>
    <r>
      <rPr>
        <sz val="8"/>
        <color rgb="FF3366CC"/>
        <rFont val="Arial"/>
        <family val="2"/>
        <charset val="238"/>
      </rPr>
      <t>East Germany</t>
    </r>
    <r>
      <rPr>
        <sz val="8"/>
        <color rgb="FF202122"/>
        <rFont val="Arial"/>
        <family val="2"/>
        <charset val="238"/>
      </rPr>
      <t>, which then used DDR until German reunification in 1990</t>
    </r>
  </si>
  <si>
    <t> Denmark</t>
  </si>
  <si>
    <t> Dominican Republic</t>
  </si>
  <si>
    <t> Benin</t>
  </si>
  <si>
    <t>Part of AOF</t>
  </si>
  <si>
    <r>
      <t>(</t>
    </r>
    <r>
      <rPr>
        <i/>
        <sz val="8"/>
        <color rgb="FF202122"/>
        <rFont val="Arial"/>
        <family val="2"/>
        <charset val="238"/>
      </rPr>
      <t>Afrique occidentale</t>
    </r>
  </si>
  <si>
    <r>
      <t>française</t>
    </r>
    <r>
      <rPr>
        <sz val="8"/>
        <color rgb="FF202122"/>
        <rFont val="Arial"/>
        <family val="2"/>
        <charset val="238"/>
      </rPr>
      <t>) − 1960</t>
    </r>
  </si>
  <si>
    <t>Dahomey (name until 1975). Uses RB unofficially (République du Bénin)</t>
  </si>
  <si>
    <t> Algeria</t>
  </si>
  <si>
    <t>F − 1911</t>
  </si>
  <si>
    <r>
      <t>Djazayer</t>
    </r>
    <r>
      <rPr>
        <sz val="8"/>
        <color rgb="FF202122"/>
        <rFont val="Arial"/>
        <family val="2"/>
        <charset val="238"/>
      </rPr>
      <t> (</t>
    </r>
    <r>
      <rPr>
        <sz val="8"/>
        <color rgb="FF3366CC"/>
        <rFont val="Arial"/>
        <family val="2"/>
        <charset val="238"/>
      </rPr>
      <t>Algerian Arabic</t>
    </r>
    <r>
      <rPr>
        <sz val="8"/>
        <color rgb="FF202122"/>
        <rFont val="Arial"/>
        <family val="2"/>
        <charset val="238"/>
      </rPr>
      <t>: جزائر); formerly part of </t>
    </r>
    <r>
      <rPr>
        <sz val="8"/>
        <color rgb="FF3366CC"/>
        <rFont val="Arial"/>
        <family val="2"/>
        <charset val="238"/>
      </rPr>
      <t>France</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</si>
  <si>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Spain</t>
  </si>
  <si>
    <t>España (Spanish)</t>
  </si>
  <si>
    <t> Kenya</t>
  </si>
  <si>
    <t>East Africa Kenya</t>
  </si>
  <si>
    <t> Tanzania</t>
  </si>
  <si>
    <t>EAT &amp; EAZ</t>
  </si>
  <si>
    <r>
      <t>East Africa Tanzania; formerly East Africa </t>
    </r>
    <r>
      <rPr>
        <sz val="8"/>
        <color rgb="FF3366CC"/>
        <rFont val="Arial"/>
        <family val="2"/>
        <charset val="238"/>
      </rPr>
      <t>Tanganyika</t>
    </r>
    <r>
      <rPr>
        <sz val="8"/>
        <color rgb="FF202122"/>
        <rFont val="Arial"/>
        <family val="2"/>
        <charset val="238"/>
      </rPr>
      <t> and East Africa </t>
    </r>
    <r>
      <rPr>
        <sz val="8"/>
        <color rgb="FF3366CC"/>
        <rFont val="Arial"/>
        <family val="2"/>
        <charset val="238"/>
      </rPr>
      <t>Zanzibar</t>
    </r>
  </si>
  <si>
    <t> Uganda</t>
  </si>
  <si>
    <t>East Africa Uganda</t>
  </si>
  <si>
    <t>EAZ</t>
  </si>
  <si>
    <t> Zanzibar</t>
  </si>
  <si>
    <t>East Africa Zanzibar</t>
  </si>
  <si>
    <t> Ecuador</t>
  </si>
  <si>
    <t>EQ</t>
  </si>
  <si>
    <t> Eritrea</t>
  </si>
  <si>
    <t>AOI</t>
  </si>
  <si>
    <r>
      <t>Africa Orientale Italiana</t>
    </r>
    <r>
      <rPr>
        <sz val="8"/>
        <color rgb="FF202122"/>
        <rFont val="Arial"/>
        <family val="2"/>
        <charset val="238"/>
      </rPr>
      <t> (</t>
    </r>
    <r>
      <rPr>
        <sz val="8"/>
        <color rgb="FF3366CC"/>
        <rFont val="Arial"/>
        <family val="2"/>
        <charset val="238"/>
      </rPr>
      <t>Italian</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</si>
  <si>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El Salvador</t>
  </si>
  <si>
    <t> Estonia</t>
  </si>
  <si>
    <t>EW 1919–1940 &amp; 1991–1993</t>
  </si>
  <si>
    <t>SU 1940–1991</t>
  </si>
  <si>
    <r>
      <t>Eesti Vabariik</t>
    </r>
    <r>
      <rPr>
        <sz val="8"/>
        <color rgb="FF202122"/>
        <rFont val="Arial"/>
        <family val="2"/>
        <charset val="238"/>
      </rPr>
      <t> (</t>
    </r>
    <r>
      <rPr>
        <sz val="8"/>
        <color rgb="FF3366CC"/>
        <rFont val="Arial"/>
        <family val="2"/>
        <charset val="238"/>
      </rPr>
      <t>Estonian</t>
    </r>
    <r>
      <rPr>
        <sz val="8"/>
        <color rgb="FF202122"/>
        <rFont val="Arial"/>
        <family val="2"/>
        <charset val="238"/>
      </rPr>
      <t>; old style </t>
    </r>
    <r>
      <rPr>
        <i/>
        <sz val="8"/>
        <color rgb="FF202122"/>
        <rFont val="Arial"/>
        <family val="2"/>
        <charset val="238"/>
      </rPr>
      <t>Eesti Wabariik</t>
    </r>
    <r>
      <rPr>
        <sz val="8"/>
        <color rgb="FF202122"/>
        <rFont val="Arial"/>
        <family val="2"/>
        <charset val="238"/>
      </rPr>
      <t>). Coincides with </t>
    </r>
    <r>
      <rPr>
        <sz val="8"/>
        <color rgb="FF3366CC"/>
        <rFont val="Arial"/>
        <family val="2"/>
        <charset val="238"/>
      </rPr>
      <t>ISO 3166-1 alpha-3</t>
    </r>
    <r>
      <rPr>
        <sz val="8"/>
        <color rgb="FF202122"/>
        <rFont val="Arial"/>
        <family val="2"/>
        <charset val="238"/>
      </rPr>
      <t> code.</t>
    </r>
  </si>
  <si>
    <t> Egypt</t>
  </si>
  <si>
    <t> Ethiopia</t>
  </si>
  <si>
    <t>AOI − 1941</t>
  </si>
  <si>
    <r>
      <t>Africa Orientale Italiana</t>
    </r>
    <r>
      <rPr>
        <sz val="8"/>
        <color rgb="FF202122"/>
        <rFont val="Arial"/>
        <family val="2"/>
        <charset val="238"/>
      </rPr>
      <t> (</t>
    </r>
    <r>
      <rPr>
        <sz val="8"/>
        <color rgb="FF3366CC"/>
        <rFont val="Arial"/>
        <family val="2"/>
        <charset val="238"/>
      </rPr>
      <t>Italian</t>
    </r>
    <r>
      <rPr>
        <sz val="8"/>
        <color rgb="FF202122"/>
        <rFont val="Arial"/>
        <family val="2"/>
        <charset val="238"/>
      </rPr>
      <t>). Coincides with </t>
    </r>
    <r>
      <rPr>
        <sz val="8"/>
        <color rgb="FF3366CC"/>
        <rFont val="Arial"/>
        <family val="2"/>
        <charset val="238"/>
      </rPr>
      <t>ISO 3166-1 alpha-3</t>
    </r>
    <r>
      <rPr>
        <sz val="8"/>
        <color rgb="FF202122"/>
        <rFont val="Arial"/>
        <family val="2"/>
        <charset val="238"/>
      </rPr>
      <t> code.</t>
    </r>
  </si>
  <si>
    <t> France</t>
  </si>
  <si>
    <t> Finland</t>
  </si>
  <si>
    <t>SF</t>
  </si>
  <si>
    <r>
      <t>Suomi</t>
    </r>
    <r>
      <rPr>
        <sz val="8"/>
        <color rgb="FF202122"/>
        <rFont val="Arial"/>
        <family val="2"/>
        <charset val="238"/>
      </rPr>
      <t> / </t>
    </r>
    <r>
      <rPr>
        <i/>
        <sz val="8"/>
        <color rgb="FF202122"/>
        <rFont val="Arial"/>
        <family val="2"/>
        <charset val="238"/>
      </rPr>
      <t>Finland</t>
    </r>
    <r>
      <rPr>
        <sz val="8"/>
        <color rgb="FF202122"/>
        <rFont val="Arial"/>
        <family val="2"/>
        <charset val="238"/>
      </rPr>
      <t> (</t>
    </r>
    <r>
      <rPr>
        <sz val="8"/>
        <color rgb="FF3366CC"/>
        <rFont val="Arial"/>
        <family val="2"/>
        <charset val="238"/>
      </rPr>
      <t>Finnish</t>
    </r>
    <r>
      <rPr>
        <sz val="8"/>
        <color rgb="FF202122"/>
        <rFont val="Arial"/>
        <family val="2"/>
        <charset val="238"/>
      </rPr>
      <t>/</t>
    </r>
    <r>
      <rPr>
        <sz val="8"/>
        <color rgb="FF3366CC"/>
        <rFont val="Arial"/>
        <family val="2"/>
        <charset val="238"/>
      </rPr>
      <t>Swedish</t>
    </r>
    <r>
      <rPr>
        <sz val="8"/>
        <color rgb="FF202122"/>
        <rFont val="Arial"/>
        <family val="2"/>
        <charset val="238"/>
      </rPr>
      <t>). Coincides with </t>
    </r>
    <r>
      <rPr>
        <sz val="8"/>
        <color rgb="FF3366CC"/>
        <rFont val="Arial"/>
        <family val="2"/>
        <charset val="238"/>
      </rPr>
      <t>ISO 3166-1 alpha-3</t>
    </r>
    <r>
      <rPr>
        <sz val="8"/>
        <color rgb="FF202122"/>
        <rFont val="Arial"/>
        <family val="2"/>
        <charset val="238"/>
      </rPr>
      <t> code.</t>
    </r>
  </si>
  <si>
    <t> Fiji</t>
  </si>
  <si>
    <t> Liechtenstein</t>
  </si>
  <si>
    <t>Fürstentum Liechtenstein (German: 'Principality of Liechtenstein')</t>
  </si>
  <si>
    <t>FO</t>
  </si>
  <si>
    <r>
      <t> </t>
    </r>
    <r>
      <rPr>
        <sz val="8"/>
        <color rgb="FF3366CC"/>
        <rFont val="Arial"/>
        <family val="2"/>
        <charset val="238"/>
      </rPr>
      <t>Faroe Islands</t>
    </r>
  </si>
  <si>
    <t> Faroe Islands</t>
  </si>
  <si>
    <t>FR</t>
  </si>
  <si>
    <t>Føroyar. Coincides with ISO 3166-1 alpha-2 code.</t>
  </si>
  <si>
    <t> Gabon</t>
  </si>
  <si>
    <t>ALEF − 1960</t>
  </si>
  <si>
    <r>
      <t>Afrique Équatoriale Française</t>
    </r>
    <r>
      <rPr>
        <sz val="8"/>
        <color rgb="FF202122"/>
        <rFont val="Arial"/>
        <family val="2"/>
        <charset val="238"/>
      </rPr>
      <t>. Unofficially using RG on their license plates.</t>
    </r>
  </si>
  <si>
    <t>GBA</t>
  </si>
  <si>
    <t> Alderney</t>
  </si>
  <si>
    <t>GB 1923-1924</t>
  </si>
  <si>
    <t>(United Kingdom of) Great Britain &amp; Northern Ireland – Alderney</t>
  </si>
  <si>
    <t>GBG</t>
  </si>
  <si>
    <t> Guernsey</t>
  </si>
  <si>
    <t>GB 1914-1924</t>
  </si>
  <si>
    <t>(United Kingdom of) Great Britain &amp; Northern Ireland – Guernsey</t>
  </si>
  <si>
    <t>GBJ</t>
  </si>
  <si>
    <t> Jersey</t>
  </si>
  <si>
    <t>(United Kingdom of) Great Britain &amp; Northern Ireland – Jersey</t>
  </si>
  <si>
    <t>GBM</t>
  </si>
  <si>
    <t> Isle of Man</t>
  </si>
  <si>
    <t>(United Kingdom of) Great Britain &amp; Northern Ireland – Isle of Man</t>
  </si>
  <si>
    <t>GBZ</t>
  </si>
  <si>
    <t> Gibraltar</t>
  </si>
  <si>
    <t>GB 1911-1924</t>
  </si>
  <si>
    <t>(United Kingdom of) Great Britain &amp; Northern Ireland – Gibraltar (Z was assigned because G was already used for Guernsey)[citation needed]</t>
  </si>
  <si>
    <t> Guatemala</t>
  </si>
  <si>
    <t>Guatemala, Central America</t>
  </si>
  <si>
    <t> Georgia</t>
  </si>
  <si>
    <r>
      <t>Formerly part of the </t>
    </r>
    <r>
      <rPr>
        <sz val="8"/>
        <color rgb="FF3366CC"/>
        <rFont val="Arial"/>
        <family val="2"/>
        <charset val="238"/>
      </rPr>
      <t>Soviet Union</t>
    </r>
    <r>
      <rPr>
        <sz val="8"/>
        <color rgb="FF202122"/>
        <rFont val="Arial"/>
        <family val="2"/>
        <charset val="238"/>
      </rPr>
      <t>. Older licence plates use "GEO" instead of "GE". Also used by Equatorial-Guinea (</t>
    </r>
    <r>
      <rPr>
        <sz val="8"/>
        <color rgb="FF3366CC"/>
        <rFont val="Arial"/>
        <family val="2"/>
        <charset val="238"/>
      </rPr>
      <t>Spanish</t>
    </r>
    <r>
      <rPr>
        <sz val="8"/>
        <color rgb="FF202122"/>
        <rFont val="Arial"/>
        <family val="2"/>
        <charset val="238"/>
      </rPr>
      <t>: </t>
    </r>
    <r>
      <rPr>
        <i/>
        <sz val="8"/>
        <color rgb="FF202122"/>
        <rFont val="Arial"/>
        <family val="2"/>
        <charset val="238"/>
      </rPr>
      <t>Guinea Ecuatorial</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</si>
  <si>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Ghana</t>
  </si>
  <si>
    <t>WAC − 1957</t>
  </si>
  <si>
    <r>
      <t>West Africa </t>
    </r>
    <r>
      <rPr>
        <sz val="8"/>
        <color rgb="FF3366CC"/>
        <rFont val="Arial"/>
        <family val="2"/>
        <charset val="238"/>
      </rPr>
      <t>Gold Coast</t>
    </r>
    <r>
      <rPr>
        <sz val="8"/>
        <color rgb="FF202122"/>
        <rFont val="Arial"/>
        <family val="2"/>
        <charset val="238"/>
      </rPr>
      <t> − 1957. Coincides with </t>
    </r>
    <r>
      <rPr>
        <sz val="8"/>
        <color rgb="FF3366CC"/>
        <rFont val="Arial"/>
        <family val="2"/>
        <charset val="238"/>
      </rPr>
      <t>ISO 3166-1 alpha-2</t>
    </r>
    <r>
      <rPr>
        <sz val="8"/>
        <color rgb="FF202122"/>
        <rFont val="Arial"/>
        <family val="2"/>
        <charset val="238"/>
      </rPr>
      <t> code.</t>
    </r>
  </si>
  <si>
    <t> Greece</t>
  </si>
  <si>
    <t> Guyana</t>
  </si>
  <si>
    <t>BRG</t>
  </si>
  <si>
    <r>
      <t>Formerly </t>
    </r>
    <r>
      <rPr>
        <sz val="8"/>
        <color rgb="FF3366CC"/>
        <rFont val="Arial"/>
        <family val="2"/>
        <charset val="238"/>
      </rPr>
      <t>British Guiana</t>
    </r>
    <r>
      <rPr>
        <sz val="8"/>
        <color rgb="FF202122"/>
        <rFont val="Arial"/>
        <family val="2"/>
        <charset val="238"/>
      </rPr>
      <t> − 1966. Coincides with </t>
    </r>
    <r>
      <rPr>
        <sz val="8"/>
        <color rgb="FF3366CC"/>
        <rFont val="Arial"/>
        <family val="2"/>
        <charset val="238"/>
      </rPr>
      <t>ISO 3166-1 alpha-3</t>
    </r>
    <r>
      <rPr>
        <sz val="8"/>
        <color rgb="FF202122"/>
        <rFont val="Arial"/>
        <family val="2"/>
        <charset val="238"/>
      </rPr>
      <t> code.</t>
    </r>
  </si>
  <si>
    <t> Hungary</t>
  </si>
  <si>
    <t> Jordan</t>
  </si>
  <si>
    <t>JOR</t>
  </si>
  <si>
    <t>Hashemite Kingdom of Jordan</t>
  </si>
  <si>
    <t> Honduras</t>
  </si>
  <si>
    <t>?[citation needed]</t>
  </si>
  <si>
    <t>Unofficial: no other code found for Honduras. Coincides with ISO 3166-1 alpha-2 code.</t>
  </si>
  <si>
    <t> Croatia</t>
  </si>
  <si>
    <r>
      <t>Hrvatska</t>
    </r>
    <r>
      <rPr>
        <sz val="8"/>
        <color rgb="FF202122"/>
        <rFont val="Arial"/>
        <family val="2"/>
        <charset val="238"/>
      </rPr>
      <t> (</t>
    </r>
    <r>
      <rPr>
        <sz val="8"/>
        <color rgb="FF3366CC"/>
        <rFont val="Arial"/>
        <family val="2"/>
        <charset val="238"/>
      </rPr>
      <t>Croatian</t>
    </r>
    <r>
      <rPr>
        <sz val="8"/>
        <color rgb="FF202122"/>
        <rFont val="Arial"/>
        <family val="2"/>
        <charset val="238"/>
      </rPr>
      <t>). Formerly part of </t>
    </r>
    <r>
      <rPr>
        <sz val="8"/>
        <color rgb="FF3366CC"/>
        <rFont val="Arial"/>
        <family val="2"/>
        <charset val="238"/>
      </rPr>
      <t>Yugoslavia</t>
    </r>
    <r>
      <rPr>
        <sz val="8"/>
        <color rgb="FF202122"/>
        <rFont val="Arial"/>
        <family val="2"/>
        <charset val="238"/>
      </rPr>
      <t>. Immediately after Croatia's declaration of independence in 1991, it was common to see unofficial oval stickers with the letters "CRO". Despite the initial anticipation that Croatia's international vehicle registration code would be "CRO", Croatia opted for "HR" (</t>
    </r>
    <r>
      <rPr>
        <i/>
        <sz val="8"/>
        <color rgb="FF202122"/>
        <rFont val="Arial"/>
        <family val="2"/>
        <charset val="238"/>
      </rPr>
      <t>Hrvatska</t>
    </r>
    <r>
      <rPr>
        <sz val="8"/>
        <color rgb="FF202122"/>
        <rFont val="Arial"/>
        <family val="2"/>
        <charset val="238"/>
      </rPr>
      <t>) instead.</t>
    </r>
  </si>
  <si>
    <t>SHS was for the Kingdom of the Serbs, Croats and Slovenes (Kraljevina Srba, Hrvata i Slovenaca). Coincides with ISO 3166-1 alpha-2 code.</t>
  </si>
  <si>
    <t> Italy</t>
  </si>
  <si>
    <t> Israel</t>
  </si>
  <si>
    <t>"Israel" is also written on the plate in Hebrew (ישראל) and Arabic (إسرائيل). Coincides with ISO 3166-1 alpha-2 code.</t>
  </si>
  <si>
    <t> India</t>
  </si>
  <si>
    <t>BI</t>
  </si>
  <si>
    <t> Iran</t>
  </si>
  <si>
    <t>PR</t>
  </si>
  <si>
    <t> Ireland</t>
  </si>
  <si>
    <t>GB − 1910–24</t>
  </si>
  <si>
    <t>SE − 1924–38</t>
  </si>
  <si>
    <t>EIR − 1938–62</t>
  </si>
  <si>
    <t>EIR/IRL − 1962–92</t>
  </si>
  <si>
    <r>
      <t>Formerly a part of the United Kingdom, </t>
    </r>
    <r>
      <rPr>
        <i/>
        <sz val="8"/>
        <color rgb="FF3366CC"/>
        <rFont val="Arial"/>
        <family val="2"/>
        <charset val="238"/>
      </rPr>
      <t>Saorstát Éireann</t>
    </r>
    <r>
      <rPr>
        <sz val="8"/>
        <color rgb="FF202122"/>
        <rFont val="Arial"/>
        <family val="2"/>
        <charset val="238"/>
      </rPr>
      <t>, </t>
    </r>
    <r>
      <rPr>
        <i/>
        <sz val="8"/>
        <color rgb="FF3366CC"/>
        <rFont val="Arial"/>
        <family val="2"/>
        <charset val="238"/>
      </rPr>
      <t>Éire</t>
    </r>
    <r>
      <rPr>
        <sz val="8"/>
        <color rgb="FF202122"/>
        <rFont val="Arial"/>
        <family val="2"/>
        <charset val="238"/>
      </rPr>
      <t>. Coincides with </t>
    </r>
    <r>
      <rPr>
        <sz val="8"/>
        <color rgb="FF3366CC"/>
        <rFont val="Arial"/>
        <family val="2"/>
        <charset val="238"/>
      </rPr>
      <t>ISO 3166-1 alpha-3</t>
    </r>
    <r>
      <rPr>
        <sz val="8"/>
        <color rgb="FF202122"/>
        <rFont val="Arial"/>
        <family val="2"/>
        <charset val="238"/>
      </rPr>
      <t> code.</t>
    </r>
  </si>
  <si>
    <t> Iraq</t>
  </si>
  <si>
    <t>IRQ KR</t>
  </si>
  <si>
    <t> Kurdistan</t>
  </si>
  <si>
    <t>Coincides with ISO 3166-1 alpha-2</t>
  </si>
  <si>
    <t> Iceland</t>
  </si>
  <si>
    <r>
      <t>Ísland</t>
    </r>
    <r>
      <rPr>
        <sz val="8"/>
        <color rgb="FF202122"/>
        <rFont val="Arial"/>
        <family val="2"/>
        <charset val="238"/>
      </rPr>
      <t> (</t>
    </r>
    <r>
      <rPr>
        <sz val="8"/>
        <color rgb="FF3366CC"/>
        <rFont val="Arial"/>
        <family val="2"/>
        <charset val="238"/>
      </rPr>
      <t>Icelandic</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</si>
  <si>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Japan</t>
  </si>
  <si>
    <t> Jamaica</t>
  </si>
  <si>
    <t>K[citation needed]</t>
  </si>
  <si>
    <t> Cambodia</t>
  </si>
  <si>
    <r>
      <t>Known as </t>
    </r>
    <r>
      <rPr>
        <sz val="8"/>
        <color rgb="FF3366CC"/>
        <rFont val="Arial"/>
        <family val="2"/>
        <charset val="238"/>
      </rPr>
      <t>Kampuchea</t>
    </r>
    <r>
      <rPr>
        <sz val="8"/>
        <color rgb="FF202122"/>
        <rFont val="Arial"/>
        <family val="2"/>
        <charset val="238"/>
      </rPr>
      <t> 1976–89. Formerly a territory of </t>
    </r>
    <r>
      <rPr>
        <sz val="8"/>
        <color rgb="FF3366CC"/>
        <rFont val="Arial"/>
        <family val="2"/>
        <charset val="238"/>
      </rPr>
      <t>France</t>
    </r>
    <r>
      <rPr>
        <sz val="8"/>
        <color rgb="FF202122"/>
        <rFont val="Arial"/>
        <family val="2"/>
        <charset val="238"/>
      </rPr>
      <t>. KH currently being used (Khmer) on driving licenses, which coincides with </t>
    </r>
    <r>
      <rPr>
        <sz val="8"/>
        <color rgb="FF3366CC"/>
        <rFont val="Arial"/>
        <family val="2"/>
        <charset val="238"/>
      </rPr>
      <t>ISO 3166-1 alpha-2</t>
    </r>
    <r>
      <rPr>
        <sz val="8"/>
        <color rgb="FF202122"/>
        <rFont val="Arial"/>
        <family val="2"/>
        <charset val="238"/>
      </rPr>
      <t> code.</t>
    </r>
  </si>
  <si>
    <t>KG</t>
  </si>
  <si>
    <t> Kyrgyzstan</t>
  </si>
  <si>
    <t>SU − 1991</t>
  </si>
  <si>
    <r>
      <t>Formerly part of the </t>
    </r>
    <r>
      <rPr>
        <sz val="8"/>
        <color rgb="FF3366CC"/>
        <rFont val="Arial"/>
        <family val="2"/>
        <charset val="238"/>
      </rPr>
      <t>Soviet Union</t>
    </r>
    <r>
      <rPr>
        <sz val="8"/>
        <color rgb="FF202122"/>
        <rFont val="Arial"/>
        <family val="2"/>
        <charset val="238"/>
      </rPr>
      <t>. The Kyrgyz government notified the change from "KS" to "KG", which featured on the new </t>
    </r>
    <r>
      <rPr>
        <sz val="8"/>
        <color rgb="FF3366CC"/>
        <rFont val="Arial"/>
        <family val="2"/>
        <charset val="238"/>
      </rPr>
      <t>car registration plates</t>
    </r>
    <r>
      <rPr>
        <sz val="8"/>
        <color rgb="FF202122"/>
        <rFont val="Arial"/>
        <family val="2"/>
        <charset val="238"/>
      </rPr>
      <t> from March 2016, in August that year to the UN Secretary-General.</t>
    </r>
    <r>
      <rPr>
        <vertAlign val="superscript"/>
        <sz val="7"/>
        <color rgb="FF3366CC"/>
        <rFont val="Arial"/>
        <family val="2"/>
        <charset val="238"/>
      </rPr>
      <t>[11]</t>
    </r>
    <r>
      <rPr>
        <sz val="8"/>
        <color rgb="FF202122"/>
        <rFont val="Arial"/>
        <family val="2"/>
        <charset val="238"/>
      </rPr>
      <t> Additionally, most vehicles use "KGZ" oval stickers instead of "KS". Coincides with </t>
    </r>
    <r>
      <rPr>
        <sz val="8"/>
        <color rgb="FF3366CC"/>
        <rFont val="Arial"/>
        <family val="2"/>
        <charset val="238"/>
      </rPr>
      <t>ISO 3166-1 alpha-2</t>
    </r>
    <r>
      <rPr>
        <sz val="8"/>
        <color rgb="FF202122"/>
        <rFont val="Arial"/>
        <family val="2"/>
        <charset val="238"/>
      </rPr>
      <t> code.</t>
    </r>
  </si>
  <si>
    <t>KSA</t>
  </si>
  <si>
    <t> Saudi Arabia</t>
  </si>
  <si>
    <t>Kingdom of Saudi Arabia</t>
  </si>
  <si>
    <t> Kuwait</t>
  </si>
  <si>
    <t> Kazakhstan</t>
  </si>
  <si>
    <t> Luxembourg</t>
  </si>
  <si>
    <t> Laos</t>
  </si>
  <si>
    <t>F – 1949</t>
  </si>
  <si>
    <r>
      <t>Formerly a territory of </t>
    </r>
    <r>
      <rPr>
        <sz val="8"/>
        <color rgb="FF3366CC"/>
        <rFont val="Arial"/>
        <family val="2"/>
        <charset val="238"/>
      </rPr>
      <t>France</t>
    </r>
    <r>
      <rPr>
        <sz val="8"/>
        <color rgb="FF202122"/>
        <rFont val="Arial"/>
        <family val="2"/>
        <charset val="238"/>
      </rPr>
      <t> (</t>
    </r>
    <r>
      <rPr>
        <sz val="8"/>
        <color rgb="FF3366CC"/>
        <rFont val="Arial"/>
        <family val="2"/>
        <charset val="238"/>
      </rPr>
      <t>French Indochina</t>
    </r>
    <r>
      <rPr>
        <sz val="8"/>
        <color rgb="FF202122"/>
        <rFont val="Arial"/>
        <family val="2"/>
        <charset val="238"/>
      </rPr>
      <t>). Coincides with </t>
    </r>
    <r>
      <rPr>
        <sz val="8"/>
        <color rgb="FF3366CC"/>
        <rFont val="Arial"/>
        <family val="2"/>
        <charset val="238"/>
      </rPr>
      <t>ISO 3166-1 alpha-3</t>
    </r>
    <r>
      <rPr>
        <sz val="8"/>
        <color rgb="FF202122"/>
        <rFont val="Arial"/>
        <family val="2"/>
        <charset val="238"/>
      </rPr>
      <t> code.</t>
    </r>
  </si>
  <si>
    <t> Libya</t>
  </si>
  <si>
    <t>I − 1949, LT</t>
  </si>
  <si>
    <t>Libyan Arab Republic, unused, unofficial LY used instead.</t>
  </si>
  <si>
    <t> Liberia</t>
  </si>
  <si>
    <t> Lesotho</t>
  </si>
  <si>
    <t>BL</t>
  </si>
  <si>
    <t>Basutoland − 1966. Coincides with ISO 3166-1 alpha-2 code.</t>
  </si>
  <si>
    <t> Lithuania</t>
  </si>
  <si>
    <t> Latvia</t>
  </si>
  <si>
    <t>LR 1927–1940</t>
  </si>
  <si>
    <r>
      <t>Latvijas Republika</t>
    </r>
    <r>
      <rPr>
        <sz val="8"/>
        <color rgb="FF202122"/>
        <rFont val="Arial"/>
        <family val="2"/>
        <charset val="238"/>
      </rPr>
      <t> (</t>
    </r>
    <r>
      <rPr>
        <sz val="8"/>
        <color rgb="FF3366CC"/>
        <rFont val="Arial"/>
        <family val="2"/>
        <charset val="238"/>
      </rPr>
      <t>Latvian</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</si>
  <si>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Malta</t>
  </si>
  <si>
    <t>GBY 1924–66</t>
  </si>
  <si>
    <t> Morocco</t>
  </si>
  <si>
    <r>
      <t>Maroc</t>
    </r>
    <r>
      <rPr>
        <sz val="8"/>
        <color rgb="FF202122"/>
        <rFont val="Arial"/>
        <family val="2"/>
        <charset val="238"/>
      </rPr>
      <t> (</t>
    </r>
    <r>
      <rPr>
        <sz val="8"/>
        <color rgb="FF3366CC"/>
        <rFont val="Arial"/>
        <family val="2"/>
        <charset val="238"/>
      </rPr>
      <t>French</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</si>
  <si>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Malaysia</t>
  </si>
  <si>
    <t>PRK – 1957</t>
  </si>
  <si>
    <t>FM 1954–57</t>
  </si>
  <si>
    <t>PTM 1957–67</t>
  </si>
  <si>
    <r>
      <t>Formerly </t>
    </r>
    <r>
      <rPr>
        <sz val="8"/>
        <color rgb="FF3366CC"/>
        <rFont val="Arial"/>
        <family val="2"/>
        <charset val="238"/>
      </rPr>
      <t>Perak</t>
    </r>
    <r>
      <rPr>
        <sz val="8"/>
        <color rgb="FF202122"/>
        <rFont val="Arial"/>
        <family val="2"/>
        <charset val="238"/>
      </rPr>
      <t>, then </t>
    </r>
    <r>
      <rPr>
        <sz val="8"/>
        <color rgb="FF3366CC"/>
        <rFont val="Arial"/>
        <family val="2"/>
        <charset val="238"/>
      </rPr>
      <t>Federated Malay States</t>
    </r>
    <r>
      <rPr>
        <sz val="8"/>
        <color rgb="FF202122"/>
        <rFont val="Arial"/>
        <family val="2"/>
        <charset val="238"/>
      </rPr>
      <t>, then </t>
    </r>
    <r>
      <rPr>
        <i/>
        <sz val="8"/>
        <color rgb="FF3366CC"/>
        <rFont val="Arial"/>
        <family val="2"/>
        <charset val="238"/>
      </rPr>
      <t>Persekutuan Tanah Melayu</t>
    </r>
    <r>
      <rPr>
        <sz val="8"/>
        <color rgb="FF202122"/>
        <rFont val="Arial"/>
        <family val="2"/>
        <charset val="238"/>
      </rPr>
      <t> (</t>
    </r>
    <r>
      <rPr>
        <sz val="8"/>
        <color rgb="FF3366CC"/>
        <rFont val="Arial"/>
        <family val="2"/>
        <charset val="238"/>
      </rPr>
      <t>Malay</t>
    </r>
    <r>
      <rPr>
        <sz val="8"/>
        <color rgb="FF202122"/>
        <rFont val="Arial"/>
        <family val="2"/>
        <charset val="238"/>
      </rPr>
      <t>)</t>
    </r>
  </si>
  <si>
    <t> Monaco</t>
  </si>
  <si>
    <t> Moldova</t>
  </si>
  <si>
    <t> Mexico</t>
  </si>
  <si>
    <t> Montenegro</t>
  </si>
  <si>
    <t>MN 1913–1919</t>
  </si>
  <si>
    <t>YU 1953–2003</t>
  </si>
  <si>
    <t>SCG 2003–2006</t>
  </si>
  <si>
    <r>
      <t>Independent nation</t>
    </r>
    <r>
      <rPr>
        <sz val="8"/>
        <color rgb="FF202122"/>
        <rFont val="Arial"/>
        <family val="2"/>
        <charset val="238"/>
      </rPr>
      <t> until 1918. After that, part of the </t>
    </r>
    <r>
      <rPr>
        <sz val="8"/>
        <color rgb="FF3366CC"/>
        <rFont val="Arial"/>
        <family val="2"/>
        <charset val="238"/>
      </rPr>
      <t>Kingdom of Serbs, Croats and Slovenes</t>
    </r>
    <r>
      <rPr>
        <sz val="8"/>
        <color rgb="FF202122"/>
        <rFont val="Arial"/>
        <family val="2"/>
        <charset val="238"/>
      </rPr>
      <t> (</t>
    </r>
    <r>
      <rPr>
        <i/>
        <sz val="8"/>
        <color rgb="FF202122"/>
        <rFont val="Arial"/>
        <family val="2"/>
        <charset val="238"/>
      </rPr>
      <t>Kraljevina Srba, Hrvata i Slovenaca</t>
    </r>
    <r>
      <rPr>
        <sz val="8"/>
        <color rgb="FF202122"/>
        <rFont val="Arial"/>
        <family val="2"/>
        <charset val="238"/>
      </rPr>
      <t> – </t>
    </r>
    <r>
      <rPr>
        <sz val="8"/>
        <color rgb="FF3366CC"/>
        <rFont val="Arial"/>
        <family val="2"/>
        <charset val="238"/>
      </rPr>
      <t>Serbo-Croatian</t>
    </r>
    <r>
      <rPr>
        <sz val="8"/>
        <color rgb="FF202122"/>
        <rFont val="Arial"/>
        <family val="2"/>
        <charset val="238"/>
      </rPr>
      <t>), then part of </t>
    </r>
    <r>
      <rPr>
        <sz val="8"/>
        <color rgb="FF3366CC"/>
        <rFont val="Arial"/>
        <family val="2"/>
        <charset val="238"/>
      </rPr>
      <t>Yugoslavia</t>
    </r>
    <r>
      <rPr>
        <sz val="8"/>
        <color rgb="FF202122"/>
        <rFont val="Arial"/>
        <family val="2"/>
        <charset val="238"/>
      </rPr>
      <t> and then </t>
    </r>
    <r>
      <rPr>
        <sz val="8"/>
        <color rgb="FF3366CC"/>
        <rFont val="Arial"/>
        <family val="2"/>
        <charset val="238"/>
      </rPr>
      <t>Serbia and Montenegro</t>
    </r>
    <r>
      <rPr>
        <sz val="8"/>
        <color rgb="FF202122"/>
        <rFont val="Arial"/>
        <family val="2"/>
        <charset val="238"/>
      </rPr>
      <t> (</t>
    </r>
    <r>
      <rPr>
        <i/>
        <sz val="8"/>
        <color rgb="FF202122"/>
        <rFont val="Arial"/>
        <family val="2"/>
        <charset val="238"/>
      </rPr>
      <t>Srbija i Crna Gora</t>
    </r>
    <r>
      <rPr>
        <sz val="8"/>
        <color rgb="FF202122"/>
        <rFont val="Arial"/>
        <family val="2"/>
        <charset val="238"/>
      </rPr>
      <t> – </t>
    </r>
    <r>
      <rPr>
        <sz val="8"/>
        <color rgb="FF3366CC"/>
        <rFont val="Arial"/>
        <family val="2"/>
        <charset val="238"/>
      </rPr>
      <t>Serbian</t>
    </r>
    <r>
      <rPr>
        <sz val="8"/>
        <color rgb="FF202122"/>
        <rFont val="Arial"/>
        <family val="2"/>
        <charset val="238"/>
      </rPr>
      <t>). Independence restored in 2006. Coincides with </t>
    </r>
    <r>
      <rPr>
        <sz val="8"/>
        <color rgb="FF3366CC"/>
        <rFont val="Arial"/>
        <family val="2"/>
        <charset val="238"/>
      </rPr>
      <t>ISO 3166-1 alpha-3</t>
    </r>
    <r>
      <rPr>
        <sz val="8"/>
        <color rgb="FF202122"/>
        <rFont val="Arial"/>
        <family val="2"/>
        <charset val="238"/>
      </rPr>
      <t> code.</t>
    </r>
  </si>
  <si>
    <t> Mongolia</t>
  </si>
  <si>
    <r>
      <t>MNG displayed on current plates. Nevertheless, the new format includes MGL once again.</t>
    </r>
    <r>
      <rPr>
        <vertAlign val="superscript"/>
        <sz val="7"/>
        <color rgb="FF3366CC"/>
        <rFont val="Arial"/>
        <family val="2"/>
        <charset val="238"/>
      </rPr>
      <t>[12]</t>
    </r>
    <r>
      <rPr>
        <sz val="8"/>
        <color rgb="FF202122"/>
        <rFont val="Arial"/>
        <family val="2"/>
        <charset val="238"/>
      </rPr>
      <t> Coincides with </t>
    </r>
    <r>
      <rPr>
        <sz val="8"/>
        <color rgb="FF3366CC"/>
        <rFont val="Arial"/>
        <family val="2"/>
        <charset val="238"/>
      </rPr>
      <t>ISO 3166-1 alpha-3</t>
    </r>
    <r>
      <rPr>
        <sz val="8"/>
        <color rgb="FF202122"/>
        <rFont val="Arial"/>
        <family val="2"/>
        <charset val="238"/>
      </rPr>
      <t> code.</t>
    </r>
  </si>
  <si>
    <t> Mozambique</t>
  </si>
  <si>
    <t>MOC: 1932–56</t>
  </si>
  <si>
    <t>P: 1957–75</t>
  </si>
  <si>
    <r>
      <t>Formerly part of </t>
    </r>
    <r>
      <rPr>
        <sz val="8"/>
        <color rgb="FF3366CC"/>
        <rFont val="Arial"/>
        <family val="2"/>
        <charset val="238"/>
      </rPr>
      <t>Portugal</t>
    </r>
    <r>
      <rPr>
        <sz val="8"/>
        <color rgb="FF202122"/>
        <rFont val="Arial"/>
        <family val="2"/>
        <charset val="238"/>
      </rPr>
      <t>. </t>
    </r>
    <r>
      <rPr>
        <i/>
        <sz val="8"/>
        <color rgb="FF202122"/>
        <rFont val="Arial"/>
        <family val="2"/>
        <charset val="238"/>
      </rPr>
      <t>Moçambique</t>
    </r>
    <r>
      <rPr>
        <sz val="8"/>
        <color rgb="FF202122"/>
        <rFont val="Arial"/>
        <family val="2"/>
        <charset val="238"/>
      </rPr>
      <t> (</t>
    </r>
    <r>
      <rPr>
        <sz val="8"/>
        <color rgb="FF3366CC"/>
        <rFont val="Arial"/>
        <family val="2"/>
        <charset val="238"/>
      </rPr>
      <t>Portuguese</t>
    </r>
    <r>
      <rPr>
        <sz val="8"/>
        <color rgb="FF202122"/>
        <rFont val="Arial"/>
        <family val="2"/>
        <charset val="238"/>
      </rPr>
      <t>). Coincides with </t>
    </r>
    <r>
      <rPr>
        <sz val="8"/>
        <color rgb="FF3366CC"/>
        <rFont val="Arial"/>
        <family val="2"/>
        <charset val="238"/>
      </rPr>
      <t>ISO 3166-1 alpha-3</t>
    </r>
    <r>
      <rPr>
        <sz val="8"/>
        <color rgb="FF202122"/>
        <rFont val="Arial"/>
        <family val="2"/>
        <charset val="238"/>
      </rPr>
      <t> code.</t>
    </r>
  </si>
  <si>
    <t> Mauritius</t>
  </si>
  <si>
    <t>MV</t>
  </si>
  <si>
    <t> Maldives</t>
  </si>
  <si>
    <t> Malawi</t>
  </si>
  <si>
    <t>EA 1932–38</t>
  </si>
  <si>
    <t>NP – 1938–70</t>
  </si>
  <si>
    <t>RNY option 1960–65</t>
  </si>
  <si>
    <r>
      <t>Formerly the </t>
    </r>
    <r>
      <rPr>
        <sz val="8"/>
        <color rgb="FF3366CC"/>
        <rFont val="Arial"/>
        <family val="2"/>
        <charset val="238"/>
      </rPr>
      <t>Nyasaland Protectorate</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</si>
  <si>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Norway</t>
  </si>
  <si>
    <t> Namibia</t>
  </si>
  <si>
    <t>SWA</t>
  </si>
  <si>
    <r>
      <t>Formerly </t>
    </r>
    <r>
      <rPr>
        <sz val="8"/>
        <color rgb="FF3366CC"/>
        <rFont val="Arial"/>
        <family val="2"/>
        <charset val="238"/>
      </rPr>
      <t>South West Africa</t>
    </r>
    <r>
      <rPr>
        <sz val="8"/>
        <color rgb="FF202122"/>
        <rFont val="Arial"/>
        <family val="2"/>
        <charset val="238"/>
      </rPr>
      <t>. Coincides with </t>
    </r>
    <r>
      <rPr>
        <sz val="8"/>
        <color rgb="FF3366CC"/>
        <rFont val="Arial"/>
        <family val="2"/>
        <charset val="238"/>
      </rPr>
      <t>ISO 3166-1 alpha-3</t>
    </r>
    <r>
      <rPr>
        <sz val="8"/>
        <color rgb="FF202122"/>
        <rFont val="Arial"/>
        <family val="2"/>
        <charset val="238"/>
      </rPr>
      <t> code.</t>
    </r>
  </si>
  <si>
    <t> Nauru</t>
  </si>
  <si>
    <t>   Nepal</t>
  </si>
  <si>
    <t> Nicaragua</t>
  </si>
  <si>
    <t> Netherlands</t>
  </si>
  <si>
    <t> North Macedonia</t>
  </si>
  <si>
    <t>YU − 1992</t>
  </si>
  <si>
    <t>MK 1992–2019</t>
  </si>
  <si>
    <r>
      <t>Formerly part of </t>
    </r>
    <r>
      <rPr>
        <sz val="8"/>
        <color rgb="FF3366CC"/>
        <rFont val="Arial"/>
        <family val="2"/>
        <charset val="238"/>
      </rPr>
      <t>Yugoslavia</t>
    </r>
    <r>
      <rPr>
        <sz val="8"/>
        <color rgb="FF202122"/>
        <rFont val="Arial"/>
        <family val="2"/>
        <charset val="238"/>
      </rPr>
      <t>. Known as </t>
    </r>
    <r>
      <rPr>
        <i/>
        <sz val="8"/>
        <color rgb="FF202122"/>
        <rFont val="Arial"/>
        <family val="2"/>
        <charset val="238"/>
      </rPr>
      <t>Republic of Macedonia</t>
    </r>
    <r>
      <rPr>
        <sz val="8"/>
        <color rgb="FF202122"/>
        <rFont val="Arial"/>
        <family val="2"/>
        <charset val="238"/>
      </rPr>
      <t> until 2019. Mix of English </t>
    </r>
    <r>
      <rPr>
        <i/>
        <sz val="8"/>
        <color rgb="FF202122"/>
        <rFont val="Arial"/>
        <family val="2"/>
        <charset val="238"/>
      </rPr>
      <t>North</t>
    </r>
    <r>
      <rPr>
        <sz val="8"/>
        <color rgb="FF202122"/>
        <rFont val="Arial"/>
        <family val="2"/>
        <charset val="238"/>
      </rPr>
      <t> and </t>
    </r>
    <r>
      <rPr>
        <sz val="8"/>
        <color rgb="FF3366CC"/>
        <rFont val="Arial"/>
        <family val="2"/>
        <charset val="238"/>
      </rPr>
      <t>Macedonian</t>
    </r>
    <r>
      <rPr>
        <sz val="8"/>
        <color rgb="FF202122"/>
        <rFont val="Arial"/>
        <family val="2"/>
        <charset val="238"/>
      </rPr>
      <t> </t>
    </r>
    <r>
      <rPr>
        <i/>
        <sz val="8"/>
        <color rgb="FF202122"/>
        <rFont val="Arial"/>
        <family val="2"/>
        <charset val="238"/>
      </rPr>
      <t>Makedonija</t>
    </r>
    <r>
      <rPr>
        <sz val="8"/>
        <color rgb="FF202122"/>
        <rFont val="Arial"/>
        <family val="2"/>
        <charset val="238"/>
      </rPr>
      <t>.</t>
    </r>
  </si>
  <si>
    <t> New Zealand</t>
  </si>
  <si>
    <t>OM</t>
  </si>
  <si>
    <t> Oman</t>
  </si>
  <si>
    <t> Portugal</t>
  </si>
  <si>
    <r>
      <t>Unofficially used for </t>
    </r>
    <r>
      <rPr>
        <sz val="8"/>
        <color rgb="FF3366CC"/>
        <rFont val="Arial"/>
        <family val="2"/>
        <charset val="238"/>
      </rPr>
      <t>Palestine</t>
    </r>
    <r>
      <rPr>
        <sz val="8"/>
        <color rgb="FF202122"/>
        <rFont val="Arial"/>
        <family val="2"/>
        <charset val="238"/>
      </rPr>
      <t> in the </t>
    </r>
    <r>
      <rPr>
        <sz val="8"/>
        <color rgb="FF3366CC"/>
        <rFont val="Arial"/>
        <family val="2"/>
        <charset val="238"/>
      </rPr>
      <t>West Bank</t>
    </r>
    <r>
      <rPr>
        <sz val="8"/>
        <color rgb="FF202122"/>
        <rFont val="Arial"/>
        <family val="2"/>
        <charset val="238"/>
      </rPr>
      <t> and </t>
    </r>
    <r>
      <rPr>
        <sz val="8"/>
        <color rgb="FF3366CC"/>
        <rFont val="Arial"/>
        <family val="2"/>
        <charset val="238"/>
      </rPr>
      <t>Gaza Strip</t>
    </r>
    <r>
      <rPr>
        <sz val="8"/>
        <color rgb="FF202122"/>
        <rFont val="Arial"/>
        <family val="2"/>
        <charset val="238"/>
      </rPr>
      <t>.</t>
    </r>
    <r>
      <rPr>
        <vertAlign val="superscript"/>
        <sz val="7"/>
        <color rgb="FF3366CC"/>
        <rFont val="Arial"/>
        <family val="2"/>
        <charset val="238"/>
      </rPr>
      <t>[13]</t>
    </r>
  </si>
  <si>
    <t> Panama</t>
  </si>
  <si>
    <t>PY 1924–1952</t>
  </si>
  <si>
    <t> Peru</t>
  </si>
  <si>
    <t> Pakistan</t>
  </si>
  <si>
    <t> Poland</t>
  </si>
  <si>
    <t> Papua New Guinea</t>
  </si>
  <si>
    <t> Paraguay</t>
  </si>
  <si>
    <t>PA 1924–1952</t>
  </si>
  <si>
    <t> Qatar</t>
  </si>
  <si>
    <t> Argentina</t>
  </si>
  <si>
    <t>República Argentina (Spanish)</t>
  </si>
  <si>
    <t> Republic of China (Taiwan)</t>
  </si>
  <si>
    <r>
      <t>Unofficially also used by car license plates in the Republic of Congo (</t>
    </r>
    <r>
      <rPr>
        <i/>
        <sz val="8"/>
        <color rgb="FF202122"/>
        <rFont val="Arial"/>
        <family val="2"/>
        <charset val="238"/>
      </rPr>
      <t>République du Congo</t>
    </r>
    <r>
      <rPr>
        <sz val="8"/>
        <color rgb="FF202122"/>
        <rFont val="Arial"/>
        <family val="2"/>
        <charset val="238"/>
      </rPr>
      <t>).</t>
    </r>
  </si>
  <si>
    <t> Central African Republic</t>
  </si>
  <si>
    <t>République Centrafricaine (French)</t>
  </si>
  <si>
    <t> Republic of the Congo</t>
  </si>
  <si>
    <t>République du Congo Brazzaville (French). Unofficially using RC on current plates.</t>
  </si>
  <si>
    <t> Chile</t>
  </si>
  <si>
    <t>República de Chile (Spanish)</t>
  </si>
  <si>
    <t> Guinea</t>
  </si>
  <si>
    <t>République de Guinée (French). Also used unofficially by Gabon.</t>
  </si>
  <si>
    <t> Haiti</t>
  </si>
  <si>
    <t>République d'Haïti (French)</t>
  </si>
  <si>
    <t> Indonesia</t>
  </si>
  <si>
    <t>Republik Indonesia (Indonesian)</t>
  </si>
  <si>
    <t> Mauritania</t>
  </si>
  <si>
    <t>République islamique de Mauritanie (French)</t>
  </si>
  <si>
    <t>RKS</t>
  </si>
  <si>
    <r>
      <t> </t>
    </r>
    <r>
      <rPr>
        <sz val="8"/>
        <color rgb="FF3366CC"/>
        <rFont val="Arial"/>
        <family val="2"/>
        <charset val="238"/>
      </rPr>
      <t>Kosovo</t>
    </r>
  </si>
  <si>
    <t>SRB 2006–2010</t>
  </si>
  <si>
    <t>Republic of Kosovo</t>
  </si>
  <si>
    <t> Lebanon</t>
  </si>
  <si>
    <t>République Libanaise (French)</t>
  </si>
  <si>
    <t> Madagascar</t>
  </si>
  <si>
    <t>République de Madagascar (French)</t>
  </si>
  <si>
    <t> Mali</t>
  </si>
  <si>
    <t>AOF − 1960</t>
  </si>
  <si>
    <t>République du Mali (French). Formerly part of French West Africa (Afrique Occidentale Française)</t>
  </si>
  <si>
    <t> Niger</t>
  </si>
  <si>
    <t>République du Niger (French). Formerly part of French West Africa (Afrique Occidentale Française)</t>
  </si>
  <si>
    <r>
      <t> </t>
    </r>
    <r>
      <rPr>
        <sz val="8"/>
        <color rgb="FF3366CC"/>
        <rFont val="Arial"/>
        <family val="2"/>
        <charset val="238"/>
      </rPr>
      <t>Romania</t>
    </r>
  </si>
  <si>
    <t> Romania</t>
  </si>
  <si>
    <t>R - 1981</t>
  </si>
  <si>
    <t> South Korea</t>
  </si>
  <si>
    <t>Republic of Korea. Unofficially using KOR on their plates.</t>
  </si>
  <si>
    <t> Philippines</t>
  </si>
  <si>
    <r>
      <t>Republika ng Pilipinas</t>
    </r>
    <r>
      <rPr>
        <sz val="8"/>
        <color rgb="FF202122"/>
        <rFont val="Arial"/>
        <family val="2"/>
        <charset val="238"/>
      </rPr>
      <t> (Republic of the Philippines)</t>
    </r>
  </si>
  <si>
    <t> San Marino</t>
  </si>
  <si>
    <t>Repubblica di San Marino (Italian)</t>
  </si>
  <si>
    <t> Burundi</t>
  </si>
  <si>
    <t>Belgian territory of Ruanda-Urundi. Unofficially using BU on their plates.</t>
  </si>
  <si>
    <t> Russia</t>
  </si>
  <si>
    <t>Formerly part of the Soviet Union. Coincides with ISO 3166-1 alpha-3 code.</t>
  </si>
  <si>
    <t> Rwanda</t>
  </si>
  <si>
    <t>RU − 1962</t>
  </si>
  <si>
    <r>
      <t>Formerly part of </t>
    </r>
    <r>
      <rPr>
        <sz val="8"/>
        <color rgb="FF3366CC"/>
        <rFont val="Arial"/>
        <family val="2"/>
        <charset val="238"/>
      </rPr>
      <t>Ruanda-Urundi</t>
    </r>
    <r>
      <rPr>
        <sz val="8"/>
        <color rgb="FF202122"/>
        <rFont val="Arial"/>
        <family val="2"/>
        <charset val="238"/>
      </rPr>
      <t> − 1962. Coincides with </t>
    </r>
    <r>
      <rPr>
        <sz val="8"/>
        <color rgb="FF3366CC"/>
        <rFont val="Arial"/>
        <family val="2"/>
        <charset val="238"/>
      </rPr>
      <t>ISO 3166-1 alpha-3</t>
    </r>
    <r>
      <rPr>
        <sz val="8"/>
        <color rgb="FF202122"/>
        <rFont val="Arial"/>
        <family val="2"/>
        <charset val="238"/>
      </rPr>
      <t> code.</t>
    </r>
  </si>
  <si>
    <t> Sweden</t>
  </si>
  <si>
    <t> Eswatini</t>
  </si>
  <si>
    <t>Formerly Swaziland</t>
  </si>
  <si>
    <t> Singapore</t>
  </si>
  <si>
    <t> Slovakia</t>
  </si>
  <si>
    <t>CS 1919–39,1945–92</t>
  </si>
  <si>
    <t>SQ 1939–45</t>
  </si>
  <si>
    <t> Slovenia</t>
  </si>
  <si>
    <r>
      <t>Formerly part of the </t>
    </r>
    <r>
      <rPr>
        <sz val="8"/>
        <color rgb="FF3366CC"/>
        <rFont val="Arial"/>
        <family val="2"/>
        <charset val="238"/>
      </rPr>
      <t>Kingdom of Serbs, Croats and Slovenes</t>
    </r>
    <r>
      <rPr>
        <sz val="8"/>
        <color rgb="FF202122"/>
        <rFont val="Arial"/>
        <family val="2"/>
        <charset val="238"/>
      </rPr>
      <t> </t>
    </r>
    <r>
      <rPr>
        <i/>
        <sz val="8"/>
        <color rgb="FF202122"/>
        <rFont val="Arial"/>
        <family val="2"/>
        <charset val="238"/>
      </rPr>
      <t>Kraljevina Srba, Hrvata i Slovenaca</t>
    </r>
    <r>
      <rPr>
        <sz val="8"/>
        <color rgb="FF202122"/>
        <rFont val="Arial"/>
        <family val="2"/>
        <charset val="238"/>
      </rPr>
      <t> (</t>
    </r>
    <r>
      <rPr>
        <sz val="8"/>
        <color rgb="FF3366CC"/>
        <rFont val="Arial"/>
        <family val="2"/>
        <charset val="238"/>
      </rPr>
      <t>Serbo-Croatian</t>
    </r>
    <r>
      <rPr>
        <sz val="8"/>
        <color rgb="FF202122"/>
        <rFont val="Arial"/>
        <family val="2"/>
        <charset val="238"/>
      </rPr>
      <t>), then part of </t>
    </r>
    <r>
      <rPr>
        <sz val="8"/>
        <color rgb="FF3366CC"/>
        <rFont val="Arial"/>
        <family val="2"/>
        <charset val="238"/>
      </rPr>
      <t>Yugoslavia</t>
    </r>
    <r>
      <rPr>
        <sz val="8"/>
        <color rgb="FF202122"/>
        <rFont val="Arial"/>
        <family val="2"/>
        <charset val="238"/>
      </rPr>
      <t>.</t>
    </r>
  </si>
  <si>
    <t> Suriname</t>
  </si>
  <si>
    <t> Senegal</t>
  </si>
  <si>
    <t> Somalia</t>
  </si>
  <si>
    <t>SP</t>
  </si>
  <si>
    <t>Formerly Somaliland Protectorate. Coincides with ISO 3166-1 alpha-2 code.</t>
  </si>
  <si>
    <r>
      <t> </t>
    </r>
    <r>
      <rPr>
        <sz val="8"/>
        <color rgb="FF3366CC"/>
        <rFont val="Arial"/>
        <family val="2"/>
        <charset val="238"/>
      </rPr>
      <t>Serbia</t>
    </r>
  </si>
  <si>
    <t> Serbia</t>
  </si>
  <si>
    <t>SB – 1919</t>
  </si>
  <si>
    <t>Formerly part of the Kingdom of Serbia.</t>
  </si>
  <si>
    <r>
      <t>Then part of </t>
    </r>
    <r>
      <rPr>
        <sz val="8"/>
        <color rgb="FF3366CC"/>
        <rFont val="Arial"/>
        <family val="2"/>
        <charset val="238"/>
      </rPr>
      <t>Kingdom of Serbs, Croats and Slovenes</t>
    </r>
    <r>
      <rPr>
        <sz val="8"/>
        <color rgb="FF202122"/>
        <rFont val="Arial"/>
        <family val="2"/>
        <charset val="238"/>
      </rPr>
      <t> (</t>
    </r>
    <r>
      <rPr>
        <i/>
        <sz val="8"/>
        <color rgb="FF202122"/>
        <rFont val="Arial"/>
        <family val="2"/>
        <charset val="238"/>
      </rPr>
      <t>Kraljevina Srba, Hrvata i Slovenaca</t>
    </r>
    <r>
      <rPr>
        <sz val="8"/>
        <color rgb="FF202122"/>
        <rFont val="Arial"/>
        <family val="2"/>
        <charset val="238"/>
      </rPr>
      <t> – </t>
    </r>
    <r>
      <rPr>
        <sz val="8"/>
        <color rgb="FF3366CC"/>
        <rFont val="Arial"/>
        <family val="2"/>
        <charset val="238"/>
      </rPr>
      <t>Serbo-Croatian</t>
    </r>
    <r>
      <rPr>
        <sz val="8"/>
        <color rgb="FF202122"/>
        <rFont val="Arial"/>
        <family val="2"/>
        <charset val="238"/>
      </rPr>
      <t>).</t>
    </r>
  </si>
  <si>
    <t>Then part of Yugoslavia.</t>
  </si>
  <si>
    <r>
      <t>Then </t>
    </r>
    <r>
      <rPr>
        <sz val="8"/>
        <color rgb="FF3366CC"/>
        <rFont val="Arial"/>
        <family val="2"/>
        <charset val="238"/>
      </rPr>
      <t>Serbia and Montenegro</t>
    </r>
    <r>
      <rPr>
        <sz val="8"/>
        <color rgb="FF202122"/>
        <rFont val="Arial"/>
        <family val="2"/>
        <charset val="238"/>
      </rPr>
      <t> (</t>
    </r>
    <r>
      <rPr>
        <i/>
        <sz val="8"/>
        <color rgb="FF202122"/>
        <rFont val="Arial"/>
        <family val="2"/>
        <charset val="238"/>
      </rPr>
      <t>Srbija i Crna Gora</t>
    </r>
    <r>
      <rPr>
        <sz val="8"/>
        <color rgb="FF202122"/>
        <rFont val="Arial"/>
        <family val="2"/>
        <charset val="238"/>
      </rPr>
      <t> – </t>
    </r>
    <r>
      <rPr>
        <sz val="8"/>
        <color rgb="FF3366CC"/>
        <rFont val="Arial"/>
        <family val="2"/>
        <charset val="238"/>
      </rPr>
      <t>Serbian</t>
    </r>
    <r>
      <rPr>
        <sz val="8"/>
        <color rgb="FF202122"/>
        <rFont val="Arial"/>
        <family val="2"/>
        <charset val="238"/>
      </rPr>
      <t>). Coincides with </t>
    </r>
    <r>
      <rPr>
        <sz val="8"/>
        <color rgb="FF3366CC"/>
        <rFont val="Arial"/>
        <family val="2"/>
        <charset val="238"/>
      </rPr>
      <t>ISO 3166-1 alpha-3</t>
    </r>
    <r>
      <rPr>
        <sz val="8"/>
        <color rgb="FF202122"/>
        <rFont val="Arial"/>
        <family val="2"/>
        <charset val="238"/>
      </rPr>
      <t> code.</t>
    </r>
  </si>
  <si>
    <t> Sudan</t>
  </si>
  <si>
    <t> Seychelles</t>
  </si>
  <si>
    <t> Syria</t>
  </si>
  <si>
    <t> Thailand</t>
  </si>
  <si>
    <t>SM</t>
  </si>
  <si>
    <t> Chad</t>
  </si>
  <si>
    <t>Tchad (French)</t>
  </si>
  <si>
    <t> Togo</t>
  </si>
  <si>
    <t>RT</t>
  </si>
  <si>
    <r>
      <t>Formerly </t>
    </r>
    <r>
      <rPr>
        <i/>
        <sz val="8"/>
        <color rgb="FF202122"/>
        <rFont val="Arial"/>
        <family val="2"/>
        <charset val="238"/>
      </rPr>
      <t>République Togolaise</t>
    </r>
    <r>
      <rPr>
        <sz val="8"/>
        <color rgb="FF202122"/>
        <rFont val="Arial"/>
        <family val="2"/>
        <charset val="238"/>
      </rPr>
      <t> (</t>
    </r>
    <r>
      <rPr>
        <sz val="8"/>
        <color rgb="FF3366CC"/>
        <rFont val="Arial"/>
        <family val="2"/>
        <charset val="238"/>
      </rPr>
      <t>French</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</si>
  <si>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Tajikistan</t>
  </si>
  <si>
    <t>Formerly part of the Soviet Union, used code "PT" for Республика Таджикистан</t>
  </si>
  <si>
    <t>on plates from 1993 to 2003. Coincides with ISO 3166-1 alpha-2 code.</t>
  </si>
  <si>
    <t> Turkmenistan</t>
  </si>
  <si>
    <t> Tunisia</t>
  </si>
  <si>
    <t>F − 1956</t>
  </si>
  <si>
    <r>
      <t>Formerly a territory of </t>
    </r>
    <r>
      <rPr>
        <sz val="8"/>
        <color rgb="FF3366CC"/>
        <rFont val="Arial"/>
        <family val="2"/>
        <charset val="238"/>
      </rPr>
      <t>France</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 Unoffical code TU is common.</t>
    </r>
  </si>
  <si>
    <t>TO</t>
  </si>
  <si>
    <t> Tonga</t>
  </si>
  <si>
    <t> Turkey</t>
  </si>
  <si>
    <t> Trinidad and Tobago</t>
  </si>
  <si>
    <t> Ukraine</t>
  </si>
  <si>
    <t> United Arab Emirates</t>
  </si>
  <si>
    <r>
      <t> </t>
    </r>
    <r>
      <rPr>
        <sz val="8"/>
        <color rgb="FF3366CC"/>
        <rFont val="Arial"/>
        <family val="2"/>
        <charset val="238"/>
      </rPr>
      <t>United Kingdom</t>
    </r>
  </si>
  <si>
    <t> United Kingdom</t>
  </si>
  <si>
    <t>GB (1910–2021)</t>
  </si>
  <si>
    <r>
      <t>Before 1922, </t>
    </r>
    <r>
      <rPr>
        <sz val="8"/>
        <color rgb="FF3366CC"/>
        <rFont val="Arial"/>
        <family val="2"/>
        <charset val="238"/>
      </rPr>
      <t>United Kingdom of Great Britain and Ireland</t>
    </r>
    <r>
      <rPr>
        <sz val="8"/>
        <color rgb="FF202122"/>
        <rFont val="Arial"/>
        <family val="2"/>
        <charset val="238"/>
      </rPr>
      <t>. Until 2021, "GB" was used, but from 28 September 2021 the United Kingdom of Great Britain and Northern Ireland changed its international vehicle registration code from "GB" to "UK". (This does not affect territories for which the United Kingdom controls international relations outside Great Britain and Northern Ireland.)</t>
    </r>
    <r>
      <rPr>
        <vertAlign val="superscript"/>
        <sz val="7"/>
        <color rgb="FF3366CC"/>
        <rFont val="Arial"/>
        <family val="2"/>
        <charset val="238"/>
      </rPr>
      <t>[15][16]</t>
    </r>
  </si>
  <si>
    <t> United States</t>
  </si>
  <si>
    <t>US</t>
  </si>
  <si>
    <t>UY[citation needed]</t>
  </si>
  <si>
    <t> Uruguay</t>
  </si>
  <si>
    <t> Uzbekistan</t>
  </si>
  <si>
    <t>  Vatican City</t>
  </si>
  <si>
    <r>
      <t>CV (</t>
    </r>
    <r>
      <rPr>
        <sz val="8"/>
        <color rgb="FF3366CC"/>
        <rFont val="Arial"/>
        <family val="2"/>
        <charset val="238"/>
      </rPr>
      <t>Italian</t>
    </r>
    <r>
      <rPr>
        <sz val="8"/>
        <color rgb="FF202122"/>
        <rFont val="Arial"/>
        <family val="2"/>
        <charset val="238"/>
      </rPr>
      <t>: </t>
    </r>
    <r>
      <rPr>
        <i/>
        <sz val="8"/>
        <color rgb="FF202122"/>
        <rFont val="Arial"/>
        <family val="2"/>
        <charset val="238"/>
      </rPr>
      <t>Città del Vaticano</t>
    </r>
    <r>
      <rPr>
        <sz val="8"/>
        <color rgb="FF202122"/>
        <rFont val="Arial"/>
        <family val="2"/>
        <charset val="238"/>
      </rPr>
      <t>) is used as a prefix on the licence plate number itself. The prefix used on official and government vehicles is SCV (</t>
    </r>
    <r>
      <rPr>
        <sz val="8"/>
        <color rgb="FF3366CC"/>
        <rFont val="Arial"/>
        <family val="2"/>
        <charset val="238"/>
      </rPr>
      <t>Latin</t>
    </r>
    <r>
      <rPr>
        <sz val="8"/>
        <color rgb="FF202122"/>
        <rFont val="Arial"/>
        <family val="2"/>
        <charset val="238"/>
      </rPr>
      <t>: </t>
    </r>
    <r>
      <rPr>
        <i/>
        <sz val="8"/>
        <color rgb="FF202122"/>
        <rFont val="Arial"/>
        <family val="2"/>
        <charset val="238"/>
      </rPr>
      <t>Status Civitatis Vaticanae</t>
    </r>
    <r>
      <rPr>
        <sz val="8"/>
        <color rgb="FF202122"/>
        <rFont val="Arial"/>
        <family val="2"/>
        <charset val="238"/>
      </rPr>
      <t>)</t>
    </r>
  </si>
  <si>
    <t> Vietnam</t>
  </si>
  <si>
    <t> Gambia</t>
  </si>
  <si>
    <t>West Africa Gambia</t>
  </si>
  <si>
    <t> Sierra Leone</t>
  </si>
  <si>
    <t>West Africa Sierra Leone; on local licence plates SLE is used</t>
  </si>
  <si>
    <t>WAN</t>
  </si>
  <si>
    <t> Nigeria</t>
  </si>
  <si>
    <t>West Africa Nigeria</t>
  </si>
  <si>
    <t> Dominica</t>
  </si>
  <si>
    <t>Windward Islands Dominica</t>
  </si>
  <si>
    <t> Grenada</t>
  </si>
  <si>
    <t>Windward Islands Grenada</t>
  </si>
  <si>
    <t> Saint Lucia</t>
  </si>
  <si>
    <t>Windward Islands Saint Lucia</t>
  </si>
  <si>
    <t> Samoa</t>
  </si>
  <si>
    <t>Formerly Western Samoa. Coincides with ISO 3166-1 alpha-2 code.</t>
  </si>
  <si>
    <t> Saint Vincent and the Grenadines</t>
  </si>
  <si>
    <t>Windward Islands Saint Vincent</t>
  </si>
  <si>
    <t> Yemen</t>
  </si>
  <si>
    <t>North Yemen formerly known as the Yemen Arab Republic.</t>
  </si>
  <si>
    <t> Venezuela</t>
  </si>
  <si>
    <t> Zambia</t>
  </si>
  <si>
    <t>1964[citation needed]</t>
  </si>
  <si>
    <t>RNR</t>
  </si>
  <si>
    <t>Formerly Northern Rhodesia. However, "ZM" is used on current driving licences.</t>
  </si>
  <si>
    <t> South Africa</t>
  </si>
  <si>
    <r>
      <t>Zuid-Afrika</t>
    </r>
    <r>
      <rPr>
        <sz val="8"/>
        <color rgb="FF202122"/>
        <rFont val="Arial"/>
        <family val="2"/>
        <charset val="238"/>
      </rPr>
      <t> (from </t>
    </r>
    <r>
      <rPr>
        <sz val="8"/>
        <color rgb="FF3366CC"/>
        <rFont val="Arial"/>
        <family val="2"/>
        <charset val="238"/>
      </rPr>
      <t>Dutch</t>
    </r>
    <r>
      <rPr>
        <sz val="8"/>
        <color rgb="FF202122"/>
        <rFont val="Arial"/>
        <family val="2"/>
        <charset val="238"/>
      </rPr>
      <t>; in </t>
    </r>
    <r>
      <rPr>
        <sz val="8"/>
        <color rgb="FF3366CC"/>
        <rFont val="Arial"/>
        <family val="2"/>
        <charset val="238"/>
      </rPr>
      <t>Afrikaans</t>
    </r>
    <r>
      <rPr>
        <sz val="8"/>
        <color rgb="FF202122"/>
        <rFont val="Arial"/>
        <family val="2"/>
        <charset val="238"/>
      </rPr>
      <t> it is </t>
    </r>
    <r>
      <rPr>
        <i/>
        <sz val="8"/>
        <color rgb="FF202122"/>
        <rFont val="Arial"/>
        <family val="2"/>
        <charset val="238"/>
      </rPr>
      <t>Suid-Afrika</t>
    </r>
    <r>
      <rPr>
        <sz val="8"/>
        <color rgb="FF202122"/>
        <rFont val="Arial"/>
        <family val="2"/>
        <charset val="238"/>
      </rPr>
      <t>). Coincides with </t>
    </r>
    <r>
      <rPr>
        <sz val="8"/>
        <color rgb="FF3366CC"/>
        <rFont val="Arial"/>
        <family val="2"/>
        <charset val="238"/>
      </rPr>
      <t>ISO 3166-1 alpha-2</t>
    </r>
    <r>
      <rPr>
        <sz val="8"/>
        <color rgb="FF202122"/>
        <rFont val="Arial"/>
        <family val="2"/>
        <charset val="238"/>
      </rPr>
      <t> code.</t>
    </r>
  </si>
  <si>
    <t> Zimbabwe</t>
  </si>
  <si>
    <t>SR, RSR</t>
  </si>
  <si>
    <r>
      <t>Formerly </t>
    </r>
    <r>
      <rPr>
        <sz val="8"/>
        <color rgb="FF3366CC"/>
        <rFont val="Arial"/>
        <family val="2"/>
        <charset val="238"/>
      </rPr>
      <t>Southern Rhodesia</t>
    </r>
    <r>
      <rPr>
        <sz val="8"/>
        <color rgb="FF202122"/>
        <rFont val="Arial"/>
        <family val="2"/>
        <charset val="238"/>
      </rPr>
      <t> until 1965, </t>
    </r>
    <r>
      <rPr>
        <sz val="8"/>
        <color rgb="FF3366CC"/>
        <rFont val="Arial"/>
        <family val="2"/>
        <charset val="238"/>
      </rPr>
      <t>Rhodesia</t>
    </r>
    <r>
      <rPr>
        <sz val="8"/>
        <color rgb="FF202122"/>
        <rFont val="Arial"/>
        <family val="2"/>
        <charset val="238"/>
      </rPr>
      <t> unrecognised until 1980. Coincides with </t>
    </r>
    <r>
      <rPr>
        <sz val="8"/>
        <color rgb="FF3366CC"/>
        <rFont val="Arial"/>
        <family val="2"/>
        <charset val="238"/>
      </rPr>
      <t>ISO 3166-1 alpha-2</t>
    </r>
    <r>
      <rPr>
        <sz val="8"/>
        <color rgb="FF202122"/>
        <rFont val="Arial"/>
        <family val="2"/>
        <charset val="238"/>
      </rPr>
      <t> code.</t>
    </r>
  </si>
  <si>
    <t>Codes no longer in use[edit]</t>
  </si>
  <si>
    <t>Used until</t>
  </si>
  <si>
    <t>Replaced by</t>
  </si>
  <si>
    <t>ADN</t>
  </si>
  <si>
    <r>
      <t> </t>
    </r>
    <r>
      <rPr>
        <sz val="8"/>
        <color rgb="FF3366CC"/>
        <rFont val="Arial"/>
        <family val="2"/>
        <charset val="238"/>
      </rPr>
      <t>Aden</t>
    </r>
  </si>
  <si>
    <t>Y</t>
  </si>
  <si>
    <t>From 1938, also known as South Yemen, People's Democratic Republic of Yemen (1967)</t>
  </si>
  <si>
    <t>BA</t>
  </si>
  <si>
    <r>
      <t> </t>
    </r>
    <r>
      <rPr>
        <sz val="8"/>
        <color rgb="FF3366CC"/>
        <rFont val="Arial"/>
        <family val="2"/>
        <charset val="238"/>
      </rPr>
      <t>Burma</t>
    </r>
  </si>
  <si>
    <t>BUR</t>
  </si>
  <si>
    <t>From 1937</t>
  </si>
  <si>
    <r>
      <t> </t>
    </r>
    <r>
      <rPr>
        <sz val="8"/>
        <color rgb="FF3366CC"/>
        <rFont val="Arial"/>
        <family val="2"/>
        <charset val="238"/>
      </rPr>
      <t>Bechuanaland Protectorate</t>
    </r>
  </si>
  <si>
    <t>Now Botswana</t>
  </si>
  <si>
    <r>
      <t> </t>
    </r>
    <r>
      <rPr>
        <sz val="8"/>
        <color rgb="FF3366CC"/>
        <rFont val="Arial"/>
        <family val="2"/>
        <charset val="238"/>
      </rPr>
      <t>Czechoslovakia</t>
    </r>
  </si>
  <si>
    <t>CZ / SK</t>
  </si>
  <si>
    <r>
      <t>Split into </t>
    </r>
    <r>
      <rPr>
        <sz val="8"/>
        <color rgb="FF3366CC"/>
        <rFont val="Arial"/>
        <family val="2"/>
        <charset val="238"/>
      </rPr>
      <t>Czech Republic</t>
    </r>
    <r>
      <rPr>
        <sz val="8"/>
        <color rgb="FF202122"/>
        <rFont val="Arial"/>
        <family val="2"/>
        <charset val="238"/>
      </rPr>
      <t> and </t>
    </r>
    <r>
      <rPr>
        <sz val="8"/>
        <color rgb="FF3366CC"/>
        <rFont val="Arial"/>
        <family val="2"/>
        <charset val="238"/>
      </rPr>
      <t>Slovakia</t>
    </r>
    <r>
      <rPr>
        <sz val="8"/>
        <color rgb="FF202122"/>
        <rFont val="Arial"/>
        <family val="2"/>
        <charset val="238"/>
      </rPr>
      <t>. Coincided with </t>
    </r>
    <r>
      <rPr>
        <sz val="8"/>
        <color rgb="FF3366CC"/>
        <rFont val="Arial"/>
        <family val="2"/>
        <charset val="238"/>
      </rPr>
      <t>ISO 3166-1 alpha-2</t>
    </r>
    <r>
      <rPr>
        <sz val="8"/>
        <color rgb="FF202122"/>
        <rFont val="Arial"/>
        <family val="2"/>
        <charset val="238"/>
      </rPr>
      <t> code.</t>
    </r>
  </si>
  <si>
    <t>DA</t>
  </si>
  <si>
    <t> Danzig, Free City of</t>
  </si>
  <si>
    <t>D (1939–1945)</t>
  </si>
  <si>
    <t>PL (since 1945)</t>
  </si>
  <si>
    <r>
      <t>Danzig (</t>
    </r>
    <r>
      <rPr>
        <sz val="8"/>
        <color rgb="FF3366CC"/>
        <rFont val="Arial"/>
        <family val="2"/>
        <charset val="238"/>
      </rPr>
      <t>German</t>
    </r>
    <r>
      <rPr>
        <sz val="8"/>
        <color rgb="FF202122"/>
        <rFont val="Arial"/>
        <family val="2"/>
        <charset val="238"/>
      </rPr>
      <t> for </t>
    </r>
    <r>
      <rPr>
        <sz val="8"/>
        <color rgb="FF3366CC"/>
        <rFont val="Arial"/>
        <family val="2"/>
        <charset val="238"/>
      </rPr>
      <t>Gdańsk</t>
    </r>
    <r>
      <rPr>
        <sz val="8"/>
        <color rgb="FF202122"/>
        <rFont val="Arial"/>
        <family val="2"/>
        <charset val="238"/>
      </rPr>
      <t>)</t>
    </r>
  </si>
  <si>
    <t>DDR</t>
  </si>
  <si>
    <r>
      <t> </t>
    </r>
    <r>
      <rPr>
        <sz val="8"/>
        <color rgb="FF3366CC"/>
        <rFont val="Arial"/>
        <family val="2"/>
        <charset val="238"/>
      </rPr>
      <t>German Democratic Republic</t>
    </r>
  </si>
  <si>
    <t>From 1974 (used D until 1974), Deutsche Demokratische Republik. Coincided with ISO 3166-1 alpha-3 code.</t>
  </si>
  <si>
    <t>EIR</t>
  </si>
  <si>
    <r>
      <t> </t>
    </r>
    <r>
      <rPr>
        <sz val="8"/>
        <color rgb="FF3366CC"/>
        <rFont val="Arial"/>
        <family val="2"/>
        <charset val="238"/>
      </rPr>
      <t>Éire</t>
    </r>
  </si>
  <si>
    <t>Now  Ireland</t>
  </si>
  <si>
    <t>EW</t>
  </si>
  <si>
    <t>Eesti Vabariik (Estonian)</t>
  </si>
  <si>
    <t>Føroyar (Faroese)</t>
  </si>
  <si>
    <t>GB</t>
  </si>
  <si>
    <t>Changed to UK to be inclusive of Northern Ireland (which is not part of Great Britain), though the previous GB did also apply to Northern Ireland. Coincided with ISO 3166-1 alpha-2 code.</t>
  </si>
  <si>
    <t>GBY</t>
  </si>
  <si>
    <t>Changed after independence from UK</t>
  </si>
  <si>
    <t>GRO</t>
  </si>
  <si>
    <r>
      <t> </t>
    </r>
    <r>
      <rPr>
        <sz val="8"/>
        <color rgb="FF3366CC"/>
        <rFont val="Arial"/>
        <family val="2"/>
        <charset val="238"/>
      </rPr>
      <t>Greenland</t>
    </r>
  </si>
  <si>
    <t>KN</t>
  </si>
  <si>
    <r>
      <t>Grønland (</t>
    </r>
    <r>
      <rPr>
        <sz val="8"/>
        <color rgb="FF3366CC"/>
        <rFont val="Arial"/>
        <family val="2"/>
        <charset val="238"/>
      </rPr>
      <t>Danish language</t>
    </r>
    <r>
      <rPr>
        <sz val="8"/>
        <color rgb="FF202122"/>
        <rFont val="Arial"/>
        <family val="2"/>
        <charset val="238"/>
      </rPr>
      <t>) / Kalaallit Nunaat (</t>
    </r>
    <r>
      <rPr>
        <sz val="8"/>
        <color rgb="FF3366CC"/>
        <rFont val="Arial"/>
        <family val="2"/>
        <charset val="238"/>
      </rPr>
      <t>Greenlandic language</t>
    </r>
    <r>
      <rPr>
        <sz val="8"/>
        <color rgb="FF202122"/>
        <rFont val="Arial"/>
        <family val="2"/>
        <charset val="238"/>
      </rPr>
      <t>). Unofficial. The official code is DK.</t>
    </r>
  </si>
  <si>
    <t>HV</t>
  </si>
  <si>
    <r>
      <t> </t>
    </r>
    <r>
      <rPr>
        <sz val="8"/>
        <color rgb="FF3366CC"/>
        <rFont val="Arial"/>
        <family val="2"/>
        <charset val="238"/>
      </rPr>
      <t>Upper Volta</t>
    </r>
    <r>
      <rPr>
        <sz val="8"/>
        <color rgb="FF202122"/>
        <rFont val="Arial"/>
        <family val="2"/>
        <charset val="238"/>
      </rPr>
      <t> (</t>
    </r>
    <r>
      <rPr>
        <sz val="8"/>
        <color rgb="FF3366CC"/>
        <rFont val="Arial"/>
        <family val="2"/>
        <charset val="238"/>
      </rPr>
      <t>French</t>
    </r>
    <r>
      <rPr>
        <sz val="8"/>
        <color rgb="FF202122"/>
        <rFont val="Arial"/>
        <family val="2"/>
        <charset val="238"/>
      </rPr>
      <t>: </t>
    </r>
    <r>
      <rPr>
        <i/>
        <sz val="8"/>
        <color rgb="FF202122"/>
        <rFont val="Arial"/>
        <family val="2"/>
        <charset val="238"/>
      </rPr>
      <t>Haute-Volta</t>
    </r>
    <r>
      <rPr>
        <sz val="8"/>
        <color rgb="FF202122"/>
        <rFont val="Arial"/>
        <family val="2"/>
        <charset val="238"/>
      </rPr>
      <t>), now </t>
    </r>
    <r>
      <rPr>
        <sz val="8"/>
        <color rgb="FF3366CC"/>
        <rFont val="Arial"/>
        <family val="2"/>
        <charset val="238"/>
      </rPr>
      <t>Burkina Faso</t>
    </r>
  </si>
  <si>
    <t>Upper Volta. Coincided with ISO 3166-1 alpha-2 code.</t>
  </si>
  <si>
    <t>1992–2016</t>
  </si>
  <si>
    <t>Ratified by the United Nations as KG in March 2016.</t>
  </si>
  <si>
    <t>LR</t>
  </si>
  <si>
    <t>1927–1940</t>
  </si>
  <si>
    <t>SU, LV</t>
  </si>
  <si>
    <t>Latvijas Republika (Latvian)</t>
  </si>
  <si>
    <t>MK</t>
  </si>
  <si>
    <r>
      <t> </t>
    </r>
    <r>
      <rPr>
        <sz val="8"/>
        <color rgb="FF3366CC"/>
        <rFont val="Arial"/>
        <family val="2"/>
        <charset val="238"/>
      </rPr>
      <t>Republic of Macedonia</t>
    </r>
  </si>
  <si>
    <t>1992–2019</t>
  </si>
  <si>
    <r>
      <t>Became </t>
    </r>
    <r>
      <rPr>
        <sz val="8"/>
        <color rgb="FF3366CC"/>
        <rFont val="Arial"/>
        <family val="2"/>
        <charset val="238"/>
      </rPr>
      <t>North Macedonia</t>
    </r>
    <r>
      <rPr>
        <sz val="8"/>
        <color rgb="FF202122"/>
        <rFont val="Arial"/>
        <family val="2"/>
        <charset val="238"/>
      </rPr>
      <t> in 2019. Coincided with </t>
    </r>
    <r>
      <rPr>
        <sz val="8"/>
        <color rgb="FF3366CC"/>
        <rFont val="Arial"/>
        <family val="2"/>
        <charset val="238"/>
      </rPr>
      <t>ISO 3166-1 alpha-2</t>
    </r>
    <r>
      <rPr>
        <sz val="8"/>
        <color rgb="FF202122"/>
        <rFont val="Arial"/>
        <family val="2"/>
        <charset val="238"/>
      </rPr>
      <t> code.</t>
    </r>
  </si>
  <si>
    <t>NA</t>
  </si>
  <si>
    <t> Netherlands Antilles</t>
  </si>
  <si>
    <t>The Netherlands Antilles were dissolved in 2010.</t>
  </si>
  <si>
    <t>PANG</t>
  </si>
  <si>
    <r>
      <t> </t>
    </r>
    <r>
      <rPr>
        <sz val="8"/>
        <color rgb="FF3366CC"/>
        <rFont val="Arial"/>
        <family val="2"/>
        <charset val="238"/>
      </rPr>
      <t>Angola</t>
    </r>
  </si>
  <si>
    <t>P (1957-1975)</t>
  </si>
  <si>
    <t>From 1932. Formerly part of Portugal</t>
  </si>
  <si>
    <t>R</t>
  </si>
  <si>
    <t>Republic of Botswana. Formerly Bechuanaland Protectorate</t>
  </si>
  <si>
    <t>RNY</t>
  </si>
  <si>
    <r>
      <t> </t>
    </r>
    <r>
      <rPr>
        <sz val="8"/>
        <color rgb="FF3366CC"/>
        <rFont val="Arial"/>
        <family val="2"/>
        <charset val="238"/>
      </rPr>
      <t>Rhodesia-Nyasaland Fed.</t>
    </r>
  </si>
  <si>
    <t>1953–1963</t>
  </si>
  <si>
    <t>NP, NR, SR</t>
  </si>
  <si>
    <r>
      <t>Now </t>
    </r>
    <r>
      <rPr>
        <sz val="8"/>
        <color rgb="FF3366CC"/>
        <rFont val="Arial"/>
        <family val="2"/>
        <charset val="238"/>
      </rPr>
      <t>Malawi</t>
    </r>
    <r>
      <rPr>
        <sz val="8"/>
        <color rgb="FF202122"/>
        <rFont val="Arial"/>
        <family val="2"/>
        <charset val="238"/>
      </rPr>
      <t>, </t>
    </r>
    <r>
      <rPr>
        <sz val="8"/>
        <color rgb="FF3366CC"/>
        <rFont val="Arial"/>
        <family val="2"/>
        <charset val="238"/>
      </rPr>
      <t>Zambia</t>
    </r>
    <r>
      <rPr>
        <sz val="8"/>
        <color rgb="FF202122"/>
        <rFont val="Arial"/>
        <family val="2"/>
        <charset val="238"/>
      </rPr>
      <t> and </t>
    </r>
    <r>
      <rPr>
        <sz val="8"/>
        <color rgb="FF3366CC"/>
        <rFont val="Arial"/>
        <family val="2"/>
        <charset val="238"/>
      </rPr>
      <t>Zimbabwe</t>
    </r>
  </si>
  <si>
    <t>1979–2012</t>
  </si>
  <si>
    <t>República Oriental del Uruguay (Spanish)</t>
  </si>
  <si>
    <t>RSR</t>
  </si>
  <si>
    <r>
      <t> </t>
    </r>
    <r>
      <rPr>
        <sz val="8"/>
        <color rgb="FF3366CC"/>
        <rFont val="Arial"/>
        <family val="2"/>
        <charset val="238"/>
      </rPr>
      <t>Southern Rhodesia</t>
    </r>
  </si>
  <si>
    <t>1965–1979</t>
  </si>
  <si>
    <t>SR</t>
  </si>
  <si>
    <t>Now Zimbabwe</t>
  </si>
  <si>
    <r>
      <t>République togolaise (</t>
    </r>
    <r>
      <rPr>
        <sz val="8"/>
        <color rgb="FF3366CC"/>
        <rFont val="Arial"/>
        <family val="2"/>
        <charset val="238"/>
      </rPr>
      <t>French</t>
    </r>
    <r>
      <rPr>
        <sz val="8"/>
        <color rgb="FF202122"/>
        <rFont val="Arial"/>
        <family val="2"/>
        <charset val="238"/>
      </rPr>
      <t>). Formerly </t>
    </r>
    <r>
      <rPr>
        <sz val="8"/>
        <color rgb="FF3366CC"/>
        <rFont val="Arial"/>
        <family val="2"/>
        <charset val="238"/>
      </rPr>
      <t>French Togoland</t>
    </r>
    <r>
      <rPr>
        <sz val="8"/>
        <color rgb="FF202122"/>
        <rFont val="Arial"/>
        <family val="2"/>
        <charset val="238"/>
      </rPr>
      <t> − 1960</t>
    </r>
  </si>
  <si>
    <t> Saar Territory (League of Nations mandate)</t>
  </si>
  <si>
    <t>1926–1935</t>
  </si>
  <si>
    <t>SA is again Germany's Saarland</t>
  </si>
  <si>
    <t> Saar Protectorate</t>
  </si>
  <si>
    <t>1947–1956</t>
  </si>
  <si>
    <t>Un­known</t>
  </si>
  <si>
    <t>The date of the change is unknown. Coincided with ISO 3166-1 alpha-2 code.</t>
  </si>
  <si>
    <t>SB</t>
  </si>
  <si>
    <t>SHS</t>
  </si>
  <si>
    <t>Serbia became part of Kingdom of Serbs, Croats and Slovenes</t>
  </si>
  <si>
    <t>SCG</t>
  </si>
  <si>
    <r>
      <t> </t>
    </r>
    <r>
      <rPr>
        <sz val="8"/>
        <color rgb="FF3366CC"/>
        <rFont val="Arial"/>
        <family val="2"/>
        <charset val="238"/>
      </rPr>
      <t>Serbia and Montenegro</t>
    </r>
  </si>
  <si>
    <t>MNE, SRB</t>
  </si>
  <si>
    <t>From Serbian name "Srbija i Crna Gora". Now Montenegro, Serbia. Coincided with ISO 3166-1 alpha-3 code.</t>
  </si>
  <si>
    <t>SE</t>
  </si>
  <si>
    <r>
      <t> </t>
    </r>
    <r>
      <rPr>
        <sz val="8"/>
        <color rgb="FF3366CC"/>
        <rFont val="Arial"/>
        <family val="2"/>
        <charset val="238"/>
      </rPr>
      <t>Saorstát Éireann</t>
    </r>
  </si>
  <si>
    <t>EIR (IRL from 1962)</t>
  </si>
  <si>
    <r>
      <t>Under GB until 1924. Name changed to </t>
    </r>
    <r>
      <rPr>
        <sz val="8"/>
        <color rgb="FF3366CC"/>
        <rFont val="Arial"/>
        <family val="2"/>
        <charset val="238"/>
      </rPr>
      <t>Éire</t>
    </r>
    <r>
      <rPr>
        <sz val="8"/>
        <color rgb="FF202122"/>
        <rFont val="Arial"/>
        <family val="2"/>
        <charset val="238"/>
      </rPr>
      <t>, now  </t>
    </r>
    <r>
      <rPr>
        <sz val="8"/>
        <color rgb="FF3366CC"/>
        <rFont val="Arial"/>
        <family val="2"/>
        <charset val="238"/>
      </rPr>
      <t>Ireland</t>
    </r>
  </si>
  <si>
    <t>SF from "Suomi – Finland" (the names of the country in its official languages, Finnish and Swedish)</t>
  </si>
  <si>
    <r>
      <t> </t>
    </r>
    <r>
      <rPr>
        <sz val="8"/>
        <color rgb="FF3366CC"/>
        <rFont val="Arial"/>
        <family val="2"/>
        <charset val="238"/>
      </rPr>
      <t>Kingdom of Serbs, Croats and Slovenes</t>
    </r>
  </si>
  <si>
    <t>Kraljevina Srba, Hrvata i Slovenaca – Serbo-Croatian. Kingdom changed its name to Yugoslavia</t>
  </si>
  <si>
    <r>
      <t> </t>
    </r>
    <r>
      <rPr>
        <sz val="8"/>
        <color rgb="FF3366CC"/>
        <rFont val="Arial"/>
        <family val="2"/>
        <charset val="238"/>
      </rPr>
      <t>Soviet Union</t>
    </r>
  </si>
  <si>
    <t>EST, LT, LV, BY, MD, UA, TJ, TM, GE, KZ, UZ, KS, AZ, AM, RUS</t>
  </si>
  <si>
    <t>Coincided with ISO 3166-1 alpha-2 code.</t>
  </si>
  <si>
    <r>
      <t> </t>
    </r>
    <r>
      <rPr>
        <sz val="8"/>
        <color rgb="FF3366CC"/>
        <rFont val="Arial"/>
        <family val="2"/>
        <charset val="238"/>
      </rPr>
      <t>South West Africa</t>
    </r>
  </si>
  <si>
    <t>Now Namibia</t>
  </si>
  <si>
    <t>TS</t>
  </si>
  <si>
    <r>
      <t> </t>
    </r>
    <r>
      <rPr>
        <sz val="8"/>
        <color rgb="FF3366CC"/>
        <rFont val="Arial"/>
        <family val="2"/>
        <charset val="238"/>
      </rPr>
      <t>Free Territory of Trieste</t>
    </r>
  </si>
  <si>
    <t>1947–1954</t>
  </si>
  <si>
    <r>
      <t>Territory Zone A (controlled by the United Kingdom and United States from 1947 to 1954 before given to Italy). Now in </t>
    </r>
    <r>
      <rPr>
        <sz val="8"/>
        <color rgb="FF3366CC"/>
        <rFont val="Arial"/>
        <family val="2"/>
        <charset val="238"/>
      </rPr>
      <t>Italy</t>
    </r>
    <r>
      <rPr>
        <sz val="8"/>
        <color rgb="FF202122"/>
        <rFont val="Arial"/>
        <family val="2"/>
        <charset val="238"/>
      </rPr>
      <t>, </t>
    </r>
    <r>
      <rPr>
        <sz val="8"/>
        <color rgb="FF3366CC"/>
        <rFont val="Arial"/>
        <family val="2"/>
        <charset val="238"/>
      </rPr>
      <t>Croatia</t>
    </r>
    <r>
      <rPr>
        <sz val="8"/>
        <color rgb="FF202122"/>
        <rFont val="Arial"/>
        <family val="2"/>
        <charset val="238"/>
      </rPr>
      <t> and </t>
    </r>
    <r>
      <rPr>
        <sz val="8"/>
        <color rgb="FF3366CC"/>
        <rFont val="Arial"/>
        <family val="2"/>
        <charset val="238"/>
      </rPr>
      <t>Slovenia</t>
    </r>
    <r>
      <rPr>
        <sz val="8"/>
        <color rgb="FF202122"/>
        <rFont val="Arial"/>
        <family val="2"/>
        <charset val="238"/>
      </rPr>
      <t>.</t>
    </r>
  </si>
  <si>
    <r>
      <t> </t>
    </r>
    <r>
      <rPr>
        <sz val="8"/>
        <color rgb="FF3366CC"/>
        <rFont val="Arial"/>
        <family val="2"/>
        <charset val="238"/>
      </rPr>
      <t>Yugoslavia</t>
    </r>
  </si>
  <si>
    <t>YU</t>
  </si>
  <si>
    <r>
      <t>Yemen started using </t>
    </r>
    <r>
      <rPr>
        <b/>
        <sz val="8"/>
        <color rgb="FF202122"/>
        <rFont val="Arial"/>
        <family val="2"/>
        <charset val="238"/>
      </rPr>
      <t>Y</t>
    </r>
    <r>
      <rPr>
        <sz val="8"/>
        <color rgb="FF202122"/>
        <rFont val="Arial"/>
        <family val="2"/>
        <charset val="238"/>
      </rPr>
      <t> afterwards</t>
    </r>
  </si>
  <si>
    <r>
      <t> /  </t>
    </r>
    <r>
      <rPr>
        <sz val="8"/>
        <color rgb="FF3366CC"/>
        <rFont val="Arial"/>
        <family val="2"/>
        <charset val="238"/>
      </rPr>
      <t>Yugoslavia</t>
    </r>
  </si>
  <si>
    <t>BIH, HR, NMK, MNE, RKS, SRB, SLO</t>
  </si>
  <si>
    <t>Now Bosnia and Herzegovina, Croatia, North Macedonia, Montenegro, Kosovo, Serbia, and Slovenia. MK for Macedonia was in use from 1993 until 2019. Coincided with ISO 3166-1 alpha-2 code.</t>
  </si>
  <si>
    <t>ZRE</t>
  </si>
  <si>
    <r>
      <t> </t>
    </r>
    <r>
      <rPr>
        <sz val="8"/>
        <color rgb="FF3366CC"/>
        <rFont val="Arial"/>
        <family val="2"/>
        <charset val="238"/>
      </rPr>
      <t>Zaire</t>
    </r>
  </si>
  <si>
    <t>Now the Democratic Republic of the Congo</t>
  </si>
  <si>
    <t>Unofficial codes</t>
  </si>
  <si>
    <t>Népesség, összesen (2008–2019)</t>
  </si>
  <si>
    <t>Január elsején</t>
  </si>
  <si>
    <t>Egy adott területen a tárgyév január 1-jén (vagy bizonyos esetekben a megelőző év december 31-én) a lakónépesség száma. A népességszám a legutolsó népszámlálás adatain alapszik, amelyeket az azóta eltelt időszak népmozgalmi statisztikáival vagy népességnyilvántartások segítségével korrigálnak.</t>
  </si>
  <si>
    <t>EU–28</t>
  </si>
  <si>
    <t>500 297 033</t>
  </si>
  <si>
    <t>502 090 235</t>
  </si>
  <si>
    <t>503 170 618</t>
  </si>
  <si>
    <t>502 964 837</t>
  </si>
  <si>
    <t>504 047 749</t>
  </si>
  <si>
    <t>505 163 053</t>
  </si>
  <si>
    <t>507 235 091</t>
  </si>
  <si>
    <t>508 520 205</t>
  </si>
  <si>
    <r>
      <t>510 181 874</t>
    </r>
    <r>
      <rPr>
        <vertAlign val="superscript"/>
        <sz val="5"/>
        <color theme="1"/>
        <rFont val="Tahoma"/>
        <family val="2"/>
        <charset val="238"/>
      </rPr>
      <t>p</t>
    </r>
  </si>
  <si>
    <t>511 373 278</t>
  </si>
  <si>
    <r>
      <t>512 379 225</t>
    </r>
    <r>
      <rPr>
        <vertAlign val="superscript"/>
        <sz val="5"/>
        <color rgb="FFCC0000"/>
        <rFont val="Tahoma"/>
        <family val="2"/>
        <charset val="238"/>
      </rPr>
      <t>p</t>
    </r>
  </si>
  <si>
    <r>
      <t>513 481 690</t>
    </r>
    <r>
      <rPr>
        <vertAlign val="superscript"/>
        <sz val="5"/>
        <color rgb="FFCC0000"/>
        <rFont val="Tahoma"/>
        <family val="2"/>
        <charset val="238"/>
      </rPr>
      <t>p</t>
    </r>
  </si>
  <si>
    <t>EU–27</t>
  </si>
  <si>
    <t>495 985 066</t>
  </si>
  <si>
    <t>497 780 439</t>
  </si>
  <si>
    <t>498 867 771</t>
  </si>
  <si>
    <t>498 674 980</t>
  </si>
  <si>
    <t>499 771 765</t>
  </si>
  <si>
    <t>500 900 913</t>
  </si>
  <si>
    <t>502 988 282</t>
  </si>
  <si>
    <t>504 294 889</t>
  </si>
  <si>
    <r>
      <t>505 991 205</t>
    </r>
    <r>
      <rPr>
        <vertAlign val="superscript"/>
        <sz val="5"/>
        <color theme="1"/>
        <rFont val="Tahoma"/>
        <family val="2"/>
        <charset val="238"/>
      </rPr>
      <t>p</t>
    </r>
  </si>
  <si>
    <t>507 219 065</t>
  </si>
  <si>
    <r>
      <t>508 273 732</t>
    </r>
    <r>
      <rPr>
        <vertAlign val="superscript"/>
        <sz val="5"/>
        <color rgb="FFCC0000"/>
        <rFont val="Tahoma"/>
        <family val="2"/>
        <charset val="238"/>
      </rPr>
      <t>p</t>
    </r>
  </si>
  <si>
    <r>
      <t>509 405 444</t>
    </r>
    <r>
      <rPr>
        <vertAlign val="superscript"/>
        <sz val="5"/>
        <color rgb="FFCC0000"/>
        <rFont val="Tahoma"/>
        <family val="2"/>
        <charset val="238"/>
      </rPr>
      <t>p</t>
    </r>
  </si>
  <si>
    <t>Eurózóna (19 ország)</t>
  </si>
  <si>
    <t>333 096 775</t>
  </si>
  <si>
    <t>334 470 255</t>
  </si>
  <si>
    <t>335 266 424</t>
  </si>
  <si>
    <t>334 572 589</t>
  </si>
  <si>
    <t>335 288 924</t>
  </si>
  <si>
    <t>336 044 966</t>
  </si>
  <si>
    <t>337 764 352</t>
  </si>
  <si>
    <t>338 562 121</t>
  </si>
  <si>
    <r>
      <t>339 787 987</t>
    </r>
    <r>
      <rPr>
        <vertAlign val="superscript"/>
        <sz val="5"/>
        <color theme="1"/>
        <rFont val="Tahoma"/>
        <family val="2"/>
        <charset val="238"/>
      </rPr>
      <t>p</t>
    </r>
  </si>
  <si>
    <t>340 535 447</t>
  </si>
  <si>
    <r>
      <t>341 152 946</t>
    </r>
    <r>
      <rPr>
        <vertAlign val="superscript"/>
        <sz val="5"/>
        <color theme="1"/>
        <rFont val="Tahoma"/>
        <family val="2"/>
        <charset val="238"/>
      </rPr>
      <t>p</t>
    </r>
  </si>
  <si>
    <r>
      <t>341 925 001</t>
    </r>
    <r>
      <rPr>
        <vertAlign val="superscript"/>
        <sz val="5"/>
        <color rgb="FFCC0000"/>
        <rFont val="Tahoma"/>
        <family val="2"/>
        <charset val="238"/>
      </rPr>
      <t>p</t>
    </r>
  </si>
  <si>
    <t>Eurózóna (18 ország)</t>
  </si>
  <si>
    <t>329 884 170</t>
  </si>
  <si>
    <t>331 286 399</t>
  </si>
  <si>
    <t>332 124 448</t>
  </si>
  <si>
    <t>331 520 001</t>
  </si>
  <si>
    <t>332 285 283</t>
  </si>
  <si>
    <t>333 073 061</t>
  </si>
  <si>
    <t>334 820 880</t>
  </si>
  <si>
    <t>335 640 859</t>
  </si>
  <si>
    <r>
      <t>336 899 429</t>
    </r>
    <r>
      <rPr>
        <vertAlign val="superscript"/>
        <sz val="5"/>
        <color theme="1"/>
        <rFont val="Tahoma"/>
        <family val="2"/>
        <charset val="238"/>
      </rPr>
      <t>p</t>
    </r>
  </si>
  <si>
    <t>337 687 543</t>
  </si>
  <si>
    <r>
      <t>338 344 045</t>
    </r>
    <r>
      <rPr>
        <vertAlign val="superscript"/>
        <sz val="5"/>
        <color theme="1"/>
        <rFont val="Tahoma"/>
        <family val="2"/>
        <charset val="238"/>
      </rPr>
      <t>p</t>
    </r>
  </si>
  <si>
    <r>
      <t>339 130 817</t>
    </r>
    <r>
      <rPr>
        <vertAlign val="superscript"/>
        <sz val="5"/>
        <color rgb="FFCC0000"/>
        <rFont val="Tahoma"/>
        <family val="2"/>
        <charset val="238"/>
      </rPr>
      <t>p</t>
    </r>
  </si>
  <si>
    <t>10 666 866</t>
  </si>
  <si>
    <t>10 753 080</t>
  </si>
  <si>
    <t>10 839 905</t>
  </si>
  <si>
    <t>11 000 638</t>
  </si>
  <si>
    <t>11 075 889</t>
  </si>
  <si>
    <t>11 137 974</t>
  </si>
  <si>
    <t>11 180 840</t>
  </si>
  <si>
    <t>11 237 274</t>
  </si>
  <si>
    <t>11 311 117</t>
  </si>
  <si>
    <t>11 351 727</t>
  </si>
  <si>
    <t>11 398 589</t>
  </si>
  <si>
    <t>11 467 923</t>
  </si>
  <si>
    <t>7 518 002</t>
  </si>
  <si>
    <t>7 467 119</t>
  </si>
  <si>
    <t>7 421 766</t>
  </si>
  <si>
    <t>7 369 431</t>
  </si>
  <si>
    <t>7 327 224</t>
  </si>
  <si>
    <t>7 284 552</t>
  </si>
  <si>
    <t>7 245 677</t>
  </si>
  <si>
    <t>7 202 198</t>
  </si>
  <si>
    <t>7 153 784</t>
  </si>
  <si>
    <t>7 101 859</t>
  </si>
  <si>
    <t>7 050 034</t>
  </si>
  <si>
    <t>7 000 039</t>
  </si>
  <si>
    <t>10 343 422</t>
  </si>
  <si>
    <t>10 425 783</t>
  </si>
  <si>
    <t>10 462 088</t>
  </si>
  <si>
    <t>10 486 731</t>
  </si>
  <si>
    <t>10 505 445</t>
  </si>
  <si>
    <t>10 516 125</t>
  </si>
  <si>
    <t>10 512 419</t>
  </si>
  <si>
    <t>10 538 275</t>
  </si>
  <si>
    <t>10 553 843</t>
  </si>
  <si>
    <t>10 578 820</t>
  </si>
  <si>
    <t>10 610 055</t>
  </si>
  <si>
    <t>10 649 800</t>
  </si>
  <si>
    <t>5 475 791</t>
  </si>
  <si>
    <t>5 511 451</t>
  </si>
  <si>
    <t>5 534 738</t>
  </si>
  <si>
    <t>5 560 628</t>
  </si>
  <si>
    <t>5 580 516</t>
  </si>
  <si>
    <t>5 602 628</t>
  </si>
  <si>
    <t>5 627 235</t>
  </si>
  <si>
    <t>5 659 715</t>
  </si>
  <si>
    <t>5 707 251</t>
  </si>
  <si>
    <t>5 748 769</t>
  </si>
  <si>
    <t>5 781 190</t>
  </si>
  <si>
    <t>5 806 081</t>
  </si>
  <si>
    <t>82 217 837</t>
  </si>
  <si>
    <t>82 002 356</t>
  </si>
  <si>
    <t>81 802 257</t>
  </si>
  <si>
    <t>80 222 065</t>
  </si>
  <si>
    <t>80 327 900</t>
  </si>
  <si>
    <t>80 523 746</t>
  </si>
  <si>
    <t>80 767 463</t>
  </si>
  <si>
    <t>81 197 537</t>
  </si>
  <si>
    <t>82 175 684</t>
  </si>
  <si>
    <t>82 521 653</t>
  </si>
  <si>
    <t>82 792 351</t>
  </si>
  <si>
    <t>83 019 213</t>
  </si>
  <si>
    <t>1 338 440</t>
  </si>
  <si>
    <t>1 335 740</t>
  </si>
  <si>
    <t>1 333 290</t>
  </si>
  <si>
    <t>1 329 660</t>
  </si>
  <si>
    <t>1 325 217</t>
  </si>
  <si>
    <t>1 320 174</t>
  </si>
  <si>
    <t>1 315 819</t>
  </si>
  <si>
    <t>1 314 870</t>
  </si>
  <si>
    <t>1 315 944</t>
  </si>
  <si>
    <t>1 315 635</t>
  </si>
  <si>
    <t>1 319 133</t>
  </si>
  <si>
    <t>1 324 820</t>
  </si>
  <si>
    <t>4 457 765</t>
  </si>
  <si>
    <t>4 521 322</t>
  </si>
  <si>
    <t>4 549 428</t>
  </si>
  <si>
    <t>4 570 881</t>
  </si>
  <si>
    <t>4 589 287</t>
  </si>
  <si>
    <t>4 609 779</t>
  </si>
  <si>
    <t>4 637 852</t>
  </si>
  <si>
    <t>4 677 627</t>
  </si>
  <si>
    <t>4 726 286</t>
  </si>
  <si>
    <t>4 784 383</t>
  </si>
  <si>
    <t>4 830 392</t>
  </si>
  <si>
    <r>
      <t>4 904 226</t>
    </r>
    <r>
      <rPr>
        <vertAlign val="superscript"/>
        <sz val="5"/>
        <color theme="1"/>
        <rFont val="Tahoma"/>
        <family val="2"/>
        <charset val="238"/>
      </rPr>
      <t>p</t>
    </r>
  </si>
  <si>
    <t>11 060 937</t>
  </si>
  <si>
    <t>11 094 745</t>
  </si>
  <si>
    <t>11 119 289</t>
  </si>
  <si>
    <t>11 123 392</t>
  </si>
  <si>
    <t>11 086 406</t>
  </si>
  <si>
    <t>11 003 615</t>
  </si>
  <si>
    <t>10 926 807</t>
  </si>
  <si>
    <t>10 858 018</t>
  </si>
  <si>
    <t>10 783 748</t>
  </si>
  <si>
    <t>10 768 193</t>
  </si>
  <si>
    <t>10 741 165</t>
  </si>
  <si>
    <r>
      <t>10 722 287</t>
    </r>
    <r>
      <rPr>
        <vertAlign val="superscript"/>
        <sz val="5"/>
        <color rgb="FFCC0000"/>
        <rFont val="Tahoma"/>
        <family val="2"/>
        <charset val="238"/>
      </rPr>
      <t>p</t>
    </r>
  </si>
  <si>
    <t>45 668 939</t>
  </si>
  <si>
    <t>46 239 273</t>
  </si>
  <si>
    <t>46 486 619</t>
  </si>
  <si>
    <t>46 667 174</t>
  </si>
  <si>
    <t>46 818 219</t>
  </si>
  <si>
    <t>46 727 890</t>
  </si>
  <si>
    <t>46 512 199</t>
  </si>
  <si>
    <t>46 449 565</t>
  </si>
  <si>
    <t>46 440 099</t>
  </si>
  <si>
    <t>46 528 024</t>
  </si>
  <si>
    <t>46 658 447</t>
  </si>
  <si>
    <r>
      <t>46 934 632</t>
    </r>
    <r>
      <rPr>
        <vertAlign val="superscript"/>
        <sz val="5"/>
        <color theme="1"/>
        <rFont val="Tahoma"/>
        <family val="2"/>
        <charset val="238"/>
      </rPr>
      <t>p</t>
    </r>
  </si>
  <si>
    <t>64 007 193</t>
  </si>
  <si>
    <t>64 350 226</t>
  </si>
  <si>
    <t>64 658 856</t>
  </si>
  <si>
    <t>64 978 721</t>
  </si>
  <si>
    <t>65 276 983</t>
  </si>
  <si>
    <t>65 600 350</t>
  </si>
  <si>
    <t>66 165 980</t>
  </si>
  <si>
    <t>66 458 153</t>
  </si>
  <si>
    <r>
      <t>66 638 391</t>
    </r>
    <r>
      <rPr>
        <vertAlign val="superscript"/>
        <sz val="5"/>
        <color theme="1"/>
        <rFont val="Tahoma"/>
        <family val="2"/>
        <charset val="238"/>
      </rPr>
      <t>p</t>
    </r>
  </si>
  <si>
    <t>66 804 121</t>
  </si>
  <si>
    <r>
      <t>66 926 166</t>
    </r>
    <r>
      <rPr>
        <vertAlign val="superscript"/>
        <sz val="5"/>
        <color theme="1"/>
        <rFont val="Tahoma"/>
        <family val="2"/>
        <charset val="238"/>
      </rPr>
      <t>p</t>
    </r>
  </si>
  <si>
    <r>
      <t>67 028 048</t>
    </r>
    <r>
      <rPr>
        <vertAlign val="superscript"/>
        <sz val="5"/>
        <color theme="1"/>
        <rFont val="Tahoma"/>
        <family val="2"/>
        <charset val="238"/>
      </rPr>
      <t>p</t>
    </r>
  </si>
  <si>
    <t>..</t>
  </si>
  <si>
    <t>4 311 967</t>
  </si>
  <si>
    <t>4 309 796</t>
  </si>
  <si>
    <t>4 302 847</t>
  </si>
  <si>
    <t>4 289 857</t>
  </si>
  <si>
    <t>4 275 984</t>
  </si>
  <si>
    <t>4 262 140</t>
  </si>
  <si>
    <t>4 246 809</t>
  </si>
  <si>
    <t>4 225 316</t>
  </si>
  <si>
    <t>4 190 669</t>
  </si>
  <si>
    <t>4 154 213</t>
  </si>
  <si>
    <t>4 105 493</t>
  </si>
  <si>
    <t>4 076 246</t>
  </si>
  <si>
    <t>58 652 875</t>
  </si>
  <si>
    <t>59 000 586</t>
  </si>
  <si>
    <t>59 190 143</t>
  </si>
  <si>
    <t>59 364 690</t>
  </si>
  <si>
    <t>59 394 207</t>
  </si>
  <si>
    <t>59 685 227</t>
  </si>
  <si>
    <t>60 782 668</t>
  </si>
  <si>
    <t>60 795 612</t>
  </si>
  <si>
    <t>60 665 551</t>
  </si>
  <si>
    <t>60 589 445</t>
  </si>
  <si>
    <t>60 483 973</t>
  </si>
  <si>
    <r>
      <t>60 359 546</t>
    </r>
    <r>
      <rPr>
        <vertAlign val="superscript"/>
        <sz val="5"/>
        <color theme="1"/>
        <rFont val="Tahoma"/>
        <family val="2"/>
        <charset val="238"/>
      </rPr>
      <t>p</t>
    </r>
  </si>
  <si>
    <t>776 333</t>
  </si>
  <si>
    <t>796 930</t>
  </si>
  <si>
    <t>819 140</t>
  </si>
  <si>
    <t>839 751</t>
  </si>
  <si>
    <t>862 011</t>
  </si>
  <si>
    <t>865 878</t>
  </si>
  <si>
    <t>858 000</t>
  </si>
  <si>
    <t>847 008</t>
  </si>
  <si>
    <t>848 319</t>
  </si>
  <si>
    <t>854 802</t>
  </si>
  <si>
    <t>864 236</t>
  </si>
  <si>
    <r>
      <t>875 898</t>
    </r>
    <r>
      <rPr>
        <vertAlign val="superscript"/>
        <sz val="5"/>
        <color theme="1"/>
        <rFont val="Tahoma"/>
        <family val="2"/>
        <charset val="238"/>
      </rPr>
      <t>p</t>
    </r>
  </si>
  <si>
    <t>2 191 810</t>
  </si>
  <si>
    <t>2 162 834</t>
  </si>
  <si>
    <t>2 120 504</t>
  </si>
  <si>
    <t>2 074 605</t>
  </si>
  <si>
    <t>2 044 813</t>
  </si>
  <si>
    <t>2 023 825</t>
  </si>
  <si>
    <t>2 001 468</t>
  </si>
  <si>
    <t>1 986 096</t>
  </si>
  <si>
    <t>1 968 957</t>
  </si>
  <si>
    <t>1 950 116</t>
  </si>
  <si>
    <t>1 934 379</t>
  </si>
  <si>
    <t>1 919 968</t>
  </si>
  <si>
    <t>3 212 605</t>
  </si>
  <si>
    <t>3 183 856</t>
  </si>
  <si>
    <t>3 141 976</t>
  </si>
  <si>
    <t>3 052 588</t>
  </si>
  <si>
    <t>3 003 641</t>
  </si>
  <si>
    <t>2 971 905</t>
  </si>
  <si>
    <t>2 943 472</t>
  </si>
  <si>
    <t>2 921 262</t>
  </si>
  <si>
    <t>2 888 558</t>
  </si>
  <si>
    <t>2 847 904</t>
  </si>
  <si>
    <t>2 808 901</t>
  </si>
  <si>
    <t>2 794 184</t>
  </si>
  <si>
    <t>483 799</t>
  </si>
  <si>
    <t>493 500</t>
  </si>
  <si>
    <t>502 066</t>
  </si>
  <si>
    <t>511 840</t>
  </si>
  <si>
    <t>524 853</t>
  </si>
  <si>
    <t>537 039</t>
  </si>
  <si>
    <t>549 680</t>
  </si>
  <si>
    <t>562 958</t>
  </si>
  <si>
    <t>576 249</t>
  </si>
  <si>
    <t>590 667</t>
  </si>
  <si>
    <t>602 005</t>
  </si>
  <si>
    <t>613 894</t>
  </si>
  <si>
    <t>10 045 401</t>
  </si>
  <si>
    <t>10 030 975</t>
  </si>
  <si>
    <t>10 014 324</t>
  </si>
  <si>
    <t>9 985 722</t>
  </si>
  <si>
    <t>9 931 925</t>
  </si>
  <si>
    <t>9 908 798</t>
  </si>
  <si>
    <t>9 877 365</t>
  </si>
  <si>
    <t>9 855 571</t>
  </si>
  <si>
    <t>9 830 485</t>
  </si>
  <si>
    <t>9 797 561</t>
  </si>
  <si>
    <t>9 778 371</t>
  </si>
  <si>
    <t>9 772 756</t>
  </si>
  <si>
    <t>407 832</t>
  </si>
  <si>
    <t>410 926</t>
  </si>
  <si>
    <t>414 027</t>
  </si>
  <si>
    <t>414 989</t>
  </si>
  <si>
    <t>417 546</t>
  </si>
  <si>
    <t>422 509</t>
  </si>
  <si>
    <t>429 424</t>
  </si>
  <si>
    <t>439 691</t>
  </si>
  <si>
    <t>450 415</t>
  </si>
  <si>
    <t>460 297</t>
  </si>
  <si>
    <t>475 701</t>
  </si>
  <si>
    <t>493 559</t>
  </si>
  <si>
    <t>16 405 399</t>
  </si>
  <si>
    <t>16 485 787</t>
  </si>
  <si>
    <t>16 574 989</t>
  </si>
  <si>
    <t>16 655 799</t>
  </si>
  <si>
    <t>16 730 348</t>
  </si>
  <si>
    <t>16 779 575</t>
  </si>
  <si>
    <t>16 829 289</t>
  </si>
  <si>
    <t>16 900 726</t>
  </si>
  <si>
    <t>16 979 120</t>
  </si>
  <si>
    <t>17 081 507</t>
  </si>
  <si>
    <t>17 181 084</t>
  </si>
  <si>
    <t>17 282 163</t>
  </si>
  <si>
    <t>8 307 989</t>
  </si>
  <si>
    <t>8 335 003</t>
  </si>
  <si>
    <t>8 351 643</t>
  </si>
  <si>
    <t>8 375 164</t>
  </si>
  <si>
    <t>8 408 121</t>
  </si>
  <si>
    <t>8 451 860</t>
  </si>
  <si>
    <t>8 507 786</t>
  </si>
  <si>
    <t>8 584 926</t>
  </si>
  <si>
    <t>8 700 471</t>
  </si>
  <si>
    <t>8 772 865</t>
  </si>
  <si>
    <t>8 822 267</t>
  </si>
  <si>
    <t>8 858 775</t>
  </si>
  <si>
    <t>38 115 641</t>
  </si>
  <si>
    <t>38 135 876</t>
  </si>
  <si>
    <t>38 022 869</t>
  </si>
  <si>
    <t>38 062 718</t>
  </si>
  <si>
    <t>38 063 792</t>
  </si>
  <si>
    <t>38 062 535</t>
  </si>
  <si>
    <t>38 017 856</t>
  </si>
  <si>
    <t>38 005 614</t>
  </si>
  <si>
    <t>37 967 209</t>
  </si>
  <si>
    <t>37 972 964</t>
  </si>
  <si>
    <t>37 976 687</t>
  </si>
  <si>
    <t>37 972 812</t>
  </si>
  <si>
    <t>10 553 339</t>
  </si>
  <si>
    <t>10 563 014</t>
  </si>
  <si>
    <t>10 573 479</t>
  </si>
  <si>
    <t>10 572 721</t>
  </si>
  <si>
    <t>10 542 398</t>
  </si>
  <si>
    <t>10 487 289</t>
  </si>
  <si>
    <t>10 427 301</t>
  </si>
  <si>
    <t>10 374 822</t>
  </si>
  <si>
    <t>10 341 330</t>
  </si>
  <si>
    <t>10 309 573</t>
  </si>
  <si>
    <t>10 291 027</t>
  </si>
  <si>
    <t>10 276 617</t>
  </si>
  <si>
    <t>20 635 460</t>
  </si>
  <si>
    <t>20 440 290</t>
  </si>
  <si>
    <t>20 294 683</t>
  </si>
  <si>
    <t>20 199 059</t>
  </si>
  <si>
    <t>20 095 996</t>
  </si>
  <si>
    <t>20 020 074</t>
  </si>
  <si>
    <t>19 947 311</t>
  </si>
  <si>
    <t>19 870 647</t>
  </si>
  <si>
    <t>19 760 585</t>
  </si>
  <si>
    <t>19 644 350</t>
  </si>
  <si>
    <t>19 530 631</t>
  </si>
  <si>
    <r>
      <t>19 401 658</t>
    </r>
    <r>
      <rPr>
        <vertAlign val="superscript"/>
        <sz val="5"/>
        <color theme="1"/>
        <rFont val="Tahoma"/>
        <family val="2"/>
        <charset val="238"/>
      </rPr>
      <t>p</t>
    </r>
  </si>
  <si>
    <t>2 010 269</t>
  </si>
  <si>
    <t>2 032 362</t>
  </si>
  <si>
    <t>2 046 976</t>
  </si>
  <si>
    <t>2 050 189</t>
  </si>
  <si>
    <t>2 055 496</t>
  </si>
  <si>
    <t>2 058 821</t>
  </si>
  <si>
    <t>2 061 085</t>
  </si>
  <si>
    <t>2 062 874</t>
  </si>
  <si>
    <t>2 064 188</t>
  </si>
  <si>
    <t>2 065 895</t>
  </si>
  <si>
    <t>2 066 880</t>
  </si>
  <si>
    <t>2 080 908</t>
  </si>
  <si>
    <t>5 376 064</t>
  </si>
  <si>
    <t>5 382 401</t>
  </si>
  <si>
    <t>5 390 410</t>
  </si>
  <si>
    <t>5 392 446</t>
  </si>
  <si>
    <t>5 404 322</t>
  </si>
  <si>
    <t>5 410 836</t>
  </si>
  <si>
    <t>5 415 949</t>
  </si>
  <si>
    <t>5 421 349</t>
  </si>
  <si>
    <t>5 426 252</t>
  </si>
  <si>
    <t>5 435 343</t>
  </si>
  <si>
    <t>5 443 120</t>
  </si>
  <si>
    <t>5 450 421</t>
  </si>
  <si>
    <t>5 300 484</t>
  </si>
  <si>
    <t>5 326 314</t>
  </si>
  <si>
    <t>5 351 427</t>
  </si>
  <si>
    <t>5 375 276</t>
  </si>
  <si>
    <t>5 401 267</t>
  </si>
  <si>
    <t>5 426 674</t>
  </si>
  <si>
    <t>5 451 270</t>
  </si>
  <si>
    <t>5 471 753</t>
  </si>
  <si>
    <t>5 487 308</t>
  </si>
  <si>
    <t>5 503 297</t>
  </si>
  <si>
    <t>5 513 130</t>
  </si>
  <si>
    <t>5 517 919</t>
  </si>
  <si>
    <t>9 182 927</t>
  </si>
  <si>
    <t>9 256 347</t>
  </si>
  <si>
    <t>9 340 682</t>
  </si>
  <si>
    <t>9 415 570</t>
  </si>
  <si>
    <t>9 482 855</t>
  </si>
  <si>
    <t>9 555 893</t>
  </si>
  <si>
    <t>9 644 864</t>
  </si>
  <si>
    <t>9 747 355</t>
  </si>
  <si>
    <t>9 851 017</t>
  </si>
  <si>
    <t>9 995 153</t>
  </si>
  <si>
    <t>10 120 242</t>
  </si>
  <si>
    <t>10 230 185</t>
  </si>
  <si>
    <t>315 459</t>
  </si>
  <si>
    <t>319 368</t>
  </si>
  <si>
    <t>317 630</t>
  </si>
  <si>
    <t>318 452</t>
  </si>
  <si>
    <t>319 575</t>
  </si>
  <si>
    <t>321 857</t>
  </si>
  <si>
    <t>325 671</t>
  </si>
  <si>
    <t>329 100</t>
  </si>
  <si>
    <t>332 529</t>
  </si>
  <si>
    <t>338 349</t>
  </si>
  <si>
    <t>348 450</t>
  </si>
  <si>
    <t>356 991</t>
  </si>
  <si>
    <t>35 356</t>
  </si>
  <si>
    <t>35 589</t>
  </si>
  <si>
    <t>35 894</t>
  </si>
  <si>
    <t>36 149</t>
  </si>
  <si>
    <t>36 475</t>
  </si>
  <si>
    <t>36 838</t>
  </si>
  <si>
    <t>37 129</t>
  </si>
  <si>
    <t>37 366</t>
  </si>
  <si>
    <t>37 622</t>
  </si>
  <si>
    <t>37 810</t>
  </si>
  <si>
    <t>38 114</t>
  </si>
  <si>
    <r>
      <t>38 378</t>
    </r>
    <r>
      <rPr>
        <vertAlign val="superscript"/>
        <sz val="5"/>
        <color theme="1"/>
        <rFont val="Tahoma"/>
        <family val="2"/>
        <charset val="238"/>
      </rPr>
      <t>p</t>
    </r>
  </si>
  <si>
    <t>4 737 171</t>
  </si>
  <si>
    <t>4 799 252</t>
  </si>
  <si>
    <t>4 858 199</t>
  </si>
  <si>
    <t>4 920 305</t>
  </si>
  <si>
    <t>4 985 870</t>
  </si>
  <si>
    <t>5 051 275</t>
  </si>
  <si>
    <t>5 107 970</t>
  </si>
  <si>
    <t>5 166 493</t>
  </si>
  <si>
    <t>5 210 721</t>
  </si>
  <si>
    <t>5 258 317</t>
  </si>
  <si>
    <t>5 295 619</t>
  </si>
  <si>
    <t>5 328 212</t>
  </si>
  <si>
    <t>7 593 494</t>
  </si>
  <si>
    <t>7 701 856</t>
  </si>
  <si>
    <t>7 785 806</t>
  </si>
  <si>
    <t>7 870 134</t>
  </si>
  <si>
    <t>7 954 662</t>
  </si>
  <si>
    <t>8 039 060</t>
  </si>
  <si>
    <t>8 139 631</t>
  </si>
  <si>
    <t>8 237 666</t>
  </si>
  <si>
    <t>8 327 126</t>
  </si>
  <si>
    <t>8 419 550</t>
  </si>
  <si>
    <t>8 484 130</t>
  </si>
  <si>
    <r>
      <t>8 542 323</t>
    </r>
    <r>
      <rPr>
        <vertAlign val="superscript"/>
        <sz val="5"/>
        <color theme="1"/>
        <rFont val="Tahoma"/>
        <family val="2"/>
        <charset val="238"/>
      </rPr>
      <t>p</t>
    </r>
  </si>
  <si>
    <t>615 543</t>
  </si>
  <si>
    <t>617 157</t>
  </si>
  <si>
    <t>619 001</t>
  </si>
  <si>
    <t>619 850</t>
  </si>
  <si>
    <t>620 308</t>
  </si>
  <si>
    <t>620 893</t>
  </si>
  <si>
    <t>621 521</t>
  </si>
  <si>
    <t>622 099</t>
  </si>
  <si>
    <t>622 218</t>
  </si>
  <si>
    <t>622 387</t>
  </si>
  <si>
    <t>622 359</t>
  </si>
  <si>
    <t>622 182</t>
  </si>
  <si>
    <t>2 958 266</t>
  </si>
  <si>
    <t>2 936 355</t>
  </si>
  <si>
    <t>2 918 674</t>
  </si>
  <si>
    <t>2 907 361</t>
  </si>
  <si>
    <t>2 903 008</t>
  </si>
  <si>
    <t>2 897 770</t>
  </si>
  <si>
    <t>2 892 394</t>
  </si>
  <si>
    <t>2 885 796</t>
  </si>
  <si>
    <t>2 875 592</t>
  </si>
  <si>
    <t>2 876 591</t>
  </si>
  <si>
    <t>2 870 324</t>
  </si>
  <si>
    <t>2 862 427</t>
  </si>
  <si>
    <t>7 365 507</t>
  </si>
  <si>
    <t>7 334 937</t>
  </si>
  <si>
    <t>7 306 677</t>
  </si>
  <si>
    <t>7 251 549</t>
  </si>
  <si>
    <t>7 216 649</t>
  </si>
  <si>
    <t>7 181 505</t>
  </si>
  <si>
    <t>7 146 759</t>
  </si>
  <si>
    <t>7 114 393</t>
  </si>
  <si>
    <t>7 076 372</t>
  </si>
  <si>
    <t>7 040 272</t>
  </si>
  <si>
    <t>7 001 444</t>
  </si>
  <si>
    <t>6 963 764</t>
  </si>
  <si>
    <t>70 586 256</t>
  </si>
  <si>
    <t>71 517 100</t>
  </si>
  <si>
    <t>72 561 312</t>
  </si>
  <si>
    <t>73 722 988</t>
  </si>
  <si>
    <t>74 724 269</t>
  </si>
  <si>
    <t>75 627 384</t>
  </si>
  <si>
    <t>76 667 864</t>
  </si>
  <si>
    <t>77 695 904</t>
  </si>
  <si>
    <t>78 741 053</t>
  </si>
  <si>
    <t>79 814 871</t>
  </si>
  <si>
    <t>80 810 525</t>
  </si>
  <si>
    <t>82 003 882</t>
  </si>
  <si>
    <t>83 137</t>
  </si>
  <si>
    <t>84 484</t>
  </si>
  <si>
    <t>84 082</t>
  </si>
  <si>
    <t>78 115</t>
  </si>
  <si>
    <t>76 246</t>
  </si>
  <si>
    <t>71 732</t>
  </si>
  <si>
    <t>74 794</t>
  </si>
  <si>
    <t>76 177</t>
  </si>
  <si>
    <t>9 689 770</t>
  </si>
  <si>
    <t>9 671 912</t>
  </si>
  <si>
    <t>9 480 178</t>
  </si>
  <si>
    <t>9 481 193</t>
  </si>
  <si>
    <t>9 465 150</t>
  </si>
  <si>
    <t>9 463 840</t>
  </si>
  <si>
    <t>9 468 154</t>
  </si>
  <si>
    <t>9 480 868</t>
  </si>
  <si>
    <t>9 498 364</t>
  </si>
  <si>
    <t>9 504 704</t>
  </si>
  <si>
    <t>9 491 823</t>
  </si>
  <si>
    <t>9 475 174</t>
  </si>
  <si>
    <t>3 843 846</t>
  </si>
  <si>
    <t>3 843 998</t>
  </si>
  <si>
    <t>3 844 046</t>
  </si>
  <si>
    <t>3 843 183</t>
  </si>
  <si>
    <t>3 839 265</t>
  </si>
  <si>
    <t>3 835 645</t>
  </si>
  <si>
    <t>3 830 911</t>
  </si>
  <si>
    <t>3 825 334</t>
  </si>
  <si>
    <t>3 515 982</t>
  </si>
  <si>
    <t>3 509 728</t>
  </si>
  <si>
    <t>3 502 550</t>
  </si>
  <si>
    <t>3 572 703</t>
  </si>
  <si>
    <t>3 567 512</t>
  </si>
  <si>
    <t>3 563 695</t>
  </si>
  <si>
    <t>3 560 430</t>
  </si>
  <si>
    <t>3 559 541</t>
  </si>
  <si>
    <t>3 559 497</t>
  </si>
  <si>
    <t>3 557 634</t>
  </si>
  <si>
    <t>3 555 159</t>
  </si>
  <si>
    <t>3 553 056</t>
  </si>
  <si>
    <t>3 550 852</t>
  </si>
  <si>
    <t>3 547 539</t>
  </si>
  <si>
    <t>37 700</t>
  </si>
  <si>
    <t>38 200</t>
  </si>
  <si>
    <t>38 300</t>
  </si>
  <si>
    <t>142 008 838</t>
  </si>
  <si>
    <t>141 903 979</t>
  </si>
  <si>
    <t>141 914 509</t>
  </si>
  <si>
    <t>142 856 536</t>
  </si>
  <si>
    <t>143 056 383</t>
  </si>
  <si>
    <t>143 666 931</t>
  </si>
  <si>
    <t>32 054</t>
  </si>
  <si>
    <t>31 269</t>
  </si>
  <si>
    <t>31 863</t>
  </si>
  <si>
    <t>33 376</t>
  </si>
  <si>
    <t>33 562</t>
  </si>
  <si>
    <t>32 520</t>
  </si>
  <si>
    <t>32 789</t>
  </si>
  <si>
    <t>33 005</t>
  </si>
  <si>
    <t>33 196</t>
  </si>
  <si>
    <t>34 453</t>
  </si>
  <si>
    <t>34 590</t>
  </si>
  <si>
    <t>46 192 309</t>
  </si>
  <si>
    <t>45 963 359</t>
  </si>
  <si>
    <t>45 782 592</t>
  </si>
  <si>
    <t>45 598 179</t>
  </si>
  <si>
    <t>45 453 282</t>
  </si>
  <si>
    <t>45 372 692</t>
  </si>
  <si>
    <t>45 245 894</t>
  </si>
  <si>
    <t>42 759 661</t>
  </si>
  <si>
    <t>42 590 879</t>
  </si>
  <si>
    <t>42 414 905</t>
  </si>
  <si>
    <t>42 386 403</t>
  </si>
  <si>
    <t>42 153 201</t>
  </si>
  <si>
    <t>3 230 086</t>
  </si>
  <si>
    <t>3 237 976</t>
  </si>
  <si>
    <t>3 249 482</t>
  </si>
  <si>
    <t>3 262 650</t>
  </si>
  <si>
    <t>3 274 285</t>
  </si>
  <si>
    <t>3 026 878</t>
  </si>
  <si>
    <t>3 010 598</t>
  </si>
  <si>
    <t>2 998 577</t>
  </si>
  <si>
    <t>2 986 151</t>
  </si>
  <si>
    <t>2 972 732</t>
  </si>
  <si>
    <t>2 965 269</t>
  </si>
  <si>
    <t>8 629 900</t>
  </si>
  <si>
    <t>8 896 900</t>
  </si>
  <si>
    <t>8 997 586</t>
  </si>
  <si>
    <t>9 111 078</t>
  </si>
  <si>
    <t>9 235 085</t>
  </si>
  <si>
    <t>9 356 483</t>
  </si>
  <si>
    <t>9 477 119</t>
  </si>
  <si>
    <t>9 593 038</t>
  </si>
  <si>
    <t>9 705 643</t>
  </si>
  <si>
    <t>9 809 981</t>
  </si>
  <si>
    <t>9 898 085</t>
  </si>
  <si>
    <r>
      <t>p</t>
    </r>
    <r>
      <rPr>
        <sz val="7"/>
        <color rgb="FF000000"/>
        <rFont val="Tahoma"/>
        <family val="2"/>
        <charset val="238"/>
      </rPr>
      <t> Előzetes adat.</t>
    </r>
  </si>
  <si>
    <t>« Vissza</t>
  </si>
  <si>
    <t>country code</t>
  </si>
  <si>
    <t>population</t>
  </si>
  <si>
    <t>expenditure</t>
  </si>
  <si>
    <t>popuilation</t>
  </si>
  <si>
    <t>exp/pop</t>
  </si>
  <si>
    <t>difference in euro</t>
  </si>
  <si>
    <t>original value</t>
  </si>
  <si>
    <t>Searching for rounding errors</t>
  </si>
  <si>
    <t>Data collection is based on definitions approved by the Member States.</t>
  </si>
  <si>
    <t>The finalised Global Firepower ranking uses over 60 individual factors to determine a given nation's Power Index</t>
  </si>
  <si>
    <t>Can European militarization be objectively observed?</t>
  </si>
  <si>
    <t>This task designed for the clear assessment and potential optimization of defense capabilities</t>
  </si>
  <si>
    <t>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</si>
</sst>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quot; Mln&quot;"/>
    <numFmt numFmtId="165" formatCode="0.0%"/>
    <numFmt numFmtId="166" formatCode="&quot;€&quot;\ #,##0&quot;&quot;"/>
    <numFmt numFmtId="167" formatCode="&quot;€&quot;\ #,##0.0&quot; Mln&quot;"/>
  </numFmts>
  <fonts count="39" x14ac:knownFonts="1">
    <font>
      <sz val="11"/>
      <color theme="1"/>
      <name val="Calibri"/>
      <family val="2"/>
      <charset val="238"/>
      <scheme val="minor"/>
    </font>
    <font>
      <b/>
      <sz val="11"/>
      <color theme="1"/>
      <name val="Calibri"/>
      <family val="2"/>
      <charset val="238"/>
      <scheme val="minor"/>
    </font>
    <font>
      <sz val="10"/>
      <color rgb="FF374151"/>
      <name val="Segoe UI"/>
      <family val="2"/>
      <charset val="238"/>
    </font>
    <font>
      <sz val="10"/>
      <color rgb="FF202124"/>
      <name val="Arial"/>
      <family val="2"/>
      <charset val="238"/>
    </font>
    <font>
      <sz val="10"/>
      <color rgb="FF040C28"/>
      <name val="Arial"/>
      <family val="2"/>
      <charset val="238"/>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
      <u/>
      <sz val="11"/>
      <color theme="10"/>
      <name val="Calibri"/>
      <family val="2"/>
      <charset val="238"/>
      <scheme val="minor"/>
    </font>
    <font>
      <b/>
      <sz val="8"/>
      <color rgb="FF4D5156"/>
      <name val="Arial"/>
      <family val="2"/>
      <charset val="238"/>
    </font>
    <font>
      <sz val="8"/>
      <color rgb="FF202122"/>
      <name val="Arial"/>
      <family val="2"/>
      <charset val="238"/>
    </font>
    <font>
      <b/>
      <sz val="8"/>
      <color rgb="FF202122"/>
      <name val="Arial"/>
      <family val="2"/>
      <charset val="238"/>
    </font>
    <font>
      <sz val="8"/>
      <color rgb="FF3366CC"/>
      <name val="Arial"/>
      <family val="2"/>
      <charset val="238"/>
    </font>
    <font>
      <sz val="16.5"/>
      <color rgb="FF000000"/>
      <name val="Georgia"/>
      <family val="1"/>
      <charset val="238"/>
    </font>
    <font>
      <i/>
      <sz val="8"/>
      <color rgb="FF202122"/>
      <name val="Arial"/>
      <family val="2"/>
      <charset val="238"/>
    </font>
    <font>
      <vertAlign val="superscript"/>
      <sz val="7"/>
      <color rgb="FF202122"/>
      <name val="Arial"/>
      <family val="2"/>
      <charset val="238"/>
    </font>
    <font>
      <vertAlign val="superscript"/>
      <sz val="7"/>
      <color rgb="FF3366CC"/>
      <name val="Arial"/>
      <family val="2"/>
      <charset val="238"/>
    </font>
    <font>
      <i/>
      <vertAlign val="superscript"/>
      <sz val="7"/>
      <color rgb="FF3366CC"/>
      <name val="Arial"/>
      <family val="2"/>
      <charset val="238"/>
    </font>
    <font>
      <i/>
      <sz val="8"/>
      <color rgb="FF3366CC"/>
      <name val="Arial"/>
      <family val="2"/>
      <charset val="238"/>
    </font>
    <font>
      <sz val="7.5"/>
      <color rgb="FF202122"/>
      <name val="Arial"/>
      <family val="2"/>
      <charset val="238"/>
    </font>
    <font>
      <sz val="7"/>
      <color rgb="FF000000"/>
      <name val="Tahoma"/>
      <family val="2"/>
      <charset val="238"/>
    </font>
    <font>
      <b/>
      <sz val="7"/>
      <color rgb="FF289CC3"/>
      <name val="Tahoma"/>
      <family val="2"/>
      <charset val="238"/>
    </font>
    <font>
      <b/>
      <sz val="8"/>
      <color rgb="FF00628F"/>
      <name val="Tahoma"/>
      <family val="2"/>
      <charset val="238"/>
    </font>
    <font>
      <b/>
      <sz val="7"/>
      <color rgb="FF00628F"/>
      <name val="Tahoma"/>
      <family val="2"/>
      <charset val="238"/>
    </font>
    <font>
      <b/>
      <sz val="7"/>
      <color theme="1"/>
      <name val="Tahoma"/>
      <family val="2"/>
      <charset val="238"/>
    </font>
    <font>
      <sz val="11"/>
      <color theme="1"/>
      <name val="Tahoma"/>
      <family val="2"/>
      <charset val="238"/>
    </font>
    <font>
      <sz val="7"/>
      <color theme="1"/>
      <name val="Tahoma"/>
      <family val="2"/>
      <charset val="238"/>
    </font>
    <font>
      <vertAlign val="superscript"/>
      <sz val="5"/>
      <color theme="1"/>
      <name val="Tahoma"/>
      <family val="2"/>
      <charset val="238"/>
    </font>
    <font>
      <sz val="7"/>
      <color rgb="FFCC0000"/>
      <name val="Tahoma"/>
      <family val="2"/>
      <charset val="238"/>
    </font>
    <font>
      <vertAlign val="superscript"/>
      <sz val="5"/>
      <color rgb="FFCC0000"/>
      <name val="Tahoma"/>
      <family val="2"/>
      <charset val="238"/>
    </font>
    <font>
      <vertAlign val="superscript"/>
      <sz val="5"/>
      <color rgb="FF000000"/>
      <name val="Tahoma"/>
      <family val="2"/>
      <charset val="238"/>
    </font>
    <font>
      <sz val="10"/>
      <color rgb="FF0F0F0F"/>
      <name val="Segoe UI"/>
      <family val="2"/>
      <charset val="238"/>
    </font>
    <font>
      <b/>
      <sz val="10"/>
      <color rgb="FF0F0F0F"/>
      <name val="Segoe UI"/>
      <family val="2"/>
      <charset val="238"/>
    </font>
    <font>
      <b/>
      <sz val="10"/>
      <color rgb="FF040C28"/>
      <name val="Arial"/>
      <family val="2"/>
      <charset val="238"/>
    </font>
  </fonts>
  <fills count="14">
    <fill>
      <patternFill patternType="none"/>
    </fill>
    <fill>
      <patternFill patternType="gray125"/>
    </fill>
    <fill>
      <patternFill patternType="solid">
        <fgColor theme="9" tint="0.79998168889431442"/>
        <bgColor indexed="64"/>
      </patternFill>
    </fill>
    <fill>
      <patternFill patternType="solid">
        <fgColor rgb="FF333333"/>
        <bgColor indexed="64"/>
      </patternFill>
    </fill>
    <fill>
      <patternFill patternType="solid">
        <fgColor rgb="FFFFFFFF"/>
        <bgColor indexed="64"/>
      </patternFill>
    </fill>
    <fill>
      <patternFill patternType="solid">
        <fgColor rgb="FFF8F9FA"/>
        <bgColor indexed="64"/>
      </patternFill>
    </fill>
    <fill>
      <patternFill patternType="solid">
        <fgColor rgb="FFEAECF0"/>
        <bgColor indexed="64"/>
      </patternFill>
    </fill>
    <fill>
      <patternFill patternType="solid">
        <fgColor rgb="FFEEEEEE"/>
        <bgColor indexed="64"/>
      </patternFill>
    </fill>
    <fill>
      <patternFill patternType="solid">
        <fgColor rgb="FFC2BB7E"/>
        <bgColor indexed="64"/>
      </patternFill>
    </fill>
    <fill>
      <patternFill patternType="solid">
        <fgColor rgb="FFE8E6D0"/>
        <bgColor indexed="64"/>
      </patternFill>
    </fill>
    <fill>
      <patternFill patternType="solid">
        <fgColor rgb="FFDBD8B5"/>
        <bgColor indexed="64"/>
      </patternFill>
    </fill>
    <fill>
      <patternFill patternType="solid">
        <fgColor rgb="FFCEC99A"/>
        <bgColor indexed="64"/>
      </patternFill>
    </fill>
    <fill>
      <patternFill patternType="solid">
        <fgColor rgb="FFE8E5CF"/>
        <bgColor indexed="64"/>
      </patternFill>
    </fill>
    <fill>
      <patternFill patternType="solid">
        <fgColor rgb="FF00B0F0"/>
        <bgColor indexed="64"/>
      </patternFill>
    </fill>
  </fills>
  <borders count="44">
    <border>
      <left/>
      <right/>
      <top/>
      <bottom/>
      <diagonal/>
    </border>
    <border>
      <left style="medium">
        <color auto="1"/>
      </left>
      <right style="medium">
        <color auto="1"/>
      </right>
      <top style="medium">
        <color auto="1"/>
      </top>
      <bottom style="medium">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style="medium">
        <color indexed="64"/>
      </bottom>
      <diagonal/>
    </border>
    <border>
      <left style="dotted">
        <color auto="1"/>
      </left>
      <right style="dotted">
        <color auto="1"/>
      </right>
      <top style="dotted">
        <color auto="1"/>
      </top>
      <bottom style="dotted">
        <color auto="1"/>
      </bottom>
      <diagonal/>
    </border>
    <border>
      <left style="dashed">
        <color auto="1"/>
      </left>
      <right style="dashed">
        <color auto="1"/>
      </right>
      <top/>
      <bottom/>
      <diagonal/>
    </border>
    <border>
      <left style="dotted">
        <color auto="1"/>
      </left>
      <right style="dotted">
        <color auto="1"/>
      </right>
      <top/>
      <bottom/>
      <diagonal/>
    </border>
    <border>
      <left style="dotted">
        <color auto="1"/>
      </left>
      <right style="dotted">
        <color auto="1"/>
      </right>
      <top style="dotted">
        <color auto="1"/>
      </top>
      <bottom style="thick">
        <color auto="1"/>
      </bottom>
      <diagonal/>
    </border>
    <border>
      <left style="thin">
        <color theme="9" tint="-0.249977111117893"/>
      </left>
      <right style="thin">
        <color theme="9" tint="-0.249977111117893"/>
      </right>
      <top/>
      <bottom/>
      <diagonal/>
    </border>
    <border>
      <left style="dotted">
        <color auto="1"/>
      </left>
      <right style="dotted">
        <color auto="1"/>
      </right>
      <top style="dotted">
        <color auto="1"/>
      </top>
      <bottom style="medium">
        <color indexed="64"/>
      </bottom>
      <diagonal/>
    </border>
    <border>
      <left style="dashed">
        <color auto="1"/>
      </left>
      <right/>
      <top style="medium">
        <color indexed="64"/>
      </top>
      <bottom style="dotted">
        <color auto="1"/>
      </bottom>
      <diagonal/>
    </border>
    <border>
      <left style="dashed">
        <color auto="1"/>
      </left>
      <right style="dashed">
        <color auto="1"/>
      </right>
      <top style="medium">
        <color indexed="64"/>
      </top>
      <bottom style="dotted">
        <color auto="1"/>
      </bottom>
      <diagonal/>
    </border>
    <border>
      <left style="dashed">
        <color auto="1"/>
      </left>
      <right style="dashed">
        <color auto="1"/>
      </right>
      <top style="dashed">
        <color auto="1"/>
      </top>
      <bottom style="thick">
        <color auto="1"/>
      </bottom>
      <diagonal/>
    </border>
    <border>
      <left style="dashed">
        <color auto="1"/>
      </left>
      <right/>
      <top style="dashed">
        <color auto="1"/>
      </top>
      <bottom style="dashed">
        <color auto="1"/>
      </bottom>
      <diagonal/>
    </border>
    <border>
      <left style="dotted">
        <color auto="1"/>
      </left>
      <right/>
      <top style="dotted">
        <color auto="1"/>
      </top>
      <bottom style="dotted">
        <color auto="1"/>
      </bottom>
      <diagonal/>
    </border>
    <border>
      <left style="dotted">
        <color auto="1"/>
      </left>
      <right style="dotted">
        <color auto="1"/>
      </right>
      <top/>
      <bottom style="dotted">
        <color auto="1"/>
      </bottom>
      <diagonal/>
    </border>
    <border>
      <left style="dashed">
        <color auto="1"/>
      </left>
      <right/>
      <top/>
      <bottom style="dotted">
        <color auto="1"/>
      </bottom>
      <diagonal/>
    </border>
    <border>
      <left style="dashed">
        <color auto="1"/>
      </left>
      <right style="dashed">
        <color auto="1"/>
      </right>
      <top/>
      <bottom style="dotted">
        <color auto="1"/>
      </bottom>
      <diagonal/>
    </border>
    <border>
      <left style="medium">
        <color auto="1"/>
      </left>
      <right/>
      <top/>
      <bottom style="thick">
        <color indexed="64"/>
      </bottom>
      <diagonal/>
    </border>
    <border>
      <left style="dotted">
        <color auto="1"/>
      </left>
      <right/>
      <top style="dotted">
        <color auto="1"/>
      </top>
      <bottom style="thick">
        <color auto="1"/>
      </bottom>
      <diagonal/>
    </border>
    <border>
      <left style="thin">
        <color theme="9" tint="-0.249977111117893"/>
      </left>
      <right/>
      <top/>
      <bottom/>
      <diagonal/>
    </border>
    <border>
      <left style="dashed">
        <color auto="1"/>
      </left>
      <right/>
      <top style="dashed">
        <color auto="1"/>
      </top>
      <bottom/>
      <diagonal/>
    </border>
    <border>
      <left style="dotted">
        <color auto="1"/>
      </left>
      <right/>
      <top style="dotted">
        <color auto="1"/>
      </top>
      <bottom/>
      <diagonal/>
    </border>
    <border>
      <left style="dashed">
        <color auto="1"/>
      </left>
      <right/>
      <top/>
      <bottom style="dashed">
        <color auto="1"/>
      </bottom>
      <diagonal/>
    </border>
    <border>
      <left style="dotted">
        <color auto="1"/>
      </left>
      <right/>
      <top/>
      <bottom/>
      <diagonal/>
    </border>
    <border>
      <left style="dotted">
        <color auto="1"/>
      </left>
      <right/>
      <top/>
      <bottom style="dotted">
        <color auto="1"/>
      </bottom>
      <diagonal/>
    </border>
    <border>
      <left style="dotted">
        <color auto="1"/>
      </left>
      <right/>
      <top style="dotted">
        <color auto="1"/>
      </top>
      <bottom style="medium">
        <color indexed="64"/>
      </bottom>
      <diagonal/>
    </border>
    <border>
      <left style="dotted">
        <color auto="1"/>
      </left>
      <right style="dotted">
        <color auto="1"/>
      </right>
      <top/>
      <bottom style="thick">
        <color auto="1"/>
      </bottom>
      <diagonal/>
    </border>
    <border>
      <left style="thick">
        <color auto="1"/>
      </left>
      <right style="dotted">
        <color auto="1"/>
      </right>
      <top style="dotted">
        <color auto="1"/>
      </top>
      <bottom style="thick">
        <color auto="1"/>
      </bottom>
      <diagonal/>
    </border>
    <border>
      <left style="dashed">
        <color auto="1"/>
      </left>
      <right/>
      <top style="dashed">
        <color auto="1"/>
      </top>
      <bottom style="thick">
        <color auto="1"/>
      </bottom>
      <diagonal/>
    </border>
    <border>
      <left style="dotted">
        <color auto="1"/>
      </left>
      <right/>
      <top/>
      <bottom style="thick">
        <color auto="1"/>
      </bottom>
      <diagonal/>
    </border>
    <border>
      <left style="thick">
        <color auto="1"/>
      </left>
      <right style="dotted">
        <color auto="1"/>
      </right>
      <top style="dotted">
        <color auto="1"/>
      </top>
      <bottom style="dotted">
        <color auto="1"/>
      </bottom>
      <diagonal/>
    </border>
    <border>
      <left style="thick">
        <color auto="1"/>
      </left>
      <right style="dotted">
        <color auto="1"/>
      </right>
      <top/>
      <bottom style="dotted">
        <color auto="1"/>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
      <left style="medium">
        <color rgb="FFA2A9B1"/>
      </left>
      <right style="medium">
        <color rgb="FFA2A9B1"/>
      </right>
      <top style="medium">
        <color rgb="FFA2A9B1"/>
      </top>
      <bottom style="medium">
        <color rgb="FFA2A9B1"/>
      </bottom>
      <diagonal/>
    </border>
    <border>
      <left/>
      <right/>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rgb="FFA2A9B1"/>
      </left>
      <right style="medium">
        <color rgb="FFA2A9B1"/>
      </right>
      <top/>
      <bottom/>
      <diagonal/>
    </border>
    <border>
      <left style="medium">
        <color rgb="FFC2BB7E"/>
      </left>
      <right style="medium">
        <color rgb="FFC2BB7E"/>
      </right>
      <top style="medium">
        <color rgb="FFC2BB7E"/>
      </top>
      <bottom style="medium">
        <color rgb="FFC2BB7E"/>
      </bottom>
      <diagonal/>
    </border>
    <border>
      <left/>
      <right style="medium">
        <color rgb="FFFFFFFF"/>
      </right>
      <top/>
      <bottom style="medium">
        <color rgb="FFFFFFFF"/>
      </bottom>
      <diagonal/>
    </border>
    <border>
      <left/>
      <right style="medium">
        <color rgb="FFFFFFFF"/>
      </right>
      <top/>
      <bottom/>
      <diagonal/>
    </border>
    <border>
      <left/>
      <right style="medium">
        <color rgb="FF000000"/>
      </right>
      <top/>
      <bottom/>
      <diagonal/>
    </border>
  </borders>
  <cellStyleXfs count="2">
    <xf numFmtId="0" fontId="0" fillId="0" borderId="0"/>
    <xf numFmtId="0" fontId="13" fillId="0" borderId="0" applyNumberFormat="0" applyFill="0" applyBorder="0" applyAlignment="0" applyProtection="0"/>
  </cellStyleXfs>
  <cellXfs count="191">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164" fontId="0" fillId="2" borderId="0" xfId="0" applyNumberForma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167" fontId="0" fillId="0" borderId="0" xfId="0" applyNumberFormat="1" applyAlignment="1">
      <alignment horizontal="center"/>
    </xf>
    <xf numFmtId="0" fontId="1" fillId="0" borderId="1" xfId="0" applyFont="1" applyBorder="1" applyAlignment="1">
      <alignment horizontal="center"/>
    </xf>
    <xf numFmtId="167" fontId="0" fillId="2" borderId="0" xfId="0" applyNumberFormat="1" applyFill="1" applyAlignment="1">
      <alignment horizontal="center"/>
    </xf>
    <xf numFmtId="164" fontId="0" fillId="0" borderId="0" xfId="0" applyNumberFormat="1" applyAlignment="1">
      <alignment horizontal="center" vertical="center"/>
    </xf>
    <xf numFmtId="167" fontId="0" fillId="0" borderId="0" xfId="0" applyNumberFormat="1" applyAlignment="1">
      <alignment horizontal="center" vertical="center"/>
    </xf>
    <xf numFmtId="0" fontId="1" fillId="0" borderId="0" xfId="0" applyFont="1" applyAlignment="1">
      <alignment horizontal="center" vertical="center"/>
    </xf>
    <xf numFmtId="0" fontId="2" fillId="0" borderId="2" xfId="0" applyFont="1" applyBorder="1" applyAlignment="1">
      <alignment horizontal="left"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165" fontId="0" fillId="0" borderId="2" xfId="0" applyNumberFormat="1" applyBorder="1" applyAlignment="1">
      <alignment horizontal="center" vertical="center"/>
    </xf>
    <xf numFmtId="166" fontId="0" fillId="0" borderId="2" xfId="0" applyNumberFormat="1" applyBorder="1" applyAlignment="1">
      <alignment horizontal="center" vertical="center"/>
    </xf>
    <xf numFmtId="167" fontId="0" fillId="0" borderId="2" xfId="0" applyNumberFormat="1" applyBorder="1" applyAlignment="1">
      <alignment horizontal="center" vertical="center"/>
    </xf>
    <xf numFmtId="164" fontId="0" fillId="2" borderId="2" xfId="0" applyNumberFormat="1" applyFill="1" applyBorder="1" applyAlignment="1">
      <alignment horizontal="center" vertical="center"/>
    </xf>
    <xf numFmtId="167" fontId="0" fillId="2" borderId="2" xfId="0" applyNumberFormat="1" applyFill="1" applyBorder="1" applyAlignment="1">
      <alignment horizontal="center" vertical="center"/>
    </xf>
    <xf numFmtId="165" fontId="0" fillId="0" borderId="0" xfId="0" applyNumberFormat="1" applyAlignment="1">
      <alignment horizontal="center" vertical="center"/>
    </xf>
    <xf numFmtId="166" fontId="0" fillId="0" borderId="0" xfId="0" applyNumberFormat="1" applyAlignment="1">
      <alignment horizontal="center" vertical="center"/>
    </xf>
    <xf numFmtId="0" fontId="2" fillId="0" borderId="3" xfId="0" applyFont="1" applyBorder="1" applyAlignment="1">
      <alignment horizontal="left" vertical="center"/>
    </xf>
    <xf numFmtId="0" fontId="0" fillId="0" borderId="3" xfId="0" applyBorder="1" applyAlignment="1">
      <alignment horizontal="center" vertical="center"/>
    </xf>
    <xf numFmtId="164" fontId="0" fillId="2" borderId="3" xfId="0" applyNumberFormat="1" applyFill="1" applyBorder="1" applyAlignment="1">
      <alignment horizontal="center" vertical="center"/>
    </xf>
    <xf numFmtId="165" fontId="0" fillId="0" borderId="3" xfId="0" applyNumberFormat="1" applyBorder="1" applyAlignment="1">
      <alignment horizontal="center" vertical="center"/>
    </xf>
    <xf numFmtId="166" fontId="0" fillId="0" borderId="3" xfId="0" applyNumberFormat="1" applyBorder="1" applyAlignment="1">
      <alignment horizontal="center" vertical="center"/>
    </xf>
    <xf numFmtId="167" fontId="0" fillId="2" borderId="3" xfId="0" applyNumberFormat="1" applyFill="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0" fillId="0" borderId="4" xfId="0" applyBorder="1" applyAlignment="1">
      <alignment horizontal="center"/>
    </xf>
    <xf numFmtId="164" fontId="0" fillId="0" borderId="4" xfId="0" applyNumberFormat="1" applyBorder="1" applyAlignment="1">
      <alignment horizontal="center"/>
    </xf>
    <xf numFmtId="165" fontId="0" fillId="0" borderId="4" xfId="0" applyNumberFormat="1" applyBorder="1" applyAlignment="1">
      <alignment horizontal="center"/>
    </xf>
    <xf numFmtId="166" fontId="0" fillId="0" borderId="4" xfId="0" applyNumberFormat="1" applyBorder="1" applyAlignment="1">
      <alignment horizontal="center"/>
    </xf>
    <xf numFmtId="167" fontId="0" fillId="0" borderId="4" xfId="0" applyNumberFormat="1" applyBorder="1" applyAlignment="1">
      <alignment horizontal="center"/>
    </xf>
    <xf numFmtId="0" fontId="0" fillId="0" borderId="6" xfId="0" applyBorder="1" applyAlignment="1">
      <alignment horizontal="center"/>
    </xf>
    <xf numFmtId="0" fontId="2" fillId="0" borderId="7" xfId="0" applyFont="1" applyBorder="1" applyAlignment="1">
      <alignment horizontal="left" vertical="center"/>
    </xf>
    <xf numFmtId="0" fontId="0" fillId="0" borderId="7" xfId="0" applyBorder="1" applyAlignment="1">
      <alignment horizontal="center"/>
    </xf>
    <xf numFmtId="164" fontId="0" fillId="0" borderId="7" xfId="0" applyNumberFormat="1" applyBorder="1" applyAlignment="1">
      <alignment horizontal="center"/>
    </xf>
    <xf numFmtId="165" fontId="0" fillId="0" borderId="7" xfId="0" applyNumberFormat="1" applyBorder="1" applyAlignment="1">
      <alignment horizontal="center"/>
    </xf>
    <xf numFmtId="166" fontId="0" fillId="0" borderId="7" xfId="0" applyNumberFormat="1" applyBorder="1" applyAlignment="1">
      <alignment horizontal="center"/>
    </xf>
    <xf numFmtId="167" fontId="0" fillId="0" borderId="7" xfId="0" applyNumberFormat="1" applyBorder="1" applyAlignment="1">
      <alignment horizontal="center"/>
    </xf>
    <xf numFmtId="164" fontId="0" fillId="2" borderId="8" xfId="0" applyNumberFormat="1" applyFill="1" applyBorder="1" applyAlignment="1">
      <alignment horizontal="center"/>
    </xf>
    <xf numFmtId="165" fontId="0" fillId="0" borderId="8" xfId="0" applyNumberFormat="1" applyBorder="1" applyAlignment="1">
      <alignment horizontal="center"/>
    </xf>
    <xf numFmtId="166" fontId="0" fillId="0" borderId="8" xfId="0" applyNumberFormat="1" applyBorder="1" applyAlignment="1">
      <alignment horizontal="center"/>
    </xf>
    <xf numFmtId="164" fontId="0" fillId="2" borderId="4" xfId="0" applyNumberFormat="1" applyFill="1" applyBorder="1" applyAlignment="1">
      <alignment horizontal="center"/>
    </xf>
    <xf numFmtId="167" fontId="0" fillId="2" borderId="4" xfId="0" applyNumberFormat="1" applyFill="1" applyBorder="1" applyAlignment="1">
      <alignment horizontal="center"/>
    </xf>
    <xf numFmtId="0" fontId="2" fillId="0" borderId="9" xfId="0" applyFont="1" applyBorder="1" applyAlignment="1">
      <alignment horizontal="left" vertical="center"/>
    </xf>
    <xf numFmtId="0" fontId="0" fillId="0" borderId="9" xfId="0" applyBorder="1" applyAlignment="1">
      <alignment horizontal="center"/>
    </xf>
    <xf numFmtId="164" fontId="0" fillId="2" borderId="9" xfId="0" applyNumberFormat="1" applyFill="1" applyBorder="1" applyAlignment="1">
      <alignment horizontal="center"/>
    </xf>
    <xf numFmtId="165" fontId="0" fillId="0" borderId="9" xfId="0" applyNumberFormat="1" applyBorder="1" applyAlignment="1">
      <alignment horizontal="center"/>
    </xf>
    <xf numFmtId="166" fontId="0" fillId="0" borderId="9" xfId="0" applyNumberFormat="1" applyBorder="1" applyAlignment="1">
      <alignment horizontal="center"/>
    </xf>
    <xf numFmtId="167" fontId="0" fillId="2" borderId="9" xfId="0" applyNumberFormat="1" applyFill="1" applyBorder="1" applyAlignment="1">
      <alignment horizontal="center"/>
    </xf>
    <xf numFmtId="0" fontId="3" fillId="0" borderId="0" xfId="0" applyFont="1"/>
    <xf numFmtId="0" fontId="2" fillId="0" borderId="11" xfId="0" applyFont="1" applyBorder="1" applyAlignment="1">
      <alignment horizontal="left" vertical="center"/>
    </xf>
    <xf numFmtId="0" fontId="0" fillId="0" borderId="11" xfId="0" applyBorder="1" applyAlignment="1">
      <alignment horizontal="center"/>
    </xf>
    <xf numFmtId="164" fontId="0" fillId="2" borderId="11" xfId="0" applyNumberFormat="1" applyFill="1" applyBorder="1" applyAlignment="1">
      <alignment horizontal="center"/>
    </xf>
    <xf numFmtId="165" fontId="0" fillId="0" borderId="11" xfId="0" applyNumberFormat="1" applyBorder="1" applyAlignment="1">
      <alignment horizontal="center"/>
    </xf>
    <xf numFmtId="166" fontId="0" fillId="0" borderId="11" xfId="0" applyNumberFormat="1" applyBorder="1" applyAlignment="1">
      <alignment horizontal="center"/>
    </xf>
    <xf numFmtId="167" fontId="0" fillId="2" borderId="11" xfId="0" applyNumberFormat="1" applyFill="1" applyBorder="1" applyAlignment="1">
      <alignment horizontal="center"/>
    </xf>
    <xf numFmtId="0" fontId="4" fillId="0" borderId="0" xfId="0" applyFont="1"/>
    <xf numFmtId="0" fontId="2" fillId="0" borderId="12" xfId="0" applyFont="1" applyBorder="1" applyAlignment="1">
      <alignment horizontal="left" vertical="center"/>
    </xf>
    <xf numFmtId="167" fontId="0" fillId="2" borderId="17" xfId="0" applyNumberFormat="1" applyFill="1" applyBorder="1" applyAlignment="1">
      <alignment horizontal="center"/>
    </xf>
    <xf numFmtId="167" fontId="0" fillId="2" borderId="7" xfId="0" applyNumberFormat="1" applyFill="1" applyBorder="1" applyAlignment="1">
      <alignment horizontal="center"/>
    </xf>
    <xf numFmtId="166" fontId="0" fillId="0" borderId="17" xfId="0" applyNumberFormat="1" applyBorder="1" applyAlignment="1">
      <alignment horizontal="center"/>
    </xf>
    <xf numFmtId="165" fontId="0" fillId="0" borderId="17" xfId="0" applyNumberFormat="1" applyBorder="1" applyAlignment="1">
      <alignment horizontal="center"/>
    </xf>
    <xf numFmtId="164" fontId="0" fillId="2" borderId="17" xfId="0" applyNumberFormat="1" applyFill="1" applyBorder="1" applyAlignment="1">
      <alignment horizontal="center"/>
    </xf>
    <xf numFmtId="164" fontId="0" fillId="2" borderId="7" xfId="0" applyNumberFormat="1" applyFill="1" applyBorder="1" applyAlignment="1">
      <alignment horizontal="center"/>
    </xf>
    <xf numFmtId="0" fontId="0" fillId="0" borderId="17" xfId="0" applyBorder="1" applyAlignment="1">
      <alignment horizontal="center"/>
    </xf>
    <xf numFmtId="0" fontId="2" fillId="0" borderId="17" xfId="0" applyFont="1" applyBorder="1" applyAlignment="1">
      <alignment horizontal="left" vertical="center"/>
    </xf>
    <xf numFmtId="0" fontId="1" fillId="0" borderId="18" xfId="0" applyFont="1" applyBorder="1" applyAlignment="1">
      <alignment horizontal="center"/>
    </xf>
    <xf numFmtId="0" fontId="1" fillId="0" borderId="0" xfId="0" applyFont="1" applyAlignment="1">
      <alignment horizontal="center"/>
    </xf>
    <xf numFmtId="0" fontId="0" fillId="0" borderId="2" xfId="0" applyBorder="1" applyAlignment="1">
      <alignment horizontal="center"/>
    </xf>
    <xf numFmtId="164" fontId="0" fillId="0" borderId="2" xfId="0" applyNumberFormat="1" applyBorder="1" applyAlignment="1">
      <alignment horizontal="center"/>
    </xf>
    <xf numFmtId="165" fontId="0" fillId="0" borderId="2" xfId="0" applyNumberFormat="1" applyBorder="1" applyAlignment="1">
      <alignment horizontal="center"/>
    </xf>
    <xf numFmtId="166" fontId="0" fillId="0" borderId="2" xfId="0" applyNumberFormat="1" applyBorder="1" applyAlignment="1">
      <alignment horizontal="center"/>
    </xf>
    <xf numFmtId="167" fontId="0" fillId="0" borderId="2" xfId="0" applyNumberFormat="1" applyBorder="1" applyAlignment="1">
      <alignment horizontal="center"/>
    </xf>
    <xf numFmtId="0" fontId="0" fillId="0" borderId="13" xfId="0" applyBorder="1" applyAlignment="1">
      <alignment horizontal="center"/>
    </xf>
    <xf numFmtId="164" fontId="0" fillId="2" borderId="2" xfId="0" applyNumberFormat="1" applyFill="1" applyBorder="1" applyAlignment="1">
      <alignment horizontal="center"/>
    </xf>
    <xf numFmtId="167" fontId="0" fillId="2" borderId="2" xfId="0" applyNumberFormat="1" applyFill="1" applyBorder="1" applyAlignment="1">
      <alignment horizontal="center"/>
    </xf>
    <xf numFmtId="0" fontId="0" fillId="0" borderId="12" xfId="0" applyBorder="1" applyAlignment="1">
      <alignment horizontal="center"/>
    </xf>
    <xf numFmtId="164" fontId="0" fillId="2" borderId="12" xfId="0" applyNumberFormat="1" applyFill="1" applyBorder="1" applyAlignment="1">
      <alignment horizontal="center"/>
    </xf>
    <xf numFmtId="165" fontId="0" fillId="0" borderId="12" xfId="0" applyNumberFormat="1" applyBorder="1" applyAlignment="1">
      <alignment horizontal="center"/>
    </xf>
    <xf numFmtId="166" fontId="0" fillId="0" borderId="12" xfId="0" applyNumberFormat="1"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9" xfId="0" applyBorder="1" applyAlignment="1">
      <alignment horizontal="center"/>
    </xf>
    <xf numFmtId="0" fontId="0" fillId="0" borderId="16" xfId="0" applyBorder="1" applyAlignment="1">
      <alignment horizontal="center"/>
    </xf>
    <xf numFmtId="167" fontId="0" fillId="2" borderId="13" xfId="0" applyNumberFormat="1" applyFill="1" applyBorder="1" applyAlignment="1">
      <alignment horizontal="center"/>
    </xf>
    <xf numFmtId="167" fontId="0" fillId="0" borderId="14" xfId="0" applyNumberFormat="1" applyBorder="1" applyAlignment="1">
      <alignment horizontal="center"/>
    </xf>
    <xf numFmtId="167" fontId="0" fillId="2" borderId="20" xfId="0" applyNumberFormat="1" applyFill="1" applyBorder="1" applyAlignment="1">
      <alignment horizontal="center"/>
    </xf>
    <xf numFmtId="167" fontId="0" fillId="2" borderId="14" xfId="0" applyNumberFormat="1" applyFill="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0" xfId="0" applyBorder="1" applyAlignment="1">
      <alignment horizontal="center"/>
    </xf>
    <xf numFmtId="167" fontId="0" fillId="0" borderId="19" xfId="0" applyNumberFormat="1" applyBorder="1" applyAlignment="1">
      <alignment horizontal="center"/>
    </xf>
    <xf numFmtId="167" fontId="0" fillId="2" borderId="26" xfId="0" applyNumberFormat="1" applyFill="1" applyBorder="1" applyAlignment="1">
      <alignment horizontal="center"/>
    </xf>
    <xf numFmtId="167" fontId="0" fillId="2" borderId="12" xfId="0" applyNumberFormat="1"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8" xfId="0" applyBorder="1" applyAlignment="1">
      <alignment horizontal="center"/>
    </xf>
    <xf numFmtId="0" fontId="0" fillId="0" borderId="32" xfId="0" applyBorder="1" applyAlignment="1">
      <alignment horizontal="center"/>
    </xf>
    <xf numFmtId="1" fontId="0" fillId="0" borderId="4" xfId="0" applyNumberFormat="1" applyBorder="1" applyAlignment="1">
      <alignment horizontal="center"/>
    </xf>
    <xf numFmtId="1" fontId="0" fillId="0" borderId="7" xfId="0" applyNumberFormat="1" applyBorder="1" applyAlignment="1">
      <alignment horizontal="center"/>
    </xf>
    <xf numFmtId="1" fontId="0" fillId="0" borderId="15" xfId="0" applyNumberFormat="1" applyBorder="1" applyAlignment="1">
      <alignment horizontal="center"/>
    </xf>
    <xf numFmtId="1" fontId="0" fillId="0" borderId="27" xfId="0" applyNumberFormat="1" applyBorder="1" applyAlignment="1">
      <alignment horizontal="center"/>
    </xf>
    <xf numFmtId="0" fontId="5" fillId="0" borderId="0" xfId="0" applyFont="1" applyAlignment="1">
      <alignment vertical="center" wrapText="1"/>
    </xf>
    <xf numFmtId="0" fontId="0" fillId="0" borderId="0" xfId="0" applyAlignment="1">
      <alignment vertical="center" wrapText="1"/>
    </xf>
    <xf numFmtId="0" fontId="7" fillId="0" borderId="0" xfId="0" applyFont="1" applyAlignment="1">
      <alignment horizontal="right" vertical="center" wrapText="1"/>
    </xf>
    <xf numFmtId="0" fontId="6" fillId="0" borderId="0" xfId="0" applyFont="1" applyAlignment="1">
      <alignment vertical="center" wrapText="1"/>
    </xf>
    <xf numFmtId="0" fontId="8" fillId="3" borderId="33"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8" fillId="3" borderId="33" xfId="0" applyFont="1" applyFill="1" applyBorder="1" applyAlignment="1">
      <alignment horizontal="left" vertical="center" wrapText="1"/>
    </xf>
    <xf numFmtId="0" fontId="10" fillId="4" borderId="34" xfId="0" applyFont="1" applyFill="1" applyBorder="1" applyAlignment="1">
      <alignment horizontal="center" vertical="center" wrapText="1"/>
    </xf>
    <xf numFmtId="0" fontId="13" fillId="0" borderId="0" xfId="1"/>
    <xf numFmtId="0" fontId="11" fillId="0" borderId="0" xfId="0" applyFont="1"/>
    <xf numFmtId="0" fontId="0" fillId="0" borderId="0" xfId="0" pivotButton="1"/>
    <xf numFmtId="0" fontId="0" fillId="0" borderId="0" xfId="0" applyAlignment="1">
      <alignment horizontal="left"/>
    </xf>
    <xf numFmtId="1" fontId="0" fillId="0" borderId="0" xfId="0" applyNumberFormat="1"/>
    <xf numFmtId="1" fontId="0" fillId="0" borderId="0" xfId="0" applyNumberFormat="1" applyAlignment="1">
      <alignment horizontal="left"/>
    </xf>
    <xf numFmtId="0" fontId="2" fillId="0" borderId="0" xfId="0" applyFont="1"/>
    <xf numFmtId="10" fontId="0" fillId="0" borderId="0" xfId="0" applyNumberFormat="1" applyAlignment="1">
      <alignment horizontal="center" vertical="center"/>
    </xf>
    <xf numFmtId="0" fontId="1" fillId="0" borderId="0" xfId="0" applyFont="1"/>
    <xf numFmtId="0" fontId="14" fillId="0" borderId="0" xfId="0" applyFont="1"/>
    <xf numFmtId="0" fontId="15" fillId="0" borderId="0" xfId="0" applyFont="1"/>
    <xf numFmtId="0" fontId="15" fillId="0" borderId="0" xfId="0" applyFont="1" applyAlignment="1">
      <alignment vertical="center" wrapText="1"/>
    </xf>
    <xf numFmtId="0" fontId="16" fillId="6" borderId="35" xfId="0" applyFont="1" applyFill="1" applyBorder="1" applyAlignment="1">
      <alignment horizontal="center" vertical="center" wrapText="1"/>
    </xf>
    <xf numFmtId="0" fontId="13" fillId="6" borderId="35" xfId="1" applyFill="1" applyBorder="1" applyAlignment="1">
      <alignment horizontal="center" vertical="center" wrapText="1"/>
    </xf>
    <xf numFmtId="0" fontId="17" fillId="5" borderId="35" xfId="0" applyFont="1" applyFill="1" applyBorder="1" applyAlignment="1">
      <alignment vertical="center" wrapText="1"/>
    </xf>
    <xf numFmtId="0" fontId="13" fillId="5" borderId="35" xfId="1" applyFill="1" applyBorder="1" applyAlignment="1">
      <alignment vertical="center" wrapText="1"/>
    </xf>
    <xf numFmtId="0" fontId="15" fillId="5" borderId="35" xfId="0" applyFont="1" applyFill="1" applyBorder="1" applyAlignment="1">
      <alignment vertical="center" wrapText="1"/>
    </xf>
    <xf numFmtId="0" fontId="18" fillId="0" borderId="36" xfId="0" applyFont="1" applyBorder="1" applyAlignment="1">
      <alignment vertical="center" wrapText="1"/>
    </xf>
    <xf numFmtId="0" fontId="13" fillId="0" borderId="36" xfId="1" applyBorder="1" applyAlignment="1">
      <alignment vertical="center" wrapText="1"/>
    </xf>
    <xf numFmtId="0" fontId="16" fillId="6" borderId="37"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19" fillId="5" borderId="35" xfId="0" applyFont="1" applyFill="1" applyBorder="1" applyAlignment="1">
      <alignment vertical="center" wrapText="1"/>
    </xf>
    <xf numFmtId="0" fontId="15" fillId="5" borderId="37" xfId="0" applyFont="1" applyFill="1" applyBorder="1" applyAlignment="1">
      <alignment vertical="center" wrapText="1"/>
    </xf>
    <xf numFmtId="0" fontId="13" fillId="5" borderId="37" xfId="1" applyFill="1" applyBorder="1" applyAlignment="1">
      <alignment vertical="center" wrapText="1"/>
    </xf>
    <xf numFmtId="0" fontId="15" fillId="5" borderId="39" xfId="0" applyFont="1" applyFill="1" applyBorder="1" applyAlignment="1">
      <alignment vertical="center" wrapText="1"/>
    </xf>
    <xf numFmtId="0" fontId="15" fillId="5" borderId="38" xfId="0" applyFont="1" applyFill="1" applyBorder="1" applyAlignment="1">
      <alignment vertical="center" wrapText="1"/>
    </xf>
    <xf numFmtId="0" fontId="19" fillId="5" borderId="38" xfId="0" applyFont="1" applyFill="1" applyBorder="1" applyAlignment="1">
      <alignment vertical="center" wrapText="1"/>
    </xf>
    <xf numFmtId="0" fontId="19" fillId="5" borderId="37" xfId="0" applyFont="1" applyFill="1" applyBorder="1" applyAlignment="1">
      <alignment vertical="center" wrapText="1"/>
    </xf>
    <xf numFmtId="0" fontId="13" fillId="5" borderId="39" xfId="1" applyFill="1" applyBorder="1" applyAlignment="1">
      <alignment vertical="center" wrapText="1"/>
    </xf>
    <xf numFmtId="0" fontId="0" fillId="5" borderId="38" xfId="0" applyFill="1" applyBorder="1" applyAlignment="1">
      <alignment vertical="center" wrapText="1"/>
    </xf>
    <xf numFmtId="0" fontId="13" fillId="5" borderId="38" xfId="1" applyFill="1" applyBorder="1" applyAlignment="1">
      <alignment vertical="center" wrapText="1"/>
    </xf>
    <xf numFmtId="0" fontId="24" fillId="7" borderId="35" xfId="0" applyFont="1" applyFill="1" applyBorder="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0" fontId="25" fillId="0" borderId="40" xfId="0" applyFont="1" applyBorder="1" applyAlignment="1">
      <alignment horizontal="justify" vertical="center" wrapText="1"/>
    </xf>
    <xf numFmtId="0" fontId="29" fillId="8" borderId="41" xfId="0" applyFont="1" applyFill="1" applyBorder="1" applyAlignment="1">
      <alignment horizontal="center" vertical="center" wrapText="1"/>
    </xf>
    <xf numFmtId="0" fontId="13" fillId="8" borderId="41" xfId="1" applyFill="1" applyBorder="1" applyAlignment="1">
      <alignment horizontal="center" vertical="center" wrapText="1"/>
    </xf>
    <xf numFmtId="0" fontId="30" fillId="9" borderId="42" xfId="0" applyFont="1" applyFill="1" applyBorder="1" applyAlignment="1">
      <alignment horizontal="left" wrapText="1"/>
    </xf>
    <xf numFmtId="0" fontId="31" fillId="9" borderId="43" xfId="0" applyFont="1" applyFill="1" applyBorder="1" applyAlignment="1">
      <alignment horizontal="right"/>
    </xf>
    <xf numFmtId="0" fontId="31" fillId="9" borderId="42" xfId="0" applyFont="1" applyFill="1" applyBorder="1" applyAlignment="1">
      <alignment horizontal="right"/>
    </xf>
    <xf numFmtId="0" fontId="33" fillId="9" borderId="42" xfId="0" applyFont="1" applyFill="1" applyBorder="1" applyAlignment="1">
      <alignment horizontal="right"/>
    </xf>
    <xf numFmtId="0" fontId="30" fillId="10" borderId="42" xfId="0" applyFont="1" applyFill="1" applyBorder="1" applyAlignment="1">
      <alignment horizontal="left" wrapText="1"/>
    </xf>
    <xf numFmtId="0" fontId="31" fillId="10" borderId="43" xfId="0" applyFont="1" applyFill="1" applyBorder="1" applyAlignment="1">
      <alignment horizontal="right"/>
    </xf>
    <xf numFmtId="0" fontId="31" fillId="10" borderId="42" xfId="0" applyFont="1" applyFill="1" applyBorder="1" applyAlignment="1">
      <alignment horizontal="right"/>
    </xf>
    <xf numFmtId="0" fontId="33" fillId="10" borderId="42" xfId="0" applyFont="1" applyFill="1" applyBorder="1" applyAlignment="1">
      <alignment horizontal="right"/>
    </xf>
    <xf numFmtId="0" fontId="30" fillId="11" borderId="42" xfId="0" applyFont="1" applyFill="1" applyBorder="1" applyAlignment="1">
      <alignment horizontal="left" wrapText="1"/>
    </xf>
    <xf numFmtId="0" fontId="31" fillId="11" borderId="42" xfId="0" applyFont="1" applyFill="1" applyBorder="1" applyAlignment="1">
      <alignment horizontal="right"/>
    </xf>
    <xf numFmtId="0" fontId="35" fillId="0" borderId="0" xfId="0" applyFont="1" applyAlignment="1">
      <alignment horizontal="left" vertical="center" wrapText="1"/>
    </xf>
    <xf numFmtId="0" fontId="13" fillId="12" borderId="0" xfId="1" applyFill="1" applyAlignment="1">
      <alignment horizontal="center" vertical="center" wrapText="1"/>
    </xf>
    <xf numFmtId="2" fontId="0" fillId="0" borderId="0" xfId="0" applyNumberFormat="1"/>
    <xf numFmtId="0" fontId="36" fillId="0" borderId="0" xfId="0" applyFont="1"/>
    <xf numFmtId="1" fontId="36" fillId="0" borderId="0" xfId="0" applyNumberFormat="1" applyFont="1"/>
    <xf numFmtId="0" fontId="37" fillId="0" borderId="0" xfId="0" applyFont="1"/>
    <xf numFmtId="1" fontId="1" fillId="0" borderId="0" xfId="0" applyNumberFormat="1" applyFont="1"/>
    <xf numFmtId="0" fontId="37" fillId="13" borderId="0" xfId="0" applyFont="1" applyFill="1"/>
    <xf numFmtId="0" fontId="38" fillId="0" borderId="0" xfId="0" applyFont="1"/>
    <xf numFmtId="0" fontId="15" fillId="5" borderId="37" xfId="0" applyFont="1" applyFill="1" applyBorder="1" applyAlignment="1">
      <alignment vertical="center" wrapText="1"/>
    </xf>
    <xf numFmtId="0" fontId="15" fillId="5" borderId="38" xfId="0" applyFont="1" applyFill="1" applyBorder="1" applyAlignment="1">
      <alignment vertical="center" wrapText="1"/>
    </xf>
    <xf numFmtId="0" fontId="13" fillId="5" borderId="37" xfId="1" applyFill="1" applyBorder="1" applyAlignment="1">
      <alignment vertical="center" wrapText="1"/>
    </xf>
    <xf numFmtId="0" fontId="13" fillId="5" borderId="38" xfId="1" applyFill="1" applyBorder="1" applyAlignment="1">
      <alignment vertical="center" wrapText="1"/>
    </xf>
    <xf numFmtId="0" fontId="13" fillId="5" borderId="39" xfId="1" applyFill="1" applyBorder="1" applyAlignment="1">
      <alignment vertical="center" wrapText="1"/>
    </xf>
    <xf numFmtId="0" fontId="15" fillId="5" borderId="39" xfId="0" applyFont="1" applyFill="1" applyBorder="1" applyAlignment="1">
      <alignment vertical="center" wrapText="1"/>
    </xf>
    <xf numFmtId="0" fontId="17" fillId="5" borderId="37" xfId="0" applyFont="1" applyFill="1" applyBorder="1" applyAlignment="1">
      <alignment vertical="center" wrapText="1"/>
    </xf>
    <xf numFmtId="0" fontId="17" fillId="5" borderId="39" xfId="0" applyFont="1" applyFill="1" applyBorder="1" applyAlignment="1">
      <alignment vertical="center" wrapText="1"/>
    </xf>
    <xf numFmtId="0" fontId="17" fillId="5" borderId="38" xfId="0" applyFont="1" applyFill="1" applyBorder="1" applyAlignment="1">
      <alignment vertical="center" wrapText="1"/>
    </xf>
    <xf numFmtId="0" fontId="19" fillId="5" borderId="37" xfId="0" applyFont="1" applyFill="1" applyBorder="1" applyAlignment="1">
      <alignment vertical="center" wrapText="1"/>
    </xf>
    <xf numFmtId="0" fontId="19" fillId="5" borderId="38" xfId="0" applyFont="1" applyFill="1" applyBorder="1" applyAlignment="1">
      <alignment vertical="center" wrapText="1"/>
    </xf>
    <xf numFmtId="0" fontId="16" fillId="6" borderId="37" xfId="0" applyFont="1" applyFill="1" applyBorder="1" applyAlignment="1">
      <alignment horizontal="center" vertical="center" wrapText="1"/>
    </xf>
    <xf numFmtId="0" fontId="16" fillId="6" borderId="38" xfId="0" applyFont="1" applyFill="1" applyBorder="1" applyAlignment="1">
      <alignment horizontal="center" vertical="center" wrapText="1"/>
    </xf>
  </cellXfs>
  <cellStyles count="2">
    <cellStyle name="Hyperlink" xfId="1" builtinId="8"/>
    <cellStyle name="Normal" xfId="0" builtinId="0"/>
  </cellStyles>
  <dxfs count="5">
    <dxf>
      <numFmt numFmtId="1" formatCode="0"/>
    </dxf>
    <dxf>
      <numFmt numFmtId="1" formatCode="0"/>
    </dxf>
    <dxf>
      <numFmt numFmtId="1" formatCode="0"/>
    </dxf>
    <dxf>
      <numFmt numFmtId="1" formatCode="0"/>
    </dxf>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epp.eurostat.ec.europa.eu/tgm/table.do?tab=table&amp;init=1&amp;language=en&amp;pcode=tps00001" TargetMode="External"/></Relationships>
</file>

<file path=xl/drawings/_rels/drawing2.xml.rels><?xml version="1.0" encoding="UTF-8" standalone="yes"?>
<Relationships xmlns="http://schemas.openxmlformats.org/package/2006/relationships"><Relationship Id="rId117" Type="http://schemas.openxmlformats.org/officeDocument/2006/relationships/image" Target="../media/image118.png"/><Relationship Id="rId21" Type="http://schemas.openxmlformats.org/officeDocument/2006/relationships/image" Target="../media/image22.png"/><Relationship Id="rId42" Type="http://schemas.openxmlformats.org/officeDocument/2006/relationships/image" Target="../media/image43.png"/><Relationship Id="rId63" Type="http://schemas.openxmlformats.org/officeDocument/2006/relationships/image" Target="../media/image64.png"/><Relationship Id="rId84" Type="http://schemas.openxmlformats.org/officeDocument/2006/relationships/image" Target="../media/image85.png"/><Relationship Id="rId138" Type="http://schemas.openxmlformats.org/officeDocument/2006/relationships/image" Target="../media/image138.png"/><Relationship Id="rId159" Type="http://schemas.openxmlformats.org/officeDocument/2006/relationships/image" Target="../media/image159.png"/><Relationship Id="rId170" Type="http://schemas.openxmlformats.org/officeDocument/2006/relationships/image" Target="../media/image170.png"/><Relationship Id="rId191" Type="http://schemas.openxmlformats.org/officeDocument/2006/relationships/hyperlink" Target="https://en.wikipedia.org/wiki/Bechuanaland_Protectorate" TargetMode="External"/><Relationship Id="rId205" Type="http://schemas.openxmlformats.org/officeDocument/2006/relationships/hyperlink" Target="https://en.wikipedia.org/wiki/Romania" TargetMode="External"/><Relationship Id="rId226" Type="http://schemas.openxmlformats.org/officeDocument/2006/relationships/hyperlink" Target="https://en.wikipedia.org/wiki/Federal_Republic_of_Yugoslavia" TargetMode="External"/><Relationship Id="rId107" Type="http://schemas.openxmlformats.org/officeDocument/2006/relationships/image" Target="../media/image108.png"/><Relationship Id="rId11" Type="http://schemas.openxmlformats.org/officeDocument/2006/relationships/image" Target="../media/image12.png"/><Relationship Id="rId32" Type="http://schemas.openxmlformats.org/officeDocument/2006/relationships/image" Target="../media/image33.png"/><Relationship Id="rId53" Type="http://schemas.openxmlformats.org/officeDocument/2006/relationships/image" Target="../media/image54.png"/><Relationship Id="rId74" Type="http://schemas.openxmlformats.org/officeDocument/2006/relationships/image" Target="../media/image75.png"/><Relationship Id="rId128" Type="http://schemas.openxmlformats.org/officeDocument/2006/relationships/image" Target="../media/image129.png"/><Relationship Id="rId149" Type="http://schemas.openxmlformats.org/officeDocument/2006/relationships/image" Target="../media/image149.png"/><Relationship Id="rId5" Type="http://schemas.openxmlformats.org/officeDocument/2006/relationships/image" Target="../media/image6.png"/><Relationship Id="rId95" Type="http://schemas.openxmlformats.org/officeDocument/2006/relationships/image" Target="../media/image96.png"/><Relationship Id="rId160" Type="http://schemas.openxmlformats.org/officeDocument/2006/relationships/image" Target="../media/image160.png"/><Relationship Id="rId181" Type="http://schemas.openxmlformats.org/officeDocument/2006/relationships/image" Target="../media/image181.png"/><Relationship Id="rId216" Type="http://schemas.openxmlformats.org/officeDocument/2006/relationships/hyperlink" Target="https://en.wikipedia.org/wiki/Kingdom_of_Yugoslavia" TargetMode="External"/><Relationship Id="rId22" Type="http://schemas.openxmlformats.org/officeDocument/2006/relationships/image" Target="../media/image23.png"/><Relationship Id="rId43" Type="http://schemas.openxmlformats.org/officeDocument/2006/relationships/image" Target="../media/image44.png"/><Relationship Id="rId64" Type="http://schemas.openxmlformats.org/officeDocument/2006/relationships/image" Target="../media/image65.png"/><Relationship Id="rId118" Type="http://schemas.openxmlformats.org/officeDocument/2006/relationships/image" Target="../media/image119.png"/><Relationship Id="rId139" Type="http://schemas.openxmlformats.org/officeDocument/2006/relationships/image" Target="../media/image139.png"/><Relationship Id="rId85" Type="http://schemas.openxmlformats.org/officeDocument/2006/relationships/image" Target="../media/image86.png"/><Relationship Id="rId150" Type="http://schemas.openxmlformats.org/officeDocument/2006/relationships/image" Target="../media/image150.png"/><Relationship Id="rId171" Type="http://schemas.openxmlformats.org/officeDocument/2006/relationships/image" Target="../media/image171.png"/><Relationship Id="rId192" Type="http://schemas.openxmlformats.org/officeDocument/2006/relationships/hyperlink" Target="https://en.wikipedia.org/wiki/Czechoslovakia" TargetMode="External"/><Relationship Id="rId206" Type="http://schemas.openxmlformats.org/officeDocument/2006/relationships/hyperlink" Target="https://en.wikipedia.org/wiki/File:Flag_of_Rhodesia_and_Nyasaland_(1953%E2%80%931963).svg" TargetMode="External"/><Relationship Id="rId227" Type="http://schemas.openxmlformats.org/officeDocument/2006/relationships/hyperlink" Target="https://en.wikipedia.org/wiki/Zaire" TargetMode="External"/><Relationship Id="rId12" Type="http://schemas.openxmlformats.org/officeDocument/2006/relationships/image" Target="../media/image13.png"/><Relationship Id="rId33" Type="http://schemas.openxmlformats.org/officeDocument/2006/relationships/image" Target="../media/image34.png"/><Relationship Id="rId108" Type="http://schemas.openxmlformats.org/officeDocument/2006/relationships/image" Target="../media/image109.png"/><Relationship Id="rId129" Type="http://schemas.openxmlformats.org/officeDocument/2006/relationships/image" Target="../media/image130.png"/><Relationship Id="rId54" Type="http://schemas.openxmlformats.org/officeDocument/2006/relationships/image" Target="../media/image55.png"/><Relationship Id="rId75" Type="http://schemas.openxmlformats.org/officeDocument/2006/relationships/image" Target="../media/image76.png"/><Relationship Id="rId96" Type="http://schemas.openxmlformats.org/officeDocument/2006/relationships/image" Target="../media/image97.png"/><Relationship Id="rId140" Type="http://schemas.openxmlformats.org/officeDocument/2006/relationships/image" Target="../media/image140.png"/><Relationship Id="rId161" Type="http://schemas.openxmlformats.org/officeDocument/2006/relationships/image" Target="../media/image161.png"/><Relationship Id="rId182" Type="http://schemas.openxmlformats.org/officeDocument/2006/relationships/image" Target="../media/image182.png"/><Relationship Id="rId217" Type="http://schemas.openxmlformats.org/officeDocument/2006/relationships/image" Target="../media/image199.png"/><Relationship Id="rId6" Type="http://schemas.openxmlformats.org/officeDocument/2006/relationships/image" Target="../media/image7.png"/><Relationship Id="rId23" Type="http://schemas.openxmlformats.org/officeDocument/2006/relationships/image" Target="../media/image24.png"/><Relationship Id="rId119" Type="http://schemas.openxmlformats.org/officeDocument/2006/relationships/image" Target="../media/image120.png"/><Relationship Id="rId44" Type="http://schemas.openxmlformats.org/officeDocument/2006/relationships/image" Target="../media/image45.png"/><Relationship Id="rId65" Type="http://schemas.openxmlformats.org/officeDocument/2006/relationships/image" Target="../media/image66.png"/><Relationship Id="rId86" Type="http://schemas.openxmlformats.org/officeDocument/2006/relationships/image" Target="../media/image87.png"/><Relationship Id="rId130" Type="http://schemas.openxmlformats.org/officeDocument/2006/relationships/image" Target="../media/image131.png"/><Relationship Id="rId151" Type="http://schemas.openxmlformats.org/officeDocument/2006/relationships/image" Target="../media/image151.png"/><Relationship Id="rId172" Type="http://schemas.openxmlformats.org/officeDocument/2006/relationships/image" Target="../media/image172.png"/><Relationship Id="rId193" Type="http://schemas.openxmlformats.org/officeDocument/2006/relationships/image" Target="../media/image189.png"/><Relationship Id="rId207" Type="http://schemas.openxmlformats.org/officeDocument/2006/relationships/image" Target="../media/image193.png"/><Relationship Id="rId228" Type="http://schemas.openxmlformats.org/officeDocument/2006/relationships/image" Target="../media/image204.png"/><Relationship Id="rId13" Type="http://schemas.openxmlformats.org/officeDocument/2006/relationships/image" Target="../media/image14.png"/><Relationship Id="rId109" Type="http://schemas.openxmlformats.org/officeDocument/2006/relationships/image" Target="../media/image110.png"/><Relationship Id="rId34" Type="http://schemas.openxmlformats.org/officeDocument/2006/relationships/image" Target="../media/image35.png"/><Relationship Id="rId55" Type="http://schemas.openxmlformats.org/officeDocument/2006/relationships/image" Target="../media/image56.png"/><Relationship Id="rId76" Type="http://schemas.openxmlformats.org/officeDocument/2006/relationships/image" Target="../media/image77.png"/><Relationship Id="rId97" Type="http://schemas.openxmlformats.org/officeDocument/2006/relationships/image" Target="../media/image98.png"/><Relationship Id="rId120" Type="http://schemas.openxmlformats.org/officeDocument/2006/relationships/image" Target="../media/image121.png"/><Relationship Id="rId141" Type="http://schemas.openxmlformats.org/officeDocument/2006/relationships/image" Target="../media/image141.png"/><Relationship Id="rId7" Type="http://schemas.openxmlformats.org/officeDocument/2006/relationships/image" Target="../media/image8.png"/><Relationship Id="rId162" Type="http://schemas.openxmlformats.org/officeDocument/2006/relationships/image" Target="../media/image162.png"/><Relationship Id="rId183" Type="http://schemas.openxmlformats.org/officeDocument/2006/relationships/image" Target="../media/image183.png"/><Relationship Id="rId218" Type="http://schemas.openxmlformats.org/officeDocument/2006/relationships/hyperlink" Target="https://en.wikipedia.org/wiki/Soviet_Union" TargetMode="External"/><Relationship Id="rId24" Type="http://schemas.openxmlformats.org/officeDocument/2006/relationships/image" Target="../media/image25.png"/><Relationship Id="rId45" Type="http://schemas.openxmlformats.org/officeDocument/2006/relationships/image" Target="../media/image46.png"/><Relationship Id="rId66" Type="http://schemas.openxmlformats.org/officeDocument/2006/relationships/image" Target="../media/image67.png"/><Relationship Id="rId87" Type="http://schemas.openxmlformats.org/officeDocument/2006/relationships/image" Target="../media/image88.png"/><Relationship Id="rId110" Type="http://schemas.openxmlformats.org/officeDocument/2006/relationships/image" Target="../media/image111.png"/><Relationship Id="rId131" Type="http://schemas.openxmlformats.org/officeDocument/2006/relationships/image" Target="../media/image132.png"/><Relationship Id="rId152" Type="http://schemas.openxmlformats.org/officeDocument/2006/relationships/image" Target="../media/image152.png"/><Relationship Id="rId173" Type="http://schemas.openxmlformats.org/officeDocument/2006/relationships/image" Target="../media/image173.png"/><Relationship Id="rId194" Type="http://schemas.openxmlformats.org/officeDocument/2006/relationships/hyperlink" Target="https://en.wikipedia.org/wiki/East_Germany" TargetMode="External"/><Relationship Id="rId208" Type="http://schemas.openxmlformats.org/officeDocument/2006/relationships/hyperlink" Target="https://en.wikipedia.org/wiki/File:Flag_of_Rhodesia_(1964%E2%80%931968).svg" TargetMode="External"/><Relationship Id="rId14" Type="http://schemas.openxmlformats.org/officeDocument/2006/relationships/image" Target="../media/image15.png"/><Relationship Id="rId35" Type="http://schemas.openxmlformats.org/officeDocument/2006/relationships/image" Target="../media/image36.png"/><Relationship Id="rId56" Type="http://schemas.openxmlformats.org/officeDocument/2006/relationships/image" Target="../media/image57.png"/><Relationship Id="rId77" Type="http://schemas.openxmlformats.org/officeDocument/2006/relationships/image" Target="../media/image78.png"/><Relationship Id="rId100" Type="http://schemas.openxmlformats.org/officeDocument/2006/relationships/image" Target="../media/image101.png"/><Relationship Id="rId8" Type="http://schemas.openxmlformats.org/officeDocument/2006/relationships/image" Target="../media/image9.png"/><Relationship Id="rId98" Type="http://schemas.openxmlformats.org/officeDocument/2006/relationships/image" Target="../media/image99.png"/><Relationship Id="rId121" Type="http://schemas.openxmlformats.org/officeDocument/2006/relationships/image" Target="../media/image122.pn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png"/><Relationship Id="rId219" Type="http://schemas.openxmlformats.org/officeDocument/2006/relationships/image" Target="../media/image200.png"/><Relationship Id="rId3" Type="http://schemas.openxmlformats.org/officeDocument/2006/relationships/image" Target="../media/image4.png"/><Relationship Id="rId214" Type="http://schemas.openxmlformats.org/officeDocument/2006/relationships/hyperlink" Target="https://en.wikipedia.org/wiki/Serbia_and_Montenegro" TargetMode="External"/><Relationship Id="rId25" Type="http://schemas.openxmlformats.org/officeDocument/2006/relationships/image" Target="../media/image26.png"/><Relationship Id="rId46" Type="http://schemas.openxmlformats.org/officeDocument/2006/relationships/image" Target="../media/image47.png"/><Relationship Id="rId67" Type="http://schemas.openxmlformats.org/officeDocument/2006/relationships/image" Target="../media/image68.png"/><Relationship Id="rId116" Type="http://schemas.openxmlformats.org/officeDocument/2006/relationships/image" Target="../media/image117.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1.png"/><Relationship Id="rId41" Type="http://schemas.openxmlformats.org/officeDocument/2006/relationships/image" Target="../media/image42.png"/><Relationship Id="rId62" Type="http://schemas.openxmlformats.org/officeDocument/2006/relationships/image" Target="../media/image63.png"/><Relationship Id="rId83" Type="http://schemas.openxmlformats.org/officeDocument/2006/relationships/image" Target="../media/image84.png"/><Relationship Id="rId88" Type="http://schemas.openxmlformats.org/officeDocument/2006/relationships/image" Target="../media/image89.png"/><Relationship Id="rId111" Type="http://schemas.openxmlformats.org/officeDocument/2006/relationships/image" Target="../media/image112.png"/><Relationship Id="rId132" Type="http://schemas.openxmlformats.org/officeDocument/2006/relationships/hyperlink" Target="https://en.wikipedia.org/wiki/File:Flag_of_Kosovo.svg" TargetMode="External"/><Relationship Id="rId153" Type="http://schemas.openxmlformats.org/officeDocument/2006/relationships/image" Target="../media/image153.png"/><Relationship Id="rId174" Type="http://schemas.openxmlformats.org/officeDocument/2006/relationships/image" Target="../media/image174.png"/><Relationship Id="rId179" Type="http://schemas.openxmlformats.org/officeDocument/2006/relationships/image" Target="../media/image179.png"/><Relationship Id="rId195" Type="http://schemas.openxmlformats.org/officeDocument/2006/relationships/hyperlink" Target="https://en.wikipedia.org/wiki/Republic_of_Ireland" TargetMode="External"/><Relationship Id="rId209" Type="http://schemas.openxmlformats.org/officeDocument/2006/relationships/image" Target="../media/image194.png"/><Relationship Id="rId190" Type="http://schemas.openxmlformats.org/officeDocument/2006/relationships/image" Target="../media/image188.png"/><Relationship Id="rId204" Type="http://schemas.openxmlformats.org/officeDocument/2006/relationships/hyperlink" Target="https://en.wikipedia.org/wiki/Portugal" TargetMode="External"/><Relationship Id="rId220" Type="http://schemas.openxmlformats.org/officeDocument/2006/relationships/hyperlink" Target="https://en.wikipedia.org/wiki/South_West_Africa" TargetMode="External"/><Relationship Id="rId225" Type="http://schemas.openxmlformats.org/officeDocument/2006/relationships/image" Target="../media/image203.png"/><Relationship Id="rId15" Type="http://schemas.openxmlformats.org/officeDocument/2006/relationships/image" Target="../media/image16.png"/><Relationship Id="rId36" Type="http://schemas.openxmlformats.org/officeDocument/2006/relationships/image" Target="../media/image37.png"/><Relationship Id="rId57" Type="http://schemas.openxmlformats.org/officeDocument/2006/relationships/image" Target="../media/image58.png"/><Relationship Id="rId106" Type="http://schemas.openxmlformats.org/officeDocument/2006/relationships/image" Target="../media/image107.png"/><Relationship Id="rId127" Type="http://schemas.openxmlformats.org/officeDocument/2006/relationships/image" Target="../media/image128.png"/><Relationship Id="rId10" Type="http://schemas.openxmlformats.org/officeDocument/2006/relationships/image" Target="../media/image11.png"/><Relationship Id="rId31" Type="http://schemas.openxmlformats.org/officeDocument/2006/relationships/image" Target="../media/image32.png"/><Relationship Id="rId52" Type="http://schemas.openxmlformats.org/officeDocument/2006/relationships/image" Target="../media/image53.png"/><Relationship Id="rId73" Type="http://schemas.openxmlformats.org/officeDocument/2006/relationships/image" Target="../media/image74.png"/><Relationship Id="rId78" Type="http://schemas.openxmlformats.org/officeDocument/2006/relationships/image" Target="../media/image79.png"/><Relationship Id="rId94" Type="http://schemas.openxmlformats.org/officeDocument/2006/relationships/image" Target="../media/image95.png"/><Relationship Id="rId99" Type="http://schemas.openxmlformats.org/officeDocument/2006/relationships/image" Target="../media/image100.png"/><Relationship Id="rId101" Type="http://schemas.openxmlformats.org/officeDocument/2006/relationships/image" Target="../media/image102.png"/><Relationship Id="rId122" Type="http://schemas.openxmlformats.org/officeDocument/2006/relationships/image" Target="../media/image123.png"/><Relationship Id="rId143" Type="http://schemas.openxmlformats.org/officeDocument/2006/relationships/image" Target="../media/image143.png"/><Relationship Id="rId148" Type="http://schemas.openxmlformats.org/officeDocument/2006/relationships/image" Target="../media/image148.png"/><Relationship Id="rId164" Type="http://schemas.openxmlformats.org/officeDocument/2006/relationships/image" Target="../media/image164.png"/><Relationship Id="rId169" Type="http://schemas.openxmlformats.org/officeDocument/2006/relationships/image" Target="../media/image169.png"/><Relationship Id="rId185" Type="http://schemas.openxmlformats.org/officeDocument/2006/relationships/image" Target="../media/image185.png"/><Relationship Id="rId4" Type="http://schemas.openxmlformats.org/officeDocument/2006/relationships/image" Target="../media/image5.png"/><Relationship Id="rId9" Type="http://schemas.openxmlformats.org/officeDocument/2006/relationships/image" Target="../media/image10.png"/><Relationship Id="rId180" Type="http://schemas.openxmlformats.org/officeDocument/2006/relationships/image" Target="../media/image180.png"/><Relationship Id="rId210" Type="http://schemas.openxmlformats.org/officeDocument/2006/relationships/image" Target="../media/image195.png"/><Relationship Id="rId215" Type="http://schemas.openxmlformats.org/officeDocument/2006/relationships/image" Target="../media/image198.png"/><Relationship Id="rId26" Type="http://schemas.openxmlformats.org/officeDocument/2006/relationships/image" Target="../media/image27.png"/><Relationship Id="rId47" Type="http://schemas.openxmlformats.org/officeDocument/2006/relationships/image" Target="../media/image48.png"/><Relationship Id="rId68" Type="http://schemas.openxmlformats.org/officeDocument/2006/relationships/image" Target="../media/image69.png"/><Relationship Id="rId89" Type="http://schemas.openxmlformats.org/officeDocument/2006/relationships/image" Target="../media/image90.png"/><Relationship Id="rId112" Type="http://schemas.openxmlformats.org/officeDocument/2006/relationships/image" Target="../media/image113.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196" Type="http://schemas.openxmlformats.org/officeDocument/2006/relationships/hyperlink" Target="https://en.wikipedia.org/wiki/Faroe_Islands" TargetMode="External"/><Relationship Id="rId200" Type="http://schemas.openxmlformats.org/officeDocument/2006/relationships/hyperlink" Target="https://en.wikipedia.org/wiki/Republic_of_Upper_Volta" TargetMode="External"/><Relationship Id="rId16" Type="http://schemas.openxmlformats.org/officeDocument/2006/relationships/image" Target="../media/image17.png"/><Relationship Id="rId221" Type="http://schemas.openxmlformats.org/officeDocument/2006/relationships/image" Target="../media/image201.png"/><Relationship Id="rId37" Type="http://schemas.openxmlformats.org/officeDocument/2006/relationships/image" Target="../media/image38.png"/><Relationship Id="rId58" Type="http://schemas.openxmlformats.org/officeDocument/2006/relationships/image" Target="../media/image59.png"/><Relationship Id="rId79" Type="http://schemas.openxmlformats.org/officeDocument/2006/relationships/image" Target="../media/image80.png"/><Relationship Id="rId102" Type="http://schemas.openxmlformats.org/officeDocument/2006/relationships/image" Target="../media/image103.png"/><Relationship Id="rId123" Type="http://schemas.openxmlformats.org/officeDocument/2006/relationships/image" Target="../media/image124.png"/><Relationship Id="rId144" Type="http://schemas.openxmlformats.org/officeDocument/2006/relationships/image" Target="../media/image144.png"/><Relationship Id="rId90" Type="http://schemas.openxmlformats.org/officeDocument/2006/relationships/image" Target="../media/image91.png"/><Relationship Id="rId165" Type="http://schemas.openxmlformats.org/officeDocument/2006/relationships/image" Target="../media/image165.png"/><Relationship Id="rId186" Type="http://schemas.openxmlformats.org/officeDocument/2006/relationships/image" Target="../media/image186.png"/><Relationship Id="rId211" Type="http://schemas.openxmlformats.org/officeDocument/2006/relationships/image" Target="../media/image196.png"/><Relationship Id="rId27" Type="http://schemas.openxmlformats.org/officeDocument/2006/relationships/image" Target="../media/image28.png"/><Relationship Id="rId48" Type="http://schemas.openxmlformats.org/officeDocument/2006/relationships/image" Target="../media/image49.png"/><Relationship Id="rId69" Type="http://schemas.openxmlformats.org/officeDocument/2006/relationships/image" Target="../media/image70.png"/><Relationship Id="rId113" Type="http://schemas.openxmlformats.org/officeDocument/2006/relationships/image" Target="../media/image114.png"/><Relationship Id="rId134" Type="http://schemas.openxmlformats.org/officeDocument/2006/relationships/image" Target="../media/image134.png"/><Relationship Id="rId80" Type="http://schemas.openxmlformats.org/officeDocument/2006/relationships/image" Target="../media/image81.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hyperlink" Target="https://en.wikipedia.org/wiki/United_Kingdom" TargetMode="External"/><Relationship Id="rId201" Type="http://schemas.openxmlformats.org/officeDocument/2006/relationships/image" Target="../media/image191.png"/><Relationship Id="rId222" Type="http://schemas.openxmlformats.org/officeDocument/2006/relationships/hyperlink" Target="https://en.wikipedia.org/wiki/Free_Territory_of_Trieste" TargetMode="External"/><Relationship Id="rId17" Type="http://schemas.openxmlformats.org/officeDocument/2006/relationships/image" Target="../media/image18.png"/><Relationship Id="rId38" Type="http://schemas.openxmlformats.org/officeDocument/2006/relationships/image" Target="../media/image39.png"/><Relationship Id="rId59" Type="http://schemas.openxmlformats.org/officeDocument/2006/relationships/image" Target="../media/image60.png"/><Relationship Id="rId103" Type="http://schemas.openxmlformats.org/officeDocument/2006/relationships/image" Target="../media/image104.png"/><Relationship Id="rId124" Type="http://schemas.openxmlformats.org/officeDocument/2006/relationships/image" Target="../media/image125.png"/><Relationship Id="rId70" Type="http://schemas.openxmlformats.org/officeDocument/2006/relationships/image" Target="../media/image71.png"/><Relationship Id="rId91" Type="http://schemas.openxmlformats.org/officeDocument/2006/relationships/image" Target="../media/image92.png"/><Relationship Id="rId145" Type="http://schemas.openxmlformats.org/officeDocument/2006/relationships/image" Target="../media/image145.png"/><Relationship Id="rId166" Type="http://schemas.openxmlformats.org/officeDocument/2006/relationships/image" Target="../media/image166.png"/><Relationship Id="rId187" Type="http://schemas.openxmlformats.org/officeDocument/2006/relationships/hyperlink" Target="https://en.wikipedia.org/wiki/Aden_Colony" TargetMode="External"/><Relationship Id="rId1" Type="http://schemas.openxmlformats.org/officeDocument/2006/relationships/image" Target="../media/image2.png"/><Relationship Id="rId212" Type="http://schemas.openxmlformats.org/officeDocument/2006/relationships/hyperlink" Target="https://en.wikipedia.org/wiki/Kingdom_of_Serbia" TargetMode="External"/><Relationship Id="rId28" Type="http://schemas.openxmlformats.org/officeDocument/2006/relationships/image" Target="../media/image29.png"/><Relationship Id="rId49" Type="http://schemas.openxmlformats.org/officeDocument/2006/relationships/image" Target="../media/image50.png"/><Relationship Id="rId114" Type="http://schemas.openxmlformats.org/officeDocument/2006/relationships/image" Target="../media/image115.png"/><Relationship Id="rId60" Type="http://schemas.openxmlformats.org/officeDocument/2006/relationships/image" Target="../media/image61.png"/><Relationship Id="rId81" Type="http://schemas.openxmlformats.org/officeDocument/2006/relationships/image" Target="../media/image82.png"/><Relationship Id="rId135" Type="http://schemas.openxmlformats.org/officeDocument/2006/relationships/image" Target="../media/image135.png"/><Relationship Id="rId156" Type="http://schemas.openxmlformats.org/officeDocument/2006/relationships/image" Target="../media/image156.png"/><Relationship Id="rId177" Type="http://schemas.openxmlformats.org/officeDocument/2006/relationships/image" Target="../media/image177.png"/><Relationship Id="rId198" Type="http://schemas.openxmlformats.org/officeDocument/2006/relationships/hyperlink" Target="https://en.wikipedia.org/wiki/Greenland" TargetMode="External"/><Relationship Id="rId202" Type="http://schemas.openxmlformats.org/officeDocument/2006/relationships/hyperlink" Target="https://en.wikipedia.org/wiki/North_Macedonia" TargetMode="External"/><Relationship Id="rId223" Type="http://schemas.openxmlformats.org/officeDocument/2006/relationships/image" Target="../media/image202.png"/><Relationship Id="rId18" Type="http://schemas.openxmlformats.org/officeDocument/2006/relationships/image" Target="../media/image19.png"/><Relationship Id="rId39" Type="http://schemas.openxmlformats.org/officeDocument/2006/relationships/image" Target="../media/image40.png"/><Relationship Id="rId50" Type="http://schemas.openxmlformats.org/officeDocument/2006/relationships/image" Target="../media/image51.png"/><Relationship Id="rId104" Type="http://schemas.openxmlformats.org/officeDocument/2006/relationships/image" Target="../media/image105.png"/><Relationship Id="rId125" Type="http://schemas.openxmlformats.org/officeDocument/2006/relationships/image" Target="../media/image126.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7.png"/><Relationship Id="rId71" Type="http://schemas.openxmlformats.org/officeDocument/2006/relationships/image" Target="../media/image72.png"/><Relationship Id="rId92" Type="http://schemas.openxmlformats.org/officeDocument/2006/relationships/image" Target="../media/image93.png"/><Relationship Id="rId213" Type="http://schemas.openxmlformats.org/officeDocument/2006/relationships/image" Target="../media/image197.png"/><Relationship Id="rId2" Type="http://schemas.openxmlformats.org/officeDocument/2006/relationships/image" Target="../media/image3.png"/><Relationship Id="rId29" Type="http://schemas.openxmlformats.org/officeDocument/2006/relationships/image" Target="../media/image30.png"/><Relationship Id="rId40" Type="http://schemas.openxmlformats.org/officeDocument/2006/relationships/image" Target="../media/image41.png"/><Relationship Id="rId115" Type="http://schemas.openxmlformats.org/officeDocument/2006/relationships/image" Target="../media/image116.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61" Type="http://schemas.openxmlformats.org/officeDocument/2006/relationships/image" Target="../media/image62.png"/><Relationship Id="rId82" Type="http://schemas.openxmlformats.org/officeDocument/2006/relationships/image" Target="../media/image83.png"/><Relationship Id="rId199" Type="http://schemas.openxmlformats.org/officeDocument/2006/relationships/image" Target="../media/image190.png"/><Relationship Id="rId203" Type="http://schemas.openxmlformats.org/officeDocument/2006/relationships/image" Target="../media/image192.png"/><Relationship Id="rId19" Type="http://schemas.openxmlformats.org/officeDocument/2006/relationships/image" Target="../media/image20.png"/><Relationship Id="rId224" Type="http://schemas.openxmlformats.org/officeDocument/2006/relationships/hyperlink" Target="https://en.wikipedia.org/wiki/Socialist_Federal_Republic_of_Yugoslavia" TargetMode="External"/><Relationship Id="rId30" Type="http://schemas.openxmlformats.org/officeDocument/2006/relationships/image" Target="../media/image31.png"/><Relationship Id="rId105" Type="http://schemas.openxmlformats.org/officeDocument/2006/relationships/image" Target="../media/image106.png"/><Relationship Id="rId126" Type="http://schemas.openxmlformats.org/officeDocument/2006/relationships/image" Target="../media/image127.png"/><Relationship Id="rId147" Type="http://schemas.openxmlformats.org/officeDocument/2006/relationships/image" Target="../media/image147.png"/><Relationship Id="rId168" Type="http://schemas.openxmlformats.org/officeDocument/2006/relationships/image" Target="../media/image168.png"/><Relationship Id="rId51" Type="http://schemas.openxmlformats.org/officeDocument/2006/relationships/image" Target="../media/image52.png"/><Relationship Id="rId72" Type="http://schemas.openxmlformats.org/officeDocument/2006/relationships/image" Target="../media/image73.png"/><Relationship Id="rId93" Type="http://schemas.openxmlformats.org/officeDocument/2006/relationships/image" Target="../media/image94.png"/><Relationship Id="rId189" Type="http://schemas.openxmlformats.org/officeDocument/2006/relationships/hyperlink" Target="https://en.wikipedia.org/wiki/Myanmar"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0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289560</xdr:colOff>
      <xdr:row>1</xdr:row>
      <xdr:rowOff>0</xdr:rowOff>
    </xdr:to>
    <xdr:pic>
      <xdr:nvPicPr>
        <xdr:cNvPr id="2" name="Kép 1">
          <a:hlinkClick xmlns:r="http://schemas.openxmlformats.org/officeDocument/2006/relationships" r:id="rId1" tgtFrame="_blank"/>
          <a:extLst>
            <a:ext uri="{FF2B5EF4-FFF2-40B4-BE49-F238E27FC236}">
              <a16:creationId xmlns:a16="http://schemas.microsoft.com/office/drawing/2014/main" id="{BB9222F0-BBAC-482E-896A-626AF3129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18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220980</xdr:colOff>
      <xdr:row>4</xdr:row>
      <xdr:rowOff>144780</xdr:rowOff>
    </xdr:to>
    <xdr:pic>
      <xdr:nvPicPr>
        <xdr:cNvPr id="3" name="Kép 2">
          <a:extLst>
            <a:ext uri="{FF2B5EF4-FFF2-40B4-BE49-F238E27FC236}">
              <a16:creationId xmlns:a16="http://schemas.microsoft.com/office/drawing/2014/main" id="{B5F9D969-D25C-44CA-84EC-A1AA340A8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19964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8</xdr:col>
      <xdr:colOff>220980</xdr:colOff>
      <xdr:row>5</xdr:row>
      <xdr:rowOff>114300</xdr:rowOff>
    </xdr:to>
    <xdr:pic>
      <xdr:nvPicPr>
        <xdr:cNvPr id="4" name="Kép 3">
          <a:extLst>
            <a:ext uri="{FF2B5EF4-FFF2-40B4-BE49-F238E27FC236}">
              <a16:creationId xmlns:a16="http://schemas.microsoft.com/office/drawing/2014/main" id="{9BBBF8D5-BCA0-4E85-BA6A-5213F8CDC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76800" y="25222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xdr:row>
      <xdr:rowOff>0</xdr:rowOff>
    </xdr:from>
    <xdr:to>
      <xdr:col>8</xdr:col>
      <xdr:colOff>198120</xdr:colOff>
      <xdr:row>6</xdr:row>
      <xdr:rowOff>144780</xdr:rowOff>
    </xdr:to>
    <xdr:pic>
      <xdr:nvPicPr>
        <xdr:cNvPr id="5" name="Kép 4">
          <a:extLst>
            <a:ext uri="{FF2B5EF4-FFF2-40B4-BE49-F238E27FC236}">
              <a16:creationId xmlns:a16="http://schemas.microsoft.com/office/drawing/2014/main" id="{B591AF8C-F432-4E7E-9993-B7E148253F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76800" y="344424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xdr:row>
      <xdr:rowOff>0</xdr:rowOff>
    </xdr:from>
    <xdr:to>
      <xdr:col>8</xdr:col>
      <xdr:colOff>213360</xdr:colOff>
      <xdr:row>7</xdr:row>
      <xdr:rowOff>144780</xdr:rowOff>
    </xdr:to>
    <xdr:pic>
      <xdr:nvPicPr>
        <xdr:cNvPr id="6" name="Kép 5">
          <a:extLst>
            <a:ext uri="{FF2B5EF4-FFF2-40B4-BE49-F238E27FC236}">
              <a16:creationId xmlns:a16="http://schemas.microsoft.com/office/drawing/2014/main" id="{470E5EFE-9280-4373-A09B-AEBB35D4C1A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4366260"/>
          <a:ext cx="21336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xdr:row>
      <xdr:rowOff>0</xdr:rowOff>
    </xdr:from>
    <xdr:to>
      <xdr:col>8</xdr:col>
      <xdr:colOff>220980</xdr:colOff>
      <xdr:row>8</xdr:row>
      <xdr:rowOff>114300</xdr:rowOff>
    </xdr:to>
    <xdr:pic>
      <xdr:nvPicPr>
        <xdr:cNvPr id="7" name="Kép 6">
          <a:extLst>
            <a:ext uri="{FF2B5EF4-FFF2-40B4-BE49-F238E27FC236}">
              <a16:creationId xmlns:a16="http://schemas.microsoft.com/office/drawing/2014/main" id="{C0E2BB7E-34EF-47FA-BCD9-84451F9D9E3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76800" y="52882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8</xdr:col>
      <xdr:colOff>220980</xdr:colOff>
      <xdr:row>9</xdr:row>
      <xdr:rowOff>114300</xdr:rowOff>
    </xdr:to>
    <xdr:pic>
      <xdr:nvPicPr>
        <xdr:cNvPr id="8" name="Kép 7">
          <a:extLst>
            <a:ext uri="{FF2B5EF4-FFF2-40B4-BE49-F238E27FC236}">
              <a16:creationId xmlns:a16="http://schemas.microsoft.com/office/drawing/2014/main" id="{3CAD4F8A-A003-4A98-8F90-8CC1676A04E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76800" y="64617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xdr:row>
      <xdr:rowOff>0</xdr:rowOff>
    </xdr:from>
    <xdr:to>
      <xdr:col>8</xdr:col>
      <xdr:colOff>220980</xdr:colOff>
      <xdr:row>10</xdr:row>
      <xdr:rowOff>114300</xdr:rowOff>
    </xdr:to>
    <xdr:pic>
      <xdr:nvPicPr>
        <xdr:cNvPr id="9" name="Kép 8">
          <a:extLst>
            <a:ext uri="{FF2B5EF4-FFF2-40B4-BE49-F238E27FC236}">
              <a16:creationId xmlns:a16="http://schemas.microsoft.com/office/drawing/2014/main" id="{8021909B-199A-467A-9140-B0D5B01884C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76800" y="73837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xdr:row>
      <xdr:rowOff>0</xdr:rowOff>
    </xdr:from>
    <xdr:to>
      <xdr:col>8</xdr:col>
      <xdr:colOff>220980</xdr:colOff>
      <xdr:row>11</xdr:row>
      <xdr:rowOff>144780</xdr:rowOff>
    </xdr:to>
    <xdr:pic>
      <xdr:nvPicPr>
        <xdr:cNvPr id="10" name="Kép 9">
          <a:extLst>
            <a:ext uri="{FF2B5EF4-FFF2-40B4-BE49-F238E27FC236}">
              <a16:creationId xmlns:a16="http://schemas.microsoft.com/office/drawing/2014/main" id="{86375DEE-8328-4EEC-A005-F9FE8BFED4E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876800" y="85572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8</xdr:col>
      <xdr:colOff>220980</xdr:colOff>
      <xdr:row>12</xdr:row>
      <xdr:rowOff>137160</xdr:rowOff>
    </xdr:to>
    <xdr:pic>
      <xdr:nvPicPr>
        <xdr:cNvPr id="11" name="Kép 10">
          <a:extLst>
            <a:ext uri="{FF2B5EF4-FFF2-40B4-BE49-F238E27FC236}">
              <a16:creationId xmlns:a16="http://schemas.microsoft.com/office/drawing/2014/main" id="{ACC280EF-30E2-4606-B62B-78A572A74BD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876800" y="89306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xdr:row>
      <xdr:rowOff>0</xdr:rowOff>
    </xdr:from>
    <xdr:to>
      <xdr:col>8</xdr:col>
      <xdr:colOff>220980</xdr:colOff>
      <xdr:row>13</xdr:row>
      <xdr:rowOff>144780</xdr:rowOff>
    </xdr:to>
    <xdr:pic>
      <xdr:nvPicPr>
        <xdr:cNvPr id="12" name="Kép 11">
          <a:extLst>
            <a:ext uri="{FF2B5EF4-FFF2-40B4-BE49-F238E27FC236}">
              <a16:creationId xmlns:a16="http://schemas.microsoft.com/office/drawing/2014/main" id="{CA47750D-E343-450A-B6E6-F8B18031E92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76800" y="94869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xdr:row>
      <xdr:rowOff>0</xdr:rowOff>
    </xdr:from>
    <xdr:to>
      <xdr:col>8</xdr:col>
      <xdr:colOff>220980</xdr:colOff>
      <xdr:row>14</xdr:row>
      <xdr:rowOff>144780</xdr:rowOff>
    </xdr:to>
    <xdr:pic>
      <xdr:nvPicPr>
        <xdr:cNvPr id="13" name="Kép 12">
          <a:extLst>
            <a:ext uri="{FF2B5EF4-FFF2-40B4-BE49-F238E27FC236}">
              <a16:creationId xmlns:a16="http://schemas.microsoft.com/office/drawing/2014/main" id="{D1C40043-9400-4F89-9F4A-C4759895D7F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876800" y="9860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xdr:row>
      <xdr:rowOff>0</xdr:rowOff>
    </xdr:from>
    <xdr:to>
      <xdr:col>8</xdr:col>
      <xdr:colOff>220980</xdr:colOff>
      <xdr:row>15</xdr:row>
      <xdr:rowOff>137160</xdr:rowOff>
    </xdr:to>
    <xdr:pic>
      <xdr:nvPicPr>
        <xdr:cNvPr id="14" name="Kép 13">
          <a:extLst>
            <a:ext uri="{FF2B5EF4-FFF2-40B4-BE49-F238E27FC236}">
              <a16:creationId xmlns:a16="http://schemas.microsoft.com/office/drawing/2014/main" id="{164D7477-3850-4C49-B883-47C9BDD77B9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876800" y="1169670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220980</xdr:colOff>
      <xdr:row>16</xdr:row>
      <xdr:rowOff>137160</xdr:rowOff>
    </xdr:to>
    <xdr:pic>
      <xdr:nvPicPr>
        <xdr:cNvPr id="15" name="Kép 14">
          <a:extLst>
            <a:ext uri="{FF2B5EF4-FFF2-40B4-BE49-F238E27FC236}">
              <a16:creationId xmlns:a16="http://schemas.microsoft.com/office/drawing/2014/main" id="{07DA230D-70AB-403E-9C6E-745DB6833F8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876800" y="126187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8</xdr:col>
      <xdr:colOff>220980</xdr:colOff>
      <xdr:row>17</xdr:row>
      <xdr:rowOff>114300</xdr:rowOff>
    </xdr:to>
    <xdr:pic>
      <xdr:nvPicPr>
        <xdr:cNvPr id="16" name="Kép 15">
          <a:extLst>
            <a:ext uri="{FF2B5EF4-FFF2-40B4-BE49-F238E27FC236}">
              <a16:creationId xmlns:a16="http://schemas.microsoft.com/office/drawing/2014/main" id="{9887FE37-FC8C-4FA2-9E06-C9E7EBC87DFD}"/>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876800" y="147066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xdr:row>
      <xdr:rowOff>0</xdr:rowOff>
    </xdr:from>
    <xdr:to>
      <xdr:col>8</xdr:col>
      <xdr:colOff>213360</xdr:colOff>
      <xdr:row>20</xdr:row>
      <xdr:rowOff>144780</xdr:rowOff>
    </xdr:to>
    <xdr:pic>
      <xdr:nvPicPr>
        <xdr:cNvPr id="17" name="Kép 16">
          <a:extLst>
            <a:ext uri="{FF2B5EF4-FFF2-40B4-BE49-F238E27FC236}">
              <a16:creationId xmlns:a16="http://schemas.microsoft.com/office/drawing/2014/main" id="{939B561A-62C7-4E6D-A10B-B7A01878966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876800" y="18783300"/>
          <a:ext cx="21336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xdr:row>
      <xdr:rowOff>0</xdr:rowOff>
    </xdr:from>
    <xdr:to>
      <xdr:col>8</xdr:col>
      <xdr:colOff>213360</xdr:colOff>
      <xdr:row>21</xdr:row>
      <xdr:rowOff>144780</xdr:rowOff>
    </xdr:to>
    <xdr:pic>
      <xdr:nvPicPr>
        <xdr:cNvPr id="18" name="Kép 17">
          <a:extLst>
            <a:ext uri="{FF2B5EF4-FFF2-40B4-BE49-F238E27FC236}">
              <a16:creationId xmlns:a16="http://schemas.microsoft.com/office/drawing/2014/main" id="{6D2495A9-142D-4EEE-92D7-EA85EFD0A6E8}"/>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876800" y="19705320"/>
          <a:ext cx="21336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xdr:row>
      <xdr:rowOff>0</xdr:rowOff>
    </xdr:from>
    <xdr:to>
      <xdr:col>8</xdr:col>
      <xdr:colOff>220980</xdr:colOff>
      <xdr:row>22</xdr:row>
      <xdr:rowOff>137160</xdr:rowOff>
    </xdr:to>
    <xdr:pic>
      <xdr:nvPicPr>
        <xdr:cNvPr id="19" name="Kép 18">
          <a:extLst>
            <a:ext uri="{FF2B5EF4-FFF2-40B4-BE49-F238E27FC236}">
              <a16:creationId xmlns:a16="http://schemas.microsoft.com/office/drawing/2014/main" id="{18E3E3AE-3CA7-4539-B1D1-F90A3F35D3CC}"/>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876800" y="206273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xdr:row>
      <xdr:rowOff>0</xdr:rowOff>
    </xdr:from>
    <xdr:to>
      <xdr:col>8</xdr:col>
      <xdr:colOff>220980</xdr:colOff>
      <xdr:row>23</xdr:row>
      <xdr:rowOff>114300</xdr:rowOff>
    </xdr:to>
    <xdr:pic>
      <xdr:nvPicPr>
        <xdr:cNvPr id="20" name="Kép 19">
          <a:extLst>
            <a:ext uri="{FF2B5EF4-FFF2-40B4-BE49-F238E27FC236}">
              <a16:creationId xmlns:a16="http://schemas.microsoft.com/office/drawing/2014/main" id="{63FB1301-2A8F-45E3-89F1-A5337D5EB539}"/>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876800" y="210007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24</xdr:row>
      <xdr:rowOff>0</xdr:rowOff>
    </xdr:from>
    <xdr:to>
      <xdr:col>8</xdr:col>
      <xdr:colOff>220980</xdr:colOff>
      <xdr:row>24</xdr:row>
      <xdr:rowOff>114300</xdr:rowOff>
    </xdr:to>
    <xdr:pic>
      <xdr:nvPicPr>
        <xdr:cNvPr id="21" name="Kép 20">
          <a:extLst>
            <a:ext uri="{FF2B5EF4-FFF2-40B4-BE49-F238E27FC236}">
              <a16:creationId xmlns:a16="http://schemas.microsoft.com/office/drawing/2014/main" id="{673DC829-D261-43C4-B7A2-045F4AB77CD9}"/>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876800" y="211912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xdr:row>
      <xdr:rowOff>0</xdr:rowOff>
    </xdr:from>
    <xdr:to>
      <xdr:col>8</xdr:col>
      <xdr:colOff>220980</xdr:colOff>
      <xdr:row>25</xdr:row>
      <xdr:rowOff>144780</xdr:rowOff>
    </xdr:to>
    <xdr:pic>
      <xdr:nvPicPr>
        <xdr:cNvPr id="22" name="Kép 21">
          <a:extLst>
            <a:ext uri="{FF2B5EF4-FFF2-40B4-BE49-F238E27FC236}">
              <a16:creationId xmlns:a16="http://schemas.microsoft.com/office/drawing/2014/main" id="{679FDCA2-0AC6-4563-9B93-C4663F3A9E55}"/>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876800" y="215646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26</xdr:row>
      <xdr:rowOff>0</xdr:rowOff>
    </xdr:from>
    <xdr:to>
      <xdr:col>8</xdr:col>
      <xdr:colOff>220980</xdr:colOff>
      <xdr:row>26</xdr:row>
      <xdr:rowOff>114300</xdr:rowOff>
    </xdr:to>
    <xdr:pic>
      <xdr:nvPicPr>
        <xdr:cNvPr id="23" name="Kép 22">
          <a:extLst>
            <a:ext uri="{FF2B5EF4-FFF2-40B4-BE49-F238E27FC236}">
              <a16:creationId xmlns:a16="http://schemas.microsoft.com/office/drawing/2014/main" id="{E5CAA179-5F3B-4D3B-A3A1-A29D9DD494AF}"/>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876800" y="234010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27</xdr:row>
      <xdr:rowOff>0</xdr:rowOff>
    </xdr:from>
    <xdr:to>
      <xdr:col>8</xdr:col>
      <xdr:colOff>220980</xdr:colOff>
      <xdr:row>27</xdr:row>
      <xdr:rowOff>144780</xdr:rowOff>
    </xdr:to>
    <xdr:pic>
      <xdr:nvPicPr>
        <xdr:cNvPr id="24" name="Kép 23">
          <a:extLst>
            <a:ext uri="{FF2B5EF4-FFF2-40B4-BE49-F238E27FC236}">
              <a16:creationId xmlns:a16="http://schemas.microsoft.com/office/drawing/2014/main" id="{2E31DD9A-F9DB-4348-84DB-08E8BFF2CEDB}"/>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876800" y="23957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28</xdr:row>
      <xdr:rowOff>0</xdr:rowOff>
    </xdr:from>
    <xdr:to>
      <xdr:col>8</xdr:col>
      <xdr:colOff>220980</xdr:colOff>
      <xdr:row>28</xdr:row>
      <xdr:rowOff>114300</xdr:rowOff>
    </xdr:to>
    <xdr:pic>
      <xdr:nvPicPr>
        <xdr:cNvPr id="25" name="Kép 24">
          <a:extLst>
            <a:ext uri="{FF2B5EF4-FFF2-40B4-BE49-F238E27FC236}">
              <a16:creationId xmlns:a16="http://schemas.microsoft.com/office/drawing/2014/main" id="{BFF1EF57-C230-44BF-B538-46B236C04528}"/>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876800" y="270738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29</xdr:row>
      <xdr:rowOff>0</xdr:rowOff>
    </xdr:from>
    <xdr:to>
      <xdr:col>8</xdr:col>
      <xdr:colOff>220980</xdr:colOff>
      <xdr:row>29</xdr:row>
      <xdr:rowOff>144780</xdr:rowOff>
    </xdr:to>
    <xdr:pic>
      <xdr:nvPicPr>
        <xdr:cNvPr id="26" name="Kép 25">
          <a:extLst>
            <a:ext uri="{FF2B5EF4-FFF2-40B4-BE49-F238E27FC236}">
              <a16:creationId xmlns:a16="http://schemas.microsoft.com/office/drawing/2014/main" id="{3692ECAE-5913-4FC9-AB9D-68D5C4E73187}"/>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876800" y="294284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30</xdr:row>
      <xdr:rowOff>0</xdr:rowOff>
    </xdr:from>
    <xdr:to>
      <xdr:col>8</xdr:col>
      <xdr:colOff>220980</xdr:colOff>
      <xdr:row>30</xdr:row>
      <xdr:rowOff>114300</xdr:rowOff>
    </xdr:to>
    <xdr:pic>
      <xdr:nvPicPr>
        <xdr:cNvPr id="27" name="Kép 26">
          <a:extLst>
            <a:ext uri="{FF2B5EF4-FFF2-40B4-BE49-F238E27FC236}">
              <a16:creationId xmlns:a16="http://schemas.microsoft.com/office/drawing/2014/main" id="{83632C0D-0035-4B1F-9543-EEA19FF30F65}"/>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876800" y="323621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31</xdr:row>
      <xdr:rowOff>0</xdr:rowOff>
    </xdr:from>
    <xdr:to>
      <xdr:col>8</xdr:col>
      <xdr:colOff>190500</xdr:colOff>
      <xdr:row>31</xdr:row>
      <xdr:rowOff>144780</xdr:rowOff>
    </xdr:to>
    <xdr:pic>
      <xdr:nvPicPr>
        <xdr:cNvPr id="28" name="Kép 27">
          <a:extLst>
            <a:ext uri="{FF2B5EF4-FFF2-40B4-BE49-F238E27FC236}">
              <a16:creationId xmlns:a16="http://schemas.microsoft.com/office/drawing/2014/main" id="{A6324E83-6006-44FE-9853-27F2B6C2EDE7}"/>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876800" y="33284160"/>
          <a:ext cx="1905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32</xdr:row>
      <xdr:rowOff>0</xdr:rowOff>
    </xdr:from>
    <xdr:to>
      <xdr:col>8</xdr:col>
      <xdr:colOff>152400</xdr:colOff>
      <xdr:row>32</xdr:row>
      <xdr:rowOff>152400</xdr:rowOff>
    </xdr:to>
    <xdr:pic>
      <xdr:nvPicPr>
        <xdr:cNvPr id="29" name="Kép 28">
          <a:extLst>
            <a:ext uri="{FF2B5EF4-FFF2-40B4-BE49-F238E27FC236}">
              <a16:creationId xmlns:a16="http://schemas.microsoft.com/office/drawing/2014/main" id="{D9FAB7C0-B6DB-4793-8AA0-9BA8D0AF685A}"/>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876800" y="351053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33</xdr:row>
      <xdr:rowOff>0</xdr:rowOff>
    </xdr:from>
    <xdr:to>
      <xdr:col>8</xdr:col>
      <xdr:colOff>220980</xdr:colOff>
      <xdr:row>33</xdr:row>
      <xdr:rowOff>144780</xdr:rowOff>
    </xdr:to>
    <xdr:pic>
      <xdr:nvPicPr>
        <xdr:cNvPr id="30" name="Kép 29">
          <a:extLst>
            <a:ext uri="{FF2B5EF4-FFF2-40B4-BE49-F238E27FC236}">
              <a16:creationId xmlns:a16="http://schemas.microsoft.com/office/drawing/2014/main" id="{9DD69FDE-0D44-41D7-AAEA-0E98563D2348}"/>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876800" y="362788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34</xdr:row>
      <xdr:rowOff>0</xdr:rowOff>
    </xdr:from>
    <xdr:to>
      <xdr:col>8</xdr:col>
      <xdr:colOff>220980</xdr:colOff>
      <xdr:row>34</xdr:row>
      <xdr:rowOff>114300</xdr:rowOff>
    </xdr:to>
    <xdr:pic>
      <xdr:nvPicPr>
        <xdr:cNvPr id="31" name="Kép 30">
          <a:extLst>
            <a:ext uri="{FF2B5EF4-FFF2-40B4-BE49-F238E27FC236}">
              <a16:creationId xmlns:a16="http://schemas.microsoft.com/office/drawing/2014/main" id="{1D9B0295-EDD3-4EE9-8E17-5568807DF476}"/>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876800" y="373227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35</xdr:row>
      <xdr:rowOff>0</xdr:rowOff>
    </xdr:from>
    <xdr:to>
      <xdr:col>8</xdr:col>
      <xdr:colOff>220980</xdr:colOff>
      <xdr:row>35</xdr:row>
      <xdr:rowOff>144780</xdr:rowOff>
    </xdr:to>
    <xdr:pic>
      <xdr:nvPicPr>
        <xdr:cNvPr id="32" name="Kép 31">
          <a:extLst>
            <a:ext uri="{FF2B5EF4-FFF2-40B4-BE49-F238E27FC236}">
              <a16:creationId xmlns:a16="http://schemas.microsoft.com/office/drawing/2014/main" id="{400E2063-55C2-4B51-B20E-7401E3994ACA}"/>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876800" y="383667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36</xdr:row>
      <xdr:rowOff>0</xdr:rowOff>
    </xdr:from>
    <xdr:to>
      <xdr:col>8</xdr:col>
      <xdr:colOff>220980</xdr:colOff>
      <xdr:row>36</xdr:row>
      <xdr:rowOff>137160</xdr:rowOff>
    </xdr:to>
    <xdr:pic>
      <xdr:nvPicPr>
        <xdr:cNvPr id="33" name="Kép 32">
          <a:extLst>
            <a:ext uri="{FF2B5EF4-FFF2-40B4-BE49-F238E27FC236}">
              <a16:creationId xmlns:a16="http://schemas.microsoft.com/office/drawing/2014/main" id="{4FE26A57-224F-41DA-B8FB-EA041834ECAC}"/>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876800" y="392887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37</xdr:row>
      <xdr:rowOff>0</xdr:rowOff>
    </xdr:from>
    <xdr:to>
      <xdr:col>8</xdr:col>
      <xdr:colOff>220980</xdr:colOff>
      <xdr:row>37</xdr:row>
      <xdr:rowOff>114300</xdr:rowOff>
    </xdr:to>
    <xdr:pic>
      <xdr:nvPicPr>
        <xdr:cNvPr id="34" name="Kép 33">
          <a:extLst>
            <a:ext uri="{FF2B5EF4-FFF2-40B4-BE49-F238E27FC236}">
              <a16:creationId xmlns:a16="http://schemas.microsoft.com/office/drawing/2014/main" id="{64B0E92E-DE75-4394-9F45-B0A68E8A15F4}"/>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876800" y="402107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38</xdr:row>
      <xdr:rowOff>0</xdr:rowOff>
    </xdr:from>
    <xdr:to>
      <xdr:col>8</xdr:col>
      <xdr:colOff>220980</xdr:colOff>
      <xdr:row>38</xdr:row>
      <xdr:rowOff>144780</xdr:rowOff>
    </xdr:to>
    <xdr:pic>
      <xdr:nvPicPr>
        <xdr:cNvPr id="35" name="Kép 34">
          <a:extLst>
            <a:ext uri="{FF2B5EF4-FFF2-40B4-BE49-F238E27FC236}">
              <a16:creationId xmlns:a16="http://schemas.microsoft.com/office/drawing/2014/main" id="{54943C2A-8D75-4069-A78A-4801439A1A5F}"/>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4876800" y="411327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xdr:row>
      <xdr:rowOff>0</xdr:rowOff>
    </xdr:from>
    <xdr:to>
      <xdr:col>8</xdr:col>
      <xdr:colOff>220980</xdr:colOff>
      <xdr:row>39</xdr:row>
      <xdr:rowOff>144780</xdr:rowOff>
    </xdr:to>
    <xdr:pic>
      <xdr:nvPicPr>
        <xdr:cNvPr id="36" name="Kép 35">
          <a:extLst>
            <a:ext uri="{FF2B5EF4-FFF2-40B4-BE49-F238E27FC236}">
              <a16:creationId xmlns:a16="http://schemas.microsoft.com/office/drawing/2014/main" id="{084BC4D4-1004-4889-8C16-9998360A0A16}"/>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876800" y="420547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40</xdr:row>
      <xdr:rowOff>0</xdr:rowOff>
    </xdr:from>
    <xdr:to>
      <xdr:col>8</xdr:col>
      <xdr:colOff>220980</xdr:colOff>
      <xdr:row>40</xdr:row>
      <xdr:rowOff>137160</xdr:rowOff>
    </xdr:to>
    <xdr:pic>
      <xdr:nvPicPr>
        <xdr:cNvPr id="37" name="Kép 36">
          <a:extLst>
            <a:ext uri="{FF2B5EF4-FFF2-40B4-BE49-F238E27FC236}">
              <a16:creationId xmlns:a16="http://schemas.microsoft.com/office/drawing/2014/main" id="{8B29AA6D-7559-4DA0-A511-0E2C3346075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4876800" y="432282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40</xdr:row>
      <xdr:rowOff>0</xdr:rowOff>
    </xdr:from>
    <xdr:to>
      <xdr:col>12</xdr:col>
      <xdr:colOff>220980</xdr:colOff>
      <xdr:row>40</xdr:row>
      <xdr:rowOff>137160</xdr:rowOff>
    </xdr:to>
    <xdr:pic>
      <xdr:nvPicPr>
        <xdr:cNvPr id="38" name="Kép 37">
          <a:extLst>
            <a:ext uri="{FF2B5EF4-FFF2-40B4-BE49-F238E27FC236}">
              <a16:creationId xmlns:a16="http://schemas.microsoft.com/office/drawing/2014/main" id="{F1539424-AADC-40B0-9D90-782D4B3D6886}"/>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705600" y="432282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41</xdr:row>
      <xdr:rowOff>0</xdr:rowOff>
    </xdr:from>
    <xdr:to>
      <xdr:col>8</xdr:col>
      <xdr:colOff>190500</xdr:colOff>
      <xdr:row>41</xdr:row>
      <xdr:rowOff>144780</xdr:rowOff>
    </xdr:to>
    <xdr:pic>
      <xdr:nvPicPr>
        <xdr:cNvPr id="39" name="Kép 38">
          <a:extLst>
            <a:ext uri="{FF2B5EF4-FFF2-40B4-BE49-F238E27FC236}">
              <a16:creationId xmlns:a16="http://schemas.microsoft.com/office/drawing/2014/main" id="{C56397EB-F999-4254-8740-B8221C6F717F}"/>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4876800" y="44790360"/>
          <a:ext cx="1905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42</xdr:row>
      <xdr:rowOff>0</xdr:rowOff>
    </xdr:from>
    <xdr:to>
      <xdr:col>8</xdr:col>
      <xdr:colOff>220980</xdr:colOff>
      <xdr:row>42</xdr:row>
      <xdr:rowOff>144780</xdr:rowOff>
    </xdr:to>
    <xdr:pic>
      <xdr:nvPicPr>
        <xdr:cNvPr id="40" name="Kép 39">
          <a:extLst>
            <a:ext uri="{FF2B5EF4-FFF2-40B4-BE49-F238E27FC236}">
              <a16:creationId xmlns:a16="http://schemas.microsoft.com/office/drawing/2014/main" id="{CA69E4FD-BD1C-4E45-A056-9CED35BA43A6}"/>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876800" y="457123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43</xdr:row>
      <xdr:rowOff>0</xdr:rowOff>
    </xdr:from>
    <xdr:to>
      <xdr:col>8</xdr:col>
      <xdr:colOff>220980</xdr:colOff>
      <xdr:row>43</xdr:row>
      <xdr:rowOff>144780</xdr:rowOff>
    </xdr:to>
    <xdr:pic>
      <xdr:nvPicPr>
        <xdr:cNvPr id="41" name="Kép 40">
          <a:extLst>
            <a:ext uri="{FF2B5EF4-FFF2-40B4-BE49-F238E27FC236}">
              <a16:creationId xmlns:a16="http://schemas.microsoft.com/office/drawing/2014/main" id="{1D1E4A66-A877-4EBE-AFE7-FDAE95D96339}"/>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4876800" y="466344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46</xdr:row>
      <xdr:rowOff>0</xdr:rowOff>
    </xdr:from>
    <xdr:to>
      <xdr:col>8</xdr:col>
      <xdr:colOff>220980</xdr:colOff>
      <xdr:row>46</xdr:row>
      <xdr:rowOff>144780</xdr:rowOff>
    </xdr:to>
    <xdr:pic>
      <xdr:nvPicPr>
        <xdr:cNvPr id="42" name="Kép 41">
          <a:extLst>
            <a:ext uri="{FF2B5EF4-FFF2-40B4-BE49-F238E27FC236}">
              <a16:creationId xmlns:a16="http://schemas.microsoft.com/office/drawing/2014/main" id="{1D6F5F94-46C8-4106-B151-C84FF3B1AD1F}"/>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4876800" y="484632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47</xdr:row>
      <xdr:rowOff>0</xdr:rowOff>
    </xdr:from>
    <xdr:to>
      <xdr:col>8</xdr:col>
      <xdr:colOff>220980</xdr:colOff>
      <xdr:row>47</xdr:row>
      <xdr:rowOff>144780</xdr:rowOff>
    </xdr:to>
    <xdr:pic>
      <xdr:nvPicPr>
        <xdr:cNvPr id="43" name="Kép 42">
          <a:extLst>
            <a:ext uri="{FF2B5EF4-FFF2-40B4-BE49-F238E27FC236}">
              <a16:creationId xmlns:a16="http://schemas.microsoft.com/office/drawing/2014/main" id="{A85C013D-E8F6-4D0F-8488-EB84938680D7}"/>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876800" y="498957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48</xdr:row>
      <xdr:rowOff>0</xdr:rowOff>
    </xdr:from>
    <xdr:to>
      <xdr:col>8</xdr:col>
      <xdr:colOff>220980</xdr:colOff>
      <xdr:row>48</xdr:row>
      <xdr:rowOff>144780</xdr:rowOff>
    </xdr:to>
    <xdr:pic>
      <xdr:nvPicPr>
        <xdr:cNvPr id="44" name="Kép 43">
          <a:extLst>
            <a:ext uri="{FF2B5EF4-FFF2-40B4-BE49-F238E27FC236}">
              <a16:creationId xmlns:a16="http://schemas.microsoft.com/office/drawing/2014/main" id="{A5DF7A59-394B-429B-A1DD-26AFE1709188}"/>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876800" y="504520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49</xdr:row>
      <xdr:rowOff>0</xdr:rowOff>
    </xdr:from>
    <xdr:to>
      <xdr:col>8</xdr:col>
      <xdr:colOff>220980</xdr:colOff>
      <xdr:row>49</xdr:row>
      <xdr:rowOff>144780</xdr:rowOff>
    </xdr:to>
    <xdr:pic>
      <xdr:nvPicPr>
        <xdr:cNvPr id="45" name="Kép 44">
          <a:extLst>
            <a:ext uri="{FF2B5EF4-FFF2-40B4-BE49-F238E27FC236}">
              <a16:creationId xmlns:a16="http://schemas.microsoft.com/office/drawing/2014/main" id="{5740B6F4-9692-40EA-8A3E-71D65518FF0E}"/>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876800" y="51191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50</xdr:row>
      <xdr:rowOff>0</xdr:rowOff>
    </xdr:from>
    <xdr:to>
      <xdr:col>8</xdr:col>
      <xdr:colOff>220980</xdr:colOff>
      <xdr:row>50</xdr:row>
      <xdr:rowOff>144780</xdr:rowOff>
    </xdr:to>
    <xdr:pic>
      <xdr:nvPicPr>
        <xdr:cNvPr id="46" name="Kép 45">
          <a:extLst>
            <a:ext uri="{FF2B5EF4-FFF2-40B4-BE49-F238E27FC236}">
              <a16:creationId xmlns:a16="http://schemas.microsoft.com/office/drawing/2014/main" id="{EAED12DE-DB9B-4205-AA0D-384A5F419712}"/>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876800" y="523646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51</xdr:row>
      <xdr:rowOff>0</xdr:rowOff>
    </xdr:from>
    <xdr:to>
      <xdr:col>8</xdr:col>
      <xdr:colOff>220980</xdr:colOff>
      <xdr:row>51</xdr:row>
      <xdr:rowOff>144780</xdr:rowOff>
    </xdr:to>
    <xdr:pic>
      <xdr:nvPicPr>
        <xdr:cNvPr id="47" name="Kép 46">
          <a:extLst>
            <a:ext uri="{FF2B5EF4-FFF2-40B4-BE49-F238E27FC236}">
              <a16:creationId xmlns:a16="http://schemas.microsoft.com/office/drawing/2014/main" id="{3A1473CD-1B45-4679-87FE-873E6F7EB273}"/>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876800" y="526313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52</xdr:row>
      <xdr:rowOff>0</xdr:rowOff>
    </xdr:from>
    <xdr:to>
      <xdr:col>8</xdr:col>
      <xdr:colOff>220980</xdr:colOff>
      <xdr:row>52</xdr:row>
      <xdr:rowOff>144780</xdr:rowOff>
    </xdr:to>
    <xdr:pic>
      <xdr:nvPicPr>
        <xdr:cNvPr id="48" name="Kép 47">
          <a:extLst>
            <a:ext uri="{FF2B5EF4-FFF2-40B4-BE49-F238E27FC236}">
              <a16:creationId xmlns:a16="http://schemas.microsoft.com/office/drawing/2014/main" id="{06638868-D008-469B-A8B4-41BFA14DFD2B}"/>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876800" y="530047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53</xdr:row>
      <xdr:rowOff>0</xdr:rowOff>
    </xdr:from>
    <xdr:to>
      <xdr:col>8</xdr:col>
      <xdr:colOff>220980</xdr:colOff>
      <xdr:row>53</xdr:row>
      <xdr:rowOff>114300</xdr:rowOff>
    </xdr:to>
    <xdr:pic>
      <xdr:nvPicPr>
        <xdr:cNvPr id="49" name="Kép 48">
          <a:extLst>
            <a:ext uri="{FF2B5EF4-FFF2-40B4-BE49-F238E27FC236}">
              <a16:creationId xmlns:a16="http://schemas.microsoft.com/office/drawing/2014/main" id="{A7B58234-3CE8-4C84-B218-B6B0B99C94F6}"/>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876800" y="539267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54</xdr:row>
      <xdr:rowOff>0</xdr:rowOff>
    </xdr:from>
    <xdr:to>
      <xdr:col>8</xdr:col>
      <xdr:colOff>220980</xdr:colOff>
      <xdr:row>54</xdr:row>
      <xdr:rowOff>121920</xdr:rowOff>
    </xdr:to>
    <xdr:pic>
      <xdr:nvPicPr>
        <xdr:cNvPr id="50" name="Kép 49">
          <a:extLst>
            <a:ext uri="{FF2B5EF4-FFF2-40B4-BE49-F238E27FC236}">
              <a16:creationId xmlns:a16="http://schemas.microsoft.com/office/drawing/2014/main" id="{A17D6153-AE99-4C10-AC3C-380415DBB7E9}"/>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4876800" y="55100220"/>
          <a:ext cx="22098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55</xdr:row>
      <xdr:rowOff>0</xdr:rowOff>
    </xdr:from>
    <xdr:to>
      <xdr:col>8</xdr:col>
      <xdr:colOff>220980</xdr:colOff>
      <xdr:row>55</xdr:row>
      <xdr:rowOff>144780</xdr:rowOff>
    </xdr:to>
    <xdr:pic>
      <xdr:nvPicPr>
        <xdr:cNvPr id="51" name="Kép 50">
          <a:extLst>
            <a:ext uri="{FF2B5EF4-FFF2-40B4-BE49-F238E27FC236}">
              <a16:creationId xmlns:a16="http://schemas.microsoft.com/office/drawing/2014/main" id="{5A2302D2-0707-4C49-A53C-F4EDF69C2836}"/>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876800" y="554736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57</xdr:row>
      <xdr:rowOff>0</xdr:rowOff>
    </xdr:from>
    <xdr:to>
      <xdr:col>8</xdr:col>
      <xdr:colOff>220980</xdr:colOff>
      <xdr:row>57</xdr:row>
      <xdr:rowOff>144780</xdr:rowOff>
    </xdr:to>
    <xdr:pic>
      <xdr:nvPicPr>
        <xdr:cNvPr id="52" name="Kép 51">
          <a:extLst>
            <a:ext uri="{FF2B5EF4-FFF2-40B4-BE49-F238E27FC236}">
              <a16:creationId xmlns:a16="http://schemas.microsoft.com/office/drawing/2014/main" id="{60511CA6-1A5A-4A02-B4B8-DF6DA70F3197}"/>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876800" y="567690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58</xdr:row>
      <xdr:rowOff>0</xdr:rowOff>
    </xdr:from>
    <xdr:to>
      <xdr:col>8</xdr:col>
      <xdr:colOff>220980</xdr:colOff>
      <xdr:row>58</xdr:row>
      <xdr:rowOff>114300</xdr:rowOff>
    </xdr:to>
    <xdr:pic>
      <xdr:nvPicPr>
        <xdr:cNvPr id="53" name="Kép 52">
          <a:extLst>
            <a:ext uri="{FF2B5EF4-FFF2-40B4-BE49-F238E27FC236}">
              <a16:creationId xmlns:a16="http://schemas.microsoft.com/office/drawing/2014/main" id="{6B356274-0010-4C71-BB15-F52746DCA365}"/>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4876800" y="571423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220980</xdr:colOff>
      <xdr:row>59</xdr:row>
      <xdr:rowOff>144780</xdr:rowOff>
    </xdr:to>
    <xdr:pic>
      <xdr:nvPicPr>
        <xdr:cNvPr id="54" name="Kép 53">
          <a:extLst>
            <a:ext uri="{FF2B5EF4-FFF2-40B4-BE49-F238E27FC236}">
              <a16:creationId xmlns:a16="http://schemas.microsoft.com/office/drawing/2014/main" id="{CEBFDA38-C4E2-47D0-90B9-C57B8FB82EB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4876800" y="583158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60</xdr:row>
      <xdr:rowOff>0</xdr:rowOff>
    </xdr:from>
    <xdr:to>
      <xdr:col>8</xdr:col>
      <xdr:colOff>220980</xdr:colOff>
      <xdr:row>60</xdr:row>
      <xdr:rowOff>137160</xdr:rowOff>
    </xdr:to>
    <xdr:pic>
      <xdr:nvPicPr>
        <xdr:cNvPr id="55" name="Kép 54">
          <a:extLst>
            <a:ext uri="{FF2B5EF4-FFF2-40B4-BE49-F238E27FC236}">
              <a16:creationId xmlns:a16="http://schemas.microsoft.com/office/drawing/2014/main" id="{85B00F0C-97D7-47ED-8DA8-03010713ABE5}"/>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876800" y="588721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61</xdr:row>
      <xdr:rowOff>0</xdr:rowOff>
    </xdr:from>
    <xdr:to>
      <xdr:col>8</xdr:col>
      <xdr:colOff>220980</xdr:colOff>
      <xdr:row>61</xdr:row>
      <xdr:rowOff>114300</xdr:rowOff>
    </xdr:to>
    <xdr:pic>
      <xdr:nvPicPr>
        <xdr:cNvPr id="56" name="Kép 55">
          <a:extLst>
            <a:ext uri="{FF2B5EF4-FFF2-40B4-BE49-F238E27FC236}">
              <a16:creationId xmlns:a16="http://schemas.microsoft.com/office/drawing/2014/main" id="{74344953-2F59-4F94-8881-D6425FB62CC7}"/>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876800" y="599160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62</xdr:row>
      <xdr:rowOff>0</xdr:rowOff>
    </xdr:from>
    <xdr:to>
      <xdr:col>8</xdr:col>
      <xdr:colOff>220980</xdr:colOff>
      <xdr:row>62</xdr:row>
      <xdr:rowOff>137160</xdr:rowOff>
    </xdr:to>
    <xdr:pic>
      <xdr:nvPicPr>
        <xdr:cNvPr id="57" name="Kép 56">
          <a:extLst>
            <a:ext uri="{FF2B5EF4-FFF2-40B4-BE49-F238E27FC236}">
              <a16:creationId xmlns:a16="http://schemas.microsoft.com/office/drawing/2014/main" id="{EF8DCCFA-EC8E-46E5-9C2A-ADFDC4DA5C77}"/>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4876800" y="6083808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63</xdr:row>
      <xdr:rowOff>0</xdr:rowOff>
    </xdr:from>
    <xdr:to>
      <xdr:col>8</xdr:col>
      <xdr:colOff>198120</xdr:colOff>
      <xdr:row>63</xdr:row>
      <xdr:rowOff>144780</xdr:rowOff>
    </xdr:to>
    <xdr:pic>
      <xdr:nvPicPr>
        <xdr:cNvPr id="58" name="Kép 57">
          <a:extLst>
            <a:ext uri="{FF2B5EF4-FFF2-40B4-BE49-F238E27FC236}">
              <a16:creationId xmlns:a16="http://schemas.microsoft.com/office/drawing/2014/main" id="{D8B519AB-531D-43E2-8002-D9AC6C2266EF}"/>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876800" y="6249162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64</xdr:row>
      <xdr:rowOff>0</xdr:rowOff>
    </xdr:from>
    <xdr:to>
      <xdr:col>8</xdr:col>
      <xdr:colOff>190500</xdr:colOff>
      <xdr:row>64</xdr:row>
      <xdr:rowOff>144780</xdr:rowOff>
    </xdr:to>
    <xdr:pic>
      <xdr:nvPicPr>
        <xdr:cNvPr id="59" name="Kép 58">
          <a:extLst>
            <a:ext uri="{FF2B5EF4-FFF2-40B4-BE49-F238E27FC236}">
              <a16:creationId xmlns:a16="http://schemas.microsoft.com/office/drawing/2014/main" id="{6B6466C7-7FBA-4445-AAA5-F02392543CCD}"/>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876800" y="63596520"/>
          <a:ext cx="1905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65</xdr:row>
      <xdr:rowOff>0</xdr:rowOff>
    </xdr:from>
    <xdr:to>
      <xdr:col>8</xdr:col>
      <xdr:colOff>220980</xdr:colOff>
      <xdr:row>65</xdr:row>
      <xdr:rowOff>114300</xdr:rowOff>
    </xdr:to>
    <xdr:pic>
      <xdr:nvPicPr>
        <xdr:cNvPr id="60" name="Kép 59">
          <a:extLst>
            <a:ext uri="{FF2B5EF4-FFF2-40B4-BE49-F238E27FC236}">
              <a16:creationId xmlns:a16="http://schemas.microsoft.com/office/drawing/2014/main" id="{2956C4F9-9A3B-419A-A3CC-B05BE8CCD157}"/>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876800" y="646404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66</xdr:row>
      <xdr:rowOff>0</xdr:rowOff>
    </xdr:from>
    <xdr:to>
      <xdr:col>8</xdr:col>
      <xdr:colOff>220980</xdr:colOff>
      <xdr:row>66</xdr:row>
      <xdr:rowOff>144780</xdr:rowOff>
    </xdr:to>
    <xdr:pic>
      <xdr:nvPicPr>
        <xdr:cNvPr id="61" name="Kép 60">
          <a:extLst>
            <a:ext uri="{FF2B5EF4-FFF2-40B4-BE49-F238E27FC236}">
              <a16:creationId xmlns:a16="http://schemas.microsoft.com/office/drawing/2014/main" id="{E501FAC3-4EB2-466B-96A7-3F8D8E95291F}"/>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876800" y="655548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67</xdr:row>
      <xdr:rowOff>0</xdr:rowOff>
    </xdr:from>
    <xdr:to>
      <xdr:col>8</xdr:col>
      <xdr:colOff>220980</xdr:colOff>
      <xdr:row>67</xdr:row>
      <xdr:rowOff>137160</xdr:rowOff>
    </xdr:to>
    <xdr:pic>
      <xdr:nvPicPr>
        <xdr:cNvPr id="62" name="Kép 61">
          <a:extLst>
            <a:ext uri="{FF2B5EF4-FFF2-40B4-BE49-F238E27FC236}">
              <a16:creationId xmlns:a16="http://schemas.microsoft.com/office/drawing/2014/main" id="{5A4CDB39-78A8-4C81-9A0C-ADA90E583EBE}"/>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4876800" y="664692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68</xdr:row>
      <xdr:rowOff>0</xdr:rowOff>
    </xdr:from>
    <xdr:to>
      <xdr:col>8</xdr:col>
      <xdr:colOff>220980</xdr:colOff>
      <xdr:row>68</xdr:row>
      <xdr:rowOff>114300</xdr:rowOff>
    </xdr:to>
    <xdr:pic>
      <xdr:nvPicPr>
        <xdr:cNvPr id="63" name="Kép 62">
          <a:extLst>
            <a:ext uri="{FF2B5EF4-FFF2-40B4-BE49-F238E27FC236}">
              <a16:creationId xmlns:a16="http://schemas.microsoft.com/office/drawing/2014/main" id="{354E0DE2-4D89-41D7-B24F-D2B60C93CBE5}"/>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4876800" y="673836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69</xdr:row>
      <xdr:rowOff>0</xdr:rowOff>
    </xdr:from>
    <xdr:to>
      <xdr:col>8</xdr:col>
      <xdr:colOff>220980</xdr:colOff>
      <xdr:row>69</xdr:row>
      <xdr:rowOff>114300</xdr:rowOff>
    </xdr:to>
    <xdr:pic>
      <xdr:nvPicPr>
        <xdr:cNvPr id="64" name="Kép 63">
          <a:extLst>
            <a:ext uri="{FF2B5EF4-FFF2-40B4-BE49-F238E27FC236}">
              <a16:creationId xmlns:a16="http://schemas.microsoft.com/office/drawing/2014/main" id="{3E09BDAC-B665-4B44-BC85-D63E4A8164A1}"/>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4876800" y="682980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70</xdr:row>
      <xdr:rowOff>0</xdr:rowOff>
    </xdr:from>
    <xdr:to>
      <xdr:col>8</xdr:col>
      <xdr:colOff>220980</xdr:colOff>
      <xdr:row>70</xdr:row>
      <xdr:rowOff>137160</xdr:rowOff>
    </xdr:to>
    <xdr:pic>
      <xdr:nvPicPr>
        <xdr:cNvPr id="65" name="Kép 64">
          <a:extLst>
            <a:ext uri="{FF2B5EF4-FFF2-40B4-BE49-F238E27FC236}">
              <a16:creationId xmlns:a16="http://schemas.microsoft.com/office/drawing/2014/main" id="{8CAF8DC7-B89F-4C4D-AF1F-4CE0403C350F}"/>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4876800" y="712317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71</xdr:row>
      <xdr:rowOff>0</xdr:rowOff>
    </xdr:from>
    <xdr:to>
      <xdr:col>8</xdr:col>
      <xdr:colOff>220980</xdr:colOff>
      <xdr:row>71</xdr:row>
      <xdr:rowOff>144780</xdr:rowOff>
    </xdr:to>
    <xdr:pic>
      <xdr:nvPicPr>
        <xdr:cNvPr id="66" name="Kép 65">
          <a:extLst>
            <a:ext uri="{FF2B5EF4-FFF2-40B4-BE49-F238E27FC236}">
              <a16:creationId xmlns:a16="http://schemas.microsoft.com/office/drawing/2014/main" id="{13EC734A-2804-416C-B2A4-5D16767705AC}"/>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4876800" y="716280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72</xdr:row>
      <xdr:rowOff>0</xdr:rowOff>
    </xdr:from>
    <xdr:to>
      <xdr:col>8</xdr:col>
      <xdr:colOff>220980</xdr:colOff>
      <xdr:row>72</xdr:row>
      <xdr:rowOff>144780</xdr:rowOff>
    </xdr:to>
    <xdr:pic>
      <xdr:nvPicPr>
        <xdr:cNvPr id="67" name="Kép 66">
          <a:extLst>
            <a:ext uri="{FF2B5EF4-FFF2-40B4-BE49-F238E27FC236}">
              <a16:creationId xmlns:a16="http://schemas.microsoft.com/office/drawing/2014/main" id="{F2788A24-7437-4B31-AD7C-8DB15C9A48C1}"/>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4876800" y="743559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73</xdr:row>
      <xdr:rowOff>0</xdr:rowOff>
    </xdr:from>
    <xdr:to>
      <xdr:col>8</xdr:col>
      <xdr:colOff>220980</xdr:colOff>
      <xdr:row>73</xdr:row>
      <xdr:rowOff>144780</xdr:rowOff>
    </xdr:to>
    <xdr:pic>
      <xdr:nvPicPr>
        <xdr:cNvPr id="68" name="Kép 67">
          <a:extLst>
            <a:ext uri="{FF2B5EF4-FFF2-40B4-BE49-F238E27FC236}">
              <a16:creationId xmlns:a16="http://schemas.microsoft.com/office/drawing/2014/main" id="{D5F0AA0C-41AD-4536-A011-3A0EB6B27522}"/>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4876800" y="755294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74</xdr:row>
      <xdr:rowOff>0</xdr:rowOff>
    </xdr:from>
    <xdr:to>
      <xdr:col>8</xdr:col>
      <xdr:colOff>220980</xdr:colOff>
      <xdr:row>74</xdr:row>
      <xdr:rowOff>137160</xdr:rowOff>
    </xdr:to>
    <xdr:pic>
      <xdr:nvPicPr>
        <xdr:cNvPr id="69" name="Kép 68">
          <a:extLst>
            <a:ext uri="{FF2B5EF4-FFF2-40B4-BE49-F238E27FC236}">
              <a16:creationId xmlns:a16="http://schemas.microsoft.com/office/drawing/2014/main" id="{A17E1A6E-5D29-4DA6-AE88-506A1FE4B2E4}"/>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4876800" y="764514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75</xdr:row>
      <xdr:rowOff>0</xdr:rowOff>
    </xdr:from>
    <xdr:to>
      <xdr:col>8</xdr:col>
      <xdr:colOff>220980</xdr:colOff>
      <xdr:row>75</xdr:row>
      <xdr:rowOff>114300</xdr:rowOff>
    </xdr:to>
    <xdr:pic>
      <xdr:nvPicPr>
        <xdr:cNvPr id="70" name="Kép 69">
          <a:extLst>
            <a:ext uri="{FF2B5EF4-FFF2-40B4-BE49-F238E27FC236}">
              <a16:creationId xmlns:a16="http://schemas.microsoft.com/office/drawing/2014/main" id="{D9C006E0-0B83-45B0-9985-17296E3E1CB2}"/>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4876800" y="776249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76</xdr:row>
      <xdr:rowOff>0</xdr:rowOff>
    </xdr:from>
    <xdr:to>
      <xdr:col>8</xdr:col>
      <xdr:colOff>220980</xdr:colOff>
      <xdr:row>76</xdr:row>
      <xdr:rowOff>114300</xdr:rowOff>
    </xdr:to>
    <xdr:pic>
      <xdr:nvPicPr>
        <xdr:cNvPr id="71" name="Kép 70">
          <a:extLst>
            <a:ext uri="{FF2B5EF4-FFF2-40B4-BE49-F238E27FC236}">
              <a16:creationId xmlns:a16="http://schemas.microsoft.com/office/drawing/2014/main" id="{F87B4D1E-8267-4C59-B0E0-0EBF15F94DD1}"/>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4876800" y="778154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77</xdr:row>
      <xdr:rowOff>0</xdr:rowOff>
    </xdr:from>
    <xdr:to>
      <xdr:col>8</xdr:col>
      <xdr:colOff>220980</xdr:colOff>
      <xdr:row>77</xdr:row>
      <xdr:rowOff>114300</xdr:rowOff>
    </xdr:to>
    <xdr:pic>
      <xdr:nvPicPr>
        <xdr:cNvPr id="72" name="Kép 71">
          <a:extLst>
            <a:ext uri="{FF2B5EF4-FFF2-40B4-BE49-F238E27FC236}">
              <a16:creationId xmlns:a16="http://schemas.microsoft.com/office/drawing/2014/main" id="{7D2CFA6A-B271-4C51-869D-3B15C0975643}"/>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4876800" y="782116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78</xdr:row>
      <xdr:rowOff>0</xdr:rowOff>
    </xdr:from>
    <xdr:to>
      <xdr:col>8</xdr:col>
      <xdr:colOff>220980</xdr:colOff>
      <xdr:row>78</xdr:row>
      <xdr:rowOff>114300</xdr:rowOff>
    </xdr:to>
    <xdr:pic>
      <xdr:nvPicPr>
        <xdr:cNvPr id="73" name="Kép 72">
          <a:extLst>
            <a:ext uri="{FF2B5EF4-FFF2-40B4-BE49-F238E27FC236}">
              <a16:creationId xmlns:a16="http://schemas.microsoft.com/office/drawing/2014/main" id="{633A2684-3C44-45F4-B40F-1667EE44EFE9}"/>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4876800" y="805967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81</xdr:row>
      <xdr:rowOff>0</xdr:rowOff>
    </xdr:from>
    <xdr:to>
      <xdr:col>8</xdr:col>
      <xdr:colOff>220980</xdr:colOff>
      <xdr:row>81</xdr:row>
      <xdr:rowOff>144780</xdr:rowOff>
    </xdr:to>
    <xdr:pic>
      <xdr:nvPicPr>
        <xdr:cNvPr id="74" name="Kép 73">
          <a:extLst>
            <a:ext uri="{FF2B5EF4-FFF2-40B4-BE49-F238E27FC236}">
              <a16:creationId xmlns:a16="http://schemas.microsoft.com/office/drawing/2014/main" id="{065AB736-E74C-4077-AF6A-DDBFA72D2354}"/>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4876800" y="888873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82</xdr:row>
      <xdr:rowOff>0</xdr:rowOff>
    </xdr:from>
    <xdr:to>
      <xdr:col>8</xdr:col>
      <xdr:colOff>198120</xdr:colOff>
      <xdr:row>82</xdr:row>
      <xdr:rowOff>144780</xdr:rowOff>
    </xdr:to>
    <xdr:pic>
      <xdr:nvPicPr>
        <xdr:cNvPr id="75" name="Kép 74">
          <a:extLst>
            <a:ext uri="{FF2B5EF4-FFF2-40B4-BE49-F238E27FC236}">
              <a16:creationId xmlns:a16="http://schemas.microsoft.com/office/drawing/2014/main" id="{E8D9446F-74C5-47F5-ABAA-A97DEC79605E}"/>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4876800" y="8907780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83</xdr:row>
      <xdr:rowOff>0</xdr:rowOff>
    </xdr:from>
    <xdr:to>
      <xdr:col>8</xdr:col>
      <xdr:colOff>220980</xdr:colOff>
      <xdr:row>83</xdr:row>
      <xdr:rowOff>144780</xdr:rowOff>
    </xdr:to>
    <xdr:pic>
      <xdr:nvPicPr>
        <xdr:cNvPr id="76" name="Kép 75">
          <a:extLst>
            <a:ext uri="{FF2B5EF4-FFF2-40B4-BE49-F238E27FC236}">
              <a16:creationId xmlns:a16="http://schemas.microsoft.com/office/drawing/2014/main" id="{320DCC02-7EC3-4D6B-ACBE-A74E619C807A}"/>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4876800" y="918286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84</xdr:row>
      <xdr:rowOff>0</xdr:rowOff>
    </xdr:from>
    <xdr:to>
      <xdr:col>8</xdr:col>
      <xdr:colOff>220980</xdr:colOff>
      <xdr:row>84</xdr:row>
      <xdr:rowOff>121920</xdr:rowOff>
    </xdr:to>
    <xdr:pic>
      <xdr:nvPicPr>
        <xdr:cNvPr id="77" name="Kép 76">
          <a:extLst>
            <a:ext uri="{FF2B5EF4-FFF2-40B4-BE49-F238E27FC236}">
              <a16:creationId xmlns:a16="http://schemas.microsoft.com/office/drawing/2014/main" id="{434EA3A9-E7F0-4E28-A86B-BC44D3686CE2}"/>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4876800" y="92750640"/>
          <a:ext cx="22098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85</xdr:row>
      <xdr:rowOff>0</xdr:rowOff>
    </xdr:from>
    <xdr:to>
      <xdr:col>8</xdr:col>
      <xdr:colOff>220980</xdr:colOff>
      <xdr:row>85</xdr:row>
      <xdr:rowOff>114300</xdr:rowOff>
    </xdr:to>
    <xdr:pic>
      <xdr:nvPicPr>
        <xdr:cNvPr id="78" name="Kép 77">
          <a:extLst>
            <a:ext uri="{FF2B5EF4-FFF2-40B4-BE49-F238E27FC236}">
              <a16:creationId xmlns:a16="http://schemas.microsoft.com/office/drawing/2014/main" id="{85FDB0EC-5D7C-44B3-BE58-5A4C8A6C27E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876800" y="936726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89</xdr:row>
      <xdr:rowOff>0</xdr:rowOff>
    </xdr:from>
    <xdr:to>
      <xdr:col>8</xdr:col>
      <xdr:colOff>220980</xdr:colOff>
      <xdr:row>89</xdr:row>
      <xdr:rowOff>144780</xdr:rowOff>
    </xdr:to>
    <xdr:pic>
      <xdr:nvPicPr>
        <xdr:cNvPr id="79" name="Kép 78">
          <a:extLst>
            <a:ext uri="{FF2B5EF4-FFF2-40B4-BE49-F238E27FC236}">
              <a16:creationId xmlns:a16="http://schemas.microsoft.com/office/drawing/2014/main" id="{A67B447C-6E05-4579-BB4F-CD3F65F1774E}"/>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4876800" y="952271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90</xdr:row>
      <xdr:rowOff>0</xdr:rowOff>
    </xdr:from>
    <xdr:to>
      <xdr:col>8</xdr:col>
      <xdr:colOff>220980</xdr:colOff>
      <xdr:row>90</xdr:row>
      <xdr:rowOff>144780</xdr:rowOff>
    </xdr:to>
    <xdr:pic>
      <xdr:nvPicPr>
        <xdr:cNvPr id="80" name="Kép 79">
          <a:extLst>
            <a:ext uri="{FF2B5EF4-FFF2-40B4-BE49-F238E27FC236}">
              <a16:creationId xmlns:a16="http://schemas.microsoft.com/office/drawing/2014/main" id="{9FD2C02B-AE0E-4272-A2C3-AD6424BD5F5B}"/>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4876800" y="96149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91</xdr:row>
      <xdr:rowOff>0</xdr:rowOff>
    </xdr:from>
    <xdr:to>
      <xdr:col>8</xdr:col>
      <xdr:colOff>198120</xdr:colOff>
      <xdr:row>91</xdr:row>
      <xdr:rowOff>144780</xdr:rowOff>
    </xdr:to>
    <xdr:pic>
      <xdr:nvPicPr>
        <xdr:cNvPr id="81" name="Kép 80">
          <a:extLst>
            <a:ext uri="{FF2B5EF4-FFF2-40B4-BE49-F238E27FC236}">
              <a16:creationId xmlns:a16="http://schemas.microsoft.com/office/drawing/2014/main" id="{5C14BCA8-4424-4457-8DFA-B71044130E92}"/>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4876800" y="9688830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92</xdr:row>
      <xdr:rowOff>0</xdr:rowOff>
    </xdr:from>
    <xdr:to>
      <xdr:col>8</xdr:col>
      <xdr:colOff>220980</xdr:colOff>
      <xdr:row>92</xdr:row>
      <xdr:rowOff>144780</xdr:rowOff>
    </xdr:to>
    <xdr:pic>
      <xdr:nvPicPr>
        <xdr:cNvPr id="82" name="Kép 81">
          <a:extLst>
            <a:ext uri="{FF2B5EF4-FFF2-40B4-BE49-F238E27FC236}">
              <a16:creationId xmlns:a16="http://schemas.microsoft.com/office/drawing/2014/main" id="{E90CE4DD-D738-497E-9404-01942724C40E}"/>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4876800" y="978027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93</xdr:row>
      <xdr:rowOff>0</xdr:rowOff>
    </xdr:from>
    <xdr:to>
      <xdr:col>8</xdr:col>
      <xdr:colOff>220980</xdr:colOff>
      <xdr:row>93</xdr:row>
      <xdr:rowOff>114300</xdr:rowOff>
    </xdr:to>
    <xdr:pic>
      <xdr:nvPicPr>
        <xdr:cNvPr id="83" name="Kép 82">
          <a:extLst>
            <a:ext uri="{FF2B5EF4-FFF2-40B4-BE49-F238E27FC236}">
              <a16:creationId xmlns:a16="http://schemas.microsoft.com/office/drawing/2014/main" id="{4CCD34A9-700B-4FC0-8020-ABFB47896318}"/>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4876800" y="979932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94</xdr:row>
      <xdr:rowOff>0</xdr:rowOff>
    </xdr:from>
    <xdr:to>
      <xdr:col>8</xdr:col>
      <xdr:colOff>220980</xdr:colOff>
      <xdr:row>94</xdr:row>
      <xdr:rowOff>144780</xdr:rowOff>
    </xdr:to>
    <xdr:pic>
      <xdr:nvPicPr>
        <xdr:cNvPr id="84" name="Kép 83">
          <a:extLst>
            <a:ext uri="{FF2B5EF4-FFF2-40B4-BE49-F238E27FC236}">
              <a16:creationId xmlns:a16="http://schemas.microsoft.com/office/drawing/2014/main" id="{059AEA51-F30C-4D0C-8F65-CF6CB1A309CB}"/>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4876800" y="981837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95</xdr:row>
      <xdr:rowOff>0</xdr:rowOff>
    </xdr:from>
    <xdr:to>
      <xdr:col>8</xdr:col>
      <xdr:colOff>220980</xdr:colOff>
      <xdr:row>95</xdr:row>
      <xdr:rowOff>137160</xdr:rowOff>
    </xdr:to>
    <xdr:pic>
      <xdr:nvPicPr>
        <xdr:cNvPr id="85" name="Kép 84">
          <a:extLst>
            <a:ext uri="{FF2B5EF4-FFF2-40B4-BE49-F238E27FC236}">
              <a16:creationId xmlns:a16="http://schemas.microsoft.com/office/drawing/2014/main" id="{75E84096-DEFE-4261-953C-EBCBA4D9F710}"/>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4876800" y="1005230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96</xdr:row>
      <xdr:rowOff>0</xdr:rowOff>
    </xdr:from>
    <xdr:to>
      <xdr:col>8</xdr:col>
      <xdr:colOff>220980</xdr:colOff>
      <xdr:row>96</xdr:row>
      <xdr:rowOff>144780</xdr:rowOff>
    </xdr:to>
    <xdr:pic>
      <xdr:nvPicPr>
        <xdr:cNvPr id="86" name="Kép 85">
          <a:extLst>
            <a:ext uri="{FF2B5EF4-FFF2-40B4-BE49-F238E27FC236}">
              <a16:creationId xmlns:a16="http://schemas.microsoft.com/office/drawing/2014/main" id="{FC9D3E79-A0CE-47D3-ACA0-FE02B837924F}"/>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4876800" y="1050721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97</xdr:row>
      <xdr:rowOff>0</xdr:rowOff>
    </xdr:from>
    <xdr:to>
      <xdr:col>8</xdr:col>
      <xdr:colOff>220980</xdr:colOff>
      <xdr:row>97</xdr:row>
      <xdr:rowOff>114300</xdr:rowOff>
    </xdr:to>
    <xdr:pic>
      <xdr:nvPicPr>
        <xdr:cNvPr id="87" name="Kép 86">
          <a:extLst>
            <a:ext uri="{FF2B5EF4-FFF2-40B4-BE49-F238E27FC236}">
              <a16:creationId xmlns:a16="http://schemas.microsoft.com/office/drawing/2014/main" id="{0EC71670-35E9-41B6-AF0C-65C0CDB8E898}"/>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4876800" y="1054684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98</xdr:row>
      <xdr:rowOff>0</xdr:rowOff>
    </xdr:from>
    <xdr:to>
      <xdr:col>8</xdr:col>
      <xdr:colOff>220980</xdr:colOff>
      <xdr:row>98</xdr:row>
      <xdr:rowOff>114300</xdr:rowOff>
    </xdr:to>
    <xdr:pic>
      <xdr:nvPicPr>
        <xdr:cNvPr id="88" name="Kép 87">
          <a:extLst>
            <a:ext uri="{FF2B5EF4-FFF2-40B4-BE49-F238E27FC236}">
              <a16:creationId xmlns:a16="http://schemas.microsoft.com/office/drawing/2014/main" id="{491692B6-1A6F-4408-AE80-28954F8DB405}"/>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4876800" y="1056589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99</xdr:row>
      <xdr:rowOff>0</xdr:rowOff>
    </xdr:from>
    <xdr:to>
      <xdr:col>8</xdr:col>
      <xdr:colOff>220980</xdr:colOff>
      <xdr:row>99</xdr:row>
      <xdr:rowOff>137160</xdr:rowOff>
    </xdr:to>
    <xdr:pic>
      <xdr:nvPicPr>
        <xdr:cNvPr id="89" name="Kép 88">
          <a:extLst>
            <a:ext uri="{FF2B5EF4-FFF2-40B4-BE49-F238E27FC236}">
              <a16:creationId xmlns:a16="http://schemas.microsoft.com/office/drawing/2014/main" id="{C3D651CB-DDEF-4F1D-BC6D-E805DE102A08}"/>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4876800" y="10683240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100</xdr:row>
      <xdr:rowOff>0</xdr:rowOff>
    </xdr:from>
    <xdr:to>
      <xdr:col>8</xdr:col>
      <xdr:colOff>220980</xdr:colOff>
      <xdr:row>100</xdr:row>
      <xdr:rowOff>144780</xdr:rowOff>
    </xdr:to>
    <xdr:pic>
      <xdr:nvPicPr>
        <xdr:cNvPr id="90" name="Kép 89">
          <a:extLst>
            <a:ext uri="{FF2B5EF4-FFF2-40B4-BE49-F238E27FC236}">
              <a16:creationId xmlns:a16="http://schemas.microsoft.com/office/drawing/2014/main" id="{47F1059A-22AE-4A76-8D38-91BCE8A2687D}"/>
            </a:ext>
          </a:extLst>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4876800" y="1072057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101</xdr:row>
      <xdr:rowOff>0</xdr:rowOff>
    </xdr:from>
    <xdr:to>
      <xdr:col>8</xdr:col>
      <xdr:colOff>220980</xdr:colOff>
      <xdr:row>101</xdr:row>
      <xdr:rowOff>114300</xdr:rowOff>
    </xdr:to>
    <xdr:pic>
      <xdr:nvPicPr>
        <xdr:cNvPr id="91" name="Kép 90">
          <a:extLst>
            <a:ext uri="{FF2B5EF4-FFF2-40B4-BE49-F238E27FC236}">
              <a16:creationId xmlns:a16="http://schemas.microsoft.com/office/drawing/2014/main" id="{7E273208-B620-4F19-9630-949B49C8020A}"/>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4876800" y="1085088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102</xdr:row>
      <xdr:rowOff>0</xdr:rowOff>
    </xdr:from>
    <xdr:to>
      <xdr:col>8</xdr:col>
      <xdr:colOff>220980</xdr:colOff>
      <xdr:row>102</xdr:row>
      <xdr:rowOff>114300</xdr:rowOff>
    </xdr:to>
    <xdr:pic>
      <xdr:nvPicPr>
        <xdr:cNvPr id="92" name="Kép 91">
          <a:extLst>
            <a:ext uri="{FF2B5EF4-FFF2-40B4-BE49-F238E27FC236}">
              <a16:creationId xmlns:a16="http://schemas.microsoft.com/office/drawing/2014/main" id="{8E88330C-9C62-42B0-B0BD-8554EA957120}"/>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4876800" y="1092936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103</xdr:row>
      <xdr:rowOff>0</xdr:rowOff>
    </xdr:from>
    <xdr:to>
      <xdr:col>8</xdr:col>
      <xdr:colOff>220980</xdr:colOff>
      <xdr:row>103</xdr:row>
      <xdr:rowOff>144780</xdr:rowOff>
    </xdr:to>
    <xdr:pic>
      <xdr:nvPicPr>
        <xdr:cNvPr id="93" name="Kép 92">
          <a:extLst>
            <a:ext uri="{FF2B5EF4-FFF2-40B4-BE49-F238E27FC236}">
              <a16:creationId xmlns:a16="http://schemas.microsoft.com/office/drawing/2014/main" id="{F5D8C53B-6831-4042-8318-5DBED1715379}"/>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4876800" y="1098499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104</xdr:row>
      <xdr:rowOff>0</xdr:rowOff>
    </xdr:from>
    <xdr:to>
      <xdr:col>8</xdr:col>
      <xdr:colOff>220980</xdr:colOff>
      <xdr:row>104</xdr:row>
      <xdr:rowOff>137160</xdr:rowOff>
    </xdr:to>
    <xdr:pic>
      <xdr:nvPicPr>
        <xdr:cNvPr id="94" name="Kép 93">
          <a:extLst>
            <a:ext uri="{FF2B5EF4-FFF2-40B4-BE49-F238E27FC236}">
              <a16:creationId xmlns:a16="http://schemas.microsoft.com/office/drawing/2014/main" id="{26894B22-C438-4405-9765-AAC7428BC9C3}"/>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4876800" y="11132058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105</xdr:row>
      <xdr:rowOff>0</xdr:rowOff>
    </xdr:from>
    <xdr:to>
      <xdr:col>8</xdr:col>
      <xdr:colOff>220980</xdr:colOff>
      <xdr:row>105</xdr:row>
      <xdr:rowOff>114300</xdr:rowOff>
    </xdr:to>
    <xdr:pic>
      <xdr:nvPicPr>
        <xdr:cNvPr id="95" name="Kép 94">
          <a:extLst>
            <a:ext uri="{FF2B5EF4-FFF2-40B4-BE49-F238E27FC236}">
              <a16:creationId xmlns:a16="http://schemas.microsoft.com/office/drawing/2014/main" id="{E8055948-5001-414F-AD2F-2FA18BDB8514}"/>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4876800" y="1122426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107</xdr:row>
      <xdr:rowOff>0</xdr:rowOff>
    </xdr:from>
    <xdr:to>
      <xdr:col>8</xdr:col>
      <xdr:colOff>220980</xdr:colOff>
      <xdr:row>107</xdr:row>
      <xdr:rowOff>144780</xdr:rowOff>
    </xdr:to>
    <xdr:pic>
      <xdr:nvPicPr>
        <xdr:cNvPr id="96" name="Kép 95">
          <a:extLst>
            <a:ext uri="{FF2B5EF4-FFF2-40B4-BE49-F238E27FC236}">
              <a16:creationId xmlns:a16="http://schemas.microsoft.com/office/drawing/2014/main" id="{D022B1BF-7AC6-416F-81E6-7BF4B301CE6E}"/>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4876800" y="1132789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108</xdr:row>
      <xdr:rowOff>0</xdr:rowOff>
    </xdr:from>
    <xdr:to>
      <xdr:col>8</xdr:col>
      <xdr:colOff>220980</xdr:colOff>
      <xdr:row>108</xdr:row>
      <xdr:rowOff>144780</xdr:rowOff>
    </xdr:to>
    <xdr:pic>
      <xdr:nvPicPr>
        <xdr:cNvPr id="97" name="Kép 96">
          <a:extLst>
            <a:ext uri="{FF2B5EF4-FFF2-40B4-BE49-F238E27FC236}">
              <a16:creationId xmlns:a16="http://schemas.microsoft.com/office/drawing/2014/main" id="{EFA98A45-D01F-4C30-82AE-44FF187E9EDE}"/>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4876800" y="1135456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109</xdr:row>
      <xdr:rowOff>0</xdr:rowOff>
    </xdr:from>
    <xdr:to>
      <xdr:col>8</xdr:col>
      <xdr:colOff>220980</xdr:colOff>
      <xdr:row>109</xdr:row>
      <xdr:rowOff>114300</xdr:rowOff>
    </xdr:to>
    <xdr:pic>
      <xdr:nvPicPr>
        <xdr:cNvPr id="98" name="Kép 97">
          <a:extLst>
            <a:ext uri="{FF2B5EF4-FFF2-40B4-BE49-F238E27FC236}">
              <a16:creationId xmlns:a16="http://schemas.microsoft.com/office/drawing/2014/main" id="{B61C0E83-E7D5-4BC3-ABA2-DB58DAFA3DFE}"/>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4876800" y="1144600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112</xdr:row>
      <xdr:rowOff>0</xdr:rowOff>
    </xdr:from>
    <xdr:to>
      <xdr:col>8</xdr:col>
      <xdr:colOff>182880</xdr:colOff>
      <xdr:row>112</xdr:row>
      <xdr:rowOff>144780</xdr:rowOff>
    </xdr:to>
    <xdr:pic>
      <xdr:nvPicPr>
        <xdr:cNvPr id="99" name="Kép 98">
          <a:extLst>
            <a:ext uri="{FF2B5EF4-FFF2-40B4-BE49-F238E27FC236}">
              <a16:creationId xmlns:a16="http://schemas.microsoft.com/office/drawing/2014/main" id="{6F451B67-A3A0-4658-B5FD-B4CE3A04BCB8}"/>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4876800" y="115755420"/>
          <a:ext cx="1828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113</xdr:row>
      <xdr:rowOff>0</xdr:rowOff>
    </xdr:from>
    <xdr:to>
      <xdr:col>8</xdr:col>
      <xdr:colOff>220980</xdr:colOff>
      <xdr:row>113</xdr:row>
      <xdr:rowOff>114300</xdr:rowOff>
    </xdr:to>
    <xdr:pic>
      <xdr:nvPicPr>
        <xdr:cNvPr id="100" name="Kép 99">
          <a:extLst>
            <a:ext uri="{FF2B5EF4-FFF2-40B4-BE49-F238E27FC236}">
              <a16:creationId xmlns:a16="http://schemas.microsoft.com/office/drawing/2014/main" id="{3070DAC5-8E9A-48FA-AE9B-2CB0789F9C91}"/>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4876800" y="1166774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114</xdr:row>
      <xdr:rowOff>0</xdr:rowOff>
    </xdr:from>
    <xdr:to>
      <xdr:col>8</xdr:col>
      <xdr:colOff>220980</xdr:colOff>
      <xdr:row>114</xdr:row>
      <xdr:rowOff>121920</xdr:rowOff>
    </xdr:to>
    <xdr:pic>
      <xdr:nvPicPr>
        <xdr:cNvPr id="101" name="Kép 100">
          <a:extLst>
            <a:ext uri="{FF2B5EF4-FFF2-40B4-BE49-F238E27FC236}">
              <a16:creationId xmlns:a16="http://schemas.microsoft.com/office/drawing/2014/main" id="{D4059085-3E22-44C6-9E92-5BCF553B4B7E}"/>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4876800" y="117850920"/>
          <a:ext cx="22098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115</xdr:row>
      <xdr:rowOff>0</xdr:rowOff>
    </xdr:from>
    <xdr:to>
      <xdr:col>8</xdr:col>
      <xdr:colOff>220980</xdr:colOff>
      <xdr:row>115</xdr:row>
      <xdr:rowOff>114300</xdr:rowOff>
    </xdr:to>
    <xdr:pic>
      <xdr:nvPicPr>
        <xdr:cNvPr id="102" name="Kép 101">
          <a:extLst>
            <a:ext uri="{FF2B5EF4-FFF2-40B4-BE49-F238E27FC236}">
              <a16:creationId xmlns:a16="http://schemas.microsoft.com/office/drawing/2014/main" id="{49418290-E534-4E55-A797-453C10055813}"/>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4876800" y="1187729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120</xdr:row>
      <xdr:rowOff>0</xdr:rowOff>
    </xdr:from>
    <xdr:to>
      <xdr:col>8</xdr:col>
      <xdr:colOff>220980</xdr:colOff>
      <xdr:row>120</xdr:row>
      <xdr:rowOff>114300</xdr:rowOff>
    </xdr:to>
    <xdr:pic>
      <xdr:nvPicPr>
        <xdr:cNvPr id="103" name="Kép 102">
          <a:extLst>
            <a:ext uri="{FF2B5EF4-FFF2-40B4-BE49-F238E27FC236}">
              <a16:creationId xmlns:a16="http://schemas.microsoft.com/office/drawing/2014/main" id="{C61B4342-6637-41CA-B504-11EB4B868EA1}"/>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4876800" y="1229182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121</xdr:row>
      <xdr:rowOff>0</xdr:rowOff>
    </xdr:from>
    <xdr:to>
      <xdr:col>8</xdr:col>
      <xdr:colOff>220980</xdr:colOff>
      <xdr:row>121</xdr:row>
      <xdr:rowOff>144780</xdr:rowOff>
    </xdr:to>
    <xdr:pic>
      <xdr:nvPicPr>
        <xdr:cNvPr id="104" name="Kép 103">
          <a:extLst>
            <a:ext uri="{FF2B5EF4-FFF2-40B4-BE49-F238E27FC236}">
              <a16:creationId xmlns:a16="http://schemas.microsoft.com/office/drawing/2014/main" id="{3A73F4A4-271C-4ABE-AB9B-86A5BC0C047A}"/>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4876800" y="1248765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123</xdr:row>
      <xdr:rowOff>0</xdr:rowOff>
    </xdr:from>
    <xdr:to>
      <xdr:col>8</xdr:col>
      <xdr:colOff>220980</xdr:colOff>
      <xdr:row>123</xdr:row>
      <xdr:rowOff>144780</xdr:rowOff>
    </xdr:to>
    <xdr:pic>
      <xdr:nvPicPr>
        <xdr:cNvPr id="105" name="Kép 104">
          <a:extLst>
            <a:ext uri="{FF2B5EF4-FFF2-40B4-BE49-F238E27FC236}">
              <a16:creationId xmlns:a16="http://schemas.microsoft.com/office/drawing/2014/main" id="{26327B4B-3157-4DC6-9030-7EB7BBFEABB3}"/>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4876800" y="1263015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124</xdr:row>
      <xdr:rowOff>0</xdr:rowOff>
    </xdr:from>
    <xdr:to>
      <xdr:col>8</xdr:col>
      <xdr:colOff>220980</xdr:colOff>
      <xdr:row>124</xdr:row>
      <xdr:rowOff>144780</xdr:rowOff>
    </xdr:to>
    <xdr:pic>
      <xdr:nvPicPr>
        <xdr:cNvPr id="106" name="Kép 105">
          <a:extLst>
            <a:ext uri="{FF2B5EF4-FFF2-40B4-BE49-F238E27FC236}">
              <a16:creationId xmlns:a16="http://schemas.microsoft.com/office/drawing/2014/main" id="{76727337-2303-4711-AB87-1D558016C034}"/>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4876800" y="1266748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125</xdr:row>
      <xdr:rowOff>0</xdr:rowOff>
    </xdr:from>
    <xdr:to>
      <xdr:col>8</xdr:col>
      <xdr:colOff>220980</xdr:colOff>
      <xdr:row>125</xdr:row>
      <xdr:rowOff>144780</xdr:rowOff>
    </xdr:to>
    <xdr:pic>
      <xdr:nvPicPr>
        <xdr:cNvPr id="107" name="Kép 106">
          <a:extLst>
            <a:ext uri="{FF2B5EF4-FFF2-40B4-BE49-F238E27FC236}">
              <a16:creationId xmlns:a16="http://schemas.microsoft.com/office/drawing/2014/main" id="{A4703FB8-B494-4B4B-9E1F-EF14264E32D7}"/>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4876800" y="1275969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128</xdr:row>
      <xdr:rowOff>0</xdr:rowOff>
    </xdr:from>
    <xdr:to>
      <xdr:col>8</xdr:col>
      <xdr:colOff>198120</xdr:colOff>
      <xdr:row>128</xdr:row>
      <xdr:rowOff>144780</xdr:rowOff>
    </xdr:to>
    <xdr:pic>
      <xdr:nvPicPr>
        <xdr:cNvPr id="108" name="Kép 107">
          <a:extLst>
            <a:ext uri="{FF2B5EF4-FFF2-40B4-BE49-F238E27FC236}">
              <a16:creationId xmlns:a16="http://schemas.microsoft.com/office/drawing/2014/main" id="{0E365B6F-58E0-49D6-A42A-A7BA9F314F77}"/>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4876800" y="12876276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129</xdr:row>
      <xdr:rowOff>0</xdr:rowOff>
    </xdr:from>
    <xdr:to>
      <xdr:col>8</xdr:col>
      <xdr:colOff>220980</xdr:colOff>
      <xdr:row>129</xdr:row>
      <xdr:rowOff>144780</xdr:rowOff>
    </xdr:to>
    <xdr:pic>
      <xdr:nvPicPr>
        <xdr:cNvPr id="109" name="Kép 108">
          <a:extLst>
            <a:ext uri="{FF2B5EF4-FFF2-40B4-BE49-F238E27FC236}">
              <a16:creationId xmlns:a16="http://schemas.microsoft.com/office/drawing/2014/main" id="{793FB3C8-C5D4-40B0-AD92-EBBE92905E74}"/>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4876800" y="1289532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130</xdr:row>
      <xdr:rowOff>0</xdr:rowOff>
    </xdr:from>
    <xdr:to>
      <xdr:col>8</xdr:col>
      <xdr:colOff>220980</xdr:colOff>
      <xdr:row>130</xdr:row>
      <xdr:rowOff>114300</xdr:rowOff>
    </xdr:to>
    <xdr:pic>
      <xdr:nvPicPr>
        <xdr:cNvPr id="110" name="Kép 109">
          <a:extLst>
            <a:ext uri="{FF2B5EF4-FFF2-40B4-BE49-F238E27FC236}">
              <a16:creationId xmlns:a16="http://schemas.microsoft.com/office/drawing/2014/main" id="{A2B5DF1E-44F8-4712-99A9-284842B6A626}"/>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4876800" y="1299972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131</xdr:row>
      <xdr:rowOff>0</xdr:rowOff>
    </xdr:from>
    <xdr:to>
      <xdr:col>8</xdr:col>
      <xdr:colOff>152400</xdr:colOff>
      <xdr:row>132</xdr:row>
      <xdr:rowOff>0</xdr:rowOff>
    </xdr:to>
    <xdr:pic>
      <xdr:nvPicPr>
        <xdr:cNvPr id="111" name="Kép 110">
          <a:extLst>
            <a:ext uri="{FF2B5EF4-FFF2-40B4-BE49-F238E27FC236}">
              <a16:creationId xmlns:a16="http://schemas.microsoft.com/office/drawing/2014/main" id="{8CA0C2D5-7B17-4C91-9150-D73302BADA81}"/>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4876800" y="13037058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132</xdr:row>
      <xdr:rowOff>7620</xdr:rowOff>
    </xdr:from>
    <xdr:to>
      <xdr:col>8</xdr:col>
      <xdr:colOff>220980</xdr:colOff>
      <xdr:row>132</xdr:row>
      <xdr:rowOff>144780</xdr:rowOff>
    </xdr:to>
    <xdr:pic>
      <xdr:nvPicPr>
        <xdr:cNvPr id="112" name="Kép 111">
          <a:extLst>
            <a:ext uri="{FF2B5EF4-FFF2-40B4-BE49-F238E27FC236}">
              <a16:creationId xmlns:a16="http://schemas.microsoft.com/office/drawing/2014/main" id="{B98CD929-21CA-4D46-8F14-B4EF364A231A}"/>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4876800" y="13056870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133</xdr:row>
      <xdr:rowOff>0</xdr:rowOff>
    </xdr:from>
    <xdr:to>
      <xdr:col>8</xdr:col>
      <xdr:colOff>220980</xdr:colOff>
      <xdr:row>133</xdr:row>
      <xdr:rowOff>144780</xdr:rowOff>
    </xdr:to>
    <xdr:pic>
      <xdr:nvPicPr>
        <xdr:cNvPr id="113" name="Kép 112">
          <a:extLst>
            <a:ext uri="{FF2B5EF4-FFF2-40B4-BE49-F238E27FC236}">
              <a16:creationId xmlns:a16="http://schemas.microsoft.com/office/drawing/2014/main" id="{F589FA79-CADC-4372-AEF9-69B1709AFBC1}"/>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4876800" y="1314831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134</xdr:row>
      <xdr:rowOff>0</xdr:rowOff>
    </xdr:from>
    <xdr:to>
      <xdr:col>8</xdr:col>
      <xdr:colOff>220980</xdr:colOff>
      <xdr:row>134</xdr:row>
      <xdr:rowOff>114300</xdr:rowOff>
    </xdr:to>
    <xdr:pic>
      <xdr:nvPicPr>
        <xdr:cNvPr id="114" name="Kép 113">
          <a:extLst>
            <a:ext uri="{FF2B5EF4-FFF2-40B4-BE49-F238E27FC236}">
              <a16:creationId xmlns:a16="http://schemas.microsoft.com/office/drawing/2014/main" id="{7FFC30DD-A3EE-4E41-A512-CD96BD03A458}"/>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4876800" y="1324051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136</xdr:row>
      <xdr:rowOff>0</xdr:rowOff>
    </xdr:from>
    <xdr:to>
      <xdr:col>8</xdr:col>
      <xdr:colOff>220980</xdr:colOff>
      <xdr:row>136</xdr:row>
      <xdr:rowOff>114300</xdr:rowOff>
    </xdr:to>
    <xdr:pic>
      <xdr:nvPicPr>
        <xdr:cNvPr id="115" name="Kép 114">
          <a:extLst>
            <a:ext uri="{FF2B5EF4-FFF2-40B4-BE49-F238E27FC236}">
              <a16:creationId xmlns:a16="http://schemas.microsoft.com/office/drawing/2014/main" id="{A4524458-7736-4247-9745-CF7392F87E37}"/>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4876800" y="1340891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137</xdr:row>
      <xdr:rowOff>0</xdr:rowOff>
    </xdr:from>
    <xdr:to>
      <xdr:col>8</xdr:col>
      <xdr:colOff>220980</xdr:colOff>
      <xdr:row>137</xdr:row>
      <xdr:rowOff>114300</xdr:rowOff>
    </xdr:to>
    <xdr:pic>
      <xdr:nvPicPr>
        <xdr:cNvPr id="116" name="Kép 115">
          <a:extLst>
            <a:ext uri="{FF2B5EF4-FFF2-40B4-BE49-F238E27FC236}">
              <a16:creationId xmlns:a16="http://schemas.microsoft.com/office/drawing/2014/main" id="{807E8812-A26F-4CF6-92C9-7CEF60F0F773}"/>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4876800" y="1350111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138</xdr:row>
      <xdr:rowOff>0</xdr:rowOff>
    </xdr:from>
    <xdr:to>
      <xdr:col>8</xdr:col>
      <xdr:colOff>220980</xdr:colOff>
      <xdr:row>138</xdr:row>
      <xdr:rowOff>144780</xdr:rowOff>
    </xdr:to>
    <xdr:pic>
      <xdr:nvPicPr>
        <xdr:cNvPr id="117" name="Kép 116">
          <a:extLst>
            <a:ext uri="{FF2B5EF4-FFF2-40B4-BE49-F238E27FC236}">
              <a16:creationId xmlns:a16="http://schemas.microsoft.com/office/drawing/2014/main" id="{5A6C472E-9591-4A2E-A6D9-D5E8E2DB0430}"/>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4876800" y="1359331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139</xdr:row>
      <xdr:rowOff>0</xdr:rowOff>
    </xdr:from>
    <xdr:to>
      <xdr:col>8</xdr:col>
      <xdr:colOff>220980</xdr:colOff>
      <xdr:row>139</xdr:row>
      <xdr:rowOff>144780</xdr:rowOff>
    </xdr:to>
    <xdr:pic>
      <xdr:nvPicPr>
        <xdr:cNvPr id="118" name="Kép 117">
          <a:extLst>
            <a:ext uri="{FF2B5EF4-FFF2-40B4-BE49-F238E27FC236}">
              <a16:creationId xmlns:a16="http://schemas.microsoft.com/office/drawing/2014/main" id="{7C885D86-C8AB-466A-AB29-23382C38D7BD}"/>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4876800" y="1368552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140</xdr:row>
      <xdr:rowOff>0</xdr:rowOff>
    </xdr:from>
    <xdr:to>
      <xdr:col>8</xdr:col>
      <xdr:colOff>220980</xdr:colOff>
      <xdr:row>140</xdr:row>
      <xdr:rowOff>144780</xdr:rowOff>
    </xdr:to>
    <xdr:pic>
      <xdr:nvPicPr>
        <xdr:cNvPr id="119" name="Kép 118">
          <a:extLst>
            <a:ext uri="{FF2B5EF4-FFF2-40B4-BE49-F238E27FC236}">
              <a16:creationId xmlns:a16="http://schemas.microsoft.com/office/drawing/2014/main" id="{0E2D80A2-0C5D-4D2D-A058-4A459A64BD11}"/>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4876800" y="1377772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141</xdr:row>
      <xdr:rowOff>0</xdr:rowOff>
    </xdr:from>
    <xdr:to>
      <xdr:col>8</xdr:col>
      <xdr:colOff>220980</xdr:colOff>
      <xdr:row>141</xdr:row>
      <xdr:rowOff>144780</xdr:rowOff>
    </xdr:to>
    <xdr:pic>
      <xdr:nvPicPr>
        <xdr:cNvPr id="120" name="Kép 119">
          <a:extLst>
            <a:ext uri="{FF2B5EF4-FFF2-40B4-BE49-F238E27FC236}">
              <a16:creationId xmlns:a16="http://schemas.microsoft.com/office/drawing/2014/main" id="{E36F489F-C7DE-46D5-B025-5F9CD049CCB7}"/>
            </a:ext>
          </a:extLst>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4876800" y="1386992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142</xdr:row>
      <xdr:rowOff>0</xdr:rowOff>
    </xdr:from>
    <xdr:to>
      <xdr:col>8</xdr:col>
      <xdr:colOff>220980</xdr:colOff>
      <xdr:row>142</xdr:row>
      <xdr:rowOff>137160</xdr:rowOff>
    </xdr:to>
    <xdr:pic>
      <xdr:nvPicPr>
        <xdr:cNvPr id="121" name="Kép 120">
          <a:extLst>
            <a:ext uri="{FF2B5EF4-FFF2-40B4-BE49-F238E27FC236}">
              <a16:creationId xmlns:a16="http://schemas.microsoft.com/office/drawing/2014/main" id="{40A676AD-63C8-4347-ACE3-50EE9C1FBC92}"/>
            </a:ext>
          </a:extLst>
        </xdr:cNvPr>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4876800" y="1396212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143</xdr:row>
      <xdr:rowOff>0</xdr:rowOff>
    </xdr:from>
    <xdr:to>
      <xdr:col>8</xdr:col>
      <xdr:colOff>190500</xdr:colOff>
      <xdr:row>143</xdr:row>
      <xdr:rowOff>144780</xdr:rowOff>
    </xdr:to>
    <xdr:pic>
      <xdr:nvPicPr>
        <xdr:cNvPr id="122" name="Kép 121">
          <a:extLst>
            <a:ext uri="{FF2B5EF4-FFF2-40B4-BE49-F238E27FC236}">
              <a16:creationId xmlns:a16="http://schemas.microsoft.com/office/drawing/2014/main" id="{B6EBF176-7968-41C2-94C3-69D9C166BA7B}"/>
            </a:ext>
          </a:extLst>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4876800" y="140543280"/>
          <a:ext cx="1905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144</xdr:row>
      <xdr:rowOff>0</xdr:rowOff>
    </xdr:from>
    <xdr:to>
      <xdr:col>8</xdr:col>
      <xdr:colOff>220980</xdr:colOff>
      <xdr:row>144</xdr:row>
      <xdr:rowOff>121920</xdr:rowOff>
    </xdr:to>
    <xdr:pic>
      <xdr:nvPicPr>
        <xdr:cNvPr id="123" name="Kép 122">
          <a:extLst>
            <a:ext uri="{FF2B5EF4-FFF2-40B4-BE49-F238E27FC236}">
              <a16:creationId xmlns:a16="http://schemas.microsoft.com/office/drawing/2014/main" id="{BD797966-1A58-4214-A9B6-392A0C739FBD}"/>
            </a:ext>
          </a:extLst>
        </xdr:cNvP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4876800" y="141465300"/>
          <a:ext cx="22098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145</xdr:row>
      <xdr:rowOff>0</xdr:rowOff>
    </xdr:from>
    <xdr:to>
      <xdr:col>8</xdr:col>
      <xdr:colOff>220980</xdr:colOff>
      <xdr:row>145</xdr:row>
      <xdr:rowOff>83820</xdr:rowOff>
    </xdr:to>
    <xdr:pic>
      <xdr:nvPicPr>
        <xdr:cNvPr id="124" name="Kép 123">
          <a:extLst>
            <a:ext uri="{FF2B5EF4-FFF2-40B4-BE49-F238E27FC236}">
              <a16:creationId xmlns:a16="http://schemas.microsoft.com/office/drawing/2014/main" id="{30595CED-5E79-492D-9C68-C0ED17D4F11C}"/>
            </a:ext>
          </a:extLst>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4876800" y="142387320"/>
          <a:ext cx="220980" cy="83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146</xdr:row>
      <xdr:rowOff>0</xdr:rowOff>
    </xdr:from>
    <xdr:to>
      <xdr:col>8</xdr:col>
      <xdr:colOff>220980</xdr:colOff>
      <xdr:row>146</xdr:row>
      <xdr:rowOff>137160</xdr:rowOff>
    </xdr:to>
    <xdr:pic>
      <xdr:nvPicPr>
        <xdr:cNvPr id="125" name="Kép 124">
          <a:extLst>
            <a:ext uri="{FF2B5EF4-FFF2-40B4-BE49-F238E27FC236}">
              <a16:creationId xmlns:a16="http://schemas.microsoft.com/office/drawing/2014/main" id="{7C41D069-0334-4EE5-A714-7156229E768E}"/>
            </a:ext>
          </a:extLst>
        </xdr:cNvPr>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4876800" y="14276070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147</xdr:row>
      <xdr:rowOff>0</xdr:rowOff>
    </xdr:from>
    <xdr:to>
      <xdr:col>8</xdr:col>
      <xdr:colOff>220980</xdr:colOff>
      <xdr:row>147</xdr:row>
      <xdr:rowOff>144780</xdr:rowOff>
    </xdr:to>
    <xdr:pic>
      <xdr:nvPicPr>
        <xdr:cNvPr id="126" name="Kép 125">
          <a:extLst>
            <a:ext uri="{FF2B5EF4-FFF2-40B4-BE49-F238E27FC236}">
              <a16:creationId xmlns:a16="http://schemas.microsoft.com/office/drawing/2014/main" id="{2AFBA59A-4DE5-4BFF-BC32-2BD9B433FDA8}"/>
            </a:ext>
          </a:extLst>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4876800" y="1434998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148</xdr:row>
      <xdr:rowOff>0</xdr:rowOff>
    </xdr:from>
    <xdr:to>
      <xdr:col>8</xdr:col>
      <xdr:colOff>220980</xdr:colOff>
      <xdr:row>148</xdr:row>
      <xdr:rowOff>144780</xdr:rowOff>
    </xdr:to>
    <xdr:pic>
      <xdr:nvPicPr>
        <xdr:cNvPr id="127" name="Kép 126">
          <a:extLst>
            <a:ext uri="{FF2B5EF4-FFF2-40B4-BE49-F238E27FC236}">
              <a16:creationId xmlns:a16="http://schemas.microsoft.com/office/drawing/2014/main" id="{04928D59-EAE6-49A0-A300-B66E1D5BB784}"/>
            </a:ext>
          </a:extLst>
        </xdr:cNvPr>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4876800" y="1448028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149</xdr:row>
      <xdr:rowOff>0</xdr:rowOff>
    </xdr:from>
    <xdr:to>
      <xdr:col>8</xdr:col>
      <xdr:colOff>220980</xdr:colOff>
      <xdr:row>149</xdr:row>
      <xdr:rowOff>144780</xdr:rowOff>
    </xdr:to>
    <xdr:pic>
      <xdr:nvPicPr>
        <xdr:cNvPr id="128" name="Kép 127">
          <a:extLst>
            <a:ext uri="{FF2B5EF4-FFF2-40B4-BE49-F238E27FC236}">
              <a16:creationId xmlns:a16="http://schemas.microsoft.com/office/drawing/2014/main" id="{D1B20145-61CF-4FE8-9856-7D9EC9293DE7}"/>
            </a:ext>
          </a:extLst>
        </xdr:cNvPr>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4876800" y="1457248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150</xdr:row>
      <xdr:rowOff>0</xdr:rowOff>
    </xdr:from>
    <xdr:to>
      <xdr:col>8</xdr:col>
      <xdr:colOff>220980</xdr:colOff>
      <xdr:row>150</xdr:row>
      <xdr:rowOff>144780</xdr:rowOff>
    </xdr:to>
    <xdr:pic>
      <xdr:nvPicPr>
        <xdr:cNvPr id="129" name="Kép 128">
          <a:extLst>
            <a:ext uri="{FF2B5EF4-FFF2-40B4-BE49-F238E27FC236}">
              <a16:creationId xmlns:a16="http://schemas.microsoft.com/office/drawing/2014/main" id="{0002D42F-E06F-4F35-821D-153367297555}"/>
            </a:ext>
          </a:extLst>
        </xdr:cNvPr>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4876800" y="1477441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151</xdr:row>
      <xdr:rowOff>0</xdr:rowOff>
    </xdr:from>
    <xdr:to>
      <xdr:col>8</xdr:col>
      <xdr:colOff>220980</xdr:colOff>
      <xdr:row>151</xdr:row>
      <xdr:rowOff>144780</xdr:rowOff>
    </xdr:to>
    <xdr:pic>
      <xdr:nvPicPr>
        <xdr:cNvPr id="130" name="Kép 129">
          <a:extLst>
            <a:ext uri="{FF2B5EF4-FFF2-40B4-BE49-F238E27FC236}">
              <a16:creationId xmlns:a16="http://schemas.microsoft.com/office/drawing/2014/main" id="{D36006E1-1488-402B-9A8E-8433AE61CF15}"/>
            </a:ext>
          </a:extLst>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4876800" y="1484833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152</xdr:row>
      <xdr:rowOff>0</xdr:rowOff>
    </xdr:from>
    <xdr:to>
      <xdr:col>8</xdr:col>
      <xdr:colOff>220980</xdr:colOff>
      <xdr:row>152</xdr:row>
      <xdr:rowOff>137160</xdr:rowOff>
    </xdr:to>
    <xdr:pic>
      <xdr:nvPicPr>
        <xdr:cNvPr id="131" name="Kép 130">
          <a:extLst>
            <a:ext uri="{FF2B5EF4-FFF2-40B4-BE49-F238E27FC236}">
              <a16:creationId xmlns:a16="http://schemas.microsoft.com/office/drawing/2014/main" id="{225657C5-CAEF-42CD-8C38-C3B29CEAB856}"/>
            </a:ext>
          </a:extLst>
        </xdr:cNvPr>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4876800" y="1501368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153</xdr:row>
      <xdr:rowOff>0</xdr:rowOff>
    </xdr:from>
    <xdr:to>
      <xdr:col>8</xdr:col>
      <xdr:colOff>220980</xdr:colOff>
      <xdr:row>153</xdr:row>
      <xdr:rowOff>144780</xdr:rowOff>
    </xdr:to>
    <xdr:pic>
      <xdr:nvPicPr>
        <xdr:cNvPr id="132" name="Kép 131">
          <a:extLst>
            <a:ext uri="{FF2B5EF4-FFF2-40B4-BE49-F238E27FC236}">
              <a16:creationId xmlns:a16="http://schemas.microsoft.com/office/drawing/2014/main" id="{B792F92F-E2FF-4FDC-BAD3-A9D7754F9639}"/>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4876800" y="1508760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154</xdr:row>
      <xdr:rowOff>0</xdr:rowOff>
    </xdr:from>
    <xdr:to>
      <xdr:col>8</xdr:col>
      <xdr:colOff>220980</xdr:colOff>
      <xdr:row>154</xdr:row>
      <xdr:rowOff>144780</xdr:rowOff>
    </xdr:to>
    <xdr:pic>
      <xdr:nvPicPr>
        <xdr:cNvPr id="133" name="Kép 132">
          <a:extLst>
            <a:ext uri="{FF2B5EF4-FFF2-40B4-BE49-F238E27FC236}">
              <a16:creationId xmlns:a16="http://schemas.microsoft.com/office/drawing/2014/main" id="{77B67765-0BEF-4053-AE39-012382EDBDEC}"/>
            </a:ext>
          </a:extLst>
        </xdr:cNvPr>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4876800" y="1516151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155</xdr:row>
      <xdr:rowOff>0</xdr:rowOff>
    </xdr:from>
    <xdr:to>
      <xdr:col>8</xdr:col>
      <xdr:colOff>190500</xdr:colOff>
      <xdr:row>155</xdr:row>
      <xdr:rowOff>137160</xdr:rowOff>
    </xdr:to>
    <xdr:pic>
      <xdr:nvPicPr>
        <xdr:cNvPr id="134" name="Kép 133">
          <a:hlinkClick xmlns:r="http://schemas.openxmlformats.org/officeDocument/2006/relationships" r:id="rId132"/>
          <a:extLst>
            <a:ext uri="{FF2B5EF4-FFF2-40B4-BE49-F238E27FC236}">
              <a16:creationId xmlns:a16="http://schemas.microsoft.com/office/drawing/2014/main" id="{244FFFE8-C86C-43FF-9313-10EB848D4773}"/>
            </a:ext>
          </a:extLst>
        </xdr:cNvPr>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4876800" y="152902920"/>
          <a:ext cx="19050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160</xdr:row>
      <xdr:rowOff>0</xdr:rowOff>
    </xdr:from>
    <xdr:to>
      <xdr:col>8</xdr:col>
      <xdr:colOff>220980</xdr:colOff>
      <xdr:row>160</xdr:row>
      <xdr:rowOff>144780</xdr:rowOff>
    </xdr:to>
    <xdr:pic>
      <xdr:nvPicPr>
        <xdr:cNvPr id="135" name="Kép 134">
          <a:extLst>
            <a:ext uri="{FF2B5EF4-FFF2-40B4-BE49-F238E27FC236}">
              <a16:creationId xmlns:a16="http://schemas.microsoft.com/office/drawing/2014/main" id="{BC9B6D73-DCD7-4BB8-B506-189A127C886D}"/>
            </a:ext>
          </a:extLst>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4876800" y="1546326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161</xdr:row>
      <xdr:rowOff>0</xdr:rowOff>
    </xdr:from>
    <xdr:to>
      <xdr:col>8</xdr:col>
      <xdr:colOff>220980</xdr:colOff>
      <xdr:row>161</xdr:row>
      <xdr:rowOff>144780</xdr:rowOff>
    </xdr:to>
    <xdr:pic>
      <xdr:nvPicPr>
        <xdr:cNvPr id="136" name="Kép 135">
          <a:extLst>
            <a:ext uri="{FF2B5EF4-FFF2-40B4-BE49-F238E27FC236}">
              <a16:creationId xmlns:a16="http://schemas.microsoft.com/office/drawing/2014/main" id="{6FA795B8-6477-463A-AF17-58475BE6DE6D}"/>
            </a:ext>
          </a:extLst>
        </xdr:cNvPr>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4876800" y="1553718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162</xdr:row>
      <xdr:rowOff>0</xdr:rowOff>
    </xdr:from>
    <xdr:to>
      <xdr:col>8</xdr:col>
      <xdr:colOff>220980</xdr:colOff>
      <xdr:row>162</xdr:row>
      <xdr:rowOff>144780</xdr:rowOff>
    </xdr:to>
    <xdr:pic>
      <xdr:nvPicPr>
        <xdr:cNvPr id="137" name="Kép 136">
          <a:extLst>
            <a:ext uri="{FF2B5EF4-FFF2-40B4-BE49-F238E27FC236}">
              <a16:creationId xmlns:a16="http://schemas.microsoft.com/office/drawing/2014/main" id="{16E48049-B187-4419-83BE-D61D30E434EC}"/>
            </a:ext>
          </a:extLst>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4876800" y="1564767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163</xdr:row>
      <xdr:rowOff>0</xdr:rowOff>
    </xdr:from>
    <xdr:to>
      <xdr:col>8</xdr:col>
      <xdr:colOff>175260</xdr:colOff>
      <xdr:row>163</xdr:row>
      <xdr:rowOff>144780</xdr:rowOff>
    </xdr:to>
    <xdr:pic>
      <xdr:nvPicPr>
        <xdr:cNvPr id="138" name="Kép 137">
          <a:extLst>
            <a:ext uri="{FF2B5EF4-FFF2-40B4-BE49-F238E27FC236}">
              <a16:creationId xmlns:a16="http://schemas.microsoft.com/office/drawing/2014/main" id="{E4192FD4-3740-44AC-882E-009C1492D075}"/>
            </a:ext>
          </a:extLst>
        </xdr:cNvPr>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4876800" y="159044640"/>
          <a:ext cx="17526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164</xdr:row>
      <xdr:rowOff>0</xdr:rowOff>
    </xdr:from>
    <xdr:to>
      <xdr:col>8</xdr:col>
      <xdr:colOff>220980</xdr:colOff>
      <xdr:row>164</xdr:row>
      <xdr:rowOff>144780</xdr:rowOff>
    </xdr:to>
    <xdr:pic>
      <xdr:nvPicPr>
        <xdr:cNvPr id="139" name="Kép 138">
          <a:extLst>
            <a:ext uri="{FF2B5EF4-FFF2-40B4-BE49-F238E27FC236}">
              <a16:creationId xmlns:a16="http://schemas.microsoft.com/office/drawing/2014/main" id="{D5DBCD19-1D89-40D1-B4B6-5201C603ECB1}"/>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4876800" y="1616125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165</xdr:row>
      <xdr:rowOff>0</xdr:rowOff>
    </xdr:from>
    <xdr:to>
      <xdr:col>8</xdr:col>
      <xdr:colOff>220980</xdr:colOff>
      <xdr:row>165</xdr:row>
      <xdr:rowOff>144780</xdr:rowOff>
    </xdr:to>
    <xdr:pic>
      <xdr:nvPicPr>
        <xdr:cNvPr id="140" name="Kép 139">
          <a:extLst>
            <a:ext uri="{FF2B5EF4-FFF2-40B4-BE49-F238E27FC236}">
              <a16:creationId xmlns:a16="http://schemas.microsoft.com/office/drawing/2014/main" id="{CB5B12E4-C806-45BB-9E95-F122FFB9C909}"/>
            </a:ext>
          </a:extLst>
        </xdr:cNvPr>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4876800" y="1625346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166</xdr:row>
      <xdr:rowOff>0</xdr:rowOff>
    </xdr:from>
    <xdr:to>
      <xdr:col>8</xdr:col>
      <xdr:colOff>220980</xdr:colOff>
      <xdr:row>166</xdr:row>
      <xdr:rowOff>114300</xdr:rowOff>
    </xdr:to>
    <xdr:pic>
      <xdr:nvPicPr>
        <xdr:cNvPr id="141" name="Kép 140">
          <a:extLst>
            <a:ext uri="{FF2B5EF4-FFF2-40B4-BE49-F238E27FC236}">
              <a16:creationId xmlns:a16="http://schemas.microsoft.com/office/drawing/2014/main" id="{FE4D7150-F7AA-4C61-B2C0-1D1D2D68AFA4}"/>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4876800" y="1633194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167</xdr:row>
      <xdr:rowOff>0</xdr:rowOff>
    </xdr:from>
    <xdr:to>
      <xdr:col>8</xdr:col>
      <xdr:colOff>190500</xdr:colOff>
      <xdr:row>167</xdr:row>
      <xdr:rowOff>144780</xdr:rowOff>
    </xdr:to>
    <xdr:pic>
      <xdr:nvPicPr>
        <xdr:cNvPr id="142" name="Kép 141">
          <a:extLst>
            <a:ext uri="{FF2B5EF4-FFF2-40B4-BE49-F238E27FC236}">
              <a16:creationId xmlns:a16="http://schemas.microsoft.com/office/drawing/2014/main" id="{11EC1DAD-DD62-4792-94F3-F5E952535BF0}"/>
            </a:ext>
          </a:extLst>
        </xdr:cNvPr>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4876800" y="164104320"/>
          <a:ext cx="1905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168</xdr:row>
      <xdr:rowOff>0</xdr:rowOff>
    </xdr:from>
    <xdr:to>
      <xdr:col>8</xdr:col>
      <xdr:colOff>220980</xdr:colOff>
      <xdr:row>168</xdr:row>
      <xdr:rowOff>137160</xdr:rowOff>
    </xdr:to>
    <xdr:pic>
      <xdr:nvPicPr>
        <xdr:cNvPr id="143" name="Kép 142">
          <a:extLst>
            <a:ext uri="{FF2B5EF4-FFF2-40B4-BE49-F238E27FC236}">
              <a16:creationId xmlns:a16="http://schemas.microsoft.com/office/drawing/2014/main" id="{D0E0D115-322C-4B73-8772-1A7DE0B46E3B}"/>
            </a:ext>
          </a:extLst>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4876800" y="1648434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169</xdr:row>
      <xdr:rowOff>0</xdr:rowOff>
    </xdr:from>
    <xdr:to>
      <xdr:col>8</xdr:col>
      <xdr:colOff>220980</xdr:colOff>
      <xdr:row>169</xdr:row>
      <xdr:rowOff>144780</xdr:rowOff>
    </xdr:to>
    <xdr:pic>
      <xdr:nvPicPr>
        <xdr:cNvPr id="144" name="Kép 143">
          <a:extLst>
            <a:ext uri="{FF2B5EF4-FFF2-40B4-BE49-F238E27FC236}">
              <a16:creationId xmlns:a16="http://schemas.microsoft.com/office/drawing/2014/main" id="{B183E3F8-B7C2-417E-9AB4-CBEE975F4DDE}"/>
            </a:ext>
          </a:extLst>
        </xdr:cNvPr>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4876800" y="1666798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170</xdr:row>
      <xdr:rowOff>0</xdr:rowOff>
    </xdr:from>
    <xdr:to>
      <xdr:col>8</xdr:col>
      <xdr:colOff>220980</xdr:colOff>
      <xdr:row>170</xdr:row>
      <xdr:rowOff>144780</xdr:rowOff>
    </xdr:to>
    <xdr:pic>
      <xdr:nvPicPr>
        <xdr:cNvPr id="145" name="Kép 144">
          <a:extLst>
            <a:ext uri="{FF2B5EF4-FFF2-40B4-BE49-F238E27FC236}">
              <a16:creationId xmlns:a16="http://schemas.microsoft.com/office/drawing/2014/main" id="{6C993481-44B1-4753-84F7-14B49C7D465E}"/>
            </a:ext>
          </a:extLst>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4876800" y="1685163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171</xdr:row>
      <xdr:rowOff>0</xdr:rowOff>
    </xdr:from>
    <xdr:to>
      <xdr:col>8</xdr:col>
      <xdr:colOff>220980</xdr:colOff>
      <xdr:row>171</xdr:row>
      <xdr:rowOff>137160</xdr:rowOff>
    </xdr:to>
    <xdr:pic>
      <xdr:nvPicPr>
        <xdr:cNvPr id="146" name="Kép 145">
          <a:extLst>
            <a:ext uri="{FF2B5EF4-FFF2-40B4-BE49-F238E27FC236}">
              <a16:creationId xmlns:a16="http://schemas.microsoft.com/office/drawing/2014/main" id="{AEB9C12F-F688-40D2-9503-3EAA49C2F733}"/>
            </a:ext>
          </a:extLst>
        </xdr:cNvPr>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4876800" y="1698193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172</xdr:row>
      <xdr:rowOff>0</xdr:rowOff>
    </xdr:from>
    <xdr:to>
      <xdr:col>8</xdr:col>
      <xdr:colOff>220980</xdr:colOff>
      <xdr:row>172</xdr:row>
      <xdr:rowOff>144780</xdr:rowOff>
    </xdr:to>
    <xdr:pic>
      <xdr:nvPicPr>
        <xdr:cNvPr id="147" name="Kép 146">
          <a:extLst>
            <a:ext uri="{FF2B5EF4-FFF2-40B4-BE49-F238E27FC236}">
              <a16:creationId xmlns:a16="http://schemas.microsoft.com/office/drawing/2014/main" id="{8065555E-DBBB-4C50-95A9-A44395BA6E4B}"/>
            </a:ext>
          </a:extLst>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4876800" y="1700098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173</xdr:row>
      <xdr:rowOff>0</xdr:rowOff>
    </xdr:from>
    <xdr:to>
      <xdr:col>8</xdr:col>
      <xdr:colOff>220980</xdr:colOff>
      <xdr:row>173</xdr:row>
      <xdr:rowOff>144780</xdr:rowOff>
    </xdr:to>
    <xdr:pic>
      <xdr:nvPicPr>
        <xdr:cNvPr id="148" name="Kép 147">
          <a:extLst>
            <a:ext uri="{FF2B5EF4-FFF2-40B4-BE49-F238E27FC236}">
              <a16:creationId xmlns:a16="http://schemas.microsoft.com/office/drawing/2014/main" id="{51EDF91B-4EB7-4590-B866-FB56CB683FC8}"/>
            </a:ext>
          </a:extLst>
        </xdr:cNvPr>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4876800" y="1703832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174</xdr:row>
      <xdr:rowOff>0</xdr:rowOff>
    </xdr:from>
    <xdr:to>
      <xdr:col>8</xdr:col>
      <xdr:colOff>220980</xdr:colOff>
      <xdr:row>174</xdr:row>
      <xdr:rowOff>144780</xdr:rowOff>
    </xdr:to>
    <xdr:pic>
      <xdr:nvPicPr>
        <xdr:cNvPr id="149" name="Kép 148">
          <a:extLst>
            <a:ext uri="{FF2B5EF4-FFF2-40B4-BE49-F238E27FC236}">
              <a16:creationId xmlns:a16="http://schemas.microsoft.com/office/drawing/2014/main" id="{E11C0450-67B1-4DFD-A806-131D206608FD}"/>
            </a:ext>
          </a:extLst>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4876800" y="1713052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176</xdr:row>
      <xdr:rowOff>0</xdr:rowOff>
    </xdr:from>
    <xdr:to>
      <xdr:col>8</xdr:col>
      <xdr:colOff>220980</xdr:colOff>
      <xdr:row>176</xdr:row>
      <xdr:rowOff>114300</xdr:rowOff>
    </xdr:to>
    <xdr:pic>
      <xdr:nvPicPr>
        <xdr:cNvPr id="150" name="Kép 149">
          <a:extLst>
            <a:ext uri="{FF2B5EF4-FFF2-40B4-BE49-F238E27FC236}">
              <a16:creationId xmlns:a16="http://schemas.microsoft.com/office/drawing/2014/main" id="{6A515D8D-D2E3-4A02-8B83-E5DE402FAB32}"/>
            </a:ext>
          </a:extLst>
        </xdr:cNvPr>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4876800" y="1724710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179</xdr:row>
      <xdr:rowOff>0</xdr:rowOff>
    </xdr:from>
    <xdr:to>
      <xdr:col>8</xdr:col>
      <xdr:colOff>220980</xdr:colOff>
      <xdr:row>179</xdr:row>
      <xdr:rowOff>144780</xdr:rowOff>
    </xdr:to>
    <xdr:pic>
      <xdr:nvPicPr>
        <xdr:cNvPr id="151" name="Kép 150">
          <a:extLst>
            <a:ext uri="{FF2B5EF4-FFF2-40B4-BE49-F238E27FC236}">
              <a16:creationId xmlns:a16="http://schemas.microsoft.com/office/drawing/2014/main" id="{6C0D556A-90DA-4F36-9975-C449F69857FC}"/>
            </a:ext>
          </a:extLst>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4876800" y="1744141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180</xdr:row>
      <xdr:rowOff>0</xdr:rowOff>
    </xdr:from>
    <xdr:to>
      <xdr:col>8</xdr:col>
      <xdr:colOff>220980</xdr:colOff>
      <xdr:row>180</xdr:row>
      <xdr:rowOff>144780</xdr:rowOff>
    </xdr:to>
    <xdr:pic>
      <xdr:nvPicPr>
        <xdr:cNvPr id="152" name="Kép 151">
          <a:extLst>
            <a:ext uri="{FF2B5EF4-FFF2-40B4-BE49-F238E27FC236}">
              <a16:creationId xmlns:a16="http://schemas.microsoft.com/office/drawing/2014/main" id="{C65B480D-C7A6-471E-90DB-35CFDB4551E0}"/>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4876800" y="1747875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181</xdr:row>
      <xdr:rowOff>0</xdr:rowOff>
    </xdr:from>
    <xdr:to>
      <xdr:col>8</xdr:col>
      <xdr:colOff>220980</xdr:colOff>
      <xdr:row>181</xdr:row>
      <xdr:rowOff>144780</xdr:rowOff>
    </xdr:to>
    <xdr:pic>
      <xdr:nvPicPr>
        <xdr:cNvPr id="153" name="Kép 152">
          <a:extLst>
            <a:ext uri="{FF2B5EF4-FFF2-40B4-BE49-F238E27FC236}">
              <a16:creationId xmlns:a16="http://schemas.microsoft.com/office/drawing/2014/main" id="{2556733D-3BB7-41DA-AD8B-857D491F3338}"/>
            </a:ext>
          </a:extLst>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4876800" y="1757095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182</xdr:row>
      <xdr:rowOff>0</xdr:rowOff>
    </xdr:from>
    <xdr:to>
      <xdr:col>8</xdr:col>
      <xdr:colOff>220980</xdr:colOff>
      <xdr:row>182</xdr:row>
      <xdr:rowOff>144780</xdr:rowOff>
    </xdr:to>
    <xdr:pic>
      <xdr:nvPicPr>
        <xdr:cNvPr id="154" name="Kép 153">
          <a:extLst>
            <a:ext uri="{FF2B5EF4-FFF2-40B4-BE49-F238E27FC236}">
              <a16:creationId xmlns:a16="http://schemas.microsoft.com/office/drawing/2014/main" id="{607219A8-E20D-4E69-BB89-96E04347AA45}"/>
            </a:ext>
          </a:extLst>
        </xdr:cNvPr>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4876800" y="1775460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187</xdr:row>
      <xdr:rowOff>0</xdr:rowOff>
    </xdr:from>
    <xdr:to>
      <xdr:col>8</xdr:col>
      <xdr:colOff>220980</xdr:colOff>
      <xdr:row>187</xdr:row>
      <xdr:rowOff>114300</xdr:rowOff>
    </xdr:to>
    <xdr:pic>
      <xdr:nvPicPr>
        <xdr:cNvPr id="155" name="Kép 154">
          <a:extLst>
            <a:ext uri="{FF2B5EF4-FFF2-40B4-BE49-F238E27FC236}">
              <a16:creationId xmlns:a16="http://schemas.microsoft.com/office/drawing/2014/main" id="{048AB05A-CC7E-4F99-8206-0589D7203DB2}"/>
            </a:ext>
          </a:extLst>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4876800" y="1824685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188</xdr:row>
      <xdr:rowOff>0</xdr:rowOff>
    </xdr:from>
    <xdr:to>
      <xdr:col>8</xdr:col>
      <xdr:colOff>220980</xdr:colOff>
      <xdr:row>188</xdr:row>
      <xdr:rowOff>114300</xdr:rowOff>
    </xdr:to>
    <xdr:pic>
      <xdr:nvPicPr>
        <xdr:cNvPr id="156" name="Kép 155">
          <a:extLst>
            <a:ext uri="{FF2B5EF4-FFF2-40B4-BE49-F238E27FC236}">
              <a16:creationId xmlns:a16="http://schemas.microsoft.com/office/drawing/2014/main" id="{5F5AFB37-DB9A-43B3-82F3-1E606682DA61}"/>
            </a:ext>
          </a:extLst>
        </xdr:cNvPr>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4876800" y="1826590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189</xdr:row>
      <xdr:rowOff>0</xdr:rowOff>
    </xdr:from>
    <xdr:to>
      <xdr:col>8</xdr:col>
      <xdr:colOff>220980</xdr:colOff>
      <xdr:row>189</xdr:row>
      <xdr:rowOff>144780</xdr:rowOff>
    </xdr:to>
    <xdr:pic>
      <xdr:nvPicPr>
        <xdr:cNvPr id="157" name="Kép 156">
          <a:extLst>
            <a:ext uri="{FF2B5EF4-FFF2-40B4-BE49-F238E27FC236}">
              <a16:creationId xmlns:a16="http://schemas.microsoft.com/office/drawing/2014/main" id="{62C61DF1-F8FC-4D6A-9421-181C27B9FC40}"/>
            </a:ext>
          </a:extLst>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4876800" y="1830324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190</xdr:row>
      <xdr:rowOff>0</xdr:rowOff>
    </xdr:from>
    <xdr:to>
      <xdr:col>8</xdr:col>
      <xdr:colOff>220980</xdr:colOff>
      <xdr:row>190</xdr:row>
      <xdr:rowOff>144780</xdr:rowOff>
    </xdr:to>
    <xdr:pic>
      <xdr:nvPicPr>
        <xdr:cNvPr id="158" name="Kép 157">
          <a:extLst>
            <a:ext uri="{FF2B5EF4-FFF2-40B4-BE49-F238E27FC236}">
              <a16:creationId xmlns:a16="http://schemas.microsoft.com/office/drawing/2014/main" id="{D37B31B0-7B30-4793-B509-513F790C6C04}"/>
            </a:ext>
          </a:extLst>
        </xdr:cNvPr>
        <xdr:cNvPicPr>
          <a:picLocks noChangeAspect="1" noChangeArrowheads="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4876800" y="1839544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191</xdr:row>
      <xdr:rowOff>0</xdr:rowOff>
    </xdr:from>
    <xdr:to>
      <xdr:col>8</xdr:col>
      <xdr:colOff>220980</xdr:colOff>
      <xdr:row>191</xdr:row>
      <xdr:rowOff>144780</xdr:rowOff>
    </xdr:to>
    <xdr:pic>
      <xdr:nvPicPr>
        <xdr:cNvPr id="159" name="Kép 158">
          <a:extLst>
            <a:ext uri="{FF2B5EF4-FFF2-40B4-BE49-F238E27FC236}">
              <a16:creationId xmlns:a16="http://schemas.microsoft.com/office/drawing/2014/main" id="{DD076B93-25F2-462E-BD4E-FC80A6D587CA}"/>
            </a:ext>
          </a:extLst>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4876800" y="1843278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192</xdr:row>
      <xdr:rowOff>0</xdr:rowOff>
    </xdr:from>
    <xdr:to>
      <xdr:col>8</xdr:col>
      <xdr:colOff>220980</xdr:colOff>
      <xdr:row>192</xdr:row>
      <xdr:rowOff>137160</xdr:rowOff>
    </xdr:to>
    <xdr:pic>
      <xdr:nvPicPr>
        <xdr:cNvPr id="160" name="Kép 159">
          <a:extLst>
            <a:ext uri="{FF2B5EF4-FFF2-40B4-BE49-F238E27FC236}">
              <a16:creationId xmlns:a16="http://schemas.microsoft.com/office/drawing/2014/main" id="{B13C61A0-112C-405A-8F64-1A133D54F779}"/>
            </a:ext>
          </a:extLst>
        </xdr:cNvPr>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4876800" y="18470118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193</xdr:row>
      <xdr:rowOff>0</xdr:rowOff>
    </xdr:from>
    <xdr:to>
      <xdr:col>8</xdr:col>
      <xdr:colOff>220980</xdr:colOff>
      <xdr:row>193</xdr:row>
      <xdr:rowOff>114300</xdr:rowOff>
    </xdr:to>
    <xdr:pic>
      <xdr:nvPicPr>
        <xdr:cNvPr id="161" name="Kép 160">
          <a:extLst>
            <a:ext uri="{FF2B5EF4-FFF2-40B4-BE49-F238E27FC236}">
              <a16:creationId xmlns:a16="http://schemas.microsoft.com/office/drawing/2014/main" id="{A41850CD-83F7-4502-B4A8-5114A52B2B05}"/>
            </a:ext>
          </a:extLst>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4876800" y="1858746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195</xdr:row>
      <xdr:rowOff>0</xdr:rowOff>
    </xdr:from>
    <xdr:to>
      <xdr:col>8</xdr:col>
      <xdr:colOff>220980</xdr:colOff>
      <xdr:row>195</xdr:row>
      <xdr:rowOff>144780</xdr:rowOff>
    </xdr:to>
    <xdr:pic>
      <xdr:nvPicPr>
        <xdr:cNvPr id="162" name="Kép 161">
          <a:extLst>
            <a:ext uri="{FF2B5EF4-FFF2-40B4-BE49-F238E27FC236}">
              <a16:creationId xmlns:a16="http://schemas.microsoft.com/office/drawing/2014/main" id="{DB6B7D3B-F4D7-4BDB-AB8E-81B538E38518}"/>
            </a:ext>
          </a:extLst>
        </xdr:cNvPr>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4876800" y="1895475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196</xdr:row>
      <xdr:rowOff>0</xdr:rowOff>
    </xdr:from>
    <xdr:to>
      <xdr:col>8</xdr:col>
      <xdr:colOff>220980</xdr:colOff>
      <xdr:row>196</xdr:row>
      <xdr:rowOff>144780</xdr:rowOff>
    </xdr:to>
    <xdr:pic>
      <xdr:nvPicPr>
        <xdr:cNvPr id="163" name="Kép 162">
          <a:extLst>
            <a:ext uri="{FF2B5EF4-FFF2-40B4-BE49-F238E27FC236}">
              <a16:creationId xmlns:a16="http://schemas.microsoft.com/office/drawing/2014/main" id="{0AFBBD7F-1C51-48A6-8A0B-6E6D84877565}"/>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4876800" y="1907209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197</xdr:row>
      <xdr:rowOff>0</xdr:rowOff>
    </xdr:from>
    <xdr:to>
      <xdr:col>8</xdr:col>
      <xdr:colOff>220980</xdr:colOff>
      <xdr:row>197</xdr:row>
      <xdr:rowOff>114300</xdr:rowOff>
    </xdr:to>
    <xdr:pic>
      <xdr:nvPicPr>
        <xdr:cNvPr id="164" name="Kép 163">
          <a:extLst>
            <a:ext uri="{FF2B5EF4-FFF2-40B4-BE49-F238E27FC236}">
              <a16:creationId xmlns:a16="http://schemas.microsoft.com/office/drawing/2014/main" id="{8BED4C7F-BC5E-4C2B-BD13-8870CD1481CD}"/>
            </a:ext>
          </a:extLst>
        </xdr:cNvPr>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4876800" y="1921535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198</xdr:row>
      <xdr:rowOff>0</xdr:rowOff>
    </xdr:from>
    <xdr:to>
      <xdr:col>8</xdr:col>
      <xdr:colOff>220980</xdr:colOff>
      <xdr:row>198</xdr:row>
      <xdr:rowOff>144780</xdr:rowOff>
    </xdr:to>
    <xdr:pic>
      <xdr:nvPicPr>
        <xdr:cNvPr id="165" name="Kép 164">
          <a:extLst>
            <a:ext uri="{FF2B5EF4-FFF2-40B4-BE49-F238E27FC236}">
              <a16:creationId xmlns:a16="http://schemas.microsoft.com/office/drawing/2014/main" id="{0B170EE7-6C37-45EC-9EA0-D6A4D0E273C0}"/>
            </a:ext>
          </a:extLst>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4876800" y="1930755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199</xdr:row>
      <xdr:rowOff>0</xdr:rowOff>
    </xdr:from>
    <xdr:to>
      <xdr:col>8</xdr:col>
      <xdr:colOff>220980</xdr:colOff>
      <xdr:row>199</xdr:row>
      <xdr:rowOff>137160</xdr:rowOff>
    </xdr:to>
    <xdr:pic>
      <xdr:nvPicPr>
        <xdr:cNvPr id="166" name="Kép 165">
          <a:extLst>
            <a:ext uri="{FF2B5EF4-FFF2-40B4-BE49-F238E27FC236}">
              <a16:creationId xmlns:a16="http://schemas.microsoft.com/office/drawing/2014/main" id="{3061D724-167E-4727-99C7-C62962F98DE5}"/>
            </a:ext>
          </a:extLst>
        </xdr:cNvPr>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4876800" y="19399758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200</xdr:row>
      <xdr:rowOff>0</xdr:rowOff>
    </xdr:from>
    <xdr:to>
      <xdr:col>8</xdr:col>
      <xdr:colOff>220980</xdr:colOff>
      <xdr:row>200</xdr:row>
      <xdr:rowOff>144780</xdr:rowOff>
    </xdr:to>
    <xdr:pic>
      <xdr:nvPicPr>
        <xdr:cNvPr id="167" name="Kép 166">
          <a:extLst>
            <a:ext uri="{FF2B5EF4-FFF2-40B4-BE49-F238E27FC236}">
              <a16:creationId xmlns:a16="http://schemas.microsoft.com/office/drawing/2014/main" id="{F746278E-EB40-4C0C-939C-B6E9A72F55A1}"/>
            </a:ext>
          </a:extLst>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4876800" y="1949196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201</xdr:row>
      <xdr:rowOff>0</xdr:rowOff>
    </xdr:from>
    <xdr:to>
      <xdr:col>8</xdr:col>
      <xdr:colOff>220980</xdr:colOff>
      <xdr:row>201</xdr:row>
      <xdr:rowOff>114300</xdr:rowOff>
    </xdr:to>
    <xdr:pic>
      <xdr:nvPicPr>
        <xdr:cNvPr id="168" name="Kép 167">
          <a:extLst>
            <a:ext uri="{FF2B5EF4-FFF2-40B4-BE49-F238E27FC236}">
              <a16:creationId xmlns:a16="http://schemas.microsoft.com/office/drawing/2014/main" id="{695FE2CA-CD5E-4545-91A5-5570C6FA3487}"/>
            </a:ext>
          </a:extLst>
        </xdr:cNvPr>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4876800" y="1960930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202</xdr:row>
      <xdr:rowOff>0</xdr:rowOff>
    </xdr:from>
    <xdr:to>
      <xdr:col>8</xdr:col>
      <xdr:colOff>220980</xdr:colOff>
      <xdr:row>202</xdr:row>
      <xdr:rowOff>114300</xdr:rowOff>
    </xdr:to>
    <xdr:pic>
      <xdr:nvPicPr>
        <xdr:cNvPr id="169" name="Kép 168">
          <a:extLst>
            <a:ext uri="{FF2B5EF4-FFF2-40B4-BE49-F238E27FC236}">
              <a16:creationId xmlns:a16="http://schemas.microsoft.com/office/drawing/2014/main" id="{560E6F87-07D0-432F-B9F2-0AC0B5840367}"/>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4876800" y="1966493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203</xdr:row>
      <xdr:rowOff>0</xdr:rowOff>
    </xdr:from>
    <xdr:to>
      <xdr:col>8</xdr:col>
      <xdr:colOff>220980</xdr:colOff>
      <xdr:row>203</xdr:row>
      <xdr:rowOff>114300</xdr:rowOff>
    </xdr:to>
    <xdr:pic>
      <xdr:nvPicPr>
        <xdr:cNvPr id="170" name="Kép 169">
          <a:extLst>
            <a:ext uri="{FF2B5EF4-FFF2-40B4-BE49-F238E27FC236}">
              <a16:creationId xmlns:a16="http://schemas.microsoft.com/office/drawing/2014/main" id="{725D3D93-0DBD-4C67-AE24-A882E4E4E924}"/>
            </a:ext>
          </a:extLst>
        </xdr:cNvPr>
        <xdr:cNvPicPr>
          <a:picLocks noChangeAspect="1" noChangeArrowheads="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4876800" y="2017166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204</xdr:row>
      <xdr:rowOff>0</xdr:rowOff>
    </xdr:from>
    <xdr:to>
      <xdr:col>8</xdr:col>
      <xdr:colOff>220980</xdr:colOff>
      <xdr:row>204</xdr:row>
      <xdr:rowOff>144780</xdr:rowOff>
    </xdr:to>
    <xdr:pic>
      <xdr:nvPicPr>
        <xdr:cNvPr id="171" name="Kép 170">
          <a:extLst>
            <a:ext uri="{FF2B5EF4-FFF2-40B4-BE49-F238E27FC236}">
              <a16:creationId xmlns:a16="http://schemas.microsoft.com/office/drawing/2014/main" id="{20822EAD-3A78-476B-AA57-07D5537E87E9}"/>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4876800" y="2026386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205</xdr:row>
      <xdr:rowOff>0</xdr:rowOff>
    </xdr:from>
    <xdr:to>
      <xdr:col>8</xdr:col>
      <xdr:colOff>220980</xdr:colOff>
      <xdr:row>205</xdr:row>
      <xdr:rowOff>114300</xdr:rowOff>
    </xdr:to>
    <xdr:pic>
      <xdr:nvPicPr>
        <xdr:cNvPr id="172" name="Kép 171">
          <a:extLst>
            <a:ext uri="{FF2B5EF4-FFF2-40B4-BE49-F238E27FC236}">
              <a16:creationId xmlns:a16="http://schemas.microsoft.com/office/drawing/2014/main" id="{9F13EA54-5CDE-486D-807F-F13CCE7361FD}"/>
            </a:ext>
          </a:extLst>
        </xdr:cNvPr>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4876800" y="2035606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206</xdr:row>
      <xdr:rowOff>0</xdr:rowOff>
    </xdr:from>
    <xdr:to>
      <xdr:col>8</xdr:col>
      <xdr:colOff>152400</xdr:colOff>
      <xdr:row>206</xdr:row>
      <xdr:rowOff>152400</xdr:rowOff>
    </xdr:to>
    <xdr:pic>
      <xdr:nvPicPr>
        <xdr:cNvPr id="173" name="Kép 172">
          <a:extLst>
            <a:ext uri="{FF2B5EF4-FFF2-40B4-BE49-F238E27FC236}">
              <a16:creationId xmlns:a16="http://schemas.microsoft.com/office/drawing/2014/main" id="{0002B1BD-8A73-4524-B7CC-9297FB1815E8}"/>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4876800" y="20473416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207</xdr:row>
      <xdr:rowOff>0</xdr:rowOff>
    </xdr:from>
    <xdr:to>
      <xdr:col>8</xdr:col>
      <xdr:colOff>220980</xdr:colOff>
      <xdr:row>207</xdr:row>
      <xdr:rowOff>144780</xdr:rowOff>
    </xdr:to>
    <xdr:pic>
      <xdr:nvPicPr>
        <xdr:cNvPr id="174" name="Kép 173">
          <a:extLst>
            <a:ext uri="{FF2B5EF4-FFF2-40B4-BE49-F238E27FC236}">
              <a16:creationId xmlns:a16="http://schemas.microsoft.com/office/drawing/2014/main" id="{F4E06B0C-3F40-475D-AAE9-DC4D35526E2C}"/>
            </a:ext>
          </a:extLst>
        </xdr:cNvPr>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4876800" y="2072030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208</xdr:row>
      <xdr:rowOff>0</xdr:rowOff>
    </xdr:from>
    <xdr:to>
      <xdr:col>8</xdr:col>
      <xdr:colOff>220980</xdr:colOff>
      <xdr:row>208</xdr:row>
      <xdr:rowOff>144780</xdr:rowOff>
    </xdr:to>
    <xdr:pic>
      <xdr:nvPicPr>
        <xdr:cNvPr id="175" name="Kép 174">
          <a:extLst>
            <a:ext uri="{FF2B5EF4-FFF2-40B4-BE49-F238E27FC236}">
              <a16:creationId xmlns:a16="http://schemas.microsoft.com/office/drawing/2014/main" id="{FBE699AE-88BD-42E7-8659-6F0F268F5BF9}"/>
            </a:ext>
          </a:extLst>
        </xdr:cNvP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4876800" y="2081250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209</xdr:row>
      <xdr:rowOff>0</xdr:rowOff>
    </xdr:from>
    <xdr:to>
      <xdr:col>8</xdr:col>
      <xdr:colOff>220980</xdr:colOff>
      <xdr:row>209</xdr:row>
      <xdr:rowOff>144780</xdr:rowOff>
    </xdr:to>
    <xdr:pic>
      <xdr:nvPicPr>
        <xdr:cNvPr id="176" name="Kép 175">
          <a:extLst>
            <a:ext uri="{FF2B5EF4-FFF2-40B4-BE49-F238E27FC236}">
              <a16:creationId xmlns:a16="http://schemas.microsoft.com/office/drawing/2014/main" id="{1E988EC6-C7E7-4F6C-8045-4A09B98E1632}"/>
            </a:ext>
          </a:extLst>
        </xdr:cNvPr>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4876800" y="2086813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210</xdr:row>
      <xdr:rowOff>0</xdr:rowOff>
    </xdr:from>
    <xdr:to>
      <xdr:col>8</xdr:col>
      <xdr:colOff>220980</xdr:colOff>
      <xdr:row>210</xdr:row>
      <xdr:rowOff>114300</xdr:rowOff>
    </xdr:to>
    <xdr:pic>
      <xdr:nvPicPr>
        <xdr:cNvPr id="177" name="Kép 176">
          <a:extLst>
            <a:ext uri="{FF2B5EF4-FFF2-40B4-BE49-F238E27FC236}">
              <a16:creationId xmlns:a16="http://schemas.microsoft.com/office/drawing/2014/main" id="{CA7D2A2A-C255-4226-9494-47C2348C11DB}"/>
            </a:ext>
          </a:extLst>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4876800" y="2095957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211</xdr:row>
      <xdr:rowOff>0</xdr:rowOff>
    </xdr:from>
    <xdr:to>
      <xdr:col>8</xdr:col>
      <xdr:colOff>220980</xdr:colOff>
      <xdr:row>211</xdr:row>
      <xdr:rowOff>114300</xdr:rowOff>
    </xdr:to>
    <xdr:pic>
      <xdr:nvPicPr>
        <xdr:cNvPr id="178" name="Kép 177">
          <a:extLst>
            <a:ext uri="{FF2B5EF4-FFF2-40B4-BE49-F238E27FC236}">
              <a16:creationId xmlns:a16="http://schemas.microsoft.com/office/drawing/2014/main" id="{F5F82711-55A9-4F89-9949-0D420B996ACF}"/>
            </a:ext>
          </a:extLst>
        </xdr:cNvPr>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4876800" y="2109368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212</xdr:row>
      <xdr:rowOff>0</xdr:rowOff>
    </xdr:from>
    <xdr:to>
      <xdr:col>8</xdr:col>
      <xdr:colOff>220980</xdr:colOff>
      <xdr:row>212</xdr:row>
      <xdr:rowOff>137160</xdr:rowOff>
    </xdr:to>
    <xdr:pic>
      <xdr:nvPicPr>
        <xdr:cNvPr id="179" name="Kép 178">
          <a:extLst>
            <a:ext uri="{FF2B5EF4-FFF2-40B4-BE49-F238E27FC236}">
              <a16:creationId xmlns:a16="http://schemas.microsoft.com/office/drawing/2014/main" id="{D24552D3-6656-4DA8-8814-9F74B5CEB792}"/>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4876800" y="21133308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213</xdr:row>
      <xdr:rowOff>0</xdr:rowOff>
    </xdr:from>
    <xdr:to>
      <xdr:col>8</xdr:col>
      <xdr:colOff>220980</xdr:colOff>
      <xdr:row>213</xdr:row>
      <xdr:rowOff>114300</xdr:rowOff>
    </xdr:to>
    <xdr:pic>
      <xdr:nvPicPr>
        <xdr:cNvPr id="180" name="Kép 179">
          <a:extLst>
            <a:ext uri="{FF2B5EF4-FFF2-40B4-BE49-F238E27FC236}">
              <a16:creationId xmlns:a16="http://schemas.microsoft.com/office/drawing/2014/main" id="{3F108676-8CE5-41E0-BCB7-D5F4C561D619}"/>
            </a:ext>
          </a:extLst>
        </xdr:cNvPr>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4876800" y="2117293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214</xdr:row>
      <xdr:rowOff>0</xdr:rowOff>
    </xdr:from>
    <xdr:to>
      <xdr:col>8</xdr:col>
      <xdr:colOff>220980</xdr:colOff>
      <xdr:row>214</xdr:row>
      <xdr:rowOff>114300</xdr:rowOff>
    </xdr:to>
    <xdr:pic>
      <xdr:nvPicPr>
        <xdr:cNvPr id="181" name="Kép 180">
          <a:extLst>
            <a:ext uri="{FF2B5EF4-FFF2-40B4-BE49-F238E27FC236}">
              <a16:creationId xmlns:a16="http://schemas.microsoft.com/office/drawing/2014/main" id="{8B97C7E9-D33D-422D-A195-EF4F2EC57339}"/>
            </a:ext>
          </a:extLst>
        </xdr:cNvPr>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4876800" y="2121255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215</xdr:row>
      <xdr:rowOff>0</xdr:rowOff>
    </xdr:from>
    <xdr:to>
      <xdr:col>8</xdr:col>
      <xdr:colOff>220980</xdr:colOff>
      <xdr:row>215</xdr:row>
      <xdr:rowOff>144780</xdr:rowOff>
    </xdr:to>
    <xdr:pic>
      <xdr:nvPicPr>
        <xdr:cNvPr id="182" name="Kép 181">
          <a:extLst>
            <a:ext uri="{FF2B5EF4-FFF2-40B4-BE49-F238E27FC236}">
              <a16:creationId xmlns:a16="http://schemas.microsoft.com/office/drawing/2014/main" id="{995487E7-33A1-418B-B2D9-3BE9EDD04596}"/>
            </a:ext>
          </a:extLst>
        </xdr:cNvPr>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4876800" y="2135962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216</xdr:row>
      <xdr:rowOff>0</xdr:rowOff>
    </xdr:from>
    <xdr:to>
      <xdr:col>8</xdr:col>
      <xdr:colOff>220980</xdr:colOff>
      <xdr:row>216</xdr:row>
      <xdr:rowOff>144780</xdr:rowOff>
    </xdr:to>
    <xdr:pic>
      <xdr:nvPicPr>
        <xdr:cNvPr id="183" name="Kép 182">
          <a:extLst>
            <a:ext uri="{FF2B5EF4-FFF2-40B4-BE49-F238E27FC236}">
              <a16:creationId xmlns:a16="http://schemas.microsoft.com/office/drawing/2014/main" id="{1FD387C3-1531-4DF6-B538-A469DD588E99}"/>
            </a:ext>
          </a:extLst>
        </xdr:cNvPr>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4876800" y="2145182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217</xdr:row>
      <xdr:rowOff>0</xdr:rowOff>
    </xdr:from>
    <xdr:to>
      <xdr:col>8</xdr:col>
      <xdr:colOff>220980</xdr:colOff>
      <xdr:row>217</xdr:row>
      <xdr:rowOff>144780</xdr:rowOff>
    </xdr:to>
    <xdr:pic>
      <xdr:nvPicPr>
        <xdr:cNvPr id="184" name="Kép 183">
          <a:extLst>
            <a:ext uri="{FF2B5EF4-FFF2-40B4-BE49-F238E27FC236}">
              <a16:creationId xmlns:a16="http://schemas.microsoft.com/office/drawing/2014/main" id="{B1AA22D4-D6B2-445E-9862-F5B8D5D17B42}"/>
            </a:ext>
          </a:extLst>
        </xdr:cNvPr>
        <xdr:cNvPicPr>
          <a:picLocks noChangeAspect="1" noChangeArrowheads="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4876800" y="2159889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218</xdr:row>
      <xdr:rowOff>0</xdr:rowOff>
    </xdr:from>
    <xdr:to>
      <xdr:col>8</xdr:col>
      <xdr:colOff>220980</xdr:colOff>
      <xdr:row>218</xdr:row>
      <xdr:rowOff>144780</xdr:rowOff>
    </xdr:to>
    <xdr:pic>
      <xdr:nvPicPr>
        <xdr:cNvPr id="185" name="Kép 184">
          <a:extLst>
            <a:ext uri="{FF2B5EF4-FFF2-40B4-BE49-F238E27FC236}">
              <a16:creationId xmlns:a16="http://schemas.microsoft.com/office/drawing/2014/main" id="{C63D30BE-BEB9-4791-92D2-81B59468838D}"/>
            </a:ext>
          </a:extLst>
        </xdr:cNvPr>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4876800" y="216362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219</xdr:row>
      <xdr:rowOff>0</xdr:rowOff>
    </xdr:from>
    <xdr:to>
      <xdr:col>8</xdr:col>
      <xdr:colOff>220980</xdr:colOff>
      <xdr:row>219</xdr:row>
      <xdr:rowOff>144780</xdr:rowOff>
    </xdr:to>
    <xdr:pic>
      <xdr:nvPicPr>
        <xdr:cNvPr id="186" name="Kép 185">
          <a:extLst>
            <a:ext uri="{FF2B5EF4-FFF2-40B4-BE49-F238E27FC236}">
              <a16:creationId xmlns:a16="http://schemas.microsoft.com/office/drawing/2014/main" id="{F2AE6088-4287-421C-8428-CD359F4B6DE1}"/>
            </a:ext>
          </a:extLst>
        </xdr:cNvPr>
        <xdr:cNvPicPr>
          <a:picLocks noChangeAspect="1" noChangeArrowheads="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4876800" y="2181987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220</xdr:row>
      <xdr:rowOff>0</xdr:rowOff>
    </xdr:from>
    <xdr:to>
      <xdr:col>8</xdr:col>
      <xdr:colOff>220980</xdr:colOff>
      <xdr:row>220</xdr:row>
      <xdr:rowOff>114300</xdr:rowOff>
    </xdr:to>
    <xdr:pic>
      <xdr:nvPicPr>
        <xdr:cNvPr id="187" name="Kép 186">
          <a:extLst>
            <a:ext uri="{FF2B5EF4-FFF2-40B4-BE49-F238E27FC236}">
              <a16:creationId xmlns:a16="http://schemas.microsoft.com/office/drawing/2014/main" id="{A59AEE24-0C92-4441-994E-831FFC91D3C1}"/>
            </a:ext>
          </a:extLst>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4876800" y="2196312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225</xdr:row>
      <xdr:rowOff>0</xdr:rowOff>
    </xdr:from>
    <xdr:to>
      <xdr:col>8</xdr:col>
      <xdr:colOff>220980</xdr:colOff>
      <xdr:row>225</xdr:row>
      <xdr:rowOff>114300</xdr:rowOff>
    </xdr:to>
    <xdr:pic>
      <xdr:nvPicPr>
        <xdr:cNvPr id="188" name="Kép 187" descr="Aden Colony">
          <a:hlinkClick xmlns:r="http://schemas.openxmlformats.org/officeDocument/2006/relationships" r:id="rId187" tooltip="Aden Colony"/>
          <a:extLst>
            <a:ext uri="{FF2B5EF4-FFF2-40B4-BE49-F238E27FC236}">
              <a16:creationId xmlns:a16="http://schemas.microsoft.com/office/drawing/2014/main" id="{C70A71F3-A0C5-484D-96AA-A7FE0CEEA39A}"/>
            </a:ext>
          </a:extLst>
        </xdr:cNvPr>
        <xdr:cNvPicPr>
          <a:picLocks noChangeAspect="1" noChangeArrowheads="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4876800" y="2227021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226</xdr:row>
      <xdr:rowOff>0</xdr:rowOff>
    </xdr:from>
    <xdr:to>
      <xdr:col>8</xdr:col>
      <xdr:colOff>220980</xdr:colOff>
      <xdr:row>226</xdr:row>
      <xdr:rowOff>121920</xdr:rowOff>
    </xdr:to>
    <xdr:pic>
      <xdr:nvPicPr>
        <xdr:cNvPr id="189" name="Kép 188" descr="Myanmar">
          <a:hlinkClick xmlns:r="http://schemas.openxmlformats.org/officeDocument/2006/relationships" r:id="rId189" tooltip="Myanmar"/>
          <a:extLst>
            <a:ext uri="{FF2B5EF4-FFF2-40B4-BE49-F238E27FC236}">
              <a16:creationId xmlns:a16="http://schemas.microsoft.com/office/drawing/2014/main" id="{2F688999-39D4-4137-AD50-DAEB56C4CD5F}"/>
            </a:ext>
          </a:extLst>
        </xdr:cNvPr>
        <xdr:cNvPicPr>
          <a:picLocks noChangeAspect="1" noChangeArrowheads="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4876800" y="225087180"/>
          <a:ext cx="22098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227</xdr:row>
      <xdr:rowOff>0</xdr:rowOff>
    </xdr:from>
    <xdr:to>
      <xdr:col>8</xdr:col>
      <xdr:colOff>220980</xdr:colOff>
      <xdr:row>227</xdr:row>
      <xdr:rowOff>114300</xdr:rowOff>
    </xdr:to>
    <xdr:pic>
      <xdr:nvPicPr>
        <xdr:cNvPr id="190" name="Kép 189" descr="Bechuanaland Protectorate">
          <a:hlinkClick xmlns:r="http://schemas.openxmlformats.org/officeDocument/2006/relationships" r:id="rId191" tooltip="Bechuanaland Protectorate"/>
          <a:extLst>
            <a:ext uri="{FF2B5EF4-FFF2-40B4-BE49-F238E27FC236}">
              <a16:creationId xmlns:a16="http://schemas.microsoft.com/office/drawing/2014/main" id="{64AAB25A-8C36-4D99-A872-39E4058E1FEE}"/>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4876800" y="2252776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228</xdr:row>
      <xdr:rowOff>0</xdr:rowOff>
    </xdr:from>
    <xdr:to>
      <xdr:col>8</xdr:col>
      <xdr:colOff>220980</xdr:colOff>
      <xdr:row>228</xdr:row>
      <xdr:rowOff>114300</xdr:rowOff>
    </xdr:to>
    <xdr:pic>
      <xdr:nvPicPr>
        <xdr:cNvPr id="191" name="Kép 190">
          <a:extLst>
            <a:ext uri="{FF2B5EF4-FFF2-40B4-BE49-F238E27FC236}">
              <a16:creationId xmlns:a16="http://schemas.microsoft.com/office/drawing/2014/main" id="{1F95B93D-6FAC-40D3-93EF-34D819CE7877}"/>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876800" y="2256739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229</xdr:row>
      <xdr:rowOff>0</xdr:rowOff>
    </xdr:from>
    <xdr:to>
      <xdr:col>8</xdr:col>
      <xdr:colOff>220980</xdr:colOff>
      <xdr:row>229</xdr:row>
      <xdr:rowOff>144780</xdr:rowOff>
    </xdr:to>
    <xdr:pic>
      <xdr:nvPicPr>
        <xdr:cNvPr id="192" name="Kép 191" descr="Czechoslovakia">
          <a:hlinkClick xmlns:r="http://schemas.openxmlformats.org/officeDocument/2006/relationships" r:id="rId192" tooltip="Czechoslovakia"/>
          <a:extLst>
            <a:ext uri="{FF2B5EF4-FFF2-40B4-BE49-F238E27FC236}">
              <a16:creationId xmlns:a16="http://schemas.microsoft.com/office/drawing/2014/main" id="{7EF1E8D2-33AC-406A-A507-F3B2F7327711}"/>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876800" y="2258644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230</xdr:row>
      <xdr:rowOff>0</xdr:rowOff>
    </xdr:from>
    <xdr:to>
      <xdr:col>8</xdr:col>
      <xdr:colOff>220980</xdr:colOff>
      <xdr:row>230</xdr:row>
      <xdr:rowOff>144780</xdr:rowOff>
    </xdr:to>
    <xdr:pic>
      <xdr:nvPicPr>
        <xdr:cNvPr id="193" name="Kép 192">
          <a:extLst>
            <a:ext uri="{FF2B5EF4-FFF2-40B4-BE49-F238E27FC236}">
              <a16:creationId xmlns:a16="http://schemas.microsoft.com/office/drawing/2014/main" id="{FF5E45F7-AB50-4760-8977-94304EA4CD9B}"/>
            </a:ext>
          </a:extLst>
        </xdr:cNvPr>
        <xdr:cNvPicPr>
          <a:picLocks noChangeAspect="1" noChangeArrowheads="1"/>
        </xdr:cNvPicPr>
      </xdr:nvPicPr>
      <xdr:blipFill>
        <a:blip xmlns:r="http://schemas.openxmlformats.org/officeDocument/2006/relationships" r:embed="rId193">
          <a:extLst>
            <a:ext uri="{28A0092B-C50C-407E-A947-70E740481C1C}">
              <a14:useLocalDpi xmlns:a14="http://schemas.microsoft.com/office/drawing/2010/main" val="0"/>
            </a:ext>
          </a:extLst>
        </a:blip>
        <a:srcRect/>
        <a:stretch>
          <a:fillRect/>
        </a:stretch>
      </xdr:blipFill>
      <xdr:spPr bwMode="auto">
        <a:xfrm>
          <a:off x="4876800" y="2270379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232</xdr:row>
      <xdr:rowOff>0</xdr:rowOff>
    </xdr:from>
    <xdr:to>
      <xdr:col>8</xdr:col>
      <xdr:colOff>220980</xdr:colOff>
      <xdr:row>232</xdr:row>
      <xdr:rowOff>137160</xdr:rowOff>
    </xdr:to>
    <xdr:pic>
      <xdr:nvPicPr>
        <xdr:cNvPr id="194" name="Kép 193" descr="East Germany">
          <a:hlinkClick xmlns:r="http://schemas.openxmlformats.org/officeDocument/2006/relationships" r:id="rId194" tooltip="East Germany"/>
          <a:extLst>
            <a:ext uri="{FF2B5EF4-FFF2-40B4-BE49-F238E27FC236}">
              <a16:creationId xmlns:a16="http://schemas.microsoft.com/office/drawing/2014/main" id="{58B0A4E2-57F2-4369-97AF-FC1CF9FAE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876800" y="2275865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233</xdr:row>
      <xdr:rowOff>0</xdr:rowOff>
    </xdr:from>
    <xdr:to>
      <xdr:col>8</xdr:col>
      <xdr:colOff>220980</xdr:colOff>
      <xdr:row>233</xdr:row>
      <xdr:rowOff>114300</xdr:rowOff>
    </xdr:to>
    <xdr:pic>
      <xdr:nvPicPr>
        <xdr:cNvPr id="195" name="Kép 194" descr="Republic of Ireland">
          <a:hlinkClick xmlns:r="http://schemas.openxmlformats.org/officeDocument/2006/relationships" r:id="rId195" tooltip="Republic of Ireland"/>
          <a:extLst>
            <a:ext uri="{FF2B5EF4-FFF2-40B4-BE49-F238E27FC236}">
              <a16:creationId xmlns:a16="http://schemas.microsoft.com/office/drawing/2014/main" id="{1303F530-F292-4654-91EE-71435D5C3AA9}"/>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876800" y="2305202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233</xdr:row>
      <xdr:rowOff>0</xdr:rowOff>
    </xdr:from>
    <xdr:to>
      <xdr:col>12</xdr:col>
      <xdr:colOff>220980</xdr:colOff>
      <xdr:row>233</xdr:row>
      <xdr:rowOff>114300</xdr:rowOff>
    </xdr:to>
    <xdr:pic>
      <xdr:nvPicPr>
        <xdr:cNvPr id="196" name="Kép 195">
          <a:extLst>
            <a:ext uri="{FF2B5EF4-FFF2-40B4-BE49-F238E27FC236}">
              <a16:creationId xmlns:a16="http://schemas.microsoft.com/office/drawing/2014/main" id="{308B4AFD-3F03-4AEB-A8C2-C98B041D5BF8}"/>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6705600" y="2305202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234</xdr:row>
      <xdr:rowOff>0</xdr:rowOff>
    </xdr:from>
    <xdr:to>
      <xdr:col>8</xdr:col>
      <xdr:colOff>220980</xdr:colOff>
      <xdr:row>234</xdr:row>
      <xdr:rowOff>144780</xdr:rowOff>
    </xdr:to>
    <xdr:pic>
      <xdr:nvPicPr>
        <xdr:cNvPr id="197" name="Kép 196">
          <a:extLst>
            <a:ext uri="{FF2B5EF4-FFF2-40B4-BE49-F238E27FC236}">
              <a16:creationId xmlns:a16="http://schemas.microsoft.com/office/drawing/2014/main" id="{754BFBE9-E7BA-45ED-A903-B76E6DD8A843}"/>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4876800" y="2308936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235</xdr:row>
      <xdr:rowOff>0</xdr:rowOff>
    </xdr:from>
    <xdr:to>
      <xdr:col>8</xdr:col>
      <xdr:colOff>198120</xdr:colOff>
      <xdr:row>235</xdr:row>
      <xdr:rowOff>144780</xdr:rowOff>
    </xdr:to>
    <xdr:pic>
      <xdr:nvPicPr>
        <xdr:cNvPr id="198" name="Kép 197" descr="Faroe Islands">
          <a:hlinkClick xmlns:r="http://schemas.openxmlformats.org/officeDocument/2006/relationships" r:id="rId196" tooltip="Faroe Islands"/>
          <a:extLst>
            <a:ext uri="{FF2B5EF4-FFF2-40B4-BE49-F238E27FC236}">
              <a16:creationId xmlns:a16="http://schemas.microsoft.com/office/drawing/2014/main" id="{7954B109-67E3-45A8-B63A-E63C21A76A75}"/>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4876800" y="23163276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236</xdr:row>
      <xdr:rowOff>0</xdr:rowOff>
    </xdr:from>
    <xdr:to>
      <xdr:col>8</xdr:col>
      <xdr:colOff>220980</xdr:colOff>
      <xdr:row>236</xdr:row>
      <xdr:rowOff>114300</xdr:rowOff>
    </xdr:to>
    <xdr:pic>
      <xdr:nvPicPr>
        <xdr:cNvPr id="199" name="Kép 198" descr="United Kingdom">
          <a:hlinkClick xmlns:r="http://schemas.openxmlformats.org/officeDocument/2006/relationships" r:id="rId197" tooltip="United Kingdom"/>
          <a:extLst>
            <a:ext uri="{FF2B5EF4-FFF2-40B4-BE49-F238E27FC236}">
              <a16:creationId xmlns:a16="http://schemas.microsoft.com/office/drawing/2014/main" id="{EAC11A47-E6C1-4070-B882-2C4155E5E069}"/>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4876800" y="2320061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237</xdr:row>
      <xdr:rowOff>0</xdr:rowOff>
    </xdr:from>
    <xdr:to>
      <xdr:col>8</xdr:col>
      <xdr:colOff>220980</xdr:colOff>
      <xdr:row>237</xdr:row>
      <xdr:rowOff>144780</xdr:rowOff>
    </xdr:to>
    <xdr:pic>
      <xdr:nvPicPr>
        <xdr:cNvPr id="200" name="Kép 199">
          <a:extLst>
            <a:ext uri="{FF2B5EF4-FFF2-40B4-BE49-F238E27FC236}">
              <a16:creationId xmlns:a16="http://schemas.microsoft.com/office/drawing/2014/main" id="{BC7FAFC4-EBB1-4A5C-8ED4-D5BF83B48DF3}"/>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4876800" y="2365857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238</xdr:row>
      <xdr:rowOff>0</xdr:rowOff>
    </xdr:from>
    <xdr:to>
      <xdr:col>8</xdr:col>
      <xdr:colOff>220980</xdr:colOff>
      <xdr:row>238</xdr:row>
      <xdr:rowOff>144780</xdr:rowOff>
    </xdr:to>
    <xdr:pic>
      <xdr:nvPicPr>
        <xdr:cNvPr id="201" name="Kép 200" descr="Greenland">
          <a:hlinkClick xmlns:r="http://schemas.openxmlformats.org/officeDocument/2006/relationships" r:id="rId198" tooltip="Greenland"/>
          <a:extLst>
            <a:ext uri="{FF2B5EF4-FFF2-40B4-BE49-F238E27FC236}">
              <a16:creationId xmlns:a16="http://schemas.microsoft.com/office/drawing/2014/main" id="{E46BF8E0-AA7B-49A1-8A8B-E786A9582EE8}"/>
            </a:ext>
          </a:extLst>
        </xdr:cNvPr>
        <xdr:cNvPicPr>
          <a:picLocks noChangeAspect="1" noChangeArrowheads="1"/>
        </xdr:cNvPicPr>
      </xdr:nvPicPr>
      <xdr:blipFill>
        <a:blip xmlns:r="http://schemas.openxmlformats.org/officeDocument/2006/relationships" r:embed="rId199">
          <a:extLst>
            <a:ext uri="{28A0092B-C50C-407E-A947-70E740481C1C}">
              <a14:useLocalDpi xmlns:a14="http://schemas.microsoft.com/office/drawing/2010/main" val="0"/>
            </a:ext>
          </a:extLst>
        </a:blip>
        <a:srcRect/>
        <a:stretch>
          <a:fillRect/>
        </a:stretch>
      </xdr:blipFill>
      <xdr:spPr bwMode="auto">
        <a:xfrm>
          <a:off x="4876800" y="2371115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239</xdr:row>
      <xdr:rowOff>0</xdr:rowOff>
    </xdr:from>
    <xdr:to>
      <xdr:col>8</xdr:col>
      <xdr:colOff>220980</xdr:colOff>
      <xdr:row>239</xdr:row>
      <xdr:rowOff>144780</xdr:rowOff>
    </xdr:to>
    <xdr:pic>
      <xdr:nvPicPr>
        <xdr:cNvPr id="202" name="Kép 201" descr="Republic of Upper Volta">
          <a:hlinkClick xmlns:r="http://schemas.openxmlformats.org/officeDocument/2006/relationships" r:id="rId200" tooltip="Republic of Upper Volta"/>
          <a:extLst>
            <a:ext uri="{FF2B5EF4-FFF2-40B4-BE49-F238E27FC236}">
              <a16:creationId xmlns:a16="http://schemas.microsoft.com/office/drawing/2014/main" id="{6ACF15F9-B8F4-492D-8AEB-B7F14DD6ADDA}"/>
            </a:ext>
          </a:extLst>
        </xdr:cNvPr>
        <xdr:cNvPicPr>
          <a:picLocks noChangeAspect="1" noChangeArrowheads="1"/>
        </xdr:cNvPicPr>
      </xdr:nvPicPr>
      <xdr:blipFill>
        <a:blip xmlns:r="http://schemas.openxmlformats.org/officeDocument/2006/relationships" r:embed="rId201">
          <a:extLst>
            <a:ext uri="{28A0092B-C50C-407E-A947-70E740481C1C}">
              <a14:useLocalDpi xmlns:a14="http://schemas.microsoft.com/office/drawing/2010/main" val="0"/>
            </a:ext>
          </a:extLst>
        </a:blip>
        <a:srcRect/>
        <a:stretch>
          <a:fillRect/>
        </a:stretch>
      </xdr:blipFill>
      <xdr:spPr bwMode="auto">
        <a:xfrm>
          <a:off x="4876800" y="2384145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240</xdr:row>
      <xdr:rowOff>0</xdr:rowOff>
    </xdr:from>
    <xdr:to>
      <xdr:col>8</xdr:col>
      <xdr:colOff>220980</xdr:colOff>
      <xdr:row>240</xdr:row>
      <xdr:rowOff>137160</xdr:rowOff>
    </xdr:to>
    <xdr:pic>
      <xdr:nvPicPr>
        <xdr:cNvPr id="203" name="Kép 202">
          <a:extLst>
            <a:ext uri="{FF2B5EF4-FFF2-40B4-BE49-F238E27FC236}">
              <a16:creationId xmlns:a16="http://schemas.microsoft.com/office/drawing/2014/main" id="{6BA04B6F-B034-4C01-8EE2-BDFB188B0B15}"/>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4876800" y="2398852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241</xdr:row>
      <xdr:rowOff>0</xdr:rowOff>
    </xdr:from>
    <xdr:to>
      <xdr:col>8</xdr:col>
      <xdr:colOff>220980</xdr:colOff>
      <xdr:row>241</xdr:row>
      <xdr:rowOff>114300</xdr:rowOff>
    </xdr:to>
    <xdr:pic>
      <xdr:nvPicPr>
        <xdr:cNvPr id="204" name="Kép 203">
          <a:extLst>
            <a:ext uri="{FF2B5EF4-FFF2-40B4-BE49-F238E27FC236}">
              <a16:creationId xmlns:a16="http://schemas.microsoft.com/office/drawing/2014/main" id="{E2BF83FF-6713-432B-8C6B-02777B8ADFAA}"/>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4876800" y="2405405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242</xdr:row>
      <xdr:rowOff>0</xdr:rowOff>
    </xdr:from>
    <xdr:to>
      <xdr:col>8</xdr:col>
      <xdr:colOff>220980</xdr:colOff>
      <xdr:row>242</xdr:row>
      <xdr:rowOff>114300</xdr:rowOff>
    </xdr:to>
    <xdr:pic>
      <xdr:nvPicPr>
        <xdr:cNvPr id="205" name="Kép 204" descr="North Macedonia">
          <a:hlinkClick xmlns:r="http://schemas.openxmlformats.org/officeDocument/2006/relationships" r:id="rId202" tooltip="North Macedonia"/>
          <a:extLst>
            <a:ext uri="{FF2B5EF4-FFF2-40B4-BE49-F238E27FC236}">
              <a16:creationId xmlns:a16="http://schemas.microsoft.com/office/drawing/2014/main" id="{781D5842-8B24-4E80-83FC-29BE73A9D5D0}"/>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4876800" y="2410968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243</xdr:row>
      <xdr:rowOff>0</xdr:rowOff>
    </xdr:from>
    <xdr:to>
      <xdr:col>8</xdr:col>
      <xdr:colOff>220980</xdr:colOff>
      <xdr:row>243</xdr:row>
      <xdr:rowOff>144780</xdr:rowOff>
    </xdr:to>
    <xdr:pic>
      <xdr:nvPicPr>
        <xdr:cNvPr id="206" name="Kép 205">
          <a:extLst>
            <a:ext uri="{FF2B5EF4-FFF2-40B4-BE49-F238E27FC236}">
              <a16:creationId xmlns:a16="http://schemas.microsoft.com/office/drawing/2014/main" id="{D6F2267B-08D0-4665-B667-80FDA029E1E0}"/>
            </a:ext>
          </a:extLst>
        </xdr:cNvPr>
        <xdr:cNvPicPr>
          <a:picLocks noChangeAspect="1" noChangeArrowheads="1"/>
        </xdr:cNvPicPr>
      </xdr:nvPicPr>
      <xdr:blipFill>
        <a:blip xmlns:r="http://schemas.openxmlformats.org/officeDocument/2006/relationships" r:embed="rId203">
          <a:extLst>
            <a:ext uri="{28A0092B-C50C-407E-A947-70E740481C1C}">
              <a14:useLocalDpi xmlns:a14="http://schemas.microsoft.com/office/drawing/2010/main" val="0"/>
            </a:ext>
          </a:extLst>
        </a:blip>
        <a:srcRect/>
        <a:stretch>
          <a:fillRect/>
        </a:stretch>
      </xdr:blipFill>
      <xdr:spPr bwMode="auto">
        <a:xfrm>
          <a:off x="4876800" y="242270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244</xdr:row>
      <xdr:rowOff>0</xdr:rowOff>
    </xdr:from>
    <xdr:to>
      <xdr:col>8</xdr:col>
      <xdr:colOff>220980</xdr:colOff>
      <xdr:row>244</xdr:row>
      <xdr:rowOff>144780</xdr:rowOff>
    </xdr:to>
    <xdr:pic>
      <xdr:nvPicPr>
        <xdr:cNvPr id="207" name="Kép 206" descr="Portugal">
          <a:hlinkClick xmlns:r="http://schemas.openxmlformats.org/officeDocument/2006/relationships" r:id="rId204" tooltip="Portugal"/>
          <a:extLst>
            <a:ext uri="{FF2B5EF4-FFF2-40B4-BE49-F238E27FC236}">
              <a16:creationId xmlns:a16="http://schemas.microsoft.com/office/drawing/2014/main" id="{4D3E52F5-5C3F-4451-9041-F1F2FF2E65EE}"/>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4876800" y="2430551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245</xdr:row>
      <xdr:rowOff>0</xdr:rowOff>
    </xdr:from>
    <xdr:to>
      <xdr:col>8</xdr:col>
      <xdr:colOff>220980</xdr:colOff>
      <xdr:row>245</xdr:row>
      <xdr:rowOff>144780</xdr:rowOff>
    </xdr:to>
    <xdr:pic>
      <xdr:nvPicPr>
        <xdr:cNvPr id="208" name="Kép 207" descr="Romania">
          <a:hlinkClick xmlns:r="http://schemas.openxmlformats.org/officeDocument/2006/relationships" r:id="rId205" tooltip="Romania"/>
          <a:extLst>
            <a:ext uri="{FF2B5EF4-FFF2-40B4-BE49-F238E27FC236}">
              <a16:creationId xmlns:a16="http://schemas.microsoft.com/office/drawing/2014/main" id="{8FF73115-B588-48E7-8A66-383319FF4471}"/>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4876800" y="2441600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246</xdr:row>
      <xdr:rowOff>0</xdr:rowOff>
    </xdr:from>
    <xdr:to>
      <xdr:col>8</xdr:col>
      <xdr:colOff>220980</xdr:colOff>
      <xdr:row>246</xdr:row>
      <xdr:rowOff>144780</xdr:rowOff>
    </xdr:to>
    <xdr:pic>
      <xdr:nvPicPr>
        <xdr:cNvPr id="209" name="Kép 208">
          <a:extLst>
            <a:ext uri="{FF2B5EF4-FFF2-40B4-BE49-F238E27FC236}">
              <a16:creationId xmlns:a16="http://schemas.microsoft.com/office/drawing/2014/main" id="{BF45E659-371D-4C8D-92BB-05FD40D0CA9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876800" y="2443505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247</xdr:row>
      <xdr:rowOff>0</xdr:rowOff>
    </xdr:from>
    <xdr:to>
      <xdr:col>8</xdr:col>
      <xdr:colOff>236220</xdr:colOff>
      <xdr:row>247</xdr:row>
      <xdr:rowOff>121920</xdr:rowOff>
    </xdr:to>
    <xdr:pic>
      <xdr:nvPicPr>
        <xdr:cNvPr id="210" name="Kép 209">
          <a:hlinkClick xmlns:r="http://schemas.openxmlformats.org/officeDocument/2006/relationships" r:id="rId206"/>
          <a:extLst>
            <a:ext uri="{FF2B5EF4-FFF2-40B4-BE49-F238E27FC236}">
              <a16:creationId xmlns:a16="http://schemas.microsoft.com/office/drawing/2014/main" id="{04B3628F-8D18-4E1E-A3A0-4C6404A5BAC0}"/>
            </a:ext>
          </a:extLst>
        </xdr:cNvPr>
        <xdr:cNvPicPr>
          <a:picLocks noChangeAspect="1" noChangeArrowheads="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4876800" y="246004080"/>
          <a:ext cx="23622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248</xdr:row>
      <xdr:rowOff>0</xdr:rowOff>
    </xdr:from>
    <xdr:to>
      <xdr:col>8</xdr:col>
      <xdr:colOff>220980</xdr:colOff>
      <xdr:row>248</xdr:row>
      <xdr:rowOff>144780</xdr:rowOff>
    </xdr:to>
    <xdr:pic>
      <xdr:nvPicPr>
        <xdr:cNvPr id="211" name="Kép 210">
          <a:extLst>
            <a:ext uri="{FF2B5EF4-FFF2-40B4-BE49-F238E27FC236}">
              <a16:creationId xmlns:a16="http://schemas.microsoft.com/office/drawing/2014/main" id="{C65E5930-E97E-42EF-9D57-5D2FA0BDD448}"/>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4876800" y="2464003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249</xdr:row>
      <xdr:rowOff>0</xdr:rowOff>
    </xdr:from>
    <xdr:to>
      <xdr:col>8</xdr:col>
      <xdr:colOff>236220</xdr:colOff>
      <xdr:row>249</xdr:row>
      <xdr:rowOff>121920</xdr:rowOff>
    </xdr:to>
    <xdr:pic>
      <xdr:nvPicPr>
        <xdr:cNvPr id="212" name="Kép 211">
          <a:hlinkClick xmlns:r="http://schemas.openxmlformats.org/officeDocument/2006/relationships" r:id="rId208"/>
          <a:extLst>
            <a:ext uri="{FF2B5EF4-FFF2-40B4-BE49-F238E27FC236}">
              <a16:creationId xmlns:a16="http://schemas.microsoft.com/office/drawing/2014/main" id="{FE3CA9C4-91B1-44B2-83D7-5F834F38C2E4}"/>
            </a:ext>
          </a:extLst>
        </xdr:cNvPr>
        <xdr:cNvPicPr>
          <a:picLocks noChangeAspect="1" noChangeArrowheads="1"/>
        </xdr:cNvPicPr>
      </xdr:nvPicPr>
      <xdr:blipFill>
        <a:blip xmlns:r="http://schemas.openxmlformats.org/officeDocument/2006/relationships" r:embed="rId209">
          <a:extLst>
            <a:ext uri="{28A0092B-C50C-407E-A947-70E740481C1C}">
              <a14:useLocalDpi xmlns:a14="http://schemas.microsoft.com/office/drawing/2010/main" val="0"/>
            </a:ext>
          </a:extLst>
        </a:blip>
        <a:srcRect/>
        <a:stretch>
          <a:fillRect/>
        </a:stretch>
      </xdr:blipFill>
      <xdr:spPr bwMode="auto">
        <a:xfrm>
          <a:off x="4876800" y="247322340"/>
          <a:ext cx="236220"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250</xdr:row>
      <xdr:rowOff>0</xdr:rowOff>
    </xdr:from>
    <xdr:to>
      <xdr:col>8</xdr:col>
      <xdr:colOff>220980</xdr:colOff>
      <xdr:row>250</xdr:row>
      <xdr:rowOff>137160</xdr:rowOff>
    </xdr:to>
    <xdr:pic>
      <xdr:nvPicPr>
        <xdr:cNvPr id="213" name="Kép 212">
          <a:extLst>
            <a:ext uri="{FF2B5EF4-FFF2-40B4-BE49-F238E27FC236}">
              <a16:creationId xmlns:a16="http://schemas.microsoft.com/office/drawing/2014/main" id="{0B30DBF7-D512-498B-A8DE-C9A8EF242DA4}"/>
            </a:ext>
          </a:extLst>
        </xdr:cNvPr>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4876800" y="2476957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251</xdr:row>
      <xdr:rowOff>0</xdr:rowOff>
    </xdr:from>
    <xdr:to>
      <xdr:col>8</xdr:col>
      <xdr:colOff>220980</xdr:colOff>
      <xdr:row>251</xdr:row>
      <xdr:rowOff>144780</xdr:rowOff>
    </xdr:to>
    <xdr:pic>
      <xdr:nvPicPr>
        <xdr:cNvPr id="214" name="Kép 213">
          <a:extLst>
            <a:ext uri="{FF2B5EF4-FFF2-40B4-BE49-F238E27FC236}">
              <a16:creationId xmlns:a16="http://schemas.microsoft.com/office/drawing/2014/main" id="{351A4308-2F75-4A7B-9CCE-1C0C15B8C763}"/>
            </a:ext>
          </a:extLst>
        </xdr:cNvPr>
        <xdr:cNvPicPr>
          <a:picLocks noChangeAspect="1" noChangeArrowheads="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4876800" y="2486101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252</xdr:row>
      <xdr:rowOff>0</xdr:rowOff>
    </xdr:from>
    <xdr:to>
      <xdr:col>8</xdr:col>
      <xdr:colOff>220980</xdr:colOff>
      <xdr:row>252</xdr:row>
      <xdr:rowOff>144780</xdr:rowOff>
    </xdr:to>
    <xdr:pic>
      <xdr:nvPicPr>
        <xdr:cNvPr id="215" name="Kép 214">
          <a:extLst>
            <a:ext uri="{FF2B5EF4-FFF2-40B4-BE49-F238E27FC236}">
              <a16:creationId xmlns:a16="http://schemas.microsoft.com/office/drawing/2014/main" id="{F628E2BD-352B-4BF6-8701-E2EDA0AF071B}"/>
            </a:ext>
          </a:extLst>
        </xdr:cNvPr>
        <xdr:cNvPicPr>
          <a:picLocks noChangeAspect="1" noChangeArrowheads="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4876800" y="2497150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253</xdr:row>
      <xdr:rowOff>0</xdr:rowOff>
    </xdr:from>
    <xdr:to>
      <xdr:col>8</xdr:col>
      <xdr:colOff>220980</xdr:colOff>
      <xdr:row>253</xdr:row>
      <xdr:rowOff>144780</xdr:rowOff>
    </xdr:to>
    <xdr:pic>
      <xdr:nvPicPr>
        <xdr:cNvPr id="216" name="Kép 215">
          <a:extLst>
            <a:ext uri="{FF2B5EF4-FFF2-40B4-BE49-F238E27FC236}">
              <a16:creationId xmlns:a16="http://schemas.microsoft.com/office/drawing/2014/main" id="{858C495D-786E-4466-A4E7-66F5315DE9AC}"/>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4876800" y="2506370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254</xdr:row>
      <xdr:rowOff>0</xdr:rowOff>
    </xdr:from>
    <xdr:to>
      <xdr:col>8</xdr:col>
      <xdr:colOff>220980</xdr:colOff>
      <xdr:row>254</xdr:row>
      <xdr:rowOff>144780</xdr:rowOff>
    </xdr:to>
    <xdr:pic>
      <xdr:nvPicPr>
        <xdr:cNvPr id="217" name="Kép 216" descr="Kingdom of Serbia">
          <a:hlinkClick xmlns:r="http://schemas.openxmlformats.org/officeDocument/2006/relationships" r:id="rId212" tooltip="Kingdom of Serbia"/>
          <a:extLst>
            <a:ext uri="{FF2B5EF4-FFF2-40B4-BE49-F238E27FC236}">
              <a16:creationId xmlns:a16="http://schemas.microsoft.com/office/drawing/2014/main" id="{92C3AACF-C81E-4C7A-9E3E-67A0EDB09F9C}"/>
            </a:ext>
          </a:extLst>
        </xdr:cNvPr>
        <xdr:cNvPicPr>
          <a:picLocks noChangeAspect="1" noChangeArrowheads="1"/>
        </xdr:cNvPicPr>
      </xdr:nvPicPr>
      <xdr:blipFill>
        <a:blip xmlns:r="http://schemas.openxmlformats.org/officeDocument/2006/relationships" r:embed="rId213">
          <a:extLst>
            <a:ext uri="{28A0092B-C50C-407E-A947-70E740481C1C}">
              <a14:useLocalDpi xmlns:a14="http://schemas.microsoft.com/office/drawing/2010/main" val="0"/>
            </a:ext>
          </a:extLst>
        </a:blip>
        <a:srcRect/>
        <a:stretch>
          <a:fillRect/>
        </a:stretch>
      </xdr:blipFill>
      <xdr:spPr bwMode="auto">
        <a:xfrm>
          <a:off x="4876800" y="2526563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255</xdr:row>
      <xdr:rowOff>0</xdr:rowOff>
    </xdr:from>
    <xdr:to>
      <xdr:col>8</xdr:col>
      <xdr:colOff>220980</xdr:colOff>
      <xdr:row>255</xdr:row>
      <xdr:rowOff>114300</xdr:rowOff>
    </xdr:to>
    <xdr:pic>
      <xdr:nvPicPr>
        <xdr:cNvPr id="218" name="Kép 217" descr="Serbia and Montenegro">
          <a:hlinkClick xmlns:r="http://schemas.openxmlformats.org/officeDocument/2006/relationships" r:id="rId214" tooltip="Serbia and Montenegro"/>
          <a:extLst>
            <a:ext uri="{FF2B5EF4-FFF2-40B4-BE49-F238E27FC236}">
              <a16:creationId xmlns:a16="http://schemas.microsoft.com/office/drawing/2014/main" id="{30E97E77-C61A-4A39-93B6-451286DD1730}"/>
            </a:ext>
          </a:extLst>
        </xdr:cNvPr>
        <xdr:cNvPicPr>
          <a:picLocks noChangeAspect="1" noChangeArrowheads="1"/>
        </xdr:cNvPicPr>
      </xdr:nvPicPr>
      <xdr:blipFill>
        <a:blip xmlns:r="http://schemas.openxmlformats.org/officeDocument/2006/relationships" r:embed="rId215">
          <a:extLst>
            <a:ext uri="{28A0092B-C50C-407E-A947-70E740481C1C}">
              <a14:useLocalDpi xmlns:a14="http://schemas.microsoft.com/office/drawing/2010/main" val="0"/>
            </a:ext>
          </a:extLst>
        </a:blip>
        <a:srcRect/>
        <a:stretch>
          <a:fillRect/>
        </a:stretch>
      </xdr:blipFill>
      <xdr:spPr bwMode="auto">
        <a:xfrm>
          <a:off x="4876800" y="2543098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256</xdr:row>
      <xdr:rowOff>0</xdr:rowOff>
    </xdr:from>
    <xdr:to>
      <xdr:col>8</xdr:col>
      <xdr:colOff>220980</xdr:colOff>
      <xdr:row>256</xdr:row>
      <xdr:rowOff>114300</xdr:rowOff>
    </xdr:to>
    <xdr:pic>
      <xdr:nvPicPr>
        <xdr:cNvPr id="219" name="Kép 218" descr="Republic of Ireland">
          <a:hlinkClick xmlns:r="http://schemas.openxmlformats.org/officeDocument/2006/relationships" r:id="rId195" tooltip="Republic of Ireland"/>
          <a:extLst>
            <a:ext uri="{FF2B5EF4-FFF2-40B4-BE49-F238E27FC236}">
              <a16:creationId xmlns:a16="http://schemas.microsoft.com/office/drawing/2014/main" id="{9CC5C96E-F95E-4CA6-BAA2-92EE3D6D9F94}"/>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4876800" y="2572435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256</xdr:row>
      <xdr:rowOff>0</xdr:rowOff>
    </xdr:from>
    <xdr:to>
      <xdr:col>12</xdr:col>
      <xdr:colOff>220980</xdr:colOff>
      <xdr:row>256</xdr:row>
      <xdr:rowOff>114300</xdr:rowOff>
    </xdr:to>
    <xdr:pic>
      <xdr:nvPicPr>
        <xdr:cNvPr id="220" name="Kép 219">
          <a:extLst>
            <a:ext uri="{FF2B5EF4-FFF2-40B4-BE49-F238E27FC236}">
              <a16:creationId xmlns:a16="http://schemas.microsoft.com/office/drawing/2014/main" id="{09F473B5-6115-4FA1-A349-2546F6F204C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6705600" y="2572435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257</xdr:row>
      <xdr:rowOff>0</xdr:rowOff>
    </xdr:from>
    <xdr:to>
      <xdr:col>8</xdr:col>
      <xdr:colOff>220980</xdr:colOff>
      <xdr:row>257</xdr:row>
      <xdr:rowOff>137160</xdr:rowOff>
    </xdr:to>
    <xdr:pic>
      <xdr:nvPicPr>
        <xdr:cNvPr id="221" name="Kép 220">
          <a:extLst>
            <a:ext uri="{FF2B5EF4-FFF2-40B4-BE49-F238E27FC236}">
              <a16:creationId xmlns:a16="http://schemas.microsoft.com/office/drawing/2014/main" id="{00C447C5-CA90-41AE-AF36-317A415A5825}"/>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4876800" y="2580284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258</xdr:row>
      <xdr:rowOff>0</xdr:rowOff>
    </xdr:from>
    <xdr:to>
      <xdr:col>8</xdr:col>
      <xdr:colOff>220980</xdr:colOff>
      <xdr:row>258</xdr:row>
      <xdr:rowOff>144780</xdr:rowOff>
    </xdr:to>
    <xdr:pic>
      <xdr:nvPicPr>
        <xdr:cNvPr id="222" name="Kép 221" descr="Kingdom of Yugoslavia">
          <a:hlinkClick xmlns:r="http://schemas.openxmlformats.org/officeDocument/2006/relationships" r:id="rId216" tooltip="Kingdom of Yugoslavia"/>
          <a:extLst>
            <a:ext uri="{FF2B5EF4-FFF2-40B4-BE49-F238E27FC236}">
              <a16:creationId xmlns:a16="http://schemas.microsoft.com/office/drawing/2014/main" id="{BCBD1444-2A62-4219-8851-017506DA0CAA}"/>
            </a:ext>
          </a:extLst>
        </xdr:cNvPr>
        <xdr:cNvPicPr>
          <a:picLocks noChangeAspect="1" noChangeArrowheads="1"/>
        </xdr:cNvPicPr>
      </xdr:nvPicPr>
      <xdr:blipFill>
        <a:blip xmlns:r="http://schemas.openxmlformats.org/officeDocument/2006/relationships" r:embed="rId217">
          <a:extLst>
            <a:ext uri="{28A0092B-C50C-407E-A947-70E740481C1C}">
              <a14:useLocalDpi xmlns:a14="http://schemas.microsoft.com/office/drawing/2010/main" val="0"/>
            </a:ext>
          </a:extLst>
        </a:blip>
        <a:srcRect/>
        <a:stretch>
          <a:fillRect/>
        </a:stretch>
      </xdr:blipFill>
      <xdr:spPr bwMode="auto">
        <a:xfrm>
          <a:off x="4876800" y="2593314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259</xdr:row>
      <xdr:rowOff>0</xdr:rowOff>
    </xdr:from>
    <xdr:to>
      <xdr:col>8</xdr:col>
      <xdr:colOff>220980</xdr:colOff>
      <xdr:row>259</xdr:row>
      <xdr:rowOff>114300</xdr:rowOff>
    </xdr:to>
    <xdr:pic>
      <xdr:nvPicPr>
        <xdr:cNvPr id="223" name="Kép 222" descr="Soviet Union">
          <a:hlinkClick xmlns:r="http://schemas.openxmlformats.org/officeDocument/2006/relationships" r:id="rId218" tooltip="Soviet Union"/>
          <a:extLst>
            <a:ext uri="{FF2B5EF4-FFF2-40B4-BE49-F238E27FC236}">
              <a16:creationId xmlns:a16="http://schemas.microsoft.com/office/drawing/2014/main" id="{8F980D74-3946-4BEA-90A6-2CA5BDB150F1}"/>
            </a:ext>
          </a:extLst>
        </xdr:cNvPr>
        <xdr:cNvPicPr>
          <a:picLocks noChangeAspect="1" noChangeArrowheads="1"/>
        </xdr:cNvPicPr>
      </xdr:nvPicPr>
      <xdr:blipFill>
        <a:blip xmlns:r="http://schemas.openxmlformats.org/officeDocument/2006/relationships" r:embed="rId219">
          <a:extLst>
            <a:ext uri="{28A0092B-C50C-407E-A947-70E740481C1C}">
              <a14:useLocalDpi xmlns:a14="http://schemas.microsoft.com/office/drawing/2010/main" val="0"/>
            </a:ext>
          </a:extLst>
        </a:blip>
        <a:srcRect/>
        <a:stretch>
          <a:fillRect/>
        </a:stretch>
      </xdr:blipFill>
      <xdr:spPr bwMode="auto">
        <a:xfrm>
          <a:off x="4876800" y="2617165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260</xdr:row>
      <xdr:rowOff>0</xdr:rowOff>
    </xdr:from>
    <xdr:to>
      <xdr:col>8</xdr:col>
      <xdr:colOff>220980</xdr:colOff>
      <xdr:row>260</xdr:row>
      <xdr:rowOff>144780</xdr:rowOff>
    </xdr:to>
    <xdr:pic>
      <xdr:nvPicPr>
        <xdr:cNvPr id="224" name="Kép 223" descr="South West Africa">
          <a:hlinkClick xmlns:r="http://schemas.openxmlformats.org/officeDocument/2006/relationships" r:id="rId220" tooltip="South West Africa"/>
          <a:extLst>
            <a:ext uri="{FF2B5EF4-FFF2-40B4-BE49-F238E27FC236}">
              <a16:creationId xmlns:a16="http://schemas.microsoft.com/office/drawing/2014/main" id="{71F0BFDC-7B7B-4303-AFFC-5CE36C4F7ABB}"/>
            </a:ext>
          </a:extLst>
        </xdr:cNvPr>
        <xdr:cNvPicPr>
          <a:picLocks noChangeAspect="1" noChangeArrowheads="1"/>
        </xdr:cNvPicPr>
      </xdr:nvPicPr>
      <xdr:blipFill>
        <a:blip xmlns:r="http://schemas.openxmlformats.org/officeDocument/2006/relationships" r:embed="rId221">
          <a:extLst>
            <a:ext uri="{28A0092B-C50C-407E-A947-70E740481C1C}">
              <a14:useLocalDpi xmlns:a14="http://schemas.microsoft.com/office/drawing/2010/main" val="0"/>
            </a:ext>
          </a:extLst>
        </a:blip>
        <a:srcRect/>
        <a:stretch>
          <a:fillRect/>
        </a:stretch>
      </xdr:blipFill>
      <xdr:spPr bwMode="auto">
        <a:xfrm>
          <a:off x="4876800" y="2628214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261</xdr:row>
      <xdr:rowOff>0</xdr:rowOff>
    </xdr:from>
    <xdr:to>
      <xdr:col>8</xdr:col>
      <xdr:colOff>220980</xdr:colOff>
      <xdr:row>261</xdr:row>
      <xdr:rowOff>144780</xdr:rowOff>
    </xdr:to>
    <xdr:pic>
      <xdr:nvPicPr>
        <xdr:cNvPr id="225" name="Kép 224" descr="Free Territory of Trieste">
          <a:hlinkClick xmlns:r="http://schemas.openxmlformats.org/officeDocument/2006/relationships" r:id="rId222" tooltip="Free Territory of Trieste"/>
          <a:extLst>
            <a:ext uri="{FF2B5EF4-FFF2-40B4-BE49-F238E27FC236}">
              <a16:creationId xmlns:a16="http://schemas.microsoft.com/office/drawing/2014/main" id="{F674FDC5-DEB9-4FDC-9AA2-DB0F9A099DF3}"/>
            </a:ext>
          </a:extLst>
        </xdr:cNvPr>
        <xdr:cNvPicPr>
          <a:picLocks noChangeAspect="1" noChangeArrowheads="1"/>
        </xdr:cNvPicPr>
      </xdr:nvPicPr>
      <xdr:blipFill>
        <a:blip xmlns:r="http://schemas.openxmlformats.org/officeDocument/2006/relationships" r:embed="rId223">
          <a:extLst>
            <a:ext uri="{28A0092B-C50C-407E-A947-70E740481C1C}">
              <a14:useLocalDpi xmlns:a14="http://schemas.microsoft.com/office/drawing/2010/main" val="0"/>
            </a:ext>
          </a:extLst>
        </a:blip>
        <a:srcRect/>
        <a:stretch>
          <a:fillRect/>
        </a:stretch>
      </xdr:blipFill>
      <xdr:spPr bwMode="auto">
        <a:xfrm>
          <a:off x="4876800" y="2631948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262</xdr:row>
      <xdr:rowOff>0</xdr:rowOff>
    </xdr:from>
    <xdr:to>
      <xdr:col>8</xdr:col>
      <xdr:colOff>220980</xdr:colOff>
      <xdr:row>262</xdr:row>
      <xdr:rowOff>114300</xdr:rowOff>
    </xdr:to>
    <xdr:pic>
      <xdr:nvPicPr>
        <xdr:cNvPr id="226" name="Kép 225" descr="Socialist Federal Republic of Yugoslavia">
          <a:hlinkClick xmlns:r="http://schemas.openxmlformats.org/officeDocument/2006/relationships" r:id="rId224" tooltip="Socialist Federal Republic of Yugoslavia"/>
          <a:extLst>
            <a:ext uri="{FF2B5EF4-FFF2-40B4-BE49-F238E27FC236}">
              <a16:creationId xmlns:a16="http://schemas.microsoft.com/office/drawing/2014/main" id="{52B0B667-44CF-4E31-BB71-E201C9C236B9}"/>
            </a:ext>
          </a:extLst>
        </xdr:cNvPr>
        <xdr:cNvPicPr>
          <a:picLocks noChangeAspect="1" noChangeArrowheads="1"/>
        </xdr:cNvPicPr>
      </xdr:nvPicPr>
      <xdr:blipFill>
        <a:blip xmlns:r="http://schemas.openxmlformats.org/officeDocument/2006/relationships" r:embed="rId225">
          <a:extLst>
            <a:ext uri="{28A0092B-C50C-407E-A947-70E740481C1C}">
              <a14:useLocalDpi xmlns:a14="http://schemas.microsoft.com/office/drawing/2010/main" val="0"/>
            </a:ext>
          </a:extLst>
        </a:blip>
        <a:srcRect/>
        <a:stretch>
          <a:fillRect/>
        </a:stretch>
      </xdr:blipFill>
      <xdr:spPr bwMode="auto">
        <a:xfrm>
          <a:off x="4876800" y="2651455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263</xdr:row>
      <xdr:rowOff>0</xdr:rowOff>
    </xdr:from>
    <xdr:to>
      <xdr:col>8</xdr:col>
      <xdr:colOff>220980</xdr:colOff>
      <xdr:row>263</xdr:row>
      <xdr:rowOff>114300</xdr:rowOff>
    </xdr:to>
    <xdr:pic>
      <xdr:nvPicPr>
        <xdr:cNvPr id="227" name="Kép 226" descr="Socialist Federal Republic of Yugoslavia">
          <a:hlinkClick xmlns:r="http://schemas.openxmlformats.org/officeDocument/2006/relationships" r:id="rId224" tooltip="Socialist Federal Republic of Yugoslavia"/>
          <a:extLst>
            <a:ext uri="{FF2B5EF4-FFF2-40B4-BE49-F238E27FC236}">
              <a16:creationId xmlns:a16="http://schemas.microsoft.com/office/drawing/2014/main" id="{E08F363D-002F-49EE-9CAD-9CA48DE461D6}"/>
            </a:ext>
          </a:extLst>
        </xdr:cNvPr>
        <xdr:cNvPicPr>
          <a:picLocks noChangeAspect="1" noChangeArrowheads="1"/>
        </xdr:cNvPicPr>
      </xdr:nvPicPr>
      <xdr:blipFill>
        <a:blip xmlns:r="http://schemas.openxmlformats.org/officeDocument/2006/relationships" r:embed="rId225">
          <a:extLst>
            <a:ext uri="{28A0092B-C50C-407E-A947-70E740481C1C}">
              <a14:useLocalDpi xmlns:a14="http://schemas.microsoft.com/office/drawing/2010/main" val="0"/>
            </a:ext>
          </a:extLst>
        </a:blip>
        <a:srcRect/>
        <a:stretch>
          <a:fillRect/>
        </a:stretch>
      </xdr:blipFill>
      <xdr:spPr bwMode="auto">
        <a:xfrm>
          <a:off x="4876800" y="2656713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228600</xdr:colOff>
      <xdr:row>263</xdr:row>
      <xdr:rowOff>0</xdr:rowOff>
    </xdr:from>
    <xdr:to>
      <xdr:col>8</xdr:col>
      <xdr:colOff>449580</xdr:colOff>
      <xdr:row>263</xdr:row>
      <xdr:rowOff>114300</xdr:rowOff>
    </xdr:to>
    <xdr:pic>
      <xdr:nvPicPr>
        <xdr:cNvPr id="228" name="Kép 227" descr="Federal Republic of Yugoslavia">
          <a:hlinkClick xmlns:r="http://schemas.openxmlformats.org/officeDocument/2006/relationships" r:id="rId226" tooltip="Federal Republic of Yugoslavia"/>
          <a:extLst>
            <a:ext uri="{FF2B5EF4-FFF2-40B4-BE49-F238E27FC236}">
              <a16:creationId xmlns:a16="http://schemas.microsoft.com/office/drawing/2014/main" id="{6DD1C143-DEDE-4768-A48F-F93DCC217A6A}"/>
            </a:ext>
          </a:extLst>
        </xdr:cNvPr>
        <xdr:cNvPicPr>
          <a:picLocks noChangeAspect="1" noChangeArrowheads="1"/>
        </xdr:cNvPicPr>
      </xdr:nvPicPr>
      <xdr:blipFill>
        <a:blip xmlns:r="http://schemas.openxmlformats.org/officeDocument/2006/relationships" r:embed="rId215">
          <a:extLst>
            <a:ext uri="{28A0092B-C50C-407E-A947-70E740481C1C}">
              <a14:useLocalDpi xmlns:a14="http://schemas.microsoft.com/office/drawing/2010/main" val="0"/>
            </a:ext>
          </a:extLst>
        </a:blip>
        <a:srcRect/>
        <a:stretch>
          <a:fillRect/>
        </a:stretch>
      </xdr:blipFill>
      <xdr:spPr bwMode="auto">
        <a:xfrm>
          <a:off x="5105400" y="2656713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264</xdr:row>
      <xdr:rowOff>0</xdr:rowOff>
    </xdr:from>
    <xdr:to>
      <xdr:col>8</xdr:col>
      <xdr:colOff>220980</xdr:colOff>
      <xdr:row>264</xdr:row>
      <xdr:rowOff>144780</xdr:rowOff>
    </xdr:to>
    <xdr:pic>
      <xdr:nvPicPr>
        <xdr:cNvPr id="229" name="Kép 228" descr="Zaire">
          <a:hlinkClick xmlns:r="http://schemas.openxmlformats.org/officeDocument/2006/relationships" r:id="rId227" tooltip="Zaire"/>
          <a:extLst>
            <a:ext uri="{FF2B5EF4-FFF2-40B4-BE49-F238E27FC236}">
              <a16:creationId xmlns:a16="http://schemas.microsoft.com/office/drawing/2014/main" id="{6C09BDD3-082D-4854-907C-6F0BDA29CD30}"/>
            </a:ext>
          </a:extLst>
        </xdr:cNvPr>
        <xdr:cNvPicPr>
          <a:picLocks noChangeAspect="1" noChangeArrowheads="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4876800" y="2707995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22860</xdr:rowOff>
    </xdr:to>
    <xdr:pic>
      <xdr:nvPicPr>
        <xdr:cNvPr id="2" name="Kép 1" descr="COCO">
          <a:extLst>
            <a:ext uri="{FF2B5EF4-FFF2-40B4-BE49-F238E27FC236}">
              <a16:creationId xmlns:a16="http://schemas.microsoft.com/office/drawing/2014/main" id="{F24D92F3-1F12-495E-A557-DE96F6AC4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xdr:row>
      <xdr:rowOff>0</xdr:rowOff>
    </xdr:from>
    <xdr:to>
      <xdr:col>16</xdr:col>
      <xdr:colOff>411480</xdr:colOff>
      <xdr:row>6</xdr:row>
      <xdr:rowOff>152400</xdr:rowOff>
    </xdr:to>
    <xdr:pic>
      <xdr:nvPicPr>
        <xdr:cNvPr id="3" name="Kép 2" descr="COCO">
          <a:extLst>
            <a:ext uri="{FF2B5EF4-FFF2-40B4-BE49-F238E27FC236}">
              <a16:creationId xmlns:a16="http://schemas.microsoft.com/office/drawing/2014/main" id="{2BA5A2CD-1C5A-4725-9C05-342E415F7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77724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ar Wars" refreshedDate="45235.586106481482" createdVersion="7" refreshedVersion="7" minRefreshableVersion="3" recordCount="130" xr:uid="{2795B6D7-3B94-4F96-8484-4EAF584FAD4B}">
  <cacheSource type="worksheet">
    <worksheetSource ref="W6:Y136" sheet="OAM2"/>
  </cacheSource>
  <cacheFields count="3">
    <cacheField name="becslés" numFmtId="0">
      <sharedItems containsSemiMixedTypes="0" containsString="0" containsNumber="1" minValue="999760.9" maxValue="1000207.9"/>
    </cacheField>
    <cacheField name="ország" numFmtId="0">
      <sharedItems count="26">
        <s v="Austria"/>
        <s v="Belgium"/>
        <s v="Bulgaria"/>
        <s v="Croatia"/>
        <s v="Cyprus"/>
        <s v="Czech Republic"/>
        <s v="Estonia"/>
        <s v="Finland"/>
        <s v="France"/>
        <s v="Germany"/>
        <s v="Greece"/>
        <s v="Hungary"/>
        <s v="Ireland"/>
        <s v="Italy"/>
        <s v="Latvia"/>
        <s v="Lithuania"/>
        <s v="Luxembourg"/>
        <s v="Malta"/>
        <s v="Netherlands"/>
        <s v="Poland"/>
        <s v="Portugal"/>
        <s v="Romania"/>
        <s v="Slovakia"/>
        <s v="Slovenia"/>
        <s v="Spain"/>
        <s v="Sweden"/>
      </sharedItems>
    </cacheField>
    <cacheField name="év" numFmtId="0">
      <sharedItems containsSemiMixedTypes="0" containsString="0" containsNumber="1" containsInteger="1" minValue="2017" maxValue="2021" count="5">
        <n v="2017"/>
        <n v="2018"/>
        <n v="2019"/>
        <n v="2020"/>
        <n v="202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ar Wars" refreshedDate="45235.596448379627" createdVersion="7" refreshedVersion="7" minRefreshableVersion="3" recordCount="130" xr:uid="{1179AEAA-0E30-4385-A83A-4EC711F1E423}">
  <cacheSource type="worksheet">
    <worksheetSource ref="X6:Z136" sheet="OAM2"/>
  </cacheSource>
  <cacheFields count="3">
    <cacheField name="ország" numFmtId="0">
      <sharedItems count="26">
        <s v="Austria"/>
        <s v="Belgium"/>
        <s v="Bulgaria"/>
        <s v="Croatia"/>
        <s v="Cyprus"/>
        <s v="Czech Republic"/>
        <s v="Estonia"/>
        <s v="Finland"/>
        <s v="France"/>
        <s v="Germany"/>
        <s v="Greece"/>
        <s v="Hungary"/>
        <s v="Ireland"/>
        <s v="Italy"/>
        <s v="Latvia"/>
        <s v="Lithuania"/>
        <s v="Luxembourg"/>
        <s v="Malta"/>
        <s v="Netherlands"/>
        <s v="Poland"/>
        <s v="Portugal"/>
        <s v="Romania"/>
        <s v="Slovakia"/>
        <s v="Slovenia"/>
        <s v="Spain"/>
        <s v="Sweden"/>
      </sharedItems>
    </cacheField>
    <cacheField name="év" numFmtId="0">
      <sharedItems containsSemiMixedTypes="0" containsString="0" containsNumber="1" containsInteger="1" minValue="2017" maxValue="2021" count="5">
        <n v="2017"/>
        <n v="2018"/>
        <n v="2019"/>
        <n v="2020"/>
        <n v="2021"/>
      </sharedItems>
    </cacheField>
    <cacheField name="inverz" numFmtId="0">
      <sharedItems containsSemiMixedTypes="0" containsString="0" containsNumber="1" minValue="999792.1" maxValue="100023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0">
  <r>
    <n v="999896.9"/>
    <x v="0"/>
    <x v="0"/>
  </r>
  <r>
    <n v="999896.9"/>
    <x v="1"/>
    <x v="0"/>
  </r>
  <r>
    <n v="999807.9"/>
    <x v="2"/>
    <x v="0"/>
  </r>
  <r>
    <n v="999861.9"/>
    <x v="3"/>
    <x v="0"/>
  </r>
  <r>
    <n v="999943.9"/>
    <x v="4"/>
    <x v="0"/>
  </r>
  <r>
    <n v="999918.9"/>
    <x v="5"/>
    <x v="0"/>
  </r>
  <r>
    <n v="1000015.9"/>
    <x v="6"/>
    <x v="0"/>
  </r>
  <r>
    <n v="1000049.9"/>
    <x v="7"/>
    <x v="0"/>
  </r>
  <r>
    <n v="1000165.4"/>
    <x v="8"/>
    <x v="0"/>
  </r>
  <r>
    <n v="1000054.4"/>
    <x v="9"/>
    <x v="0"/>
  </r>
  <r>
    <n v="1000080.9"/>
    <x v="10"/>
    <x v="0"/>
  </r>
  <r>
    <n v="999913.9"/>
    <x v="11"/>
    <x v="0"/>
  </r>
  <r>
    <n v="999776.4"/>
    <x v="12"/>
    <x v="0"/>
  </r>
  <r>
    <n v="1000049.4"/>
    <x v="13"/>
    <x v="0"/>
  </r>
  <r>
    <n v="999918.9"/>
    <x v="14"/>
    <x v="0"/>
  </r>
  <r>
    <n v="1000013.9"/>
    <x v="15"/>
    <x v="0"/>
  </r>
  <r>
    <n v="1000025.9"/>
    <x v="16"/>
    <x v="0"/>
  </r>
  <r>
    <n v="999795.9"/>
    <x v="17"/>
    <x v="0"/>
  </r>
  <r>
    <n v="1000044.9"/>
    <x v="18"/>
    <x v="0"/>
  </r>
  <r>
    <n v="1000064.4"/>
    <x v="19"/>
    <x v="0"/>
  </r>
  <r>
    <n v="999943.9"/>
    <x v="20"/>
    <x v="0"/>
  </r>
  <r>
    <n v="1000030.9"/>
    <x v="21"/>
    <x v="0"/>
  </r>
  <r>
    <n v="999887.9"/>
    <x v="22"/>
    <x v="0"/>
  </r>
  <r>
    <n v="999786.9"/>
    <x v="23"/>
    <x v="0"/>
  </r>
  <r>
    <n v="999978.4"/>
    <x v="24"/>
    <x v="0"/>
  </r>
  <r>
    <n v="1000035.9"/>
    <x v="25"/>
    <x v="0"/>
  </r>
  <r>
    <n v="999858.9"/>
    <x v="0"/>
    <x v="1"/>
  </r>
  <r>
    <n v="999903.9"/>
    <x v="1"/>
    <x v="1"/>
  </r>
  <r>
    <n v="999849.9"/>
    <x v="2"/>
    <x v="1"/>
  </r>
  <r>
    <n v="999818.4"/>
    <x v="3"/>
    <x v="1"/>
  </r>
  <r>
    <n v="999971.9"/>
    <x v="4"/>
    <x v="1"/>
  </r>
  <r>
    <n v="999939.9"/>
    <x v="5"/>
    <x v="1"/>
  </r>
  <r>
    <n v="1000000.9"/>
    <x v="6"/>
    <x v="1"/>
  </r>
  <r>
    <n v="1000051.9"/>
    <x v="7"/>
    <x v="1"/>
  </r>
  <r>
    <n v="1000170.4"/>
    <x v="8"/>
    <x v="1"/>
  </r>
  <r>
    <n v="1000063.4"/>
    <x v="9"/>
    <x v="1"/>
  </r>
  <r>
    <n v="1000085.9"/>
    <x v="10"/>
    <x v="1"/>
  </r>
  <r>
    <n v="999889.9"/>
    <x v="11"/>
    <x v="1"/>
  </r>
  <r>
    <n v="999777.9"/>
    <x v="12"/>
    <x v="1"/>
  </r>
  <r>
    <n v="1000049.4"/>
    <x v="13"/>
    <x v="1"/>
  </r>
  <r>
    <n v="1000051.9"/>
    <x v="14"/>
    <x v="1"/>
  </r>
  <r>
    <n v="1000053.9"/>
    <x v="15"/>
    <x v="1"/>
  </r>
  <r>
    <n v="1000022.9"/>
    <x v="16"/>
    <x v="1"/>
  </r>
  <r>
    <n v="999767.9"/>
    <x v="17"/>
    <x v="1"/>
  </r>
  <r>
    <n v="1000097.9"/>
    <x v="18"/>
    <x v="1"/>
  </r>
  <r>
    <n v="1000108.4"/>
    <x v="19"/>
    <x v="1"/>
  </r>
  <r>
    <n v="999909.9"/>
    <x v="20"/>
    <x v="1"/>
  </r>
  <r>
    <n v="1000042.9"/>
    <x v="21"/>
    <x v="1"/>
  </r>
  <r>
    <n v="999946.9"/>
    <x v="22"/>
    <x v="1"/>
  </r>
  <r>
    <n v="999818.9"/>
    <x v="23"/>
    <x v="1"/>
  </r>
  <r>
    <n v="999997.4"/>
    <x v="24"/>
    <x v="1"/>
  </r>
  <r>
    <n v="1000034.9"/>
    <x v="25"/>
    <x v="1"/>
  </r>
  <r>
    <n v="999867.9"/>
    <x v="0"/>
    <x v="2"/>
  </r>
  <r>
    <n v="999913.9"/>
    <x v="1"/>
    <x v="2"/>
  </r>
  <r>
    <n v="1000166.4"/>
    <x v="2"/>
    <x v="2"/>
  </r>
  <r>
    <n v="999897.9"/>
    <x v="3"/>
    <x v="2"/>
  </r>
  <r>
    <n v="1000001.9"/>
    <x v="4"/>
    <x v="2"/>
  </r>
  <r>
    <n v="999961.9"/>
    <x v="5"/>
    <x v="2"/>
  </r>
  <r>
    <n v="999998.9"/>
    <x v="6"/>
    <x v="2"/>
  </r>
  <r>
    <n v="1000076.9"/>
    <x v="7"/>
    <x v="2"/>
  </r>
  <r>
    <n v="1000179.4"/>
    <x v="8"/>
    <x v="2"/>
  </r>
  <r>
    <n v="1000081.4"/>
    <x v="9"/>
    <x v="2"/>
  </r>
  <r>
    <n v="1000086.9"/>
    <x v="10"/>
    <x v="2"/>
  </r>
  <r>
    <n v="999966.9"/>
    <x v="11"/>
    <x v="2"/>
  </r>
  <r>
    <n v="999788.4"/>
    <x v="12"/>
    <x v="2"/>
  </r>
  <r>
    <n v="1000043.4"/>
    <x v="13"/>
    <x v="2"/>
  </r>
  <r>
    <n v="1000035.9"/>
    <x v="14"/>
    <x v="2"/>
  </r>
  <r>
    <n v="1000061.9"/>
    <x v="15"/>
    <x v="2"/>
  </r>
  <r>
    <n v="1000033.9"/>
    <x v="16"/>
    <x v="2"/>
  </r>
  <r>
    <n v="999856.9"/>
    <x v="17"/>
    <x v="2"/>
  </r>
  <r>
    <n v="1000169.9"/>
    <x v="18"/>
    <x v="2"/>
  </r>
  <r>
    <n v="1000098.4"/>
    <x v="19"/>
    <x v="2"/>
  </r>
  <r>
    <n v="999954.9"/>
    <x v="20"/>
    <x v="2"/>
  </r>
  <r>
    <n v="1000039.9"/>
    <x v="21"/>
    <x v="2"/>
  </r>
  <r>
    <n v="1000104.9"/>
    <x v="22"/>
    <x v="2"/>
  </r>
  <r>
    <n v="999861.9"/>
    <x v="23"/>
    <x v="2"/>
  </r>
  <r>
    <n v="999993.4"/>
    <x v="24"/>
    <x v="2"/>
  </r>
  <r>
    <n v="1000065.9"/>
    <x v="25"/>
    <x v="2"/>
  </r>
  <r>
    <n v="999900.9"/>
    <x v="0"/>
    <x v="3"/>
  </r>
  <r>
    <n v="999933.9"/>
    <x v="1"/>
    <x v="3"/>
  </r>
  <r>
    <n v="999897.9"/>
    <x v="2"/>
    <x v="3"/>
  </r>
  <r>
    <n v="999922.9"/>
    <x v="3"/>
    <x v="3"/>
  </r>
  <r>
    <n v="1000022.9"/>
    <x v="4"/>
    <x v="3"/>
  </r>
  <r>
    <n v="999983.9"/>
    <x v="5"/>
    <x v="3"/>
  </r>
  <r>
    <n v="1000068.9"/>
    <x v="6"/>
    <x v="3"/>
  </r>
  <r>
    <n v="1000057.9"/>
    <x v="7"/>
    <x v="3"/>
  </r>
  <r>
    <n v="1000202.4"/>
    <x v="8"/>
    <x v="3"/>
  </r>
  <r>
    <n v="1000104.4"/>
    <x v="9"/>
    <x v="3"/>
  </r>
  <r>
    <n v="1000081.9"/>
    <x v="10"/>
    <x v="3"/>
  </r>
  <r>
    <n v="1000108.9"/>
    <x v="11"/>
    <x v="3"/>
  </r>
  <r>
    <n v="999810.4"/>
    <x v="12"/>
    <x v="3"/>
  </r>
  <r>
    <n v="1000099.4"/>
    <x v="13"/>
    <x v="3"/>
  </r>
  <r>
    <n v="1000019.9"/>
    <x v="14"/>
    <x v="3"/>
  </r>
  <r>
    <n v="1000086.9"/>
    <x v="15"/>
    <x v="3"/>
  </r>
  <r>
    <n v="1000052.4"/>
    <x v="16"/>
    <x v="3"/>
  </r>
  <r>
    <n v="999834.9"/>
    <x v="17"/>
    <x v="3"/>
  </r>
  <r>
    <n v="1000106.9"/>
    <x v="18"/>
    <x v="3"/>
  </r>
  <r>
    <n v="1000134.4"/>
    <x v="19"/>
    <x v="3"/>
  </r>
  <r>
    <n v="999993.9"/>
    <x v="20"/>
    <x v="3"/>
  </r>
  <r>
    <n v="1000057.9"/>
    <x v="21"/>
    <x v="3"/>
  </r>
  <r>
    <n v="1000086.9"/>
    <x v="22"/>
    <x v="3"/>
  </r>
  <r>
    <n v="999817.9"/>
    <x v="23"/>
    <x v="3"/>
  </r>
  <r>
    <n v="999989.4"/>
    <x v="24"/>
    <x v="3"/>
  </r>
  <r>
    <n v="1000095.9"/>
    <x v="25"/>
    <x v="3"/>
  </r>
  <r>
    <n v="999925.9"/>
    <x v="0"/>
    <x v="4"/>
  </r>
  <r>
    <n v="999962.9"/>
    <x v="1"/>
    <x v="4"/>
  </r>
  <r>
    <n v="999941.9"/>
    <x v="2"/>
    <x v="4"/>
  </r>
  <r>
    <n v="1000062.9"/>
    <x v="3"/>
    <x v="4"/>
  </r>
  <r>
    <n v="1000025.9"/>
    <x v="4"/>
    <x v="4"/>
  </r>
  <r>
    <n v="1000012.9"/>
    <x v="5"/>
    <x v="4"/>
  </r>
  <r>
    <n v="1000078.9"/>
    <x v="6"/>
    <x v="4"/>
  </r>
  <r>
    <n v="1000189.4"/>
    <x v="7"/>
    <x v="4"/>
  </r>
  <r>
    <n v="1000201.9"/>
    <x v="8"/>
    <x v="4"/>
  </r>
  <r>
    <n v="1000107.4"/>
    <x v="9"/>
    <x v="4"/>
  </r>
  <r>
    <n v="1000207.9"/>
    <x v="10"/>
    <x v="4"/>
  </r>
  <r>
    <n v="1000060.9"/>
    <x v="11"/>
    <x v="4"/>
  </r>
  <r>
    <n v="999785.4"/>
    <x v="12"/>
    <x v="4"/>
  </r>
  <r>
    <n v="1000111.4"/>
    <x v="13"/>
    <x v="4"/>
  </r>
  <r>
    <n v="1000069.9"/>
    <x v="14"/>
    <x v="4"/>
  </r>
  <r>
    <n v="1000042.9"/>
    <x v="15"/>
    <x v="4"/>
  </r>
  <r>
    <n v="1000019.9"/>
    <x v="16"/>
    <x v="4"/>
  </r>
  <r>
    <n v="999760.9"/>
    <x v="17"/>
    <x v="4"/>
  </r>
  <r>
    <n v="1000124.4"/>
    <x v="18"/>
    <x v="4"/>
  </r>
  <r>
    <n v="1000155.4"/>
    <x v="19"/>
    <x v="4"/>
  </r>
  <r>
    <n v="999998.9"/>
    <x v="20"/>
    <x v="4"/>
  </r>
  <r>
    <n v="1000033.9"/>
    <x v="21"/>
    <x v="4"/>
  </r>
  <r>
    <n v="1000061.9"/>
    <x v="22"/>
    <x v="4"/>
  </r>
  <r>
    <n v="999921.9"/>
    <x v="23"/>
    <x v="4"/>
  </r>
  <r>
    <n v="1000017.4"/>
    <x v="24"/>
    <x v="4"/>
  </r>
  <r>
    <n v="1000086.9"/>
    <x v="25"/>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0">
  <r>
    <x v="0"/>
    <x v="0"/>
    <n v="1000103.1"/>
  </r>
  <r>
    <x v="1"/>
    <x v="0"/>
    <n v="1000103.1"/>
  </r>
  <r>
    <x v="2"/>
    <x v="0"/>
    <n v="1000192.1"/>
  </r>
  <r>
    <x v="3"/>
    <x v="0"/>
    <n v="1000138.1"/>
  </r>
  <r>
    <x v="4"/>
    <x v="0"/>
    <n v="1000056.1"/>
  </r>
  <r>
    <x v="5"/>
    <x v="0"/>
    <n v="1000081.1"/>
  </r>
  <r>
    <x v="6"/>
    <x v="0"/>
    <n v="999984.1"/>
  </r>
  <r>
    <x v="7"/>
    <x v="0"/>
    <n v="999950.1"/>
  </r>
  <r>
    <x v="8"/>
    <x v="0"/>
    <n v="999834.6"/>
  </r>
  <r>
    <x v="9"/>
    <x v="0"/>
    <n v="999945.6"/>
  </r>
  <r>
    <x v="10"/>
    <x v="0"/>
    <n v="999919.1"/>
  </r>
  <r>
    <x v="11"/>
    <x v="0"/>
    <n v="1000086.1"/>
  </r>
  <r>
    <x v="12"/>
    <x v="0"/>
    <n v="1000223.6"/>
  </r>
  <r>
    <x v="13"/>
    <x v="0"/>
    <n v="999950.6"/>
  </r>
  <r>
    <x v="14"/>
    <x v="0"/>
    <n v="1000081.1"/>
  </r>
  <r>
    <x v="15"/>
    <x v="0"/>
    <n v="999986.1"/>
  </r>
  <r>
    <x v="16"/>
    <x v="0"/>
    <n v="999974.1"/>
  </r>
  <r>
    <x v="17"/>
    <x v="0"/>
    <n v="1000204.1"/>
  </r>
  <r>
    <x v="18"/>
    <x v="0"/>
    <n v="999955.1"/>
  </r>
  <r>
    <x v="19"/>
    <x v="0"/>
    <n v="999935.6"/>
  </r>
  <r>
    <x v="20"/>
    <x v="0"/>
    <n v="1000056.1"/>
  </r>
  <r>
    <x v="21"/>
    <x v="0"/>
    <n v="999969.1"/>
  </r>
  <r>
    <x v="22"/>
    <x v="0"/>
    <n v="1000112.1"/>
  </r>
  <r>
    <x v="23"/>
    <x v="0"/>
    <n v="1000213.1"/>
  </r>
  <r>
    <x v="24"/>
    <x v="0"/>
    <n v="1000021.6"/>
  </r>
  <r>
    <x v="25"/>
    <x v="0"/>
    <n v="999964.1"/>
  </r>
  <r>
    <x v="0"/>
    <x v="1"/>
    <n v="1000141.1"/>
  </r>
  <r>
    <x v="1"/>
    <x v="1"/>
    <n v="1000096.1"/>
  </r>
  <r>
    <x v="2"/>
    <x v="1"/>
    <n v="1000150.1"/>
  </r>
  <r>
    <x v="3"/>
    <x v="1"/>
    <n v="1000181.6"/>
  </r>
  <r>
    <x v="4"/>
    <x v="1"/>
    <n v="1000028.1"/>
  </r>
  <r>
    <x v="5"/>
    <x v="1"/>
    <n v="1000060.1"/>
  </r>
  <r>
    <x v="6"/>
    <x v="1"/>
    <n v="999999.1"/>
  </r>
  <r>
    <x v="7"/>
    <x v="1"/>
    <n v="999948.1"/>
  </r>
  <r>
    <x v="8"/>
    <x v="1"/>
    <n v="999829.6"/>
  </r>
  <r>
    <x v="9"/>
    <x v="1"/>
    <n v="999936.6"/>
  </r>
  <r>
    <x v="10"/>
    <x v="1"/>
    <n v="999914.1"/>
  </r>
  <r>
    <x v="11"/>
    <x v="1"/>
    <n v="1000110.1"/>
  </r>
  <r>
    <x v="12"/>
    <x v="1"/>
    <n v="1000222.1"/>
  </r>
  <r>
    <x v="13"/>
    <x v="1"/>
    <n v="999950.6"/>
  </r>
  <r>
    <x v="14"/>
    <x v="1"/>
    <n v="999948.1"/>
  </r>
  <r>
    <x v="15"/>
    <x v="1"/>
    <n v="999946.1"/>
  </r>
  <r>
    <x v="16"/>
    <x v="1"/>
    <n v="999977.1"/>
  </r>
  <r>
    <x v="17"/>
    <x v="1"/>
    <n v="1000232.1"/>
  </r>
  <r>
    <x v="18"/>
    <x v="1"/>
    <n v="999902.1"/>
  </r>
  <r>
    <x v="19"/>
    <x v="1"/>
    <n v="999891.6"/>
  </r>
  <r>
    <x v="20"/>
    <x v="1"/>
    <n v="1000090.1"/>
  </r>
  <r>
    <x v="21"/>
    <x v="1"/>
    <n v="999957.1"/>
  </r>
  <r>
    <x v="22"/>
    <x v="1"/>
    <n v="1000053.1"/>
  </r>
  <r>
    <x v="23"/>
    <x v="1"/>
    <n v="1000181.1"/>
  </r>
  <r>
    <x v="24"/>
    <x v="1"/>
    <n v="1000002.6"/>
  </r>
  <r>
    <x v="25"/>
    <x v="1"/>
    <n v="999965.1"/>
  </r>
  <r>
    <x v="0"/>
    <x v="2"/>
    <n v="1000132.1"/>
  </r>
  <r>
    <x v="1"/>
    <x v="2"/>
    <n v="1000086.1"/>
  </r>
  <r>
    <x v="2"/>
    <x v="2"/>
    <n v="999833.59999999998"/>
  </r>
  <r>
    <x v="3"/>
    <x v="2"/>
    <n v="1000102.1"/>
  </r>
  <r>
    <x v="4"/>
    <x v="2"/>
    <n v="999998.1"/>
  </r>
  <r>
    <x v="5"/>
    <x v="2"/>
    <n v="1000038.1"/>
  </r>
  <r>
    <x v="6"/>
    <x v="2"/>
    <n v="1000001.1"/>
  </r>
  <r>
    <x v="7"/>
    <x v="2"/>
    <n v="999923.1"/>
  </r>
  <r>
    <x v="8"/>
    <x v="2"/>
    <n v="999820.6"/>
  </r>
  <r>
    <x v="9"/>
    <x v="2"/>
    <n v="999918.6"/>
  </r>
  <r>
    <x v="10"/>
    <x v="2"/>
    <n v="999913.1"/>
  </r>
  <r>
    <x v="11"/>
    <x v="2"/>
    <n v="1000033.1"/>
  </r>
  <r>
    <x v="12"/>
    <x v="2"/>
    <n v="1000211.6"/>
  </r>
  <r>
    <x v="13"/>
    <x v="2"/>
    <n v="999956.6"/>
  </r>
  <r>
    <x v="14"/>
    <x v="2"/>
    <n v="999964.1"/>
  </r>
  <r>
    <x v="15"/>
    <x v="2"/>
    <n v="999938.1"/>
  </r>
  <r>
    <x v="16"/>
    <x v="2"/>
    <n v="999966.1"/>
  </r>
  <r>
    <x v="17"/>
    <x v="2"/>
    <n v="1000143.1"/>
  </r>
  <r>
    <x v="18"/>
    <x v="2"/>
    <n v="999830.1"/>
  </r>
  <r>
    <x v="19"/>
    <x v="2"/>
    <n v="999901.6"/>
  </r>
  <r>
    <x v="20"/>
    <x v="2"/>
    <n v="1000045.1"/>
  </r>
  <r>
    <x v="21"/>
    <x v="2"/>
    <n v="999960.1"/>
  </r>
  <r>
    <x v="22"/>
    <x v="2"/>
    <n v="999895.1"/>
  </r>
  <r>
    <x v="23"/>
    <x v="2"/>
    <n v="1000138.1"/>
  </r>
  <r>
    <x v="24"/>
    <x v="2"/>
    <n v="1000006.6"/>
  </r>
  <r>
    <x v="25"/>
    <x v="2"/>
    <n v="999934.1"/>
  </r>
  <r>
    <x v="0"/>
    <x v="3"/>
    <n v="1000099.1"/>
  </r>
  <r>
    <x v="1"/>
    <x v="3"/>
    <n v="1000066.1"/>
  </r>
  <r>
    <x v="2"/>
    <x v="3"/>
    <n v="1000102.1"/>
  </r>
  <r>
    <x v="3"/>
    <x v="3"/>
    <n v="1000077.1"/>
  </r>
  <r>
    <x v="4"/>
    <x v="3"/>
    <n v="999977.1"/>
  </r>
  <r>
    <x v="5"/>
    <x v="3"/>
    <n v="1000016.1"/>
  </r>
  <r>
    <x v="6"/>
    <x v="3"/>
    <n v="999931.1"/>
  </r>
  <r>
    <x v="7"/>
    <x v="3"/>
    <n v="999942.1"/>
  </r>
  <r>
    <x v="8"/>
    <x v="3"/>
    <n v="999797.6"/>
  </r>
  <r>
    <x v="9"/>
    <x v="3"/>
    <n v="999895.6"/>
  </r>
  <r>
    <x v="10"/>
    <x v="3"/>
    <n v="999918.1"/>
  </r>
  <r>
    <x v="11"/>
    <x v="3"/>
    <n v="999891.1"/>
  </r>
  <r>
    <x v="12"/>
    <x v="3"/>
    <n v="1000189.6"/>
  </r>
  <r>
    <x v="13"/>
    <x v="3"/>
    <n v="999900.6"/>
  </r>
  <r>
    <x v="14"/>
    <x v="3"/>
    <n v="999980.1"/>
  </r>
  <r>
    <x v="15"/>
    <x v="3"/>
    <n v="999913.1"/>
  </r>
  <r>
    <x v="16"/>
    <x v="3"/>
    <n v="999947.6"/>
  </r>
  <r>
    <x v="17"/>
    <x v="3"/>
    <n v="1000165.1"/>
  </r>
  <r>
    <x v="18"/>
    <x v="3"/>
    <n v="999893.1"/>
  </r>
  <r>
    <x v="19"/>
    <x v="3"/>
    <n v="999865.6"/>
  </r>
  <r>
    <x v="20"/>
    <x v="3"/>
    <n v="1000006.1"/>
  </r>
  <r>
    <x v="21"/>
    <x v="3"/>
    <n v="999942.1"/>
  </r>
  <r>
    <x v="22"/>
    <x v="3"/>
    <n v="999913.1"/>
  </r>
  <r>
    <x v="23"/>
    <x v="3"/>
    <n v="1000182.1"/>
  </r>
  <r>
    <x v="24"/>
    <x v="3"/>
    <n v="1000010.6"/>
  </r>
  <r>
    <x v="25"/>
    <x v="3"/>
    <n v="999904.1"/>
  </r>
  <r>
    <x v="0"/>
    <x v="4"/>
    <n v="1000074.1"/>
  </r>
  <r>
    <x v="1"/>
    <x v="4"/>
    <n v="1000037.1"/>
  </r>
  <r>
    <x v="2"/>
    <x v="4"/>
    <n v="1000058.1"/>
  </r>
  <r>
    <x v="3"/>
    <x v="4"/>
    <n v="999937.1"/>
  </r>
  <r>
    <x v="4"/>
    <x v="4"/>
    <n v="999974.1"/>
  </r>
  <r>
    <x v="5"/>
    <x v="4"/>
    <n v="999987.1"/>
  </r>
  <r>
    <x v="6"/>
    <x v="4"/>
    <n v="999921.1"/>
  </r>
  <r>
    <x v="7"/>
    <x v="4"/>
    <n v="999810.6"/>
  </r>
  <r>
    <x v="8"/>
    <x v="4"/>
    <n v="999798.1"/>
  </r>
  <r>
    <x v="9"/>
    <x v="4"/>
    <n v="999892.6"/>
  </r>
  <r>
    <x v="10"/>
    <x v="4"/>
    <n v="999792.1"/>
  </r>
  <r>
    <x v="11"/>
    <x v="4"/>
    <n v="999939.1"/>
  </r>
  <r>
    <x v="12"/>
    <x v="4"/>
    <n v="1000214.6"/>
  </r>
  <r>
    <x v="13"/>
    <x v="4"/>
    <n v="999888.6"/>
  </r>
  <r>
    <x v="14"/>
    <x v="4"/>
    <n v="999930.1"/>
  </r>
  <r>
    <x v="15"/>
    <x v="4"/>
    <n v="999957.1"/>
  </r>
  <r>
    <x v="16"/>
    <x v="4"/>
    <n v="999980.1"/>
  </r>
  <r>
    <x v="17"/>
    <x v="4"/>
    <n v="1000239.1"/>
  </r>
  <r>
    <x v="18"/>
    <x v="4"/>
    <n v="999875.6"/>
  </r>
  <r>
    <x v="19"/>
    <x v="4"/>
    <n v="999844.6"/>
  </r>
  <r>
    <x v="20"/>
    <x v="4"/>
    <n v="1000001.1"/>
  </r>
  <r>
    <x v="21"/>
    <x v="4"/>
    <n v="999966.1"/>
  </r>
  <r>
    <x v="22"/>
    <x v="4"/>
    <n v="999938.1"/>
  </r>
  <r>
    <x v="23"/>
    <x v="4"/>
    <n v="1000078.1"/>
  </r>
  <r>
    <x v="24"/>
    <x v="4"/>
    <n v="999982.6"/>
  </r>
  <r>
    <x v="25"/>
    <x v="4"/>
    <n v="99991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BCB087-FA5D-459C-A915-F5EECBEDDA46}" name="Kimutatás1" cacheId="0" applyNumberFormats="0" applyBorderFormats="0" applyFontFormats="0" applyPatternFormats="0" applyAlignmentFormats="0" applyWidthHeightFormats="1" dataCaption="Értékek" grandTotalCaption="Average" updatedVersion="7" minRefreshableVersion="3" useAutoFormatting="1" itemPrintTitles="1" createdVersion="7" indent="0" outline="1" outlineData="1" multipleFieldFilters="0" chartFormat="1">
  <location ref="A3:G31" firstHeaderRow="1" firstDataRow="2" firstDataCol="1"/>
  <pivotFields count="3">
    <pivotField dataField="1" showAll="0"/>
    <pivotField axis="axisRow"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6">
        <item x="0"/>
        <item x="1"/>
        <item x="2"/>
        <item x="3"/>
        <item x="4"/>
        <item t="default"/>
      </items>
    </pivotField>
  </pivotFields>
  <rowFields count="1">
    <field x="1"/>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2"/>
  </colFields>
  <colItems count="6">
    <i>
      <x/>
    </i>
    <i>
      <x v="1"/>
    </i>
    <i>
      <x v="2"/>
    </i>
    <i>
      <x v="3"/>
    </i>
    <i>
      <x v="4"/>
    </i>
    <i t="grand">
      <x/>
    </i>
  </colItems>
  <dataFields count="1">
    <dataField name="Átlag / becslés" fld="0" subtotal="average" baseField="0" baseItem="0" numFmtId="1"/>
  </dataFields>
  <formats count="2">
    <format dxfId="4">
      <pivotArea grandRow="1" outline="0" collapsedLevelsAreSubtotals="1" fieldPosition="0"/>
    </format>
    <format dxfId="3">
      <pivotArea outline="0" collapsedLevelsAreSubtotals="1" fieldPosition="0"/>
    </format>
  </formats>
  <conditionalFormats count="2">
    <conditionalFormat priority="1">
      <pivotAreas count="1">
        <pivotArea type="data" grandCol="1" collapsedLevelsAreSubtotals="1" fieldPosition="0">
          <references count="2">
            <reference field="4294967294" count="1" selected="0">
              <x v="0"/>
            </reference>
            <reference field="1" count="26">
              <x v="0"/>
              <x v="1"/>
              <x v="2"/>
              <x v="3"/>
              <x v="4"/>
              <x v="5"/>
              <x v="6"/>
              <x v="7"/>
              <x v="8"/>
              <x v="9"/>
              <x v="10"/>
              <x v="11"/>
              <x v="12"/>
              <x v="13"/>
              <x v="14"/>
              <x v="15"/>
              <x v="16"/>
              <x v="17"/>
              <x v="18"/>
              <x v="19"/>
              <x v="20"/>
              <x v="21"/>
              <x v="22"/>
              <x v="23"/>
              <x v="24"/>
              <x v="25"/>
            </reference>
          </references>
        </pivotArea>
      </pivotAreas>
    </conditionalFormat>
    <conditionalFormat priority="2">
      <pivotAreas count="1">
        <pivotArea type="data" collapsedLevelsAreSubtotals="1" fieldPosition="0">
          <references count="3">
            <reference field="4294967294" count="1" selected="0">
              <x v="0"/>
            </reference>
            <reference field="1" count="26">
              <x v="0"/>
              <x v="1"/>
              <x v="2"/>
              <x v="3"/>
              <x v="4"/>
              <x v="5"/>
              <x v="6"/>
              <x v="7"/>
              <x v="8"/>
              <x v="9"/>
              <x v="10"/>
              <x v="11"/>
              <x v="12"/>
              <x v="13"/>
              <x v="14"/>
              <x v="15"/>
              <x v="16"/>
              <x v="17"/>
              <x v="18"/>
              <x v="19"/>
              <x v="20"/>
              <x v="21"/>
              <x v="22"/>
              <x v="23"/>
              <x v="24"/>
              <x v="25"/>
            </reference>
            <reference field="2" count="5" selected="0">
              <x v="0"/>
              <x v="1"/>
              <x v="2"/>
              <x v="3"/>
              <x v="4"/>
            </reference>
          </references>
        </pivotArea>
      </pivotAreas>
    </conditionalFormat>
  </conditional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30DBE7D-B7BA-4836-BD1C-32E3FF199827}" name="Kimutatás2" cacheId="1" applyNumberFormats="0" applyBorderFormats="0" applyFontFormats="0" applyPatternFormats="0" applyAlignmentFormats="0" applyWidthHeightFormats="1" dataCaption="Értékek" grandTotalCaption="Average" updatedVersion="7" minRefreshableVersion="3" useAutoFormatting="1" itemPrintTitles="1" createdVersion="7" indent="0" outline="1" outlineData="1" multipleFieldFilters="0">
  <location ref="A3:G31" firstHeaderRow="1" firstDataRow="2" firstDataCol="1"/>
  <pivotFields count="3">
    <pivotField axis="axisRow"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Col" showAll="0">
      <items count="6">
        <item x="0"/>
        <item x="1"/>
        <item x="2"/>
        <item x="3"/>
        <item x="4"/>
        <item t="default"/>
      </items>
    </pivotField>
    <pivotField dataField="1" showAll="0"/>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Fields count="1">
    <field x="1"/>
  </colFields>
  <colItems count="6">
    <i>
      <x/>
    </i>
    <i>
      <x v="1"/>
    </i>
    <i>
      <x v="2"/>
    </i>
    <i>
      <x v="3"/>
    </i>
    <i>
      <x v="4"/>
    </i>
    <i t="grand">
      <x/>
    </i>
  </colItems>
  <dataFields count="1">
    <dataField name="Átlag / inverz" fld="2" subtotal="average" baseField="0" baseItem="0" numFmtId="1"/>
  </dataFields>
  <formats count="3">
    <format dxfId="2">
      <pivotArea outline="0" collapsedLevelsAreSubtotals="1" fieldPosition="0"/>
    </format>
    <format dxfId="1">
      <pivotArea dataOnly="0" labelOnly="1" fieldPosition="0">
        <references count="1">
          <reference field="0" count="0"/>
        </references>
      </pivotArea>
    </format>
    <format dxfId="0">
      <pivotArea dataOnly="0" labelOnly="1" grandRow="1" outline="0" fieldPosition="0"/>
    </format>
  </formats>
  <conditionalFormats count="1">
    <conditionalFormat priority="1">
      <pivotAreas count="1">
        <pivotArea type="data" collapsedLevelsAreSubtotals="1" fieldPosition="0">
          <references count="2">
            <reference field="4294967294" count="1" selected="0">
              <x v="0"/>
            </reference>
            <reference field="0" count="26">
              <x v="0"/>
              <x v="1"/>
              <x v="2"/>
              <x v="3"/>
              <x v="4"/>
              <x v="5"/>
              <x v="6"/>
              <x v="7"/>
              <x v="8"/>
              <x v="9"/>
              <x v="10"/>
              <x v="11"/>
              <x v="12"/>
              <x v="13"/>
              <x v="14"/>
              <x v="15"/>
              <x v="16"/>
              <x v="17"/>
              <x v="18"/>
              <x v="19"/>
              <x v="20"/>
              <x v="21"/>
              <x v="22"/>
              <x v="23"/>
              <x v="24"/>
              <x v="2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javascript:sortTable(9)" TargetMode="External"/><Relationship Id="rId13" Type="http://schemas.openxmlformats.org/officeDocument/2006/relationships/hyperlink" Target="https://www.ksh.hu/docs/hun/eurostat_tablak/index.html" TargetMode="External"/><Relationship Id="rId3" Type="http://schemas.openxmlformats.org/officeDocument/2006/relationships/hyperlink" Target="javascript:sortTable(4)" TargetMode="External"/><Relationship Id="rId7" Type="http://schemas.openxmlformats.org/officeDocument/2006/relationships/hyperlink" Target="javascript:sortTable(8)" TargetMode="External"/><Relationship Id="rId12" Type="http://schemas.openxmlformats.org/officeDocument/2006/relationships/hyperlink" Target="javascript:sortTable(13)" TargetMode="External"/><Relationship Id="rId2" Type="http://schemas.openxmlformats.org/officeDocument/2006/relationships/hyperlink" Target="javascript:sortTable(3)" TargetMode="External"/><Relationship Id="rId1" Type="http://schemas.openxmlformats.org/officeDocument/2006/relationships/hyperlink" Target="javascript:sortTable(2)" TargetMode="External"/><Relationship Id="rId6" Type="http://schemas.openxmlformats.org/officeDocument/2006/relationships/hyperlink" Target="javascript:sortTable(7)" TargetMode="External"/><Relationship Id="rId11" Type="http://schemas.openxmlformats.org/officeDocument/2006/relationships/hyperlink" Target="javascript:sortTable(12)" TargetMode="External"/><Relationship Id="rId5" Type="http://schemas.openxmlformats.org/officeDocument/2006/relationships/hyperlink" Target="javascript:sortTable(6)" TargetMode="External"/><Relationship Id="rId10" Type="http://schemas.openxmlformats.org/officeDocument/2006/relationships/hyperlink" Target="javascript:sortTable(11)" TargetMode="External"/><Relationship Id="rId4" Type="http://schemas.openxmlformats.org/officeDocument/2006/relationships/hyperlink" Target="javascript:sortTable(5)" TargetMode="External"/><Relationship Id="rId9" Type="http://schemas.openxmlformats.org/officeDocument/2006/relationships/hyperlink" Target="javascript:sortTable(10)" TargetMode="External"/><Relationship Id="rId1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17" Type="http://schemas.openxmlformats.org/officeDocument/2006/relationships/hyperlink" Target="https://hu.wikipedia.org/wiki/Marokk%C3%B3" TargetMode="External"/><Relationship Id="rId21" Type="http://schemas.openxmlformats.org/officeDocument/2006/relationships/hyperlink" Target="https://hu.wikipedia.org/wiki/Benin" TargetMode="External"/><Relationship Id="rId324" Type="http://schemas.openxmlformats.org/officeDocument/2006/relationships/hyperlink" Target="https://en.wikipedia.org/wiki/Cambodia" TargetMode="External"/><Relationship Id="rId170" Type="http://schemas.openxmlformats.org/officeDocument/2006/relationships/hyperlink" Target="https://hu.wikipedia.org/wiki/Szingap%C3%BAr" TargetMode="External"/><Relationship Id="rId268" Type="http://schemas.openxmlformats.org/officeDocument/2006/relationships/hyperlink" Target="https://en.wikipedia.org/wiki/Spanish_language" TargetMode="External"/><Relationship Id="rId475" Type="http://schemas.openxmlformats.org/officeDocument/2006/relationships/hyperlink" Target="https://en.wikipedia.org/wiki/Venezuela" TargetMode="External"/><Relationship Id="rId32" Type="http://schemas.openxmlformats.org/officeDocument/2006/relationships/hyperlink" Target="https://hu.wikipedia.org/wiki/Ciprusi_K%C3%B6zt%C3%A1rsas%C3%A1g" TargetMode="External"/><Relationship Id="rId74" Type="http://schemas.openxmlformats.org/officeDocument/2006/relationships/hyperlink" Target="https://hu.wikipedia.org/wiki/Indon%C3%A9zia" TargetMode="External"/><Relationship Id="rId128" Type="http://schemas.openxmlformats.org/officeDocument/2006/relationships/hyperlink" Target="https://hu.wikipedia.org/wiki/Mozambik" TargetMode="External"/><Relationship Id="rId335" Type="http://schemas.openxmlformats.org/officeDocument/2006/relationships/hyperlink" Target="https://en.wikipedia.org/wiki/Lithuania" TargetMode="External"/><Relationship Id="rId377" Type="http://schemas.openxmlformats.org/officeDocument/2006/relationships/hyperlink" Target="https://en.wikipedia.org/wiki/ISO_3166-1_alpha-3" TargetMode="External"/><Relationship Id="rId500" Type="http://schemas.openxmlformats.org/officeDocument/2006/relationships/hyperlink" Target="https://en.wikipedia.org/wiki/Bechuanaland_Protectorate" TargetMode="External"/><Relationship Id="rId5" Type="http://schemas.openxmlformats.org/officeDocument/2006/relationships/hyperlink" Target="https://hu.wikipedia.org/wiki/Alb%C3%A1nia" TargetMode="External"/><Relationship Id="rId181" Type="http://schemas.openxmlformats.org/officeDocument/2006/relationships/hyperlink" Target="https://hu.wikipedia.org/wiki/Thaif%C3%B6ld" TargetMode="External"/><Relationship Id="rId237" Type="http://schemas.openxmlformats.org/officeDocument/2006/relationships/hyperlink" Target="https://en.wikipedia.org/wiki/Botswana" TargetMode="External"/><Relationship Id="rId402" Type="http://schemas.openxmlformats.org/officeDocument/2006/relationships/hyperlink" Target="https://en.wikipedia.org/wiki/French_language" TargetMode="External"/><Relationship Id="rId279" Type="http://schemas.openxmlformats.org/officeDocument/2006/relationships/hyperlink" Target="https://en.wikipedia.org/wiki/Ethiopia" TargetMode="External"/><Relationship Id="rId444" Type="http://schemas.openxmlformats.org/officeDocument/2006/relationships/hyperlink" Target="https://en.wikipedia.org/wiki/Turkmenistan" TargetMode="External"/><Relationship Id="rId486" Type="http://schemas.openxmlformats.org/officeDocument/2006/relationships/hyperlink" Target="https://en.wikipedia.org/wiki/ISO_3166-1_alpha-3" TargetMode="External"/><Relationship Id="rId43" Type="http://schemas.openxmlformats.org/officeDocument/2006/relationships/hyperlink" Target="https://hu.wikipedia.org/wiki/Ecuador" TargetMode="External"/><Relationship Id="rId139" Type="http://schemas.openxmlformats.org/officeDocument/2006/relationships/hyperlink" Target="https://hu.wikipedia.org/wiki/Om%C3%A1n" TargetMode="External"/><Relationship Id="rId290" Type="http://schemas.openxmlformats.org/officeDocument/2006/relationships/hyperlink" Target="https://en.wikipedia.org/wiki/Guernsey" TargetMode="External"/><Relationship Id="rId304" Type="http://schemas.openxmlformats.org/officeDocument/2006/relationships/hyperlink" Target="https://en.wikipedia.org/wiki/Wikipedia:Citation_needed" TargetMode="External"/><Relationship Id="rId346" Type="http://schemas.openxmlformats.org/officeDocument/2006/relationships/hyperlink" Target="https://en.wikipedia.org/wiki/Montenegro" TargetMode="External"/><Relationship Id="rId388" Type="http://schemas.openxmlformats.org/officeDocument/2006/relationships/hyperlink" Target="https://en.wikipedia.org/wiki/Chile" TargetMode="External"/><Relationship Id="rId511" Type="http://schemas.openxmlformats.org/officeDocument/2006/relationships/hyperlink" Target="https://en.wikipedia.org/wiki/ISO_3166-1_alpha-2" TargetMode="External"/><Relationship Id="rId85" Type="http://schemas.openxmlformats.org/officeDocument/2006/relationships/hyperlink" Target="https://hu.wikipedia.org/wiki/Kamerun" TargetMode="External"/><Relationship Id="rId150" Type="http://schemas.openxmlformats.org/officeDocument/2006/relationships/hyperlink" Target="https://hu.wikipedia.org/wiki/Rom%C3%A1nia" TargetMode="External"/><Relationship Id="rId192" Type="http://schemas.openxmlformats.org/officeDocument/2006/relationships/hyperlink" Target="https://hu.wikipedia.org/wiki/Ukrajna" TargetMode="External"/><Relationship Id="rId206" Type="http://schemas.openxmlformats.org/officeDocument/2006/relationships/hyperlink" Target="https://en.wikipedia.org/wiki/Albania" TargetMode="External"/><Relationship Id="rId413" Type="http://schemas.openxmlformats.org/officeDocument/2006/relationships/hyperlink" Target="https://en.wikipedia.org/wiki/Burundi" TargetMode="External"/><Relationship Id="rId248" Type="http://schemas.openxmlformats.org/officeDocument/2006/relationships/hyperlink" Target="https://en.wikipedia.org/wiki/Colombia" TargetMode="External"/><Relationship Id="rId455" Type="http://schemas.openxmlformats.org/officeDocument/2006/relationships/hyperlink" Target="https://en.wikipedia.org/wiki/United_States" TargetMode="External"/><Relationship Id="rId497" Type="http://schemas.openxmlformats.org/officeDocument/2006/relationships/hyperlink" Target="https://en.wikipedia.org/wiki/Netherlands_Antilles" TargetMode="External"/><Relationship Id="rId12" Type="http://schemas.openxmlformats.org/officeDocument/2006/relationships/hyperlink" Target="https://hu.wikipedia.org/wiki/Ausztr%C3%A1lia_(orsz%C3%A1g)" TargetMode="External"/><Relationship Id="rId108" Type="http://schemas.openxmlformats.org/officeDocument/2006/relationships/hyperlink" Target="https://hu.wikipedia.org/wiki/Litv%C3%A1nia" TargetMode="External"/><Relationship Id="rId315" Type="http://schemas.openxmlformats.org/officeDocument/2006/relationships/hyperlink" Target="https://en.wikipedia.org/wiki/Republic_of_Ireland" TargetMode="External"/><Relationship Id="rId357" Type="http://schemas.openxmlformats.org/officeDocument/2006/relationships/hyperlink" Target="https://en.wikipedia.org/wiki/Nicaragua" TargetMode="External"/><Relationship Id="rId522" Type="http://schemas.openxmlformats.org/officeDocument/2006/relationships/hyperlink" Target="https://en.wikipedia.org/wiki/International_vehicle_registration_code" TargetMode="External"/><Relationship Id="rId54" Type="http://schemas.openxmlformats.org/officeDocument/2006/relationships/hyperlink" Target="https://hu.wikipedia.org/wiki/Eti%C3%B3pia" TargetMode="External"/><Relationship Id="rId96" Type="http://schemas.openxmlformats.org/officeDocument/2006/relationships/hyperlink" Target="https://hu.wikipedia.org/wiki/Kong%C3%B3i_Demokratikus_K%C3%B6zt%C3%A1rsas%C3%A1g" TargetMode="External"/><Relationship Id="rId161" Type="http://schemas.openxmlformats.org/officeDocument/2006/relationships/hyperlink" Target="https://hu.wikipedia.org/wiki/Spanyolorsz%C3%A1g" TargetMode="External"/><Relationship Id="rId217" Type="http://schemas.openxmlformats.org/officeDocument/2006/relationships/hyperlink" Target="https://en.wikipedia.org/wiki/Barbados" TargetMode="External"/><Relationship Id="rId399" Type="http://schemas.openxmlformats.org/officeDocument/2006/relationships/hyperlink" Target="https://en.wikipedia.org/wiki/Lebanon" TargetMode="External"/><Relationship Id="rId259" Type="http://schemas.openxmlformats.org/officeDocument/2006/relationships/hyperlink" Target="https://en.wikipedia.org/wiki/Germany" TargetMode="External"/><Relationship Id="rId424" Type="http://schemas.openxmlformats.org/officeDocument/2006/relationships/hyperlink" Target="https://en.wikipedia.org/wiki/Slovenia" TargetMode="External"/><Relationship Id="rId466" Type="http://schemas.openxmlformats.org/officeDocument/2006/relationships/hyperlink" Target="https://en.wikipedia.org/wiki/Nigeria" TargetMode="External"/><Relationship Id="rId23" Type="http://schemas.openxmlformats.org/officeDocument/2006/relationships/hyperlink" Target="https://hu.wikipedia.org/wiki/Bissau-Guinea" TargetMode="External"/><Relationship Id="rId119" Type="http://schemas.openxmlformats.org/officeDocument/2006/relationships/hyperlink" Target="https://hu.wikipedia.org/wiki/Maurit%C3%A1nia" TargetMode="External"/><Relationship Id="rId270" Type="http://schemas.openxmlformats.org/officeDocument/2006/relationships/hyperlink" Target="https://en.wikipedia.org/wiki/Tanzania" TargetMode="External"/><Relationship Id="rId326" Type="http://schemas.openxmlformats.org/officeDocument/2006/relationships/hyperlink" Target="https://en.wikipedia.org/wiki/Saudi_Arabia" TargetMode="External"/><Relationship Id="rId65" Type="http://schemas.openxmlformats.org/officeDocument/2006/relationships/hyperlink" Target="https://hu.wikipedia.org/wiki/Gr%C3%BAzia" TargetMode="External"/><Relationship Id="rId130" Type="http://schemas.openxmlformats.org/officeDocument/2006/relationships/hyperlink" Target="https://hu.wikipedia.org/wiki/Nauru" TargetMode="External"/><Relationship Id="rId368" Type="http://schemas.openxmlformats.org/officeDocument/2006/relationships/hyperlink" Target="https://en.wikipedia.org/wiki/Panama" TargetMode="External"/><Relationship Id="rId172" Type="http://schemas.openxmlformats.org/officeDocument/2006/relationships/hyperlink" Target="https://hu.wikipedia.org/wiki/Szlov%C3%A1kia" TargetMode="External"/><Relationship Id="rId228" Type="http://schemas.openxmlformats.org/officeDocument/2006/relationships/hyperlink" Target="https://en.wikipedia.org/wiki/ISO_3166-1_alpha-2" TargetMode="External"/><Relationship Id="rId435" Type="http://schemas.openxmlformats.org/officeDocument/2006/relationships/hyperlink" Target="https://en.wikipedia.org/wiki/Syria" TargetMode="External"/><Relationship Id="rId477" Type="http://schemas.openxmlformats.org/officeDocument/2006/relationships/hyperlink" Target="https://en.wikipedia.org/wiki/Wikipedia:Citation_needed" TargetMode="External"/><Relationship Id="rId281" Type="http://schemas.openxmlformats.org/officeDocument/2006/relationships/hyperlink" Target="https://en.wikipedia.org/wiki/Finland" TargetMode="External"/><Relationship Id="rId337" Type="http://schemas.openxmlformats.org/officeDocument/2006/relationships/hyperlink" Target="https://en.wikipedia.org/wiki/Latvia" TargetMode="External"/><Relationship Id="rId502" Type="http://schemas.openxmlformats.org/officeDocument/2006/relationships/hyperlink" Target="https://en.wikipedia.org/wiki/Wikipedia:Citation_needed" TargetMode="External"/><Relationship Id="rId34" Type="http://schemas.openxmlformats.org/officeDocument/2006/relationships/hyperlink" Target="https://hu.wikipedia.org/wiki/Costa_Rica" TargetMode="External"/><Relationship Id="rId76" Type="http://schemas.openxmlformats.org/officeDocument/2006/relationships/hyperlink" Target="https://hu.wikipedia.org/wiki/Ir%C3%A1n" TargetMode="External"/><Relationship Id="rId141" Type="http://schemas.openxmlformats.org/officeDocument/2006/relationships/hyperlink" Target="https://hu.wikipedia.org/wiki/%C3%96rm%C3%A9nyorsz%C3%A1g" TargetMode="External"/><Relationship Id="rId379" Type="http://schemas.openxmlformats.org/officeDocument/2006/relationships/hyperlink" Target="https://en.wikipedia.org/wiki/ISO_3166-1_alpha-2" TargetMode="External"/><Relationship Id="rId7" Type="http://schemas.openxmlformats.org/officeDocument/2006/relationships/hyperlink" Target="https://hu.wikipedia.org/wiki/Amerikai_Egyes%C3%BClt_%C3%81llamok" TargetMode="External"/><Relationship Id="rId183" Type="http://schemas.openxmlformats.org/officeDocument/2006/relationships/hyperlink" Target="https://hu.wikipedia.org/wiki/Tokelau-szigetek" TargetMode="External"/><Relationship Id="rId239" Type="http://schemas.openxmlformats.org/officeDocument/2006/relationships/hyperlink" Target="https://en.wikipedia.org/wiki/Belarus" TargetMode="External"/><Relationship Id="rId390" Type="http://schemas.openxmlformats.org/officeDocument/2006/relationships/hyperlink" Target="https://en.wikipedia.org/wiki/Guinea" TargetMode="External"/><Relationship Id="rId404" Type="http://schemas.openxmlformats.org/officeDocument/2006/relationships/hyperlink" Target="https://en.wikipedia.org/wiki/French_language" TargetMode="External"/><Relationship Id="rId446" Type="http://schemas.openxmlformats.org/officeDocument/2006/relationships/hyperlink" Target="https://en.wikipedia.org/wiki/Tonga" TargetMode="External"/><Relationship Id="rId250" Type="http://schemas.openxmlformats.org/officeDocument/2006/relationships/hyperlink" Target="https://en.wikipedia.org/wiki/Costa_Rica" TargetMode="External"/><Relationship Id="rId292" Type="http://schemas.openxmlformats.org/officeDocument/2006/relationships/hyperlink" Target="https://en.wikipedia.org/wiki/Isle_of_Man" TargetMode="External"/><Relationship Id="rId306" Type="http://schemas.openxmlformats.org/officeDocument/2006/relationships/hyperlink" Target="https://en.wikipedia.org/wiki/Croatia" TargetMode="External"/><Relationship Id="rId488" Type="http://schemas.openxmlformats.org/officeDocument/2006/relationships/hyperlink" Target="https://en.wikipedia.org/wiki/Estonia" TargetMode="External"/><Relationship Id="rId45" Type="http://schemas.openxmlformats.org/officeDocument/2006/relationships/hyperlink" Target="https://hu.wikipedia.org/wiki/Egyes%C3%BClt_Arab_Em%C3%ADrs%C3%A9gek" TargetMode="External"/><Relationship Id="rId87" Type="http://schemas.openxmlformats.org/officeDocument/2006/relationships/hyperlink" Target="https://hu.wikipedia.org/wiki/Katar" TargetMode="External"/><Relationship Id="rId110" Type="http://schemas.openxmlformats.org/officeDocument/2006/relationships/hyperlink" Target="https://hu.wikipedia.org/wiki/Madagaszk%C3%A1r" TargetMode="External"/><Relationship Id="rId348" Type="http://schemas.openxmlformats.org/officeDocument/2006/relationships/hyperlink" Target="https://en.wikipedia.org/wiki/Mozambique" TargetMode="External"/><Relationship Id="rId513" Type="http://schemas.openxmlformats.org/officeDocument/2006/relationships/hyperlink" Target="https://en.wikipedia.org/wiki/ISO_3166-1_alpha-3" TargetMode="External"/><Relationship Id="rId152" Type="http://schemas.openxmlformats.org/officeDocument/2006/relationships/hyperlink" Target="https://hu.wikipedia.org/wiki/Saint_Kitts_%C3%A9s_Nevis" TargetMode="External"/><Relationship Id="rId194" Type="http://schemas.openxmlformats.org/officeDocument/2006/relationships/hyperlink" Target="https://hu.wikipedia.org/wiki/%C3%9Czbegiszt%C3%A1n" TargetMode="External"/><Relationship Id="rId208" Type="http://schemas.openxmlformats.org/officeDocument/2006/relationships/hyperlink" Target="https://en.wikipedia.org/wiki/Andorra" TargetMode="External"/><Relationship Id="rId415" Type="http://schemas.openxmlformats.org/officeDocument/2006/relationships/hyperlink" Target="https://en.wikipedia.org/wiki/Russia" TargetMode="External"/><Relationship Id="rId457" Type="http://schemas.openxmlformats.org/officeDocument/2006/relationships/hyperlink" Target="https://en.wikipedia.org/wiki/Wikipedia:Citation_needed" TargetMode="External"/><Relationship Id="rId261" Type="http://schemas.openxmlformats.org/officeDocument/2006/relationships/hyperlink" Target="https://en.wikipedia.org/wiki/ISO_3166-1_alpha-2" TargetMode="External"/><Relationship Id="rId499" Type="http://schemas.openxmlformats.org/officeDocument/2006/relationships/hyperlink" Target="https://en.wikipedia.org/wiki/Botswana" TargetMode="External"/><Relationship Id="rId14" Type="http://schemas.openxmlformats.org/officeDocument/2006/relationships/hyperlink" Target="https://hu.wikipedia.org/wiki/Azerbajdzs%C3%A1n" TargetMode="External"/><Relationship Id="rId56" Type="http://schemas.openxmlformats.org/officeDocument/2006/relationships/hyperlink" Target="https://hu.wikipedia.org/wiki/Fidzsi-szigetek" TargetMode="External"/><Relationship Id="rId317" Type="http://schemas.openxmlformats.org/officeDocument/2006/relationships/hyperlink" Target="https://en.wikipedia.org/wiki/ISO_3166-1_alpha-3" TargetMode="External"/><Relationship Id="rId359" Type="http://schemas.openxmlformats.org/officeDocument/2006/relationships/hyperlink" Target="https://en.wikipedia.org/wiki/Netherlands" TargetMode="External"/><Relationship Id="rId524" Type="http://schemas.openxmlformats.org/officeDocument/2006/relationships/hyperlink" Target="https://en.wikipedia.org/wiki/Wikipedia:Citation_needed" TargetMode="External"/><Relationship Id="rId98" Type="http://schemas.openxmlformats.org/officeDocument/2006/relationships/hyperlink" Target="https://hu.wikipedia.org/wiki/Kuba" TargetMode="External"/><Relationship Id="rId121" Type="http://schemas.openxmlformats.org/officeDocument/2006/relationships/hyperlink" Target="https://hu.wikipedia.org/wiki/Mexik%C3%B3" TargetMode="External"/><Relationship Id="rId163" Type="http://schemas.openxmlformats.org/officeDocument/2006/relationships/hyperlink" Target="https://hu.wikipedia.org/wiki/Suriname" TargetMode="External"/><Relationship Id="rId219" Type="http://schemas.openxmlformats.org/officeDocument/2006/relationships/hyperlink" Target="https://en.wikipedia.org/wiki/Republic_of_Upper_Volta" TargetMode="External"/><Relationship Id="rId370" Type="http://schemas.openxmlformats.org/officeDocument/2006/relationships/hyperlink" Target="https://en.wikipedia.org/wiki/Peru" TargetMode="External"/><Relationship Id="rId426" Type="http://schemas.openxmlformats.org/officeDocument/2006/relationships/hyperlink" Target="https://en.wikipedia.org/wiki/Senegal" TargetMode="External"/><Relationship Id="rId230" Type="http://schemas.openxmlformats.org/officeDocument/2006/relationships/hyperlink" Target="https://en.wikipedia.org/wiki/Brunei" TargetMode="External"/><Relationship Id="rId468" Type="http://schemas.openxmlformats.org/officeDocument/2006/relationships/hyperlink" Target="https://en.wikipedia.org/wiki/Grenada" TargetMode="External"/><Relationship Id="rId25" Type="http://schemas.openxmlformats.org/officeDocument/2006/relationships/hyperlink" Target="https://hu.wikipedia.org/wiki/Bosznia-Hercegovina" TargetMode="External"/><Relationship Id="rId67" Type="http://schemas.openxmlformats.org/officeDocument/2006/relationships/hyperlink" Target="https://hu.wikipedia.org/wiki/Guinea" TargetMode="External"/><Relationship Id="rId272" Type="http://schemas.openxmlformats.org/officeDocument/2006/relationships/hyperlink" Target="https://en.wikipedia.org/wiki/Zanzibar" TargetMode="External"/><Relationship Id="rId328" Type="http://schemas.openxmlformats.org/officeDocument/2006/relationships/hyperlink" Target="https://en.wikipedia.org/wiki/Kazakhstan" TargetMode="External"/><Relationship Id="rId132" Type="http://schemas.openxmlformats.org/officeDocument/2006/relationships/hyperlink" Target="https://hu.wikipedia.org/wiki/Nep%C3%A1l" TargetMode="External"/><Relationship Id="rId174" Type="http://schemas.openxmlformats.org/officeDocument/2006/relationships/hyperlink" Target="https://hu.wikipedia.org/wiki/Szom%C3%A1lia" TargetMode="External"/><Relationship Id="rId381" Type="http://schemas.openxmlformats.org/officeDocument/2006/relationships/hyperlink" Target="https://en.wikipedia.org/wiki/Argentina" TargetMode="External"/><Relationship Id="rId241" Type="http://schemas.openxmlformats.org/officeDocument/2006/relationships/hyperlink" Target="https://en.wikipedia.org/wiki/France" TargetMode="External"/><Relationship Id="rId437" Type="http://schemas.openxmlformats.org/officeDocument/2006/relationships/hyperlink" Target="https://en.wikipedia.org/wiki/Thailand" TargetMode="External"/><Relationship Id="rId479" Type="http://schemas.openxmlformats.org/officeDocument/2006/relationships/hyperlink" Target="https://en.wikipedia.org/wiki/South_Africa" TargetMode="External"/><Relationship Id="rId36" Type="http://schemas.openxmlformats.org/officeDocument/2006/relationships/hyperlink" Target="https://hu.wikipedia.org/wiki/Csehorsz%C3%A1g" TargetMode="External"/><Relationship Id="rId283" Type="http://schemas.openxmlformats.org/officeDocument/2006/relationships/hyperlink" Target="https://en.wikipedia.org/wiki/ISO_3166-1_alpha-3" TargetMode="External"/><Relationship Id="rId339" Type="http://schemas.openxmlformats.org/officeDocument/2006/relationships/hyperlink" Target="https://en.wikipedia.org/wiki/Morocco" TargetMode="External"/><Relationship Id="rId490" Type="http://schemas.openxmlformats.org/officeDocument/2006/relationships/hyperlink" Target="https://en.wikipedia.org/wiki/Faroese_language" TargetMode="External"/><Relationship Id="rId504" Type="http://schemas.openxmlformats.org/officeDocument/2006/relationships/hyperlink" Target="https://en.wikipedia.org/wiki/Zimbabwe" TargetMode="External"/><Relationship Id="rId78" Type="http://schemas.openxmlformats.org/officeDocument/2006/relationships/hyperlink" Target="https://hu.wikipedia.org/wiki/Izland" TargetMode="External"/><Relationship Id="rId101" Type="http://schemas.openxmlformats.org/officeDocument/2006/relationships/hyperlink" Target="https://hu.wikipedia.org/wiki/Lengyelorsz%C3%A1g" TargetMode="External"/><Relationship Id="rId143" Type="http://schemas.openxmlformats.org/officeDocument/2006/relationships/hyperlink" Target="https://hu.wikipedia.org/wiki/Palau_(%C3%A1llam)" TargetMode="External"/><Relationship Id="rId185" Type="http://schemas.openxmlformats.org/officeDocument/2006/relationships/hyperlink" Target="https://hu.wikipedia.org/wiki/T%C3%B6r%C3%B6korsz%C3%A1g" TargetMode="External"/><Relationship Id="rId350" Type="http://schemas.openxmlformats.org/officeDocument/2006/relationships/hyperlink" Target="https://en.wikipedia.org/wiki/Maldives" TargetMode="External"/><Relationship Id="rId406" Type="http://schemas.openxmlformats.org/officeDocument/2006/relationships/hyperlink" Target="https://en.wikipedia.org/wiki/French_language" TargetMode="External"/><Relationship Id="rId9" Type="http://schemas.openxmlformats.org/officeDocument/2006/relationships/hyperlink" Target="https://hu.wikipedia.org/wiki/Angola" TargetMode="External"/><Relationship Id="rId210" Type="http://schemas.openxmlformats.org/officeDocument/2006/relationships/hyperlink" Target="https://en.wikipedia.org/wiki/Armenia" TargetMode="External"/><Relationship Id="rId392" Type="http://schemas.openxmlformats.org/officeDocument/2006/relationships/hyperlink" Target="https://en.wikipedia.org/wiki/Haiti" TargetMode="External"/><Relationship Id="rId448" Type="http://schemas.openxmlformats.org/officeDocument/2006/relationships/hyperlink" Target="https://en.wikipedia.org/wiki/Turkey" TargetMode="External"/><Relationship Id="rId252" Type="http://schemas.openxmlformats.org/officeDocument/2006/relationships/hyperlink" Target="https://en.wikipedia.org/wiki/International_vehicle_registration_code" TargetMode="External"/><Relationship Id="rId294" Type="http://schemas.openxmlformats.org/officeDocument/2006/relationships/hyperlink" Target="https://en.wikipedia.org/wiki/Wikipedia:Citation_needed" TargetMode="External"/><Relationship Id="rId308" Type="http://schemas.openxmlformats.org/officeDocument/2006/relationships/hyperlink" Target="https://en.wikipedia.org/wiki/Italy" TargetMode="External"/><Relationship Id="rId515" Type="http://schemas.openxmlformats.org/officeDocument/2006/relationships/hyperlink" Target="https://en.wikipedia.org/wiki/Serbo-Croatian_language" TargetMode="External"/><Relationship Id="rId47" Type="http://schemas.openxmlformats.org/officeDocument/2006/relationships/hyperlink" Target="https://hu.wikipedia.org/wiki/Egyiptom" TargetMode="External"/><Relationship Id="rId89" Type="http://schemas.openxmlformats.org/officeDocument/2006/relationships/hyperlink" Target="https://hu.wikipedia.org/wiki/Kelet-Timor" TargetMode="External"/><Relationship Id="rId112" Type="http://schemas.openxmlformats.org/officeDocument/2006/relationships/hyperlink" Target="https://hu.wikipedia.org/wiki/Malajzia" TargetMode="External"/><Relationship Id="rId154" Type="http://schemas.openxmlformats.org/officeDocument/2006/relationships/hyperlink" Target="https://hu.wikipedia.org/wiki/Saint_Vincent_%C3%A9s_a_Grenadine-szigetek" TargetMode="External"/><Relationship Id="rId361" Type="http://schemas.openxmlformats.org/officeDocument/2006/relationships/hyperlink" Target="https://en.wikipedia.org/wiki/North_Macedonia" TargetMode="External"/><Relationship Id="rId196" Type="http://schemas.openxmlformats.org/officeDocument/2006/relationships/hyperlink" Target="https://hu.wikipedia.org/wiki/Vatik%C3%A1n" TargetMode="External"/><Relationship Id="rId417" Type="http://schemas.openxmlformats.org/officeDocument/2006/relationships/hyperlink" Target="https://en.wikipedia.org/wiki/Rwanda" TargetMode="External"/><Relationship Id="rId459" Type="http://schemas.openxmlformats.org/officeDocument/2006/relationships/hyperlink" Target="https://en.wikipedia.org/wiki/ISO_3166-1_alpha-2" TargetMode="External"/><Relationship Id="rId16" Type="http://schemas.openxmlformats.org/officeDocument/2006/relationships/hyperlink" Target="https://hu.wikipedia.org/wiki/Bahrein" TargetMode="External"/><Relationship Id="rId221" Type="http://schemas.openxmlformats.org/officeDocument/2006/relationships/hyperlink" Target="https://en.wikipedia.org/wiki/ISO_3166-1_alpha-2" TargetMode="External"/><Relationship Id="rId263" Type="http://schemas.openxmlformats.org/officeDocument/2006/relationships/hyperlink" Target="https://en.wikipedia.org/wiki/ISO_3166-1_alpha-3" TargetMode="External"/><Relationship Id="rId319" Type="http://schemas.openxmlformats.org/officeDocument/2006/relationships/hyperlink" Target="https://en.wikipedia.org/wiki/ISO_3166-1_alpha-2" TargetMode="External"/><Relationship Id="rId470" Type="http://schemas.openxmlformats.org/officeDocument/2006/relationships/hyperlink" Target="https://en.wikipedia.org/wiki/Samoa" TargetMode="External"/><Relationship Id="rId526" Type="http://schemas.openxmlformats.org/officeDocument/2006/relationships/hyperlink" Target="https://en.wikipedia.org/wiki/Wikipedia:Citation_needed" TargetMode="External"/><Relationship Id="rId58" Type="http://schemas.openxmlformats.org/officeDocument/2006/relationships/hyperlink" Target="https://hu.wikipedia.org/wiki/Franciaorsz%C3%A1g" TargetMode="External"/><Relationship Id="rId123" Type="http://schemas.openxmlformats.org/officeDocument/2006/relationships/hyperlink" Target="https://hu.wikipedia.org/wiki/Mikron%C3%A9ziai_Sz%C3%B6vets%C3%A9gi_%C3%81llamok" TargetMode="External"/><Relationship Id="rId330" Type="http://schemas.openxmlformats.org/officeDocument/2006/relationships/hyperlink" Target="https://en.wikipedia.org/wiki/Laos" TargetMode="External"/><Relationship Id="rId165" Type="http://schemas.openxmlformats.org/officeDocument/2006/relationships/hyperlink" Target="https://hu.wikipedia.org/wiki/Sv%C3%A9dorsz%C3%A1g" TargetMode="External"/><Relationship Id="rId372" Type="http://schemas.openxmlformats.org/officeDocument/2006/relationships/hyperlink" Target="https://en.wikipedia.org/wiki/Pakistan" TargetMode="External"/><Relationship Id="rId428" Type="http://schemas.openxmlformats.org/officeDocument/2006/relationships/hyperlink" Target="https://en.wikipedia.org/wiki/Somalia" TargetMode="External"/><Relationship Id="rId232" Type="http://schemas.openxmlformats.org/officeDocument/2006/relationships/hyperlink" Target="https://en.wikipedia.org/wiki/Wikipedia:Citation_needed" TargetMode="External"/><Relationship Id="rId274" Type="http://schemas.openxmlformats.org/officeDocument/2006/relationships/hyperlink" Target="https://en.wikipedia.org/wiki/ISO_3166-1_alpha-2" TargetMode="External"/><Relationship Id="rId481" Type="http://schemas.openxmlformats.org/officeDocument/2006/relationships/hyperlink" Target="https://en.wikipedia.org/w/index.php?title=International_vehicle_registration_code&amp;action=edit&amp;section=6" TargetMode="External"/><Relationship Id="rId27" Type="http://schemas.openxmlformats.org/officeDocument/2006/relationships/hyperlink" Target="https://hu.wikipedia.org/wiki/Braz%C3%ADlia" TargetMode="External"/><Relationship Id="rId69" Type="http://schemas.openxmlformats.org/officeDocument/2006/relationships/hyperlink" Target="https://hu.wikipedia.org/wiki/Haiti" TargetMode="External"/><Relationship Id="rId134" Type="http://schemas.openxmlformats.org/officeDocument/2006/relationships/hyperlink" Target="https://hu.wikipedia.org/wiki/Niger_(orsz%C3%A1g)" TargetMode="External"/><Relationship Id="rId80" Type="http://schemas.openxmlformats.org/officeDocument/2006/relationships/hyperlink" Target="https://hu.wikipedia.org/wiki/Jamaica" TargetMode="External"/><Relationship Id="rId176" Type="http://schemas.openxmlformats.org/officeDocument/2006/relationships/hyperlink" Target="https://hu.wikipedia.org/wiki/Szud%C3%A1n" TargetMode="External"/><Relationship Id="rId341" Type="http://schemas.openxmlformats.org/officeDocument/2006/relationships/hyperlink" Target="https://en.wikipedia.org/wiki/Monaco" TargetMode="External"/><Relationship Id="rId383" Type="http://schemas.openxmlformats.org/officeDocument/2006/relationships/hyperlink" Target="https://en.wikipedia.org/wiki/Taiwan" TargetMode="External"/><Relationship Id="rId439" Type="http://schemas.openxmlformats.org/officeDocument/2006/relationships/hyperlink" Target="https://en.wikipedia.org/wiki/French_language" TargetMode="External"/><Relationship Id="rId201" Type="http://schemas.openxmlformats.org/officeDocument/2006/relationships/hyperlink" Target="https://hu.wikipedia.org/wiki/Z%C3%B6ld-foki_K%C3%B6zt%C3%A1rsas%C3%A1g" TargetMode="External"/><Relationship Id="rId243" Type="http://schemas.openxmlformats.org/officeDocument/2006/relationships/hyperlink" Target="https://en.wikipedia.org/wiki/Wikipedia:Citation_needed" TargetMode="External"/><Relationship Id="rId285" Type="http://schemas.openxmlformats.org/officeDocument/2006/relationships/hyperlink" Target="https://en.wikipedia.org/wiki/German_language" TargetMode="External"/><Relationship Id="rId450" Type="http://schemas.openxmlformats.org/officeDocument/2006/relationships/hyperlink" Target="https://en.wikipedia.org/wiki/Trinidad_and_Tobago" TargetMode="External"/><Relationship Id="rId506" Type="http://schemas.openxmlformats.org/officeDocument/2006/relationships/hyperlink" Target="https://en.wikipedia.org/wiki/Saar_(League_of_Nations)" TargetMode="External"/><Relationship Id="rId38" Type="http://schemas.openxmlformats.org/officeDocument/2006/relationships/hyperlink" Target="https://hu.wikipedia.org/wiki/D%C3%A9l-afrikai_K%C3%B6zt%C3%A1rsas%C3%A1g" TargetMode="External"/><Relationship Id="rId103" Type="http://schemas.openxmlformats.org/officeDocument/2006/relationships/hyperlink" Target="https://hu.wikipedia.org/wiki/Lettorsz%C3%A1g" TargetMode="External"/><Relationship Id="rId310" Type="http://schemas.openxmlformats.org/officeDocument/2006/relationships/hyperlink" Target="https://en.wikipedia.org/wiki/ISO_3166-1_alpha-2" TargetMode="External"/><Relationship Id="rId492" Type="http://schemas.openxmlformats.org/officeDocument/2006/relationships/hyperlink" Target="https://en.wikipedia.org/wiki/Malta" TargetMode="External"/><Relationship Id="rId91" Type="http://schemas.openxmlformats.org/officeDocument/2006/relationships/hyperlink" Target="https://hu.wikipedia.org/wiki/K%C3%ADna" TargetMode="External"/><Relationship Id="rId145" Type="http://schemas.openxmlformats.org/officeDocument/2006/relationships/hyperlink" Target="https://hu.wikipedia.org/wiki/Panama" TargetMode="External"/><Relationship Id="rId187" Type="http://schemas.openxmlformats.org/officeDocument/2006/relationships/hyperlink" Target="https://hu.wikipedia.org/wiki/Tun%C3%A9zia" TargetMode="External"/><Relationship Id="rId352" Type="http://schemas.openxmlformats.org/officeDocument/2006/relationships/hyperlink" Target="https://en.wikipedia.org/wiki/Malawi" TargetMode="External"/><Relationship Id="rId394" Type="http://schemas.openxmlformats.org/officeDocument/2006/relationships/hyperlink" Target="https://en.wikipedia.org/wiki/Indonesia" TargetMode="External"/><Relationship Id="rId408" Type="http://schemas.openxmlformats.org/officeDocument/2006/relationships/hyperlink" Target="https://en.wikipedia.org/wiki/ISO_3166-1_alpha-2" TargetMode="External"/><Relationship Id="rId212" Type="http://schemas.openxmlformats.org/officeDocument/2006/relationships/hyperlink" Target="https://en.wikipedia.org/wiki/ISO_3166-1_alpha-3" TargetMode="External"/><Relationship Id="rId254" Type="http://schemas.openxmlformats.org/officeDocument/2006/relationships/hyperlink" Target="https://en.wikipedia.org/wiki/Wikipedia:Citation_needed" TargetMode="External"/><Relationship Id="rId49" Type="http://schemas.openxmlformats.org/officeDocument/2006/relationships/hyperlink" Target="https://hu.wikipedia.org/wiki/Eritrea" TargetMode="External"/><Relationship Id="rId114" Type="http://schemas.openxmlformats.org/officeDocument/2006/relationships/hyperlink" Target="https://hu.wikipedia.org/wiki/Mald%C3%ADv-szigetek" TargetMode="External"/><Relationship Id="rId296" Type="http://schemas.openxmlformats.org/officeDocument/2006/relationships/hyperlink" Target="https://en.wikipedia.org/wiki/Georgia_(country)" TargetMode="External"/><Relationship Id="rId461" Type="http://schemas.openxmlformats.org/officeDocument/2006/relationships/hyperlink" Target="https://en.wikipedia.org/wiki/Vatican_City" TargetMode="External"/><Relationship Id="rId517" Type="http://schemas.openxmlformats.org/officeDocument/2006/relationships/hyperlink" Target="https://en.wikipedia.org/wiki/Namibia" TargetMode="External"/><Relationship Id="rId60" Type="http://schemas.openxmlformats.org/officeDocument/2006/relationships/hyperlink" Target="https://hu.wikipedia.org/wiki/Gabon" TargetMode="External"/><Relationship Id="rId156" Type="http://schemas.openxmlformats.org/officeDocument/2006/relationships/hyperlink" Target="https://hu.wikipedia.org/wiki/Salvador" TargetMode="External"/><Relationship Id="rId198" Type="http://schemas.openxmlformats.org/officeDocument/2006/relationships/hyperlink" Target="https://hu.wikipedia.org/wiki/Vietn%C3%A1m" TargetMode="External"/><Relationship Id="rId321" Type="http://schemas.openxmlformats.org/officeDocument/2006/relationships/hyperlink" Target="https://en.wikipedia.org/wiki/Japan" TargetMode="External"/><Relationship Id="rId363" Type="http://schemas.openxmlformats.org/officeDocument/2006/relationships/hyperlink" Target="https://en.wikipedia.org/wiki/ISO_3166-1_alpha-2" TargetMode="External"/><Relationship Id="rId419" Type="http://schemas.openxmlformats.org/officeDocument/2006/relationships/hyperlink" Target="https://en.wikipedia.org/wiki/Eswatini" TargetMode="External"/><Relationship Id="rId223" Type="http://schemas.openxmlformats.org/officeDocument/2006/relationships/hyperlink" Target="https://en.wikipedia.org/wiki/Bosnia_and_Herzegovina" TargetMode="External"/><Relationship Id="rId430" Type="http://schemas.openxmlformats.org/officeDocument/2006/relationships/hyperlink" Target="https://en.wikipedia.org/wiki/Serbia" TargetMode="External"/><Relationship Id="rId18" Type="http://schemas.openxmlformats.org/officeDocument/2006/relationships/hyperlink" Target="https://hu.wikipedia.org/wiki/Barbados" TargetMode="External"/><Relationship Id="rId265" Type="http://schemas.openxmlformats.org/officeDocument/2006/relationships/hyperlink" Target="https://en.wikipedia.org/wiki/Dahomey" TargetMode="External"/><Relationship Id="rId472" Type="http://schemas.openxmlformats.org/officeDocument/2006/relationships/hyperlink" Target="https://en.wikipedia.org/wiki/Saint_Vincent_and_the_Grenadines" TargetMode="External"/><Relationship Id="rId528" Type="http://schemas.openxmlformats.org/officeDocument/2006/relationships/drawing" Target="../drawings/drawing2.xml"/><Relationship Id="rId125" Type="http://schemas.openxmlformats.org/officeDocument/2006/relationships/hyperlink" Target="https://hu.wikipedia.org/wiki/Monaco" TargetMode="External"/><Relationship Id="rId167" Type="http://schemas.openxmlformats.org/officeDocument/2006/relationships/hyperlink" Target="https://hu.wikipedia.org/wiki/Sza%C3%BAd-Ar%C3%A1bia" TargetMode="External"/><Relationship Id="rId332" Type="http://schemas.openxmlformats.org/officeDocument/2006/relationships/hyperlink" Target="https://en.wikipedia.org/wiki/Liberia" TargetMode="External"/><Relationship Id="rId374" Type="http://schemas.openxmlformats.org/officeDocument/2006/relationships/hyperlink" Target="https://en.wikipedia.org/wiki/Poland" TargetMode="External"/><Relationship Id="rId71" Type="http://schemas.openxmlformats.org/officeDocument/2006/relationships/hyperlink" Target="https://hu.wikipedia.org/wiki/Honduras" TargetMode="External"/><Relationship Id="rId234" Type="http://schemas.openxmlformats.org/officeDocument/2006/relationships/hyperlink" Target="https://en.wikipedia.org/wiki/ISO_3166-1_alpha-2" TargetMode="External"/><Relationship Id="rId2" Type="http://schemas.openxmlformats.org/officeDocument/2006/relationships/hyperlink" Target="https://hu.wikipedia.org/wiki/Nemzetk%C3%B6zi_g%C3%A9pkocsijelek_list%C3%A1ja" TargetMode="External"/><Relationship Id="rId29" Type="http://schemas.openxmlformats.org/officeDocument/2006/relationships/hyperlink" Target="https://hu.wikipedia.org/wiki/Burkina_Faso" TargetMode="External"/><Relationship Id="rId276" Type="http://schemas.openxmlformats.org/officeDocument/2006/relationships/hyperlink" Target="https://en.wikipedia.org/wiki/El_Salvador" TargetMode="External"/><Relationship Id="rId441" Type="http://schemas.openxmlformats.org/officeDocument/2006/relationships/hyperlink" Target="https://en.wikipedia.org/wiki/Tajikistan" TargetMode="External"/><Relationship Id="rId483" Type="http://schemas.openxmlformats.org/officeDocument/2006/relationships/hyperlink" Target="https://en.wikipedia.org/wiki/Botswana" TargetMode="External"/><Relationship Id="rId40" Type="http://schemas.openxmlformats.org/officeDocument/2006/relationships/hyperlink" Target="https://hu.wikipedia.org/wiki/Dominikai_K%C3%B6z%C3%B6ss%C3%A9g" TargetMode="External"/><Relationship Id="rId136" Type="http://schemas.openxmlformats.org/officeDocument/2006/relationships/hyperlink" Target="https://hu.wikipedia.org/wiki/Norv%C3%A9gia" TargetMode="External"/><Relationship Id="rId178" Type="http://schemas.openxmlformats.org/officeDocument/2006/relationships/hyperlink" Target="https://hu.wikipedia.org/wiki/T%C3%A1dzsikiszt%C3%A1n" TargetMode="External"/><Relationship Id="rId301" Type="http://schemas.openxmlformats.org/officeDocument/2006/relationships/hyperlink" Target="https://en.wikipedia.org/wiki/Hungary" TargetMode="External"/><Relationship Id="rId343" Type="http://schemas.openxmlformats.org/officeDocument/2006/relationships/hyperlink" Target="https://en.wikipedia.org/wiki/Moldova" TargetMode="External"/><Relationship Id="rId82" Type="http://schemas.openxmlformats.org/officeDocument/2006/relationships/hyperlink" Target="https://hu.wikipedia.org/wiki/Jemen" TargetMode="External"/><Relationship Id="rId203" Type="http://schemas.openxmlformats.org/officeDocument/2006/relationships/hyperlink" Target="https://en.wikipedia.org/wiki/Austria" TargetMode="External"/><Relationship Id="rId385" Type="http://schemas.openxmlformats.org/officeDocument/2006/relationships/hyperlink" Target="https://en.wikipedia.org/wiki/French_language" TargetMode="External"/><Relationship Id="rId245" Type="http://schemas.openxmlformats.org/officeDocument/2006/relationships/hyperlink" Target="https://en.wikipedia.org/wiki/Switzerland" TargetMode="External"/><Relationship Id="rId287" Type="http://schemas.openxmlformats.org/officeDocument/2006/relationships/hyperlink" Target="https://en.wikipedia.org/wiki/ISO_3166-1_alpha-2" TargetMode="External"/><Relationship Id="rId410" Type="http://schemas.openxmlformats.org/officeDocument/2006/relationships/hyperlink" Target="https://en.wikipedia.org/wiki/Philippines" TargetMode="External"/><Relationship Id="rId452" Type="http://schemas.openxmlformats.org/officeDocument/2006/relationships/hyperlink" Target="https://en.wikipedia.org/wiki/Ukraine" TargetMode="External"/><Relationship Id="rId494" Type="http://schemas.openxmlformats.org/officeDocument/2006/relationships/hyperlink" Target="https://en.wikipedia.org/wiki/Kyrgyzstan" TargetMode="External"/><Relationship Id="rId508" Type="http://schemas.openxmlformats.org/officeDocument/2006/relationships/hyperlink" Target="https://en.wikipedia.org/wiki/Saar_Protectorate" TargetMode="External"/><Relationship Id="rId105" Type="http://schemas.openxmlformats.org/officeDocument/2006/relationships/hyperlink" Target="https://hu.wikipedia.org/wiki/Lib%C3%A9ria" TargetMode="External"/><Relationship Id="rId147" Type="http://schemas.openxmlformats.org/officeDocument/2006/relationships/hyperlink" Target="https://hu.wikipedia.org/wiki/Paraguay" TargetMode="External"/><Relationship Id="rId312" Type="http://schemas.openxmlformats.org/officeDocument/2006/relationships/hyperlink" Target="https://en.wikipedia.org/wiki/ISO_3166-1_alpha-3" TargetMode="External"/><Relationship Id="rId354" Type="http://schemas.openxmlformats.org/officeDocument/2006/relationships/hyperlink" Target="https://en.wikipedia.org/wiki/Namibia" TargetMode="External"/><Relationship Id="rId51" Type="http://schemas.openxmlformats.org/officeDocument/2006/relationships/hyperlink" Target="https://hu.wikipedia.org/wiki/%C3%89szak-Korea" TargetMode="External"/><Relationship Id="rId93" Type="http://schemas.openxmlformats.org/officeDocument/2006/relationships/hyperlink" Target="https://hu.wikipedia.org/wiki/Kiribati" TargetMode="External"/><Relationship Id="rId189" Type="http://schemas.openxmlformats.org/officeDocument/2006/relationships/hyperlink" Target="https://hu.wikipedia.org/wiki/T%C3%BCrkmeniszt%C3%A1n" TargetMode="External"/><Relationship Id="rId396" Type="http://schemas.openxmlformats.org/officeDocument/2006/relationships/hyperlink" Target="https://en.wikipedia.org/wiki/Mauritania" TargetMode="External"/><Relationship Id="rId214" Type="http://schemas.openxmlformats.org/officeDocument/2006/relationships/hyperlink" Target="https://en.wikipedia.org/wiki/Belgium" TargetMode="External"/><Relationship Id="rId256" Type="http://schemas.openxmlformats.org/officeDocument/2006/relationships/hyperlink" Target="https://en.wikipedia.org/wiki/Cyprus" TargetMode="External"/><Relationship Id="rId298" Type="http://schemas.openxmlformats.org/officeDocument/2006/relationships/hyperlink" Target="https://en.wikipedia.org/wiki/Greece" TargetMode="External"/><Relationship Id="rId421" Type="http://schemas.openxmlformats.org/officeDocument/2006/relationships/hyperlink" Target="https://en.wikipedia.org/wiki/ISO_3166-1_alpha-3" TargetMode="External"/><Relationship Id="rId463" Type="http://schemas.openxmlformats.org/officeDocument/2006/relationships/hyperlink" Target="https://en.wikipedia.org/wiki/ISO_3166-1_alpha-2" TargetMode="External"/><Relationship Id="rId519" Type="http://schemas.openxmlformats.org/officeDocument/2006/relationships/hyperlink" Target="https://en.wikipedia.org/wiki/Democratic_Republic_of_the_Congo" TargetMode="External"/><Relationship Id="rId116" Type="http://schemas.openxmlformats.org/officeDocument/2006/relationships/hyperlink" Target="https://hu.wikipedia.org/wiki/M%C3%A1lta" TargetMode="External"/><Relationship Id="rId158" Type="http://schemas.openxmlformats.org/officeDocument/2006/relationships/hyperlink" Target="https://hu.wikipedia.org/wiki/S%C3%A3o_Tom%C3%A9_%C3%A9s_Pr%C3%ADncipe" TargetMode="External"/><Relationship Id="rId323" Type="http://schemas.openxmlformats.org/officeDocument/2006/relationships/hyperlink" Target="https://en.wikipedia.org/wiki/Wikipedia:Citation_needed" TargetMode="External"/><Relationship Id="rId20" Type="http://schemas.openxmlformats.org/officeDocument/2006/relationships/hyperlink" Target="https://hu.wikipedia.org/wiki/Belize" TargetMode="External"/><Relationship Id="rId62" Type="http://schemas.openxmlformats.org/officeDocument/2006/relationships/hyperlink" Target="https://hu.wikipedia.org/wiki/Gh%C3%A1na" TargetMode="External"/><Relationship Id="rId365" Type="http://schemas.openxmlformats.org/officeDocument/2006/relationships/hyperlink" Target="https://en.wikipedia.org/wiki/Wikipedia:Citation_needed" TargetMode="External"/><Relationship Id="rId225" Type="http://schemas.openxmlformats.org/officeDocument/2006/relationships/hyperlink" Target="https://en.wikipedia.org/wiki/Bolivia" TargetMode="External"/><Relationship Id="rId267" Type="http://schemas.openxmlformats.org/officeDocument/2006/relationships/hyperlink" Target="https://en.wikipedia.org/wiki/Spain" TargetMode="External"/><Relationship Id="rId432" Type="http://schemas.openxmlformats.org/officeDocument/2006/relationships/hyperlink" Target="https://en.wikipedia.org/wiki/Yugoslavia" TargetMode="External"/><Relationship Id="rId474" Type="http://schemas.openxmlformats.org/officeDocument/2006/relationships/hyperlink" Target="https://en.wikipedia.org/wiki/Yemen_Arab_Republic" TargetMode="External"/><Relationship Id="rId127" Type="http://schemas.openxmlformats.org/officeDocument/2006/relationships/hyperlink" Target="https://hu.wikipedia.org/wiki/Montenegr%C3%B3" TargetMode="External"/><Relationship Id="rId31" Type="http://schemas.openxmlformats.org/officeDocument/2006/relationships/hyperlink" Target="https://hu.wikipedia.org/wiki/Chile" TargetMode="External"/><Relationship Id="rId73" Type="http://schemas.openxmlformats.org/officeDocument/2006/relationships/hyperlink" Target="https://hu.wikipedia.org/wiki/India" TargetMode="External"/><Relationship Id="rId169" Type="http://schemas.openxmlformats.org/officeDocument/2006/relationships/hyperlink" Target="https://hu.wikipedia.org/wiki/Szerbia" TargetMode="External"/><Relationship Id="rId334" Type="http://schemas.openxmlformats.org/officeDocument/2006/relationships/hyperlink" Target="https://en.wikipedia.org/wiki/ISO_3166-1_alpha-2" TargetMode="External"/><Relationship Id="rId376" Type="http://schemas.openxmlformats.org/officeDocument/2006/relationships/hyperlink" Target="https://en.wikipedia.org/wiki/Papua_New_Guinea" TargetMode="External"/><Relationship Id="rId4" Type="http://schemas.openxmlformats.org/officeDocument/2006/relationships/hyperlink" Target="https://hu.wikipedia.org/wiki/Afganiszt%C3%A1n" TargetMode="External"/><Relationship Id="rId180" Type="http://schemas.openxmlformats.org/officeDocument/2006/relationships/hyperlink" Target="https://hu.wikipedia.org/wiki/Tanz%C3%A1nia" TargetMode="External"/><Relationship Id="rId236" Type="http://schemas.openxmlformats.org/officeDocument/2006/relationships/hyperlink" Target="https://en.wikipedia.org/wiki/International_vehicle_registration_code" TargetMode="External"/><Relationship Id="rId278" Type="http://schemas.openxmlformats.org/officeDocument/2006/relationships/hyperlink" Target="https://en.wikipedia.org/wiki/Egypt" TargetMode="External"/><Relationship Id="rId401" Type="http://schemas.openxmlformats.org/officeDocument/2006/relationships/hyperlink" Target="https://en.wikipedia.org/wiki/Madagascar" TargetMode="External"/><Relationship Id="rId443" Type="http://schemas.openxmlformats.org/officeDocument/2006/relationships/hyperlink" Target="https://en.wikipedia.org/wiki/ISO_3166-1_alpha-2" TargetMode="External"/><Relationship Id="rId303" Type="http://schemas.openxmlformats.org/officeDocument/2006/relationships/hyperlink" Target="https://en.wikipedia.org/wiki/Honduras" TargetMode="External"/><Relationship Id="rId485" Type="http://schemas.openxmlformats.org/officeDocument/2006/relationships/hyperlink" Target="https://en.wikipedia.org/wiki/Free_City_of_Danzig" TargetMode="External"/><Relationship Id="rId42" Type="http://schemas.openxmlformats.org/officeDocument/2006/relationships/hyperlink" Target="https://hu.wikipedia.org/wiki/Dzsibuti" TargetMode="External"/><Relationship Id="rId84" Type="http://schemas.openxmlformats.org/officeDocument/2006/relationships/hyperlink" Target="https://hu.wikipedia.org/wiki/Kambodzsa" TargetMode="External"/><Relationship Id="rId138" Type="http://schemas.openxmlformats.org/officeDocument/2006/relationships/hyperlink" Target="https://hu.wikipedia.org/wiki/Olaszorsz%C3%A1g" TargetMode="External"/><Relationship Id="rId345" Type="http://schemas.openxmlformats.org/officeDocument/2006/relationships/hyperlink" Target="https://en.wikipedia.org/wiki/ISO_3166-1_alpha-3" TargetMode="External"/><Relationship Id="rId387" Type="http://schemas.openxmlformats.org/officeDocument/2006/relationships/hyperlink" Target="https://en.wikipedia.org/wiki/French_language" TargetMode="External"/><Relationship Id="rId510" Type="http://schemas.openxmlformats.org/officeDocument/2006/relationships/hyperlink" Target="https://en.wikipedia.org/wiki/Saudi_Arabia" TargetMode="External"/><Relationship Id="rId191" Type="http://schemas.openxmlformats.org/officeDocument/2006/relationships/hyperlink" Target="https://hu.wikipedia.org/wiki/%C3%9Aj-Z%C3%A9land" TargetMode="External"/><Relationship Id="rId205" Type="http://schemas.openxmlformats.org/officeDocument/2006/relationships/hyperlink" Target="https://en.wikipedia.org/wiki/ISO_3166-1_alpha-3" TargetMode="External"/><Relationship Id="rId247" Type="http://schemas.openxmlformats.org/officeDocument/2006/relationships/hyperlink" Target="https://en.wikipedia.org/wiki/Sri_Lanka" TargetMode="External"/><Relationship Id="rId412" Type="http://schemas.openxmlformats.org/officeDocument/2006/relationships/hyperlink" Target="https://en.wikipedia.org/wiki/Italian_language" TargetMode="External"/><Relationship Id="rId107" Type="http://schemas.openxmlformats.org/officeDocument/2006/relationships/hyperlink" Target="https://hu.wikipedia.org/wiki/Liechtenstein" TargetMode="External"/><Relationship Id="rId289" Type="http://schemas.openxmlformats.org/officeDocument/2006/relationships/hyperlink" Target="https://en.wikipedia.org/wiki/Alderney" TargetMode="External"/><Relationship Id="rId454" Type="http://schemas.openxmlformats.org/officeDocument/2006/relationships/hyperlink" Target="https://en.wikipedia.org/wiki/United_Kingdom" TargetMode="External"/><Relationship Id="rId496" Type="http://schemas.openxmlformats.org/officeDocument/2006/relationships/hyperlink" Target="https://en.wikipedia.org/wiki/Latvia" TargetMode="External"/><Relationship Id="rId11" Type="http://schemas.openxmlformats.org/officeDocument/2006/relationships/hyperlink" Target="https://hu.wikipedia.org/wiki/Argent%C3%ADna" TargetMode="External"/><Relationship Id="rId53" Type="http://schemas.openxmlformats.org/officeDocument/2006/relationships/hyperlink" Target="https://hu.wikipedia.org/wiki/%C3%89sztorsz%C3%A1g" TargetMode="External"/><Relationship Id="rId149" Type="http://schemas.openxmlformats.org/officeDocument/2006/relationships/hyperlink" Target="https://hu.wikipedia.org/wiki/Portug%C3%A1lia" TargetMode="External"/><Relationship Id="rId314" Type="http://schemas.openxmlformats.org/officeDocument/2006/relationships/hyperlink" Target="https://en.wikipedia.org/wiki/ISO_3166-1_alpha-2" TargetMode="External"/><Relationship Id="rId356" Type="http://schemas.openxmlformats.org/officeDocument/2006/relationships/hyperlink" Target="https://en.wikipedia.org/wiki/Nepal" TargetMode="External"/><Relationship Id="rId398" Type="http://schemas.openxmlformats.org/officeDocument/2006/relationships/hyperlink" Target="https://en.wikipedia.org/wiki/Kosovo" TargetMode="External"/><Relationship Id="rId521" Type="http://schemas.openxmlformats.org/officeDocument/2006/relationships/hyperlink" Target="https://en.wikipedia.org/wiki/Wikipedia:Citation_needed" TargetMode="External"/><Relationship Id="rId95" Type="http://schemas.openxmlformats.org/officeDocument/2006/relationships/hyperlink" Target="https://hu.wikipedia.org/wiki/Kong%C3%B3i_K%C3%B6zt%C3%A1rsas%C3%A1g" TargetMode="External"/><Relationship Id="rId160" Type="http://schemas.openxmlformats.org/officeDocument/2006/relationships/hyperlink" Target="https://hu.wikipedia.org/wiki/Sierra_Leone" TargetMode="External"/><Relationship Id="rId216" Type="http://schemas.openxmlformats.org/officeDocument/2006/relationships/hyperlink" Target="https://en.wikipedia.org/wiki/East_Pakistan" TargetMode="External"/><Relationship Id="rId423" Type="http://schemas.openxmlformats.org/officeDocument/2006/relationships/hyperlink" Target="https://en.wikipedia.org/wiki/International_vehicle_registration_code" TargetMode="External"/><Relationship Id="rId258" Type="http://schemas.openxmlformats.org/officeDocument/2006/relationships/hyperlink" Target="https://en.wikipedia.org/wiki/Czech_Republic" TargetMode="External"/><Relationship Id="rId465" Type="http://schemas.openxmlformats.org/officeDocument/2006/relationships/hyperlink" Target="https://en.wikipedia.org/wiki/Sierra_Leone" TargetMode="External"/><Relationship Id="rId22" Type="http://schemas.openxmlformats.org/officeDocument/2006/relationships/hyperlink" Target="https://hu.wikipedia.org/wiki/Bhut%C3%A1n" TargetMode="External"/><Relationship Id="rId64" Type="http://schemas.openxmlformats.org/officeDocument/2006/relationships/hyperlink" Target="https://hu.wikipedia.org/wiki/Grenada" TargetMode="External"/><Relationship Id="rId118" Type="http://schemas.openxmlformats.org/officeDocument/2006/relationships/hyperlink" Target="https://hu.wikipedia.org/wiki/Marshall-szigetek" TargetMode="External"/><Relationship Id="rId325" Type="http://schemas.openxmlformats.org/officeDocument/2006/relationships/hyperlink" Target="https://en.wikipedia.org/wiki/Kyrgyzstan" TargetMode="External"/><Relationship Id="rId367" Type="http://schemas.openxmlformats.org/officeDocument/2006/relationships/hyperlink" Target="https://en.wikipedia.org/wiki/Portugal" TargetMode="External"/><Relationship Id="rId171" Type="http://schemas.openxmlformats.org/officeDocument/2006/relationships/hyperlink" Target="https://hu.wikipedia.org/wiki/Sz%C3%ADria" TargetMode="External"/><Relationship Id="rId227" Type="http://schemas.openxmlformats.org/officeDocument/2006/relationships/hyperlink" Target="https://en.wikipedia.org/wiki/Brazil" TargetMode="External"/><Relationship Id="rId269" Type="http://schemas.openxmlformats.org/officeDocument/2006/relationships/hyperlink" Target="https://en.wikipedia.org/wiki/Kenya" TargetMode="External"/><Relationship Id="rId434" Type="http://schemas.openxmlformats.org/officeDocument/2006/relationships/hyperlink" Target="https://en.wikipedia.org/wiki/Seychelles" TargetMode="External"/><Relationship Id="rId476" Type="http://schemas.openxmlformats.org/officeDocument/2006/relationships/hyperlink" Target="https://en.wikipedia.org/wiki/Zambia" TargetMode="External"/><Relationship Id="rId33" Type="http://schemas.openxmlformats.org/officeDocument/2006/relationships/hyperlink" Target="https://hu.wikipedia.org/wiki/Comore-szigetek" TargetMode="External"/><Relationship Id="rId129" Type="http://schemas.openxmlformats.org/officeDocument/2006/relationships/hyperlink" Target="https://hu.wikipedia.org/wiki/Nam%C3%ADbia" TargetMode="External"/><Relationship Id="rId280" Type="http://schemas.openxmlformats.org/officeDocument/2006/relationships/hyperlink" Target="https://en.wikipedia.org/wiki/France" TargetMode="External"/><Relationship Id="rId336" Type="http://schemas.openxmlformats.org/officeDocument/2006/relationships/hyperlink" Target="https://en.wikipedia.org/wiki/ISO_3166-1_alpha-2" TargetMode="External"/><Relationship Id="rId501" Type="http://schemas.openxmlformats.org/officeDocument/2006/relationships/hyperlink" Target="https://en.wikipedia.org/wiki/Uruguay" TargetMode="External"/><Relationship Id="rId75" Type="http://schemas.openxmlformats.org/officeDocument/2006/relationships/hyperlink" Target="https://hu.wikipedia.org/wiki/Irak" TargetMode="External"/><Relationship Id="rId140" Type="http://schemas.openxmlformats.org/officeDocument/2006/relationships/hyperlink" Target="https://hu.wikipedia.org/wiki/Oroszorsz%C3%A1g" TargetMode="External"/><Relationship Id="rId182" Type="http://schemas.openxmlformats.org/officeDocument/2006/relationships/hyperlink" Target="https://hu.wikipedia.org/wiki/Togo" TargetMode="External"/><Relationship Id="rId378" Type="http://schemas.openxmlformats.org/officeDocument/2006/relationships/hyperlink" Target="https://en.wikipedia.org/wiki/Paraguay" TargetMode="External"/><Relationship Id="rId403" Type="http://schemas.openxmlformats.org/officeDocument/2006/relationships/hyperlink" Target="https://en.wikipedia.org/wiki/Mali" TargetMode="External"/><Relationship Id="rId6" Type="http://schemas.openxmlformats.org/officeDocument/2006/relationships/hyperlink" Target="https://hu.wikipedia.org/wiki/Alg%C3%A9ria" TargetMode="External"/><Relationship Id="rId238" Type="http://schemas.openxmlformats.org/officeDocument/2006/relationships/hyperlink" Target="https://en.wikipedia.org/wiki/Bechuanaland_Protectorate" TargetMode="External"/><Relationship Id="rId445" Type="http://schemas.openxmlformats.org/officeDocument/2006/relationships/hyperlink" Target="https://en.wikipedia.org/wiki/Tunisia" TargetMode="External"/><Relationship Id="rId487" Type="http://schemas.openxmlformats.org/officeDocument/2006/relationships/hyperlink" Target="https://en.wikipedia.org/wiki/Republic_of_Ireland" TargetMode="External"/><Relationship Id="rId291" Type="http://schemas.openxmlformats.org/officeDocument/2006/relationships/hyperlink" Target="https://en.wikipedia.org/wiki/Jersey" TargetMode="External"/><Relationship Id="rId305" Type="http://schemas.openxmlformats.org/officeDocument/2006/relationships/hyperlink" Target="https://en.wikipedia.org/wiki/ISO_3166-1_alpha-2" TargetMode="External"/><Relationship Id="rId347" Type="http://schemas.openxmlformats.org/officeDocument/2006/relationships/hyperlink" Target="https://en.wikipedia.org/wiki/Mongolia" TargetMode="External"/><Relationship Id="rId512" Type="http://schemas.openxmlformats.org/officeDocument/2006/relationships/hyperlink" Target="https://en.wikipedia.org/wiki/Kingdom_of_Serbs,_Croats_and_Slovenes" TargetMode="External"/><Relationship Id="rId44" Type="http://schemas.openxmlformats.org/officeDocument/2006/relationships/hyperlink" Target="https://hu.wikipedia.org/wiki/Egyenl%C3%ADt%C5%91i-Guinea" TargetMode="External"/><Relationship Id="rId86" Type="http://schemas.openxmlformats.org/officeDocument/2006/relationships/hyperlink" Target="https://hu.wikipedia.org/wiki/Kanada" TargetMode="External"/><Relationship Id="rId151" Type="http://schemas.openxmlformats.org/officeDocument/2006/relationships/hyperlink" Target="https://hu.wikipedia.org/wiki/Ruanda" TargetMode="External"/><Relationship Id="rId389" Type="http://schemas.openxmlformats.org/officeDocument/2006/relationships/hyperlink" Target="https://en.wikipedia.org/wiki/Spanish_language" TargetMode="External"/><Relationship Id="rId193" Type="http://schemas.openxmlformats.org/officeDocument/2006/relationships/hyperlink" Target="https://hu.wikipedia.org/wiki/Uruguay" TargetMode="External"/><Relationship Id="rId207" Type="http://schemas.openxmlformats.org/officeDocument/2006/relationships/hyperlink" Target="https://en.wikipedia.org/wiki/ISO_3166-1_alpha-2" TargetMode="External"/><Relationship Id="rId249" Type="http://schemas.openxmlformats.org/officeDocument/2006/relationships/hyperlink" Target="https://en.wikipedia.org/wiki/ISO_3166-1_alpha-2" TargetMode="External"/><Relationship Id="rId414" Type="http://schemas.openxmlformats.org/officeDocument/2006/relationships/hyperlink" Target="https://en.wikipedia.org/wiki/Ruanda-Urundi" TargetMode="External"/><Relationship Id="rId456" Type="http://schemas.openxmlformats.org/officeDocument/2006/relationships/hyperlink" Target="https://en.wikipedia.org/wiki/ISO_3166-1_alpha-3" TargetMode="External"/><Relationship Id="rId498" Type="http://schemas.openxmlformats.org/officeDocument/2006/relationships/hyperlink" Target="https://en.wikipedia.org/wiki/Portugal" TargetMode="External"/><Relationship Id="rId13" Type="http://schemas.openxmlformats.org/officeDocument/2006/relationships/hyperlink" Target="https://hu.wikipedia.org/wiki/Ausztria" TargetMode="External"/><Relationship Id="rId109" Type="http://schemas.openxmlformats.org/officeDocument/2006/relationships/hyperlink" Target="https://hu.wikipedia.org/wiki/Luxemburg" TargetMode="External"/><Relationship Id="rId260" Type="http://schemas.openxmlformats.org/officeDocument/2006/relationships/hyperlink" Target="https://en.wikipedia.org/wiki/Denmark" TargetMode="External"/><Relationship Id="rId316" Type="http://schemas.openxmlformats.org/officeDocument/2006/relationships/hyperlink" Target="https://en.wikipedia.org/wiki/Iraq" TargetMode="External"/><Relationship Id="rId523" Type="http://schemas.openxmlformats.org/officeDocument/2006/relationships/hyperlink" Target="https://en.wikipedia.org/wiki/International_vehicle_registration_code" TargetMode="External"/><Relationship Id="rId55" Type="http://schemas.openxmlformats.org/officeDocument/2006/relationships/hyperlink" Target="https://hu.wikipedia.org/wiki/Feh%C3%A9roroszorsz%C3%A1g" TargetMode="External"/><Relationship Id="rId97" Type="http://schemas.openxmlformats.org/officeDocument/2006/relationships/hyperlink" Target="https://hu.wikipedia.org/wiki/K%C3%B6z%C3%A9p-afrikai_K%C3%B6zt%C3%A1rsas%C3%A1g" TargetMode="External"/><Relationship Id="rId120" Type="http://schemas.openxmlformats.org/officeDocument/2006/relationships/hyperlink" Target="https://hu.wikipedia.org/wiki/Mauritius" TargetMode="External"/><Relationship Id="rId358" Type="http://schemas.openxmlformats.org/officeDocument/2006/relationships/hyperlink" Target="https://en.wikipedia.org/wiki/ISO_3166-1_alpha-3" TargetMode="External"/><Relationship Id="rId162" Type="http://schemas.openxmlformats.org/officeDocument/2006/relationships/hyperlink" Target="https://hu.wikipedia.org/wiki/Sr%C3%AD_Lanka" TargetMode="External"/><Relationship Id="rId218" Type="http://schemas.openxmlformats.org/officeDocument/2006/relationships/hyperlink" Target="https://en.wikipedia.org/wiki/Burkina_Faso" TargetMode="External"/><Relationship Id="rId425" Type="http://schemas.openxmlformats.org/officeDocument/2006/relationships/hyperlink" Target="https://en.wikipedia.org/wiki/Suriname" TargetMode="External"/><Relationship Id="rId467" Type="http://schemas.openxmlformats.org/officeDocument/2006/relationships/hyperlink" Target="https://en.wikipedia.org/wiki/Dominica" TargetMode="External"/><Relationship Id="rId271" Type="http://schemas.openxmlformats.org/officeDocument/2006/relationships/hyperlink" Target="https://en.wikipedia.org/wiki/Uganda" TargetMode="External"/><Relationship Id="rId24" Type="http://schemas.openxmlformats.org/officeDocument/2006/relationships/hyperlink" Target="https://hu.wikipedia.org/wiki/Bol%C3%ADvia" TargetMode="External"/><Relationship Id="rId66" Type="http://schemas.openxmlformats.org/officeDocument/2006/relationships/hyperlink" Target="https://hu.wikipedia.org/wiki/Guatemala" TargetMode="External"/><Relationship Id="rId131" Type="http://schemas.openxmlformats.org/officeDocument/2006/relationships/hyperlink" Target="https://hu.wikipedia.org/wiki/N%C3%A9metorsz%C3%A1g" TargetMode="External"/><Relationship Id="rId327" Type="http://schemas.openxmlformats.org/officeDocument/2006/relationships/hyperlink" Target="https://en.wikipedia.org/wiki/Kuwait" TargetMode="External"/><Relationship Id="rId369" Type="http://schemas.openxmlformats.org/officeDocument/2006/relationships/hyperlink" Target="https://en.wikipedia.org/wiki/ISO_3166-1_alpha-2" TargetMode="External"/><Relationship Id="rId173" Type="http://schemas.openxmlformats.org/officeDocument/2006/relationships/hyperlink" Target="https://hu.wikipedia.org/wiki/Szlov%C3%A9nia" TargetMode="External"/><Relationship Id="rId229" Type="http://schemas.openxmlformats.org/officeDocument/2006/relationships/hyperlink" Target="https://en.wikipedia.org/wiki/Bahrain" TargetMode="External"/><Relationship Id="rId380" Type="http://schemas.openxmlformats.org/officeDocument/2006/relationships/hyperlink" Target="https://en.wikipedia.org/wiki/Qatar" TargetMode="External"/><Relationship Id="rId436" Type="http://schemas.openxmlformats.org/officeDocument/2006/relationships/hyperlink" Target="https://en.wikipedia.org/wiki/ISO_3166-1_alpha-3" TargetMode="External"/><Relationship Id="rId240" Type="http://schemas.openxmlformats.org/officeDocument/2006/relationships/hyperlink" Target="https://en.wikipedia.org/wiki/Cameroon" TargetMode="External"/><Relationship Id="rId478" Type="http://schemas.openxmlformats.org/officeDocument/2006/relationships/hyperlink" Target="https://en.wikipedia.org/wiki/Northern_Rhodesia" TargetMode="External"/><Relationship Id="rId35" Type="http://schemas.openxmlformats.org/officeDocument/2006/relationships/hyperlink" Target="https://hu.wikipedia.org/wiki/Cs%C3%A1d" TargetMode="External"/><Relationship Id="rId77" Type="http://schemas.openxmlformats.org/officeDocument/2006/relationships/hyperlink" Target="https://hu.wikipedia.org/wiki/%C3%8Drorsz%C3%A1g" TargetMode="External"/><Relationship Id="rId100" Type="http://schemas.openxmlformats.org/officeDocument/2006/relationships/hyperlink" Target="https://hu.wikipedia.org/wiki/Laosz" TargetMode="External"/><Relationship Id="rId282" Type="http://schemas.openxmlformats.org/officeDocument/2006/relationships/hyperlink" Target="https://en.wikipedia.org/wiki/Fiji" TargetMode="External"/><Relationship Id="rId338" Type="http://schemas.openxmlformats.org/officeDocument/2006/relationships/hyperlink" Target="https://en.wikipedia.org/wiki/Malta" TargetMode="External"/><Relationship Id="rId503" Type="http://schemas.openxmlformats.org/officeDocument/2006/relationships/hyperlink" Target="https://en.wikipedia.org/wiki/Spanish_language" TargetMode="External"/><Relationship Id="rId8" Type="http://schemas.openxmlformats.org/officeDocument/2006/relationships/hyperlink" Target="https://hu.wikipedia.org/wiki/Andorra" TargetMode="External"/><Relationship Id="rId142" Type="http://schemas.openxmlformats.org/officeDocument/2006/relationships/hyperlink" Target="https://hu.wikipedia.org/wiki/Pakiszt%C3%A1n" TargetMode="External"/><Relationship Id="rId184" Type="http://schemas.openxmlformats.org/officeDocument/2006/relationships/hyperlink" Target="https://hu.wikipedia.org/wiki/Tonga" TargetMode="External"/><Relationship Id="rId391" Type="http://schemas.openxmlformats.org/officeDocument/2006/relationships/hyperlink" Target="https://en.wikipedia.org/wiki/French_language" TargetMode="External"/><Relationship Id="rId405" Type="http://schemas.openxmlformats.org/officeDocument/2006/relationships/hyperlink" Target="https://en.wikipedia.org/wiki/Niger" TargetMode="External"/><Relationship Id="rId447" Type="http://schemas.openxmlformats.org/officeDocument/2006/relationships/hyperlink" Target="https://en.wikipedia.org/wiki/ISO_3166-1_alpha-2" TargetMode="External"/><Relationship Id="rId251" Type="http://schemas.openxmlformats.org/officeDocument/2006/relationships/hyperlink" Target="https://en.wikipedia.org/wiki/ISO_3166-1_alpha-2" TargetMode="External"/><Relationship Id="rId489" Type="http://schemas.openxmlformats.org/officeDocument/2006/relationships/hyperlink" Target="https://en.wikipedia.org/wiki/Estonian_language" TargetMode="External"/><Relationship Id="rId46" Type="http://schemas.openxmlformats.org/officeDocument/2006/relationships/hyperlink" Target="https://hu.wikipedia.org/wiki/Egyes%C3%BClt_Kir%C3%A1lys%C3%A1g" TargetMode="External"/><Relationship Id="rId293" Type="http://schemas.openxmlformats.org/officeDocument/2006/relationships/hyperlink" Target="https://en.wikipedia.org/wiki/Gibraltar" TargetMode="External"/><Relationship Id="rId307" Type="http://schemas.openxmlformats.org/officeDocument/2006/relationships/hyperlink" Target="https://en.wikipedia.org/wiki/ISO_3166-1_alpha-2" TargetMode="External"/><Relationship Id="rId349" Type="http://schemas.openxmlformats.org/officeDocument/2006/relationships/hyperlink" Target="https://en.wikipedia.org/wiki/Mauritius" TargetMode="External"/><Relationship Id="rId514" Type="http://schemas.openxmlformats.org/officeDocument/2006/relationships/hyperlink" Target="https://en.wikipedia.org/wiki/Finland" TargetMode="External"/><Relationship Id="rId88" Type="http://schemas.openxmlformats.org/officeDocument/2006/relationships/hyperlink" Target="https://hu.wikipedia.org/wiki/Kazahszt%C3%A1n" TargetMode="External"/><Relationship Id="rId111" Type="http://schemas.openxmlformats.org/officeDocument/2006/relationships/hyperlink" Target="https://hu.wikipedia.org/wiki/Magyarorsz%C3%A1g" TargetMode="External"/><Relationship Id="rId153" Type="http://schemas.openxmlformats.org/officeDocument/2006/relationships/hyperlink" Target="https://hu.wikipedia.org/wiki/Saint_Lucia" TargetMode="External"/><Relationship Id="rId195" Type="http://schemas.openxmlformats.org/officeDocument/2006/relationships/hyperlink" Target="https://hu.wikipedia.org/wiki/Vanuatu" TargetMode="External"/><Relationship Id="rId209" Type="http://schemas.openxmlformats.org/officeDocument/2006/relationships/hyperlink" Target="https://en.wikipedia.org/wiki/ISO_3166-1_alpha-3" TargetMode="External"/><Relationship Id="rId360" Type="http://schemas.openxmlformats.org/officeDocument/2006/relationships/hyperlink" Target="https://en.wikipedia.org/wiki/ISO_3166-1_alpha-2" TargetMode="External"/><Relationship Id="rId416" Type="http://schemas.openxmlformats.org/officeDocument/2006/relationships/hyperlink" Target="https://en.wikipedia.org/wiki/ISO_3166-1_alpha-3" TargetMode="External"/><Relationship Id="rId220" Type="http://schemas.openxmlformats.org/officeDocument/2006/relationships/hyperlink" Target="https://en.wikipedia.org/wiki/Bulgaria" TargetMode="External"/><Relationship Id="rId458" Type="http://schemas.openxmlformats.org/officeDocument/2006/relationships/hyperlink" Target="https://en.wikipedia.org/wiki/Uruguay" TargetMode="External"/><Relationship Id="rId15" Type="http://schemas.openxmlformats.org/officeDocument/2006/relationships/hyperlink" Target="https://hu.wikipedia.org/wiki/Bahama-szigetek" TargetMode="External"/><Relationship Id="rId57" Type="http://schemas.openxmlformats.org/officeDocument/2006/relationships/hyperlink" Target="https://hu.wikipedia.org/wiki/Finnorsz%C3%A1g" TargetMode="External"/><Relationship Id="rId262" Type="http://schemas.openxmlformats.org/officeDocument/2006/relationships/hyperlink" Target="https://en.wikipedia.org/wiki/Dominican_Republic" TargetMode="External"/><Relationship Id="rId318" Type="http://schemas.openxmlformats.org/officeDocument/2006/relationships/hyperlink" Target="https://en.wikipedia.org/wiki/Kurdistan_Region" TargetMode="External"/><Relationship Id="rId525" Type="http://schemas.openxmlformats.org/officeDocument/2006/relationships/hyperlink" Target="https://en.wikipedia.org/wiki/International_vehicle_registration_code" TargetMode="External"/><Relationship Id="rId99" Type="http://schemas.openxmlformats.org/officeDocument/2006/relationships/hyperlink" Target="https://hu.wikipedia.org/wiki/Kuvait" TargetMode="External"/><Relationship Id="rId122" Type="http://schemas.openxmlformats.org/officeDocument/2006/relationships/hyperlink" Target="https://hu.wikipedia.org/wiki/Mianmar" TargetMode="External"/><Relationship Id="rId164" Type="http://schemas.openxmlformats.org/officeDocument/2006/relationships/hyperlink" Target="https://hu.wikipedia.org/wiki/Sv%C3%A1jc" TargetMode="External"/><Relationship Id="rId371" Type="http://schemas.openxmlformats.org/officeDocument/2006/relationships/hyperlink" Target="https://en.wikipedia.org/wiki/ISO_3166-1_alpha-2" TargetMode="External"/><Relationship Id="rId427" Type="http://schemas.openxmlformats.org/officeDocument/2006/relationships/hyperlink" Target="https://en.wikipedia.org/wiki/ISO_3166-1_alpha-2" TargetMode="External"/><Relationship Id="rId469" Type="http://schemas.openxmlformats.org/officeDocument/2006/relationships/hyperlink" Target="https://en.wikipedia.org/wiki/Saint_Lucia" TargetMode="External"/><Relationship Id="rId26" Type="http://schemas.openxmlformats.org/officeDocument/2006/relationships/hyperlink" Target="https://hu.wikipedia.org/wiki/Botswana" TargetMode="External"/><Relationship Id="rId231" Type="http://schemas.openxmlformats.org/officeDocument/2006/relationships/hyperlink" Target="https://en.wikipedia.org/wiki/The_Bahamas" TargetMode="External"/><Relationship Id="rId273" Type="http://schemas.openxmlformats.org/officeDocument/2006/relationships/hyperlink" Target="https://en.wikipedia.org/wiki/Ecuador" TargetMode="External"/><Relationship Id="rId329" Type="http://schemas.openxmlformats.org/officeDocument/2006/relationships/hyperlink" Target="https://en.wikipedia.org/wiki/Luxembourg" TargetMode="External"/><Relationship Id="rId480" Type="http://schemas.openxmlformats.org/officeDocument/2006/relationships/hyperlink" Target="https://en.wikipedia.org/wiki/Zimbabwe" TargetMode="External"/><Relationship Id="rId68" Type="http://schemas.openxmlformats.org/officeDocument/2006/relationships/hyperlink" Target="https://hu.wikipedia.org/wiki/Guyana" TargetMode="External"/><Relationship Id="rId133" Type="http://schemas.openxmlformats.org/officeDocument/2006/relationships/hyperlink" Target="https://hu.wikipedia.org/wiki/Nicaragua" TargetMode="External"/><Relationship Id="rId175" Type="http://schemas.openxmlformats.org/officeDocument/2006/relationships/hyperlink" Target="https://hu.wikipedia.org/wiki/Szom%C3%A1lif%C3%B6ld" TargetMode="External"/><Relationship Id="rId340" Type="http://schemas.openxmlformats.org/officeDocument/2006/relationships/hyperlink" Target="https://en.wikipedia.org/wiki/Malaysia" TargetMode="External"/><Relationship Id="rId200" Type="http://schemas.openxmlformats.org/officeDocument/2006/relationships/hyperlink" Target="https://hu.wikipedia.org/wiki/Zimbabwe" TargetMode="External"/><Relationship Id="rId382" Type="http://schemas.openxmlformats.org/officeDocument/2006/relationships/hyperlink" Target="https://en.wikipedia.org/wiki/Spanish_language" TargetMode="External"/><Relationship Id="rId438" Type="http://schemas.openxmlformats.org/officeDocument/2006/relationships/hyperlink" Target="https://en.wikipedia.org/wiki/Chad" TargetMode="External"/><Relationship Id="rId242" Type="http://schemas.openxmlformats.org/officeDocument/2006/relationships/hyperlink" Target="https://en.wikipedia.org/wiki/Canada" TargetMode="External"/><Relationship Id="rId284" Type="http://schemas.openxmlformats.org/officeDocument/2006/relationships/hyperlink" Target="https://en.wikipedia.org/wiki/Liechtenstein" TargetMode="External"/><Relationship Id="rId491" Type="http://schemas.openxmlformats.org/officeDocument/2006/relationships/hyperlink" Target="https://en.wikipedia.org/wiki/ISO_3166-1_alpha-2" TargetMode="External"/><Relationship Id="rId505" Type="http://schemas.openxmlformats.org/officeDocument/2006/relationships/hyperlink" Target="https://en.wikipedia.org/wiki/Togo" TargetMode="External"/><Relationship Id="rId37" Type="http://schemas.openxmlformats.org/officeDocument/2006/relationships/hyperlink" Target="https://hu.wikipedia.org/wiki/D%C3%A1nia" TargetMode="External"/><Relationship Id="rId79" Type="http://schemas.openxmlformats.org/officeDocument/2006/relationships/hyperlink" Target="https://hu.wikipedia.org/wiki/Izrael" TargetMode="External"/><Relationship Id="rId102" Type="http://schemas.openxmlformats.org/officeDocument/2006/relationships/hyperlink" Target="https://hu.wikipedia.org/wiki/Lesotho" TargetMode="External"/><Relationship Id="rId144" Type="http://schemas.openxmlformats.org/officeDocument/2006/relationships/hyperlink" Target="https://hu.wikipedia.org/wiki/Palesztina" TargetMode="External"/><Relationship Id="rId90" Type="http://schemas.openxmlformats.org/officeDocument/2006/relationships/hyperlink" Target="https://hu.wikipedia.org/wiki/Kenya" TargetMode="External"/><Relationship Id="rId186" Type="http://schemas.openxmlformats.org/officeDocument/2006/relationships/hyperlink" Target="https://hu.wikipedia.org/wiki/Trinidad_%C3%A9s_Tobago" TargetMode="External"/><Relationship Id="rId351" Type="http://schemas.openxmlformats.org/officeDocument/2006/relationships/hyperlink" Target="https://en.wikipedia.org/wiki/ISO_3166-1_alpha-2" TargetMode="External"/><Relationship Id="rId393" Type="http://schemas.openxmlformats.org/officeDocument/2006/relationships/hyperlink" Target="https://en.wikipedia.org/wiki/French_language" TargetMode="External"/><Relationship Id="rId407" Type="http://schemas.openxmlformats.org/officeDocument/2006/relationships/hyperlink" Target="https://en.wikipedia.org/wiki/Romania" TargetMode="External"/><Relationship Id="rId449" Type="http://schemas.openxmlformats.org/officeDocument/2006/relationships/hyperlink" Target="https://en.wikipedia.org/wiki/ISO_3166-1_alpha-2" TargetMode="External"/><Relationship Id="rId211" Type="http://schemas.openxmlformats.org/officeDocument/2006/relationships/hyperlink" Target="https://en.wikipedia.org/wiki/Australia" TargetMode="External"/><Relationship Id="rId253" Type="http://schemas.openxmlformats.org/officeDocument/2006/relationships/hyperlink" Target="https://en.wikipedia.org/wiki/Cuba" TargetMode="External"/><Relationship Id="rId295" Type="http://schemas.openxmlformats.org/officeDocument/2006/relationships/hyperlink" Target="https://en.wikipedia.org/wiki/Guatemala" TargetMode="External"/><Relationship Id="rId309" Type="http://schemas.openxmlformats.org/officeDocument/2006/relationships/hyperlink" Target="https://en.wikipedia.org/wiki/Israel" TargetMode="External"/><Relationship Id="rId460" Type="http://schemas.openxmlformats.org/officeDocument/2006/relationships/hyperlink" Target="https://en.wikipedia.org/wiki/Uzbekistan" TargetMode="External"/><Relationship Id="rId516" Type="http://schemas.openxmlformats.org/officeDocument/2006/relationships/hyperlink" Target="https://en.wikipedia.org/wiki/ISO_3166-1_alpha-2" TargetMode="External"/><Relationship Id="rId48" Type="http://schemas.openxmlformats.org/officeDocument/2006/relationships/hyperlink" Target="https://hu.wikipedia.org/wiki/Elef%C3%A1ntcsontpart" TargetMode="External"/><Relationship Id="rId113" Type="http://schemas.openxmlformats.org/officeDocument/2006/relationships/hyperlink" Target="https://hu.wikipedia.org/wiki/Malawi" TargetMode="External"/><Relationship Id="rId320" Type="http://schemas.openxmlformats.org/officeDocument/2006/relationships/hyperlink" Target="https://en.wikipedia.org/wiki/Iceland" TargetMode="External"/><Relationship Id="rId155" Type="http://schemas.openxmlformats.org/officeDocument/2006/relationships/hyperlink" Target="https://hu.wikipedia.org/wiki/Salamon-szigetek" TargetMode="External"/><Relationship Id="rId197" Type="http://schemas.openxmlformats.org/officeDocument/2006/relationships/hyperlink" Target="https://hu.wikipedia.org/wiki/Venezuela" TargetMode="External"/><Relationship Id="rId362" Type="http://schemas.openxmlformats.org/officeDocument/2006/relationships/hyperlink" Target="https://en.wikipedia.org/wiki/New_Zealand" TargetMode="External"/><Relationship Id="rId418" Type="http://schemas.openxmlformats.org/officeDocument/2006/relationships/hyperlink" Target="https://en.wikipedia.org/wiki/Sweden" TargetMode="External"/><Relationship Id="rId222" Type="http://schemas.openxmlformats.org/officeDocument/2006/relationships/hyperlink" Target="https://en.wikipedia.org/wiki/Belize" TargetMode="External"/><Relationship Id="rId264" Type="http://schemas.openxmlformats.org/officeDocument/2006/relationships/hyperlink" Target="https://en.wikipedia.org/wiki/Benin" TargetMode="External"/><Relationship Id="rId471" Type="http://schemas.openxmlformats.org/officeDocument/2006/relationships/hyperlink" Target="https://en.wikipedia.org/wiki/ISO_3166-1_alpha-2" TargetMode="External"/><Relationship Id="rId17" Type="http://schemas.openxmlformats.org/officeDocument/2006/relationships/hyperlink" Target="https://hu.wikipedia.org/wiki/Banglades" TargetMode="External"/><Relationship Id="rId59" Type="http://schemas.openxmlformats.org/officeDocument/2006/relationships/hyperlink" Target="https://hu.wikipedia.org/wiki/F%C3%BCl%C3%B6p-szigetek" TargetMode="External"/><Relationship Id="rId124" Type="http://schemas.openxmlformats.org/officeDocument/2006/relationships/hyperlink" Target="https://hu.wikipedia.org/wiki/Moldova" TargetMode="External"/><Relationship Id="rId527" Type="http://schemas.openxmlformats.org/officeDocument/2006/relationships/hyperlink" Target="https://en.wikipedia.org/w/index.php?title=International_vehicle_registration_code&amp;action=edit&amp;section=6" TargetMode="External"/><Relationship Id="rId70" Type="http://schemas.openxmlformats.org/officeDocument/2006/relationships/hyperlink" Target="https://hu.wikipedia.org/wiki/Hollandia" TargetMode="External"/><Relationship Id="rId166" Type="http://schemas.openxmlformats.org/officeDocument/2006/relationships/hyperlink" Target="https://hu.wikipedia.org/wiki/Szamoa" TargetMode="External"/><Relationship Id="rId331" Type="http://schemas.openxmlformats.org/officeDocument/2006/relationships/hyperlink" Target="https://en.wikipedia.org/wiki/Libya" TargetMode="External"/><Relationship Id="rId373" Type="http://schemas.openxmlformats.org/officeDocument/2006/relationships/hyperlink" Target="https://en.wikipedia.org/wiki/ISO_3166-1_alpha-2" TargetMode="External"/><Relationship Id="rId429" Type="http://schemas.openxmlformats.org/officeDocument/2006/relationships/hyperlink" Target="https://en.wikipedia.org/wiki/ISO_3166-1_alpha-2" TargetMode="External"/><Relationship Id="rId1" Type="http://schemas.openxmlformats.org/officeDocument/2006/relationships/hyperlink" Target="https://hu.wikipedia.org/wiki/F%C3%A1jl:1960_Borgward_H1500_Isabella_pic-001.JPG" TargetMode="External"/><Relationship Id="rId233" Type="http://schemas.openxmlformats.org/officeDocument/2006/relationships/hyperlink" Target="https://en.wikipedia.org/wiki/Myanmar" TargetMode="External"/><Relationship Id="rId440" Type="http://schemas.openxmlformats.org/officeDocument/2006/relationships/hyperlink" Target="https://en.wikipedia.org/wiki/Togo" TargetMode="External"/><Relationship Id="rId28" Type="http://schemas.openxmlformats.org/officeDocument/2006/relationships/hyperlink" Target="https://hu.wikipedia.org/wiki/Bulg%C3%A1ria" TargetMode="External"/><Relationship Id="rId275" Type="http://schemas.openxmlformats.org/officeDocument/2006/relationships/hyperlink" Target="https://en.wikipedia.org/wiki/Eritrea" TargetMode="External"/><Relationship Id="rId300" Type="http://schemas.openxmlformats.org/officeDocument/2006/relationships/hyperlink" Target="https://en.wikipedia.org/wiki/Guyana" TargetMode="External"/><Relationship Id="rId482" Type="http://schemas.openxmlformats.org/officeDocument/2006/relationships/hyperlink" Target="https://en.wikipedia.org/wiki/People%27s_Democratic_Republic_of_Yemen" TargetMode="External"/><Relationship Id="rId81" Type="http://schemas.openxmlformats.org/officeDocument/2006/relationships/hyperlink" Target="https://hu.wikipedia.org/wiki/Jap%C3%A1n" TargetMode="External"/><Relationship Id="rId135" Type="http://schemas.openxmlformats.org/officeDocument/2006/relationships/hyperlink" Target="https://hu.wikipedia.org/wiki/Nig%C3%A9ria" TargetMode="External"/><Relationship Id="rId177" Type="http://schemas.openxmlformats.org/officeDocument/2006/relationships/hyperlink" Target="https://hu.wikipedia.org/wiki/Szv%C3%A1zif%C3%B6ld" TargetMode="External"/><Relationship Id="rId342" Type="http://schemas.openxmlformats.org/officeDocument/2006/relationships/hyperlink" Target="https://en.wikipedia.org/wiki/ISO_3166-1_alpha-2" TargetMode="External"/><Relationship Id="rId384" Type="http://schemas.openxmlformats.org/officeDocument/2006/relationships/hyperlink" Target="https://en.wikipedia.org/wiki/Central_African_Republic" TargetMode="External"/><Relationship Id="rId202" Type="http://schemas.openxmlformats.org/officeDocument/2006/relationships/hyperlink" Target="https://en.wikipedia.org/w/index.php?title=International_vehicle_registration_code&amp;action=edit&amp;section=5" TargetMode="External"/><Relationship Id="rId244" Type="http://schemas.openxmlformats.org/officeDocument/2006/relationships/hyperlink" Target="https://en.wikipedia.org/wiki/Democratic_Republic_of_the_Congo" TargetMode="External"/><Relationship Id="rId39" Type="http://schemas.openxmlformats.org/officeDocument/2006/relationships/hyperlink" Target="https://hu.wikipedia.org/wiki/D%C3%A9l-Korea" TargetMode="External"/><Relationship Id="rId286" Type="http://schemas.openxmlformats.org/officeDocument/2006/relationships/hyperlink" Target="https://en.wikipedia.org/wiki/Faroe_Islands" TargetMode="External"/><Relationship Id="rId451" Type="http://schemas.openxmlformats.org/officeDocument/2006/relationships/hyperlink" Target="https://en.wikipedia.org/wiki/ISO_3166-1_alpha-2" TargetMode="External"/><Relationship Id="rId493" Type="http://schemas.openxmlformats.org/officeDocument/2006/relationships/hyperlink" Target="https://en.wikipedia.org/wiki/ISO_3166-1_alpha-2" TargetMode="External"/><Relationship Id="rId507" Type="http://schemas.openxmlformats.org/officeDocument/2006/relationships/hyperlink" Target="https://en.wikipedia.org/wiki/Saarland" TargetMode="External"/><Relationship Id="rId50" Type="http://schemas.openxmlformats.org/officeDocument/2006/relationships/hyperlink" Target="https://hu.wikipedia.org/wiki/%C3%89szak-Ciprus" TargetMode="External"/><Relationship Id="rId104" Type="http://schemas.openxmlformats.org/officeDocument/2006/relationships/hyperlink" Target="https://hu.wikipedia.org/wiki/Libanon" TargetMode="External"/><Relationship Id="rId146" Type="http://schemas.openxmlformats.org/officeDocument/2006/relationships/hyperlink" Target="https://hu.wikipedia.org/wiki/P%C3%A1pua_%C3%9Aj-Guinea" TargetMode="External"/><Relationship Id="rId188" Type="http://schemas.openxmlformats.org/officeDocument/2006/relationships/hyperlink" Target="https://hu.wikipedia.org/wiki/Tuvalu" TargetMode="External"/><Relationship Id="rId311" Type="http://schemas.openxmlformats.org/officeDocument/2006/relationships/hyperlink" Target="https://en.wikipedia.org/wiki/India" TargetMode="External"/><Relationship Id="rId353" Type="http://schemas.openxmlformats.org/officeDocument/2006/relationships/hyperlink" Target="https://en.wikipedia.org/wiki/Norway" TargetMode="External"/><Relationship Id="rId395" Type="http://schemas.openxmlformats.org/officeDocument/2006/relationships/hyperlink" Target="https://en.wikipedia.org/wiki/Indonesian_language" TargetMode="External"/><Relationship Id="rId409" Type="http://schemas.openxmlformats.org/officeDocument/2006/relationships/hyperlink" Target="https://en.wikipedia.org/wiki/South_Korea" TargetMode="External"/><Relationship Id="rId92" Type="http://schemas.openxmlformats.org/officeDocument/2006/relationships/hyperlink" Target="https://hu.wikipedia.org/wiki/Kirgiziszt%C3%A1n" TargetMode="External"/><Relationship Id="rId213" Type="http://schemas.openxmlformats.org/officeDocument/2006/relationships/hyperlink" Target="https://en.wikipedia.org/wiki/Azerbaijan" TargetMode="External"/><Relationship Id="rId420" Type="http://schemas.openxmlformats.org/officeDocument/2006/relationships/hyperlink" Target="https://en.wikipedia.org/wiki/Singapore" TargetMode="External"/><Relationship Id="rId255" Type="http://schemas.openxmlformats.org/officeDocument/2006/relationships/hyperlink" Target="https://en.wikipedia.org/wiki/ISO_3166-1_alpha-2" TargetMode="External"/><Relationship Id="rId297" Type="http://schemas.openxmlformats.org/officeDocument/2006/relationships/hyperlink" Target="https://en.wikipedia.org/wiki/Ghana" TargetMode="External"/><Relationship Id="rId462" Type="http://schemas.openxmlformats.org/officeDocument/2006/relationships/hyperlink" Target="https://en.wikipedia.org/wiki/Vietnam" TargetMode="External"/><Relationship Id="rId518" Type="http://schemas.openxmlformats.org/officeDocument/2006/relationships/hyperlink" Target="https://en.wikipedia.org/wiki/ISO_3166-1_alpha-2" TargetMode="External"/><Relationship Id="rId115" Type="http://schemas.openxmlformats.org/officeDocument/2006/relationships/hyperlink" Target="https://hu.wikipedia.org/wiki/Mali" TargetMode="External"/><Relationship Id="rId157" Type="http://schemas.openxmlformats.org/officeDocument/2006/relationships/hyperlink" Target="https://hu.wikipedia.org/wiki/San_Marino" TargetMode="External"/><Relationship Id="rId322" Type="http://schemas.openxmlformats.org/officeDocument/2006/relationships/hyperlink" Target="https://en.wikipedia.org/wiki/Jamaica" TargetMode="External"/><Relationship Id="rId364" Type="http://schemas.openxmlformats.org/officeDocument/2006/relationships/hyperlink" Target="https://en.wikipedia.org/wiki/Oman" TargetMode="External"/><Relationship Id="rId61" Type="http://schemas.openxmlformats.org/officeDocument/2006/relationships/hyperlink" Target="https://hu.wikipedia.org/wiki/Gambia" TargetMode="External"/><Relationship Id="rId199" Type="http://schemas.openxmlformats.org/officeDocument/2006/relationships/hyperlink" Target="https://hu.wikipedia.org/wiki/Zambia" TargetMode="External"/><Relationship Id="rId19" Type="http://schemas.openxmlformats.org/officeDocument/2006/relationships/hyperlink" Target="https://hu.wikipedia.org/wiki/Belgium" TargetMode="External"/><Relationship Id="rId224" Type="http://schemas.openxmlformats.org/officeDocument/2006/relationships/hyperlink" Target="https://en.wikipedia.org/wiki/Bosnian_language" TargetMode="External"/><Relationship Id="rId266" Type="http://schemas.openxmlformats.org/officeDocument/2006/relationships/hyperlink" Target="https://en.wikipedia.org/wiki/Algeria" TargetMode="External"/><Relationship Id="rId431" Type="http://schemas.openxmlformats.org/officeDocument/2006/relationships/hyperlink" Target="https://en.wikipedia.org/wiki/Kingdom_of_Serbia" TargetMode="External"/><Relationship Id="rId473" Type="http://schemas.openxmlformats.org/officeDocument/2006/relationships/hyperlink" Target="https://en.wikipedia.org/wiki/Yemen" TargetMode="External"/><Relationship Id="rId30" Type="http://schemas.openxmlformats.org/officeDocument/2006/relationships/hyperlink" Target="https://hu.wikipedia.org/wiki/Burundi" TargetMode="External"/><Relationship Id="rId126" Type="http://schemas.openxmlformats.org/officeDocument/2006/relationships/hyperlink" Target="https://hu.wikipedia.org/wiki/Mong%C3%B3lia" TargetMode="External"/><Relationship Id="rId168" Type="http://schemas.openxmlformats.org/officeDocument/2006/relationships/hyperlink" Target="https://hu.wikipedia.org/wiki/Szeneg%C3%A1l" TargetMode="External"/><Relationship Id="rId333" Type="http://schemas.openxmlformats.org/officeDocument/2006/relationships/hyperlink" Target="https://en.wikipedia.org/wiki/Lesotho" TargetMode="External"/><Relationship Id="rId72" Type="http://schemas.openxmlformats.org/officeDocument/2006/relationships/hyperlink" Target="https://hu.wikipedia.org/wiki/Horv%C3%A1torsz%C3%A1g" TargetMode="External"/><Relationship Id="rId375" Type="http://schemas.openxmlformats.org/officeDocument/2006/relationships/hyperlink" Target="https://en.wikipedia.org/wiki/ISO_3166-1_alpha-2" TargetMode="External"/><Relationship Id="rId3" Type="http://schemas.openxmlformats.org/officeDocument/2006/relationships/hyperlink" Target="https://hu.wikipedia.org/wiki/Internetes_legfels%C5%91_szint%C5%B1_tartom%C3%A1nynevek_list%C3%A1ja" TargetMode="External"/><Relationship Id="rId235" Type="http://schemas.openxmlformats.org/officeDocument/2006/relationships/hyperlink" Target="https://en.wikipedia.org/wiki/British_Virgin_Islands" TargetMode="External"/><Relationship Id="rId277" Type="http://schemas.openxmlformats.org/officeDocument/2006/relationships/hyperlink" Target="https://en.wikipedia.org/wiki/Estonia" TargetMode="External"/><Relationship Id="rId400" Type="http://schemas.openxmlformats.org/officeDocument/2006/relationships/hyperlink" Target="https://en.wikipedia.org/wiki/French_language" TargetMode="External"/><Relationship Id="rId442" Type="http://schemas.openxmlformats.org/officeDocument/2006/relationships/hyperlink" Target="https://en.wikipedia.org/wiki/Soviet_Union" TargetMode="External"/><Relationship Id="rId484" Type="http://schemas.openxmlformats.org/officeDocument/2006/relationships/hyperlink" Target="https://en.wikipedia.org/wiki/Canada" TargetMode="External"/><Relationship Id="rId137" Type="http://schemas.openxmlformats.org/officeDocument/2006/relationships/hyperlink" Target="https://hu.wikipedia.org/wiki/Nyugat-Szahara" TargetMode="External"/><Relationship Id="rId302" Type="http://schemas.openxmlformats.org/officeDocument/2006/relationships/hyperlink" Target="https://en.wikipedia.org/wiki/Jordan" TargetMode="External"/><Relationship Id="rId344" Type="http://schemas.openxmlformats.org/officeDocument/2006/relationships/hyperlink" Target="https://en.wikipedia.org/wiki/Mexico" TargetMode="External"/><Relationship Id="rId41" Type="http://schemas.openxmlformats.org/officeDocument/2006/relationships/hyperlink" Target="https://hu.wikipedia.org/wiki/Dominikai_K%C3%B6zt%C3%A1rsas%C3%A1g" TargetMode="External"/><Relationship Id="rId83" Type="http://schemas.openxmlformats.org/officeDocument/2006/relationships/hyperlink" Target="https://hu.wikipedia.org/wiki/Jord%C3%A1nia" TargetMode="External"/><Relationship Id="rId179" Type="http://schemas.openxmlformats.org/officeDocument/2006/relationships/hyperlink" Target="https://hu.wikipedia.org/wiki/K%C3%ADnai_K%C3%B6zt%C3%A1rsas%C3%A1g" TargetMode="External"/><Relationship Id="rId386" Type="http://schemas.openxmlformats.org/officeDocument/2006/relationships/hyperlink" Target="https://en.wikipedia.org/wiki/Republic_of_the_Congo" TargetMode="External"/><Relationship Id="rId190" Type="http://schemas.openxmlformats.org/officeDocument/2006/relationships/hyperlink" Target="https://hu.wikipedia.org/wiki/Uganda" TargetMode="External"/><Relationship Id="rId204" Type="http://schemas.openxmlformats.org/officeDocument/2006/relationships/hyperlink" Target="https://en.wikipedia.org/wiki/Afghanistan" TargetMode="External"/><Relationship Id="rId246" Type="http://schemas.openxmlformats.org/officeDocument/2006/relationships/hyperlink" Target="https://en.wikipedia.org/wiki/Ivory_Coast" TargetMode="External"/><Relationship Id="rId288" Type="http://schemas.openxmlformats.org/officeDocument/2006/relationships/hyperlink" Target="https://en.wikipedia.org/wiki/Gabon" TargetMode="External"/><Relationship Id="rId411" Type="http://schemas.openxmlformats.org/officeDocument/2006/relationships/hyperlink" Target="https://en.wikipedia.org/wiki/San_Marino" TargetMode="External"/><Relationship Id="rId453" Type="http://schemas.openxmlformats.org/officeDocument/2006/relationships/hyperlink" Target="https://en.wikipedia.org/wiki/United_Arab_Emirates" TargetMode="External"/><Relationship Id="rId509" Type="http://schemas.openxmlformats.org/officeDocument/2006/relationships/hyperlink" Target="https://en.wikipedia.org/wiki/Saarland" TargetMode="External"/><Relationship Id="rId106" Type="http://schemas.openxmlformats.org/officeDocument/2006/relationships/hyperlink" Target="https://hu.wikipedia.org/wiki/L%C3%ADbia" TargetMode="External"/><Relationship Id="rId313" Type="http://schemas.openxmlformats.org/officeDocument/2006/relationships/hyperlink" Target="https://en.wikipedia.org/wiki/Iran" TargetMode="External"/><Relationship Id="rId495" Type="http://schemas.openxmlformats.org/officeDocument/2006/relationships/hyperlink" Target="https://en.wikipedia.org/wiki/Latvia" TargetMode="External"/><Relationship Id="rId10" Type="http://schemas.openxmlformats.org/officeDocument/2006/relationships/hyperlink" Target="https://hu.wikipedia.org/wiki/Antigua_%C3%A9s_Barbuda" TargetMode="External"/><Relationship Id="rId52" Type="http://schemas.openxmlformats.org/officeDocument/2006/relationships/hyperlink" Target="https://hu.wikipedia.org/wiki/%C3%89szak-Maced%C3%B3nia" TargetMode="External"/><Relationship Id="rId94" Type="http://schemas.openxmlformats.org/officeDocument/2006/relationships/hyperlink" Target="https://hu.wikipedia.org/wiki/Kolumbia" TargetMode="External"/><Relationship Id="rId148" Type="http://schemas.openxmlformats.org/officeDocument/2006/relationships/hyperlink" Target="https://hu.wikipedia.org/wiki/Peru" TargetMode="External"/><Relationship Id="rId355" Type="http://schemas.openxmlformats.org/officeDocument/2006/relationships/hyperlink" Target="https://en.wikipedia.org/wiki/Nauru" TargetMode="External"/><Relationship Id="rId397" Type="http://schemas.openxmlformats.org/officeDocument/2006/relationships/hyperlink" Target="https://en.wikipedia.org/wiki/French_language" TargetMode="External"/><Relationship Id="rId520" Type="http://schemas.openxmlformats.org/officeDocument/2006/relationships/hyperlink" Target="https://en.wikipedia.org/w/index.php?title=International_vehicle_registration_code&amp;action=edit&amp;section=5" TargetMode="External"/><Relationship Id="rId215" Type="http://schemas.openxmlformats.org/officeDocument/2006/relationships/hyperlink" Target="https://en.wikipedia.org/wiki/Bangladesh" TargetMode="External"/><Relationship Id="rId257" Type="http://schemas.openxmlformats.org/officeDocument/2006/relationships/hyperlink" Target="https://en.wikipedia.org/wiki/ISO_3166-1_alpha-2" TargetMode="External"/><Relationship Id="rId422" Type="http://schemas.openxmlformats.org/officeDocument/2006/relationships/hyperlink" Target="https://en.wikipedia.org/wiki/Slovakia" TargetMode="External"/><Relationship Id="rId464" Type="http://schemas.openxmlformats.org/officeDocument/2006/relationships/hyperlink" Target="https://en.wikipedia.org/wiki/The_Gambia" TargetMode="External"/><Relationship Id="rId299" Type="http://schemas.openxmlformats.org/officeDocument/2006/relationships/hyperlink" Target="https://en.wikipedia.org/wiki/ISO_3166-1_alpha-2" TargetMode="External"/><Relationship Id="rId63" Type="http://schemas.openxmlformats.org/officeDocument/2006/relationships/hyperlink" Target="https://hu.wikipedia.org/wiki/G%C3%B6r%C3%B6gorsz%C3%A1g" TargetMode="External"/><Relationship Id="rId159" Type="http://schemas.openxmlformats.org/officeDocument/2006/relationships/hyperlink" Target="https://hu.wikipedia.org/wiki/Seychelle-szigetek" TargetMode="External"/><Relationship Id="rId366" Type="http://schemas.openxmlformats.org/officeDocument/2006/relationships/hyperlink" Target="https://en.wikipedia.org/wiki/ISO_3166-1_alpha-2" TargetMode="External"/><Relationship Id="rId226" Type="http://schemas.openxmlformats.org/officeDocument/2006/relationships/hyperlink" Target="https://en.wikipedia.org/wiki/ISO_3166-1_alpha-3" TargetMode="External"/><Relationship Id="rId433" Type="http://schemas.openxmlformats.org/officeDocument/2006/relationships/hyperlink" Target="https://en.wikipedia.org/wiki/Suda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miau.my-x.hu/myx-free/coco/test/717401720231105141719.html" TargetMode="External"/><Relationship Id="rId1" Type="http://schemas.openxmlformats.org/officeDocument/2006/relationships/hyperlink" Target="https://miau.my-x.hu/myx-free/coco/test/463909620231105135919.html" TargetMode="Externa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405E-7DAC-4E8F-B14C-C887AB63FC3F}">
  <dimension ref="A1:C18"/>
  <sheetViews>
    <sheetView workbookViewId="0">
      <selection activeCell="C12" sqref="C12"/>
    </sheetView>
  </sheetViews>
  <sheetFormatPr defaultRowHeight="14.4" x14ac:dyDescent="0.3"/>
  <cols>
    <col min="1" max="1" width="11.44140625" bestFit="1" customWidth="1"/>
    <col min="2" max="2" width="87.33203125" bestFit="1" customWidth="1"/>
    <col min="3" max="3" width="93.5546875" bestFit="1" customWidth="1"/>
  </cols>
  <sheetData>
    <row r="1" spans="1:3" ht="15" x14ac:dyDescent="0.35">
      <c r="B1" s="174" t="s">
        <v>3060</v>
      </c>
    </row>
    <row r="3" spans="1:3" x14ac:dyDescent="0.3">
      <c r="A3" s="177" t="s">
        <v>1351</v>
      </c>
      <c r="B3" s="63"/>
    </row>
    <row r="4" spans="1:3" x14ac:dyDescent="0.3">
      <c r="A4" t="s">
        <v>1350</v>
      </c>
      <c r="B4" s="63" t="s">
        <v>1347</v>
      </c>
      <c r="C4" t="s">
        <v>3057</v>
      </c>
    </row>
    <row r="5" spans="1:3" x14ac:dyDescent="0.3">
      <c r="B5" s="63" t="s">
        <v>1348</v>
      </c>
      <c r="C5" t="s">
        <v>3058</v>
      </c>
    </row>
    <row r="6" spans="1:3" x14ac:dyDescent="0.3">
      <c r="B6" s="56"/>
    </row>
    <row r="12" spans="1:3" ht="15" x14ac:dyDescent="0.35">
      <c r="A12" s="129" t="s">
        <v>1355</v>
      </c>
      <c r="B12" s="127" t="s">
        <v>1354</v>
      </c>
    </row>
    <row r="13" spans="1:3" ht="15" x14ac:dyDescent="0.35">
      <c r="B13" s="127" t="s">
        <v>1345</v>
      </c>
    </row>
    <row r="14" spans="1:3" ht="15" x14ac:dyDescent="0.35">
      <c r="B14" s="127" t="s">
        <v>1353</v>
      </c>
    </row>
    <row r="15" spans="1:3" ht="15" x14ac:dyDescent="0.35">
      <c r="B15" s="172" t="s">
        <v>3059</v>
      </c>
    </row>
    <row r="16" spans="1:3" x14ac:dyDescent="0.3">
      <c r="B16" t="s">
        <v>1358</v>
      </c>
    </row>
    <row r="18" spans="2:2" ht="15" x14ac:dyDescent="0.35">
      <c r="B18" s="1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E790-2E93-4BD3-868F-BB7D0DAEF1D5}">
  <dimension ref="A1:P137"/>
  <sheetViews>
    <sheetView topLeftCell="D1" zoomScale="70" zoomScaleNormal="70" workbookViewId="0">
      <pane ySplit="1" topLeftCell="A2" activePane="bottomLeft" state="frozen"/>
      <selection pane="bottomLeft" activeCell="H22" sqref="H22"/>
    </sheetView>
  </sheetViews>
  <sheetFormatPr defaultRowHeight="14.4" x14ac:dyDescent="0.3"/>
  <cols>
    <col min="1" max="1" width="14" bestFit="1" customWidth="1"/>
    <col min="2" max="2" width="11.33203125" bestFit="1" customWidth="1"/>
    <col min="3" max="3" width="28.33203125" bestFit="1" customWidth="1"/>
    <col min="4" max="4" width="40.33203125" bestFit="1" customWidth="1"/>
    <col min="5" max="5" width="42.21875" bestFit="1" customWidth="1"/>
    <col min="6" max="6" width="35.21875" customWidth="1"/>
    <col min="7" max="7" width="26.44140625" bestFit="1" customWidth="1"/>
    <col min="8" max="8" width="23.33203125" bestFit="1" customWidth="1"/>
    <col min="9" max="9" width="28" bestFit="1" customWidth="1"/>
    <col min="10" max="10" width="10.88671875" bestFit="1" customWidth="1"/>
    <col min="11" max="11" width="21.5546875" bestFit="1" customWidth="1"/>
    <col min="13" max="13" width="11.33203125" bestFit="1" customWidth="1"/>
    <col min="14" max="14" width="12.21875" customWidth="1"/>
    <col min="15" max="15" width="13.33203125" bestFit="1" customWidth="1"/>
    <col min="16" max="16" width="16.6640625" bestFit="1" customWidth="1"/>
  </cols>
  <sheetData>
    <row r="1" spans="1:16" ht="15" thickBot="1" x14ac:dyDescent="0.35">
      <c r="A1" s="10" t="s">
        <v>6</v>
      </c>
      <c r="B1" s="10" t="s">
        <v>7</v>
      </c>
      <c r="C1" s="10" t="s">
        <v>1</v>
      </c>
      <c r="D1" s="10" t="s">
        <v>3</v>
      </c>
      <c r="E1" s="10" t="s">
        <v>4</v>
      </c>
      <c r="F1" s="10" t="s">
        <v>5</v>
      </c>
      <c r="G1" s="10" t="s">
        <v>0</v>
      </c>
      <c r="H1" s="2"/>
    </row>
    <row r="2" spans="1:16" x14ac:dyDescent="0.3">
      <c r="C2" s="2"/>
      <c r="D2" s="2"/>
      <c r="E2" s="2"/>
      <c r="F2" s="2"/>
    </row>
    <row r="5" spans="1:16" ht="15" x14ac:dyDescent="0.35">
      <c r="B5" s="4"/>
      <c r="C5" s="1"/>
      <c r="D5" s="1"/>
      <c r="E5" s="1"/>
      <c r="F5" s="1"/>
      <c r="G5" s="1"/>
      <c r="H5" s="1"/>
      <c r="I5" s="176" t="s">
        <v>3056</v>
      </c>
      <c r="J5" s="129"/>
      <c r="K5" s="129"/>
      <c r="L5" s="129"/>
      <c r="M5" s="129"/>
      <c r="N5" s="129"/>
      <c r="O5" s="129"/>
      <c r="P5" s="129"/>
    </row>
    <row r="6" spans="1:16" x14ac:dyDescent="0.3">
      <c r="A6" s="14"/>
      <c r="B6" s="14"/>
      <c r="C6" s="14"/>
      <c r="D6" s="14"/>
      <c r="E6" s="14"/>
      <c r="F6" s="14"/>
      <c r="G6" s="14"/>
      <c r="H6" s="1"/>
      <c r="I6" s="129" t="s">
        <v>3049</v>
      </c>
      <c r="J6" s="129" t="s">
        <v>3050</v>
      </c>
      <c r="K6" s="129" t="s">
        <v>3051</v>
      </c>
      <c r="L6" s="129"/>
      <c r="M6" s="129" t="s">
        <v>3052</v>
      </c>
      <c r="N6" s="129" t="s">
        <v>3053</v>
      </c>
      <c r="O6" s="175" t="s">
        <v>3055</v>
      </c>
      <c r="P6" s="129" t="s">
        <v>3054</v>
      </c>
    </row>
    <row r="7" spans="1:16" ht="15" x14ac:dyDescent="0.35">
      <c r="A7" s="15" t="s">
        <v>2</v>
      </c>
      <c r="B7" s="16">
        <v>2017</v>
      </c>
      <c r="C7" s="17">
        <v>2797.1</v>
      </c>
      <c r="D7" s="18">
        <v>7.572789721950207E-3</v>
      </c>
      <c r="E7" s="19">
        <v>318.03044205446901</v>
      </c>
      <c r="F7" s="20">
        <v>184.29999999999998</v>
      </c>
      <c r="G7" s="16">
        <f ca="1">RANK($G:$G,$G:$G,1)</f>
        <v>12</v>
      </c>
      <c r="H7" s="1"/>
      <c r="I7" t="str">
        <f>VLOOKUP(OAM!A7,Munka2!J3:N221,5,0)</f>
        <v>A</v>
      </c>
      <c r="J7" s="125" t="str">
        <f>VLOOKUP(I7,Munka1!$O$10:$P$54,2,0)</f>
        <v>8 772 865</v>
      </c>
      <c r="K7" s="173">
        <v>2797000000</v>
      </c>
      <c r="M7">
        <v>8772865</v>
      </c>
      <c r="N7" s="125">
        <f>K7/M7</f>
        <v>318.82401017227551</v>
      </c>
      <c r="O7" s="125">
        <v>318.03044205446901</v>
      </c>
      <c r="P7" s="125">
        <f>N7-O7</f>
        <v>0.79356811780650105</v>
      </c>
    </row>
    <row r="8" spans="1:16" ht="15" x14ac:dyDescent="0.35">
      <c r="A8" s="15" t="s">
        <v>8</v>
      </c>
      <c r="B8" s="16">
        <v>2017</v>
      </c>
      <c r="C8" s="21">
        <v>3932.3423182345</v>
      </c>
      <c r="D8" s="18">
        <v>8.8357295464813971E-3</v>
      </c>
      <c r="E8" s="19">
        <v>345.70042358105496</v>
      </c>
      <c r="F8" s="22">
        <v>262.8905032218214</v>
      </c>
      <c r="G8" s="16">
        <f t="shared" ref="G8:G32" ca="1" si="0">RANK($G:$G,$G:$G,1)</f>
        <v>15</v>
      </c>
      <c r="H8" s="1"/>
      <c r="I8" t="str">
        <f>VLOOKUP(OAM!A8,Munka2!J4:N222,5,0)</f>
        <v>B</v>
      </c>
      <c r="J8" s="125" t="str">
        <f>VLOOKUP(I8,Munka1!$O$10:$P$54,2,0)</f>
        <v>11 351 727</v>
      </c>
      <c r="K8" s="173">
        <v>3932000000</v>
      </c>
      <c r="M8">
        <v>11351727</v>
      </c>
      <c r="N8" s="125">
        <f t="shared" ref="N8:N31" si="1">K8/M8</f>
        <v>346.3790135192645</v>
      </c>
      <c r="O8" s="125">
        <v>345.70042358105496</v>
      </c>
      <c r="P8" s="125">
        <f t="shared" ref="P8:P32" si="2">N8-O8</f>
        <v>0.67858993820954083</v>
      </c>
    </row>
    <row r="9" spans="1:16" ht="15" x14ac:dyDescent="0.35">
      <c r="A9" s="15" t="s">
        <v>9</v>
      </c>
      <c r="B9" s="16">
        <v>2017</v>
      </c>
      <c r="C9" s="21">
        <v>641.53923001482804</v>
      </c>
      <c r="D9" s="18">
        <v>1.2212523172199299E-2</v>
      </c>
      <c r="E9" s="19">
        <v>90.664748905069715</v>
      </c>
      <c r="F9" s="22">
        <v>51.93791172410269</v>
      </c>
      <c r="G9" s="16">
        <f t="shared" ca="1" si="0"/>
        <v>16</v>
      </c>
      <c r="H9" s="1"/>
      <c r="I9" t="str">
        <f>VLOOKUP(OAM!A9,Munka2!J5:N223,5,0)</f>
        <v>BG</v>
      </c>
      <c r="J9" s="125" t="str">
        <f>VLOOKUP(I9,Munka1!$O$10:$P$54,2,0)</f>
        <v>7 101 859</v>
      </c>
      <c r="K9" s="173">
        <v>642000000</v>
      </c>
      <c r="M9">
        <v>7101859</v>
      </c>
      <c r="N9" s="125">
        <f t="shared" si="1"/>
        <v>90.398865987060574</v>
      </c>
      <c r="O9" s="125">
        <v>90.664748905069715</v>
      </c>
      <c r="P9" s="125">
        <f t="shared" si="2"/>
        <v>-0.26588291800914021</v>
      </c>
    </row>
    <row r="10" spans="1:16" ht="15" x14ac:dyDescent="0.35">
      <c r="A10" s="15" t="s">
        <v>10</v>
      </c>
      <c r="B10" s="16">
        <v>2017</v>
      </c>
      <c r="C10" s="21">
        <v>820.03497607934798</v>
      </c>
      <c r="D10" s="18">
        <v>1.6437255978883996E-2</v>
      </c>
      <c r="E10" s="19">
        <v>198.56289600817172</v>
      </c>
      <c r="F10" s="20">
        <v>46.2145144554338</v>
      </c>
      <c r="G10" s="16">
        <f t="shared" ca="1" si="0"/>
        <v>17</v>
      </c>
      <c r="H10" s="1"/>
      <c r="I10" t="str">
        <f>VLOOKUP(OAM!A10,Munka2!J6:N224,5,0)</f>
        <v>HR</v>
      </c>
      <c r="J10" s="125" t="str">
        <f>VLOOKUP(I10,Munka1!$O$10:$P$54,2,0)</f>
        <v>4 154 213</v>
      </c>
      <c r="K10" s="173">
        <v>820000000</v>
      </c>
      <c r="M10">
        <v>4154213</v>
      </c>
      <c r="N10" s="125">
        <f t="shared" si="1"/>
        <v>197.38997494832356</v>
      </c>
      <c r="O10" s="125">
        <v>198.56289600817172</v>
      </c>
      <c r="P10" s="125">
        <f t="shared" si="2"/>
        <v>-1.1729210598481643</v>
      </c>
    </row>
    <row r="11" spans="1:16" ht="15" x14ac:dyDescent="0.35">
      <c r="A11" s="15" t="s">
        <v>11</v>
      </c>
      <c r="B11" s="16">
        <v>2017</v>
      </c>
      <c r="C11" s="21">
        <v>345.77505100000002</v>
      </c>
      <c r="D11" s="18">
        <v>1.7079308983930067E-2</v>
      </c>
      <c r="E11" s="19">
        <v>402.2885459326136</v>
      </c>
      <c r="F11" s="22">
        <v>34.043508000000003</v>
      </c>
      <c r="G11" s="16">
        <f t="shared" ca="1" si="0"/>
        <v>23</v>
      </c>
      <c r="H11" s="1"/>
      <c r="I11" t="str">
        <f>VLOOKUP(OAM!A11,Munka2!J7:N225,5,0)</f>
        <v>CY</v>
      </c>
      <c r="J11" s="125" t="str">
        <f>VLOOKUP(I11,Munka1!$O$10:$P$54,2,0)</f>
        <v>854 802</v>
      </c>
      <c r="K11" s="173">
        <v>346000000</v>
      </c>
      <c r="M11" s="171">
        <v>854802</v>
      </c>
      <c r="N11" s="125">
        <f t="shared" si="1"/>
        <v>404.77209926977241</v>
      </c>
      <c r="O11" s="125">
        <v>402.2885459326136</v>
      </c>
      <c r="P11" s="125">
        <f t="shared" si="2"/>
        <v>2.4835533371588099</v>
      </c>
    </row>
    <row r="12" spans="1:16" ht="15" x14ac:dyDescent="0.35">
      <c r="A12" s="15" t="s">
        <v>12</v>
      </c>
      <c r="B12" s="16">
        <v>2017</v>
      </c>
      <c r="C12" s="21">
        <v>1943.94</v>
      </c>
      <c r="D12" s="18">
        <v>1.0013367021317695E-2</v>
      </c>
      <c r="E12" s="19">
        <v>183.57188657098101</v>
      </c>
      <c r="F12" s="22">
        <v>304.43</v>
      </c>
      <c r="G12" s="16">
        <f t="shared" ca="1" si="0"/>
        <v>8</v>
      </c>
      <c r="H12" s="1"/>
      <c r="I12" t="str">
        <f>VLOOKUP(OAM!A12,Munka2!J8:N226,5,0)</f>
        <v>CZ</v>
      </c>
      <c r="J12" s="125" t="str">
        <f>VLOOKUP(I12,Munka1!$O$10:$P$54,2,0)</f>
        <v>10 578 820</v>
      </c>
      <c r="K12" s="173">
        <v>1944000000</v>
      </c>
      <c r="M12">
        <v>10578820</v>
      </c>
      <c r="N12" s="125">
        <f t="shared" si="1"/>
        <v>183.76340650469524</v>
      </c>
      <c r="O12" s="125">
        <v>183.57188657098101</v>
      </c>
      <c r="P12" s="125">
        <f t="shared" si="2"/>
        <v>0.19151993371423259</v>
      </c>
    </row>
    <row r="13" spans="1:16" ht="15" x14ac:dyDescent="0.35">
      <c r="A13" s="15" t="s">
        <v>13</v>
      </c>
      <c r="B13" s="16">
        <v>2017</v>
      </c>
      <c r="C13" s="21">
        <v>479.238</v>
      </c>
      <c r="D13" s="18">
        <v>2.0107654694358094E-2</v>
      </c>
      <c r="E13" s="19">
        <v>364.27333536029198</v>
      </c>
      <c r="F13" s="22">
        <v>94.813000000000002</v>
      </c>
      <c r="G13" s="16">
        <f t="shared" ca="1" si="0"/>
        <v>21</v>
      </c>
      <c r="H13" s="1"/>
      <c r="I13" t="str">
        <f>VLOOKUP(OAM!A13,Munka2!J9:N227,5,0)</f>
        <v>EST</v>
      </c>
      <c r="J13" s="125" t="str">
        <f>VLOOKUP(I13,Munka1!$O$10:$P$54,2,0)</f>
        <v>1 315 635</v>
      </c>
      <c r="K13" s="173">
        <v>479000000</v>
      </c>
      <c r="M13">
        <v>1315635</v>
      </c>
      <c r="N13" s="125">
        <f t="shared" si="1"/>
        <v>364.08274331406506</v>
      </c>
      <c r="O13" s="125">
        <v>364.27333536029198</v>
      </c>
      <c r="P13" s="125">
        <f t="shared" si="2"/>
        <v>-0.19059204622692505</v>
      </c>
    </row>
    <row r="14" spans="1:16" ht="15" x14ac:dyDescent="0.35">
      <c r="A14" s="15" t="s">
        <v>14</v>
      </c>
      <c r="B14" s="16">
        <v>2017</v>
      </c>
      <c r="C14" s="21">
        <v>3184.5329999999999</v>
      </c>
      <c r="D14" s="18">
        <v>1.407211192173256E-2</v>
      </c>
      <c r="E14" s="19">
        <v>578.14403979521444</v>
      </c>
      <c r="F14" s="22">
        <v>567.65000000000009</v>
      </c>
      <c r="G14" s="16">
        <f t="shared" ca="1" si="0"/>
        <v>11</v>
      </c>
      <c r="H14" s="1"/>
      <c r="I14" t="str">
        <f>VLOOKUP(OAM!A14,Munka2!J10:N228,5,0)</f>
        <v>FIN</v>
      </c>
      <c r="J14" s="125" t="str">
        <f>VLOOKUP(I14,Munka1!$O$10:$P$54,2,0)</f>
        <v>5 503 297</v>
      </c>
      <c r="K14" s="173">
        <v>3185000000</v>
      </c>
      <c r="M14">
        <v>5503297</v>
      </c>
      <c r="N14" s="125">
        <f t="shared" si="1"/>
        <v>578.74397838241327</v>
      </c>
      <c r="O14" s="125">
        <v>578.14403979521444</v>
      </c>
      <c r="P14" s="125">
        <f t="shared" si="2"/>
        <v>0.59993858719883519</v>
      </c>
    </row>
    <row r="15" spans="1:16" ht="15" x14ac:dyDescent="0.35">
      <c r="A15" s="15" t="s">
        <v>15</v>
      </c>
      <c r="B15" s="16">
        <v>2017</v>
      </c>
      <c r="C15" s="21">
        <v>40852.04</v>
      </c>
      <c r="D15" s="18">
        <v>1.7783080755096763E-2</v>
      </c>
      <c r="E15" s="19">
        <v>608.67810954168908</v>
      </c>
      <c r="F15" s="22">
        <v>9873.0400000000009</v>
      </c>
      <c r="G15" s="16">
        <f t="shared" ca="1" si="0"/>
        <v>1</v>
      </c>
      <c r="H15" s="1"/>
      <c r="I15" t="str">
        <f>VLOOKUP(OAM!A15,Munka2!J11:N229,5,0)</f>
        <v>F</v>
      </c>
      <c r="J15" s="125" t="str">
        <f>VLOOKUP(I15,Munka1!$O$10:$P$54,2,0)</f>
        <v>66 804 121</v>
      </c>
      <c r="K15" s="173">
        <v>40852000000</v>
      </c>
      <c r="M15">
        <v>66804121</v>
      </c>
      <c r="N15" s="125">
        <f t="shared" si="1"/>
        <v>611.5191606218425</v>
      </c>
      <c r="O15" s="125">
        <v>608.67810954168908</v>
      </c>
      <c r="P15" s="125">
        <f t="shared" si="2"/>
        <v>2.8410510801534201</v>
      </c>
    </row>
    <row r="16" spans="1:16" ht="15" x14ac:dyDescent="0.35">
      <c r="A16" s="15" t="s">
        <v>16</v>
      </c>
      <c r="B16" s="16">
        <v>2017</v>
      </c>
      <c r="C16" s="21">
        <v>40264.884882799997</v>
      </c>
      <c r="D16" s="18">
        <v>1.2324123973971276E-2</v>
      </c>
      <c r="E16" s="19">
        <v>487.1321833940259</v>
      </c>
      <c r="F16" s="22">
        <v>4885.9751447449999</v>
      </c>
      <c r="G16" s="16">
        <f t="shared" ca="1" si="0"/>
        <v>2</v>
      </c>
      <c r="H16" s="1"/>
      <c r="I16" t="str">
        <f>VLOOKUP(OAM!A16,Munka2!J12:N230,5,0)</f>
        <v>D</v>
      </c>
      <c r="J16" s="125" t="str">
        <f>VLOOKUP(I16,Munka1!$O$10:$P$54,2,0)</f>
        <v>82 521 653</v>
      </c>
      <c r="K16" s="173">
        <v>40265000000</v>
      </c>
      <c r="M16">
        <v>82521653</v>
      </c>
      <c r="N16" s="125">
        <f t="shared" si="1"/>
        <v>487.93254298965633</v>
      </c>
      <c r="O16" s="125">
        <v>487.1321833940259</v>
      </c>
      <c r="P16" s="125">
        <f t="shared" si="2"/>
        <v>0.80035959563042525</v>
      </c>
    </row>
    <row r="17" spans="1:16" ht="15" x14ac:dyDescent="0.35">
      <c r="A17" s="15" t="s">
        <v>17</v>
      </c>
      <c r="B17" s="16">
        <v>2017</v>
      </c>
      <c r="C17" s="21">
        <v>4208.1972960000003</v>
      </c>
      <c r="D17" s="18">
        <v>2.3788108628777064E-2</v>
      </c>
      <c r="E17" s="19">
        <v>391.28913833021841</v>
      </c>
      <c r="F17" s="22">
        <v>484.61325900000003</v>
      </c>
      <c r="G17" s="16">
        <f t="shared" ca="1" si="0"/>
        <v>6</v>
      </c>
      <c r="H17" s="1"/>
      <c r="I17" t="str">
        <f>VLOOKUP(OAM!A17,Munka2!J13:N231,5,0)</f>
        <v>GR</v>
      </c>
      <c r="J17" s="125" t="str">
        <f>VLOOKUP(I17,Munka1!$O$10:$P$54,2,0)</f>
        <v>10 768 193</v>
      </c>
      <c r="K17" s="173">
        <v>4208000000</v>
      </c>
      <c r="M17">
        <v>10768193</v>
      </c>
      <c r="N17" s="125">
        <f t="shared" si="1"/>
        <v>390.78051442800108</v>
      </c>
      <c r="O17" s="125">
        <v>391.28913833021841</v>
      </c>
      <c r="P17" s="125">
        <f t="shared" si="2"/>
        <v>-0.50862390221732312</v>
      </c>
    </row>
    <row r="18" spans="1:16" ht="15" x14ac:dyDescent="0.35">
      <c r="A18" s="15" t="s">
        <v>18</v>
      </c>
      <c r="B18" s="16">
        <v>2017</v>
      </c>
      <c r="C18" s="21">
        <v>1516.0907088726999</v>
      </c>
      <c r="D18" s="18">
        <v>1.1933521893260402E-2</v>
      </c>
      <c r="E18" s="19">
        <v>154.89327295370745</v>
      </c>
      <c r="F18" s="22">
        <v>281.77706861094958</v>
      </c>
      <c r="G18" s="16">
        <f t="shared" ca="1" si="0"/>
        <v>14</v>
      </c>
      <c r="H18" s="1"/>
      <c r="I18" t="str">
        <f>VLOOKUP(OAM!A18,Munka2!J14:N232,5,0)</f>
        <v>H</v>
      </c>
      <c r="J18" s="125" t="str">
        <f>VLOOKUP(I18,Munka1!$O$10:$P$54,2,0)</f>
        <v>9 797 561</v>
      </c>
      <c r="K18" s="173">
        <v>1516000000</v>
      </c>
      <c r="M18">
        <v>9797561</v>
      </c>
      <c r="N18" s="125">
        <f t="shared" si="1"/>
        <v>154.73238696855267</v>
      </c>
      <c r="O18" s="125">
        <v>154.89327295370745</v>
      </c>
      <c r="P18" s="125">
        <f t="shared" si="2"/>
        <v>-0.1608859851547777</v>
      </c>
    </row>
    <row r="19" spans="1:16" ht="15" x14ac:dyDescent="0.35">
      <c r="A19" s="15" t="s">
        <v>32</v>
      </c>
      <c r="B19" s="16">
        <v>2017</v>
      </c>
      <c r="C19" s="21">
        <v>920.57</v>
      </c>
      <c r="D19" s="18">
        <v>3.100343116717611E-3</v>
      </c>
      <c r="E19" s="19">
        <v>191.69476101926799</v>
      </c>
      <c r="F19" s="22">
        <v>78.040000000000006</v>
      </c>
      <c r="G19" s="16">
        <f t="shared" ca="1" si="0"/>
        <v>23</v>
      </c>
      <c r="H19" s="1"/>
      <c r="I19" t="str">
        <f>VLOOKUP(OAM!A19,Munka2!J15:N233,5,0)</f>
        <v>IRL</v>
      </c>
      <c r="J19" s="125" t="str">
        <f>VLOOKUP(I19,Munka1!$O$10:$P$54,2,0)</f>
        <v>4 784 383</v>
      </c>
      <c r="K19" s="173">
        <v>921000000</v>
      </c>
      <c r="M19">
        <v>4784383</v>
      </c>
      <c r="N19" s="125">
        <f t="shared" si="1"/>
        <v>192.5013110363447</v>
      </c>
      <c r="O19" s="125">
        <v>191.69476101926799</v>
      </c>
      <c r="P19" s="125">
        <f t="shared" si="2"/>
        <v>0.80655001707671659</v>
      </c>
    </row>
    <row r="20" spans="1:16" ht="15" x14ac:dyDescent="0.35">
      <c r="A20" s="15" t="s">
        <v>19</v>
      </c>
      <c r="B20" s="16">
        <v>2017</v>
      </c>
      <c r="C20" s="21">
        <v>21166.02</v>
      </c>
      <c r="D20" s="18">
        <v>1.218824445336357E-2</v>
      </c>
      <c r="E20" s="19">
        <v>352.75347778335163</v>
      </c>
      <c r="F20" s="22">
        <v>4377.9489999999996</v>
      </c>
      <c r="G20" s="16">
        <f t="shared" ca="1" si="0"/>
        <v>3</v>
      </c>
      <c r="H20" s="1"/>
      <c r="I20" t="str">
        <f>VLOOKUP(OAM!A20,Munka2!J16:N234,5,0)</f>
        <v>I</v>
      </c>
      <c r="J20" s="125" t="str">
        <f>VLOOKUP(I20,Munka1!$O$10:$P$54,2,0)</f>
        <v>60 589 445</v>
      </c>
      <c r="K20" s="173">
        <v>21166000000</v>
      </c>
      <c r="M20">
        <v>60589445</v>
      </c>
      <c r="N20" s="125">
        <f t="shared" si="1"/>
        <v>349.33477274795968</v>
      </c>
      <c r="O20" s="125">
        <v>352.75347778335163</v>
      </c>
      <c r="P20" s="125">
        <f t="shared" si="2"/>
        <v>-3.4187050353919517</v>
      </c>
    </row>
    <row r="21" spans="1:16" ht="15" x14ac:dyDescent="0.35">
      <c r="A21" s="15" t="s">
        <v>20</v>
      </c>
      <c r="B21" s="16">
        <v>2017</v>
      </c>
      <c r="C21" s="21">
        <v>429.68700000000001</v>
      </c>
      <c r="D21" s="18">
        <v>1.5923515894165637E-2</v>
      </c>
      <c r="E21" s="19">
        <v>221.35578726122526</v>
      </c>
      <c r="F21" s="22">
        <v>64.513999999999996</v>
      </c>
      <c r="G21" s="16">
        <f t="shared" ca="1" si="0"/>
        <v>20</v>
      </c>
      <c r="H21" s="1"/>
      <c r="I21" t="str">
        <f>VLOOKUP(OAM!A21,Munka2!J17:N235,5,0)</f>
        <v>LV</v>
      </c>
      <c r="J21" s="125" t="str">
        <f>VLOOKUP(I21,Munka1!$O$10:$P$54,2,0)</f>
        <v>1 950 116</v>
      </c>
      <c r="K21" s="173">
        <v>430000000</v>
      </c>
      <c r="M21">
        <v>1950116</v>
      </c>
      <c r="N21" s="125">
        <f t="shared" si="1"/>
        <v>220.49970360737515</v>
      </c>
      <c r="O21" s="125">
        <v>221.35578726122526</v>
      </c>
      <c r="P21" s="125">
        <f t="shared" si="2"/>
        <v>-0.85608365385010643</v>
      </c>
    </row>
    <row r="22" spans="1:16" ht="15" x14ac:dyDescent="0.35">
      <c r="A22" s="15" t="s">
        <v>21</v>
      </c>
      <c r="B22" s="16">
        <v>2017</v>
      </c>
      <c r="C22" s="21">
        <v>723.8</v>
      </c>
      <c r="D22" s="18">
        <v>1.7120703562043038E-2</v>
      </c>
      <c r="E22" s="19">
        <v>255.90439824635834</v>
      </c>
      <c r="F22" s="22">
        <v>228.83</v>
      </c>
      <c r="G22" s="16">
        <f t="shared" ca="1" si="0"/>
        <v>19</v>
      </c>
      <c r="H22" s="1"/>
      <c r="I22" t="str">
        <f>VLOOKUP(OAM!A22,Munka2!J18:N236,5,0)</f>
        <v>LT</v>
      </c>
      <c r="J22" s="125" t="str">
        <f>VLOOKUP(I22,Munka1!$O$10:$P$54,2,0)</f>
        <v>2 847 904</v>
      </c>
      <c r="K22" s="173">
        <v>724000000</v>
      </c>
      <c r="M22">
        <v>2847904</v>
      </c>
      <c r="N22" s="125">
        <f t="shared" si="1"/>
        <v>254.22205242873355</v>
      </c>
      <c r="O22" s="125">
        <v>255.90439824635834</v>
      </c>
      <c r="P22" s="125">
        <f t="shared" si="2"/>
        <v>-1.6823458176247925</v>
      </c>
    </row>
    <row r="23" spans="1:16" ht="15" x14ac:dyDescent="0.35">
      <c r="A23" s="15" t="s">
        <v>22</v>
      </c>
      <c r="B23" s="16">
        <v>2017</v>
      </c>
      <c r="C23" s="21">
        <v>288.380403</v>
      </c>
      <c r="D23" s="18">
        <v>4.9576491547527728E-3</v>
      </c>
      <c r="E23" s="19">
        <v>483.06543435290962</v>
      </c>
      <c r="F23" s="22">
        <v>122.433042</v>
      </c>
      <c r="G23" s="16">
        <f t="shared" ca="1" si="0"/>
        <v>23</v>
      </c>
      <c r="H23" s="1"/>
      <c r="I23" t="str">
        <f>VLOOKUP(OAM!A23,Munka2!J19:N237,5,0)</f>
        <v>L</v>
      </c>
      <c r="J23" s="125" t="str">
        <f>VLOOKUP(I23,Munka1!$O$10:$P$54,2,0)</f>
        <v>590 667</v>
      </c>
      <c r="K23" s="173">
        <v>288000000</v>
      </c>
      <c r="M23">
        <v>590667</v>
      </c>
      <c r="N23" s="125">
        <f t="shared" si="1"/>
        <v>487.58437495238434</v>
      </c>
      <c r="O23" s="125">
        <v>483.06543435290962</v>
      </c>
      <c r="P23" s="125">
        <f t="shared" si="2"/>
        <v>4.5189405994747176</v>
      </c>
    </row>
    <row r="24" spans="1:16" ht="15" x14ac:dyDescent="0.35">
      <c r="A24" s="15" t="s">
        <v>23</v>
      </c>
      <c r="B24" s="16">
        <v>2017</v>
      </c>
      <c r="C24" s="21">
        <v>57.05</v>
      </c>
      <c r="D24" s="18">
        <v>4.7721896361926875E-3</v>
      </c>
      <c r="E24" s="19">
        <v>121.77161152614727</v>
      </c>
      <c r="F24" s="20">
        <v>6.484</v>
      </c>
      <c r="G24" s="16">
        <f t="shared" ca="1" si="0"/>
        <v>23</v>
      </c>
      <c r="H24" s="1"/>
      <c r="I24" t="str">
        <f>VLOOKUP(OAM!A24,Munka2!J20:N238,5,0)</f>
        <v>M</v>
      </c>
      <c r="J24" s="125" t="str">
        <f>VLOOKUP(I24,Munka1!$O$10:$P$54,2,0)</f>
        <v>460 297</v>
      </c>
      <c r="K24" s="173">
        <v>57000000</v>
      </c>
      <c r="M24">
        <v>460297</v>
      </c>
      <c r="N24" s="125">
        <f t="shared" si="1"/>
        <v>123.83309037425836</v>
      </c>
      <c r="O24" s="125">
        <v>121.77161152614727</v>
      </c>
      <c r="P24" s="125">
        <f t="shared" si="2"/>
        <v>2.0614788481110935</v>
      </c>
    </row>
    <row r="25" spans="1:16" ht="15" x14ac:dyDescent="0.35">
      <c r="A25" s="15" t="s">
        <v>24</v>
      </c>
      <c r="B25" s="16">
        <v>2017</v>
      </c>
      <c r="C25" s="21">
        <v>8538.8850000000002</v>
      </c>
      <c r="D25" s="18">
        <v>1.1568016354488137E-2</v>
      </c>
      <c r="E25" s="19">
        <v>498.44638374875956</v>
      </c>
      <c r="F25" s="22">
        <v>1789.827</v>
      </c>
      <c r="G25" s="16">
        <f t="shared" ca="1" si="0"/>
        <v>9</v>
      </c>
      <c r="H25" s="1"/>
      <c r="I25" t="str">
        <f>VLOOKUP(OAM!A25,Munka2!J21:N239,5,0)</f>
        <v>NL</v>
      </c>
      <c r="J25" s="125" t="str">
        <f>VLOOKUP(I25,Munka1!$O$10:$P$54,2,0)</f>
        <v>17 081 507</v>
      </c>
      <c r="K25" s="173">
        <v>8539000000</v>
      </c>
      <c r="M25">
        <v>17081507</v>
      </c>
      <c r="N25" s="125">
        <f t="shared" si="1"/>
        <v>499.8973451230035</v>
      </c>
      <c r="O25" s="125">
        <v>498.44638374875956</v>
      </c>
      <c r="P25" s="125">
        <f t="shared" si="2"/>
        <v>1.4509613742439456</v>
      </c>
    </row>
    <row r="26" spans="1:16" ht="15" x14ac:dyDescent="0.35">
      <c r="A26" s="15" t="s">
        <v>25</v>
      </c>
      <c r="B26" s="16">
        <v>2017</v>
      </c>
      <c r="C26" s="21">
        <v>8821.4500000000007</v>
      </c>
      <c r="D26" s="18">
        <v>1.887243135372248E-2</v>
      </c>
      <c r="E26" s="19">
        <v>229.59372234657232</v>
      </c>
      <c r="F26" s="22">
        <v>2001.7770349492671</v>
      </c>
      <c r="G26" s="16">
        <f t="shared" ca="1" si="0"/>
        <v>4</v>
      </c>
      <c r="H26" s="1"/>
      <c r="I26" t="str">
        <f>VLOOKUP(OAM!A26,Munka2!J22:N240,5,0)</f>
        <v>PL</v>
      </c>
      <c r="J26" s="125" t="str">
        <f>VLOOKUP(I26,Munka1!$O$10:$P$54,2,0)</f>
        <v>37 972 964</v>
      </c>
      <c r="K26" s="173">
        <v>8821000000</v>
      </c>
      <c r="M26">
        <v>37972964</v>
      </c>
      <c r="N26" s="125">
        <f t="shared" si="1"/>
        <v>232.29685204452304</v>
      </c>
      <c r="O26" s="125">
        <v>229.59372234657232</v>
      </c>
      <c r="P26" s="125">
        <f t="shared" si="2"/>
        <v>2.7031296979507147</v>
      </c>
    </row>
    <row r="27" spans="1:16" ht="15" x14ac:dyDescent="0.35">
      <c r="A27" s="15" t="s">
        <v>26</v>
      </c>
      <c r="B27" s="16">
        <v>2017</v>
      </c>
      <c r="C27" s="21">
        <v>2743.2027720380001</v>
      </c>
      <c r="D27" s="18">
        <v>1.3999703859192681E-2</v>
      </c>
      <c r="E27" s="19">
        <v>266.32260924808014</v>
      </c>
      <c r="F27" s="22">
        <v>310.15930574800001</v>
      </c>
      <c r="G27" s="16">
        <f t="shared" ca="1" si="0"/>
        <v>13</v>
      </c>
      <c r="H27" s="1"/>
      <c r="I27" t="str">
        <f>VLOOKUP(OAM!A27,Munka2!J23:N241,5,0)</f>
        <v>P</v>
      </c>
      <c r="J27" s="125" t="str">
        <f>VLOOKUP(I27,Munka1!$O$10:$P$54,2,0)</f>
        <v>10 309 573</v>
      </c>
      <c r="K27" s="173">
        <v>2743000000</v>
      </c>
      <c r="M27">
        <v>10309573</v>
      </c>
      <c r="N27" s="125">
        <f t="shared" si="1"/>
        <v>266.06339564208918</v>
      </c>
      <c r="O27" s="125">
        <v>266.32260924808014</v>
      </c>
      <c r="P27" s="125">
        <f t="shared" si="2"/>
        <v>-0.25921360599096488</v>
      </c>
    </row>
    <row r="28" spans="1:16" ht="15" x14ac:dyDescent="0.35">
      <c r="A28" s="15" t="s">
        <v>27</v>
      </c>
      <c r="B28" s="16">
        <v>2017</v>
      </c>
      <c r="C28" s="21">
        <v>3232.1120678181301</v>
      </c>
      <c r="D28" s="18">
        <v>1.721285992412188E-2</v>
      </c>
      <c r="E28" s="19">
        <v>164.96318150568243</v>
      </c>
      <c r="F28" s="22">
        <v>1084.034175915591</v>
      </c>
      <c r="G28" s="16">
        <f t="shared" ca="1" si="0"/>
        <v>10</v>
      </c>
      <c r="H28" s="1"/>
      <c r="I28" t="str">
        <f>VLOOKUP(OAM!A28,Munka2!J24:N242,5,0)</f>
        <v>RO</v>
      </c>
      <c r="J28" s="125" t="str">
        <f>VLOOKUP(I28,Munka1!$O$10:$P$54,2,0)</f>
        <v>19 644 350</v>
      </c>
      <c r="K28" s="173">
        <v>3232000000</v>
      </c>
      <c r="M28">
        <v>19644350</v>
      </c>
      <c r="N28" s="125">
        <f t="shared" si="1"/>
        <v>164.52567786666395</v>
      </c>
      <c r="O28" s="125">
        <v>164.96318150568243</v>
      </c>
      <c r="P28" s="125">
        <f t="shared" si="2"/>
        <v>-0.43750363901847322</v>
      </c>
    </row>
    <row r="29" spans="1:16" ht="15" x14ac:dyDescent="0.35">
      <c r="A29" s="15" t="s">
        <v>28</v>
      </c>
      <c r="B29" s="16">
        <v>2017</v>
      </c>
      <c r="C29" s="21">
        <v>934.66908260000002</v>
      </c>
      <c r="D29" s="18">
        <v>1.1068652102189765E-2</v>
      </c>
      <c r="E29" s="19">
        <v>171.86503406339008</v>
      </c>
      <c r="F29" s="22">
        <v>165.71211901999999</v>
      </c>
      <c r="G29" s="16">
        <f t="shared" ca="1" si="0"/>
        <v>18</v>
      </c>
      <c r="H29" s="1"/>
      <c r="I29" t="str">
        <f>VLOOKUP(OAM!A29,Munka2!J25:N243,5,0)</f>
        <v>SK</v>
      </c>
      <c r="J29" s="125" t="str">
        <f>VLOOKUP(I29,Munka1!$O$10:$P$54,2,0)</f>
        <v>5 435 343</v>
      </c>
      <c r="K29" s="173">
        <v>935000000</v>
      </c>
      <c r="M29">
        <v>5435343</v>
      </c>
      <c r="N29" s="125">
        <f t="shared" si="1"/>
        <v>172.02226244047523</v>
      </c>
      <c r="O29" s="125">
        <v>171.86503406339008</v>
      </c>
      <c r="P29" s="125">
        <f t="shared" si="2"/>
        <v>0.15722837708514703</v>
      </c>
    </row>
    <row r="30" spans="1:16" ht="15" x14ac:dyDescent="0.35">
      <c r="A30" s="15" t="s">
        <v>29</v>
      </c>
      <c r="B30" s="16">
        <v>2017</v>
      </c>
      <c r="C30" s="21">
        <v>422.21499999999997</v>
      </c>
      <c r="D30" s="18">
        <v>9.8163647075399183E-3</v>
      </c>
      <c r="E30" s="19">
        <v>204.38131105323794</v>
      </c>
      <c r="F30" s="22">
        <v>17.054000000000002</v>
      </c>
      <c r="G30" s="16">
        <f t="shared" ca="1" si="0"/>
        <v>22</v>
      </c>
      <c r="H30" s="1"/>
      <c r="I30" t="str">
        <f>VLOOKUP(OAM!A30,Munka2!J26:N244,5,0)</f>
        <v>SLO</v>
      </c>
      <c r="J30" s="125" t="str">
        <f>VLOOKUP(I30,Munka1!$O$10:$P$54,2,0)</f>
        <v>2 065 895</v>
      </c>
      <c r="K30" s="173">
        <v>422000000</v>
      </c>
      <c r="M30">
        <v>2065895</v>
      </c>
      <c r="N30" s="125">
        <f t="shared" si="1"/>
        <v>204.2698201021833</v>
      </c>
      <c r="O30" s="125">
        <v>204.38131105323794</v>
      </c>
      <c r="P30" s="125">
        <f t="shared" si="2"/>
        <v>-0.11149095105463402</v>
      </c>
    </row>
    <row r="31" spans="1:16" ht="15" x14ac:dyDescent="0.35">
      <c r="A31" s="15" t="s">
        <v>30</v>
      </c>
      <c r="B31" s="16">
        <v>2017</v>
      </c>
      <c r="C31" s="21">
        <v>10528.08</v>
      </c>
      <c r="D31" s="18">
        <v>9.0613469527923585E-3</v>
      </c>
      <c r="E31" s="19">
        <v>226.25039031549096</v>
      </c>
      <c r="F31" s="22">
        <v>2217.98</v>
      </c>
      <c r="G31" s="16">
        <f t="shared" ca="1" si="0"/>
        <v>5</v>
      </c>
      <c r="H31" s="1"/>
      <c r="I31" t="str">
        <f>VLOOKUP(OAM!A31,Munka2!J27:N245,5,0)</f>
        <v>E</v>
      </c>
      <c r="J31" s="125" t="str">
        <f>VLOOKUP(I31,Munka1!$O$10:$P$54,2,0)</f>
        <v>46 528 024</v>
      </c>
      <c r="K31" s="173">
        <v>10528000000</v>
      </c>
      <c r="M31">
        <v>46528024</v>
      </c>
      <c r="N31" s="125">
        <f t="shared" si="1"/>
        <v>226.27223541665987</v>
      </c>
      <c r="O31" s="125">
        <v>226.25039031549096</v>
      </c>
      <c r="P31" s="125">
        <f t="shared" si="2"/>
        <v>2.1845101168906922E-2</v>
      </c>
    </row>
    <row r="32" spans="1:16" ht="15.6" thickBot="1" x14ac:dyDescent="0.4">
      <c r="A32" s="25" t="s">
        <v>31</v>
      </c>
      <c r="B32" s="26">
        <v>2017</v>
      </c>
      <c r="C32" s="27">
        <v>4639.2910040782645</v>
      </c>
      <c r="D32" s="28">
        <v>9.6646681024466913E-3</v>
      </c>
      <c r="E32" s="29">
        <v>461.26758643410164</v>
      </c>
      <c r="F32" s="30">
        <v>1064.546036439167</v>
      </c>
      <c r="G32" s="26">
        <f t="shared" ca="1" si="0"/>
        <v>7</v>
      </c>
      <c r="H32" s="1"/>
      <c r="I32" t="str">
        <f>VLOOKUP(OAM!A32,Munka2!J28:N246,5,0)</f>
        <v>S</v>
      </c>
      <c r="J32" s="125" t="str">
        <f>VLOOKUP(I32,Munka1!$O$10:$P$54,2,0)</f>
        <v>9 995 153</v>
      </c>
      <c r="K32" s="173">
        <v>4639000000</v>
      </c>
      <c r="M32">
        <v>9995153</v>
      </c>
      <c r="N32" s="125">
        <f>K32/M32</f>
        <v>464.12496136877547</v>
      </c>
      <c r="O32" s="125">
        <v>461.26758643410164</v>
      </c>
      <c r="P32" s="125">
        <f t="shared" si="2"/>
        <v>2.8573749346738282</v>
      </c>
    </row>
    <row r="33" spans="1:7" ht="15" x14ac:dyDescent="0.3">
      <c r="A33" s="31" t="s">
        <v>2</v>
      </c>
      <c r="B33" s="2">
        <v>2018</v>
      </c>
      <c r="C33" s="12">
        <v>2870.4</v>
      </c>
      <c r="D33" s="23">
        <v>7.4473826227738809E-3</v>
      </c>
      <c r="E33" s="24">
        <v>324.79001913391596</v>
      </c>
      <c r="F33" s="13">
        <v>171.1</v>
      </c>
      <c r="G33" s="2" cm="1">
        <f t="array" aca="1" ref="G33:G58" ca="1">RANK($G33:$G58,$G33:$G58,1)</f>
        <v>14</v>
      </c>
    </row>
    <row r="34" spans="1:7" ht="15" x14ac:dyDescent="0.3">
      <c r="A34" s="32" t="s">
        <v>8</v>
      </c>
      <c r="B34" s="33">
        <v>2018</v>
      </c>
      <c r="C34" s="34">
        <v>4100.7012841651904</v>
      </c>
      <c r="D34" s="35">
        <v>8.9127912634920179E-3</v>
      </c>
      <c r="E34" s="36">
        <v>358.86070571148952</v>
      </c>
      <c r="F34" s="92">
        <v>423.51762976333333</v>
      </c>
      <c r="G34" s="33">
        <f ca="1"/>
        <v>17</v>
      </c>
    </row>
    <row r="35" spans="1:7" ht="15" x14ac:dyDescent="0.3">
      <c r="A35" s="32" t="s">
        <v>9</v>
      </c>
      <c r="B35" s="33">
        <v>2018</v>
      </c>
      <c r="C35" s="34">
        <v>814.43919736322698</v>
      </c>
      <c r="D35" s="35">
        <v>1.4485444596076293E-2</v>
      </c>
      <c r="E35" s="36">
        <v>115.93374519763974</v>
      </c>
      <c r="F35" s="92">
        <v>83.046430003067769</v>
      </c>
      <c r="G35" s="33">
        <f ca="1"/>
        <v>13</v>
      </c>
    </row>
    <row r="36" spans="1:7" ht="15" x14ac:dyDescent="0.3">
      <c r="A36" s="32" t="s">
        <v>10</v>
      </c>
      <c r="B36" s="33">
        <v>2018</v>
      </c>
      <c r="C36" s="34">
        <v>818.04295929901798</v>
      </c>
      <c r="D36" s="35">
        <v>1.5525848027372224E-2</v>
      </c>
      <c r="E36" s="36">
        <v>199.96796752256074</v>
      </c>
      <c r="F36" s="92">
        <v>27.582862925566872</v>
      </c>
      <c r="G36" s="33">
        <f ca="1"/>
        <v>18</v>
      </c>
    </row>
    <row r="37" spans="1:7" ht="15" x14ac:dyDescent="0.3">
      <c r="A37" s="32" t="s">
        <v>11</v>
      </c>
      <c r="B37" s="33">
        <v>2018</v>
      </c>
      <c r="C37" s="34">
        <v>381.56080500000002</v>
      </c>
      <c r="D37" s="35">
        <v>1.7654553593736987E-2</v>
      </c>
      <c r="E37" s="36">
        <v>438.54035307503995</v>
      </c>
      <c r="F37" s="92">
        <v>62.206666000000006</v>
      </c>
      <c r="G37" s="33">
        <f ca="1"/>
        <v>24</v>
      </c>
    </row>
    <row r="38" spans="1:7" ht="15" x14ac:dyDescent="0.3">
      <c r="A38" s="32" t="s">
        <v>12</v>
      </c>
      <c r="B38" s="33">
        <v>2018</v>
      </c>
      <c r="C38" s="34">
        <v>2298.17</v>
      </c>
      <c r="D38" s="35">
        <v>1.0895529181075232E-2</v>
      </c>
      <c r="E38" s="36">
        <v>216.26924564505671</v>
      </c>
      <c r="F38" s="92">
        <v>301.96999999999997</v>
      </c>
      <c r="G38" s="33">
        <f ca="1"/>
        <v>7</v>
      </c>
    </row>
    <row r="39" spans="1:7" ht="15" x14ac:dyDescent="0.3">
      <c r="A39" s="32" t="s">
        <v>13</v>
      </c>
      <c r="B39" s="33">
        <v>2018</v>
      </c>
      <c r="C39" s="34">
        <v>513.90499999999997</v>
      </c>
      <c r="D39" s="35">
        <v>1.9905158015747347E-2</v>
      </c>
      <c r="E39" s="36">
        <v>389.57873750123179</v>
      </c>
      <c r="F39" s="92">
        <v>88.75200000000001</v>
      </c>
      <c r="G39" s="33">
        <f ca="1"/>
        <v>22</v>
      </c>
    </row>
    <row r="40" spans="1:7" ht="15" x14ac:dyDescent="0.3">
      <c r="A40" s="32" t="s">
        <v>14</v>
      </c>
      <c r="B40" s="33">
        <v>2018</v>
      </c>
      <c r="C40" s="34">
        <v>3312.5619999999999</v>
      </c>
      <c r="D40" s="35">
        <v>1.4188505491116556E-2</v>
      </c>
      <c r="E40" s="36">
        <v>600.51520974583957</v>
      </c>
      <c r="F40" s="92">
        <v>621.8599999999999</v>
      </c>
      <c r="G40" s="33">
        <f ca="1"/>
        <v>12</v>
      </c>
    </row>
    <row r="41" spans="1:7" ht="15" x14ac:dyDescent="0.3">
      <c r="A41" s="32" t="s">
        <v>15</v>
      </c>
      <c r="B41" s="33">
        <v>2018</v>
      </c>
      <c r="C41" s="34">
        <v>42748</v>
      </c>
      <c r="D41" s="35">
        <v>1.8088220484355391E-2</v>
      </c>
      <c r="E41" s="36">
        <v>634.30920125235559</v>
      </c>
      <c r="F41" s="92">
        <v>10115.530000000001</v>
      </c>
      <c r="G41" s="33">
        <f ca="1"/>
        <v>1</v>
      </c>
    </row>
    <row r="42" spans="1:7" ht="15" x14ac:dyDescent="0.3">
      <c r="A42" s="32" t="s">
        <v>16</v>
      </c>
      <c r="B42" s="33">
        <v>2018</v>
      </c>
      <c r="C42" s="34">
        <v>42126.678084771338</v>
      </c>
      <c r="D42" s="35">
        <v>1.2508440993619491E-2</v>
      </c>
      <c r="E42" s="36">
        <v>508.12580615119936</v>
      </c>
      <c r="F42" s="92">
        <v>5373.2265913749998</v>
      </c>
      <c r="G42" s="33">
        <f ca="1"/>
        <v>2</v>
      </c>
    </row>
    <row r="43" spans="1:7" ht="15" x14ac:dyDescent="0.3">
      <c r="A43" s="32" t="s">
        <v>17</v>
      </c>
      <c r="B43" s="33">
        <v>2018</v>
      </c>
      <c r="C43" s="34">
        <v>4560.3839369999996</v>
      </c>
      <c r="D43" s="35">
        <v>2.5397874538379581E-2</v>
      </c>
      <c r="E43" s="36">
        <v>424.89804116132746</v>
      </c>
      <c r="F43" s="92">
        <v>518.49775299999999</v>
      </c>
      <c r="G43" s="33">
        <f ca="1"/>
        <v>6</v>
      </c>
    </row>
    <row r="44" spans="1:7" ht="15" x14ac:dyDescent="0.3">
      <c r="A44" s="32" t="s">
        <v>18</v>
      </c>
      <c r="B44" s="33">
        <v>2018</v>
      </c>
      <c r="C44" s="34">
        <v>1368.81134998313</v>
      </c>
      <c r="D44" s="35">
        <v>1.0059352849622666E-2</v>
      </c>
      <c r="E44" s="36">
        <v>140.02382983513274</v>
      </c>
      <c r="F44" s="92">
        <v>174.09961935165902</v>
      </c>
      <c r="G44" s="33">
        <f ca="1"/>
        <v>11</v>
      </c>
    </row>
    <row r="45" spans="1:7" ht="15" x14ac:dyDescent="0.3">
      <c r="A45" s="32" t="s">
        <v>32</v>
      </c>
      <c r="B45" s="33">
        <v>2018</v>
      </c>
      <c r="C45" s="34">
        <v>943.74</v>
      </c>
      <c r="D45" s="35">
        <v>2.894527957679176E-3</v>
      </c>
      <c r="E45" s="36">
        <v>194.15921738862087</v>
      </c>
      <c r="F45" s="92">
        <v>88.106999999999999</v>
      </c>
      <c r="G45" s="33">
        <f ca="1"/>
        <v>23</v>
      </c>
    </row>
    <row r="46" spans="1:7" ht="15" x14ac:dyDescent="0.3">
      <c r="A46" s="32" t="s">
        <v>19</v>
      </c>
      <c r="B46" s="33">
        <v>2018</v>
      </c>
      <c r="C46" s="34">
        <v>21702.343000000001</v>
      </c>
      <c r="D46" s="35">
        <v>1.2251582513403308E-2</v>
      </c>
      <c r="E46" s="36">
        <v>362.44752593641658</v>
      </c>
      <c r="F46" s="92">
        <v>4152.1840000000002</v>
      </c>
      <c r="G46" s="33">
        <f ca="1"/>
        <v>3</v>
      </c>
    </row>
    <row r="47" spans="1:7" ht="15" x14ac:dyDescent="0.3">
      <c r="A47" s="32" t="s">
        <v>20</v>
      </c>
      <c r="B47" s="33">
        <v>2018</v>
      </c>
      <c r="C47" s="34">
        <v>613.36999999999989</v>
      </c>
      <c r="D47" s="35">
        <v>2.1039283024097227E-2</v>
      </c>
      <c r="E47" s="36">
        <v>318.42699545749508</v>
      </c>
      <c r="F47" s="92">
        <v>191.74800000000002</v>
      </c>
      <c r="G47" s="33">
        <f ca="1"/>
        <v>21</v>
      </c>
    </row>
    <row r="48" spans="1:7" ht="15" x14ac:dyDescent="0.3">
      <c r="A48" s="32" t="s">
        <v>21</v>
      </c>
      <c r="B48" s="33">
        <v>2018</v>
      </c>
      <c r="C48" s="34">
        <v>894.55</v>
      </c>
      <c r="D48" s="35">
        <v>1.9654046595832562E-2</v>
      </c>
      <c r="E48" s="36">
        <v>319.30652426879499</v>
      </c>
      <c r="F48" s="92">
        <v>330.84</v>
      </c>
      <c r="G48" s="33">
        <f ca="1"/>
        <v>20</v>
      </c>
    </row>
    <row r="49" spans="1:7" ht="15" x14ac:dyDescent="0.3">
      <c r="A49" s="32" t="s">
        <v>22</v>
      </c>
      <c r="B49" s="33">
        <v>2018</v>
      </c>
      <c r="C49" s="34">
        <v>301.12863599999997</v>
      </c>
      <c r="D49" s="35">
        <v>4.9886946816559566E-3</v>
      </c>
      <c r="E49" s="36">
        <v>494.61841296956356</v>
      </c>
      <c r="F49" s="92">
        <v>137.43754300000001</v>
      </c>
      <c r="G49" s="33">
        <f ca="1"/>
        <v>24</v>
      </c>
    </row>
    <row r="50" spans="1:7" ht="15" x14ac:dyDescent="0.3">
      <c r="A50" s="32" t="s">
        <v>23</v>
      </c>
      <c r="B50" s="33">
        <v>2018</v>
      </c>
      <c r="C50" s="34">
        <v>59.128</v>
      </c>
      <c r="D50" s="35">
        <v>4.5633597589587816E-3</v>
      </c>
      <c r="E50" s="36">
        <v>121.85561486305464</v>
      </c>
      <c r="F50" s="92">
        <v>4.1909999999999998</v>
      </c>
      <c r="G50" s="33">
        <f ca="1"/>
        <v>24</v>
      </c>
    </row>
    <row r="51" spans="1:7" ht="15" x14ac:dyDescent="0.3">
      <c r="A51" s="32" t="s">
        <v>24</v>
      </c>
      <c r="B51" s="33">
        <v>2018</v>
      </c>
      <c r="C51" s="34">
        <v>9416.8799999999992</v>
      </c>
      <c r="D51" s="35">
        <v>1.2166715978433745E-2</v>
      </c>
      <c r="E51" s="36">
        <v>546.47632311977713</v>
      </c>
      <c r="F51" s="92">
        <v>3250.8999999999996</v>
      </c>
      <c r="G51" s="33">
        <f ca="1"/>
        <v>9</v>
      </c>
    </row>
    <row r="52" spans="1:7" ht="15" x14ac:dyDescent="0.3">
      <c r="A52" s="32" t="s">
        <v>25</v>
      </c>
      <c r="B52" s="33">
        <v>2018</v>
      </c>
      <c r="C52" s="34">
        <v>10047.16</v>
      </c>
      <c r="D52" s="35">
        <v>2.0181362215234304E-2</v>
      </c>
      <c r="E52" s="36">
        <v>261.55624397990266</v>
      </c>
      <c r="F52" s="92">
        <v>2764.3751420594513</v>
      </c>
      <c r="G52" s="33">
        <f ca="1"/>
        <v>5</v>
      </c>
    </row>
    <row r="53" spans="1:7" ht="15" x14ac:dyDescent="0.3">
      <c r="A53" s="32" t="s">
        <v>26</v>
      </c>
      <c r="B53" s="33">
        <v>2018</v>
      </c>
      <c r="C53" s="34">
        <v>2625.7384663299999</v>
      </c>
      <c r="D53" s="35">
        <v>1.2796988004089984E-2</v>
      </c>
      <c r="E53" s="36">
        <v>255.32764798323578</v>
      </c>
      <c r="F53" s="92">
        <v>259.2697</v>
      </c>
      <c r="G53" s="33">
        <f ca="1"/>
        <v>16</v>
      </c>
    </row>
    <row r="54" spans="1:7" ht="15" x14ac:dyDescent="0.3">
      <c r="A54" s="32" t="s">
        <v>27</v>
      </c>
      <c r="B54" s="33">
        <v>2018</v>
      </c>
      <c r="C54" s="34">
        <v>3692.0125864059301</v>
      </c>
      <c r="D54" s="35">
        <v>1.8054186759489568E-2</v>
      </c>
      <c r="E54" s="36">
        <v>189.56038193339276</v>
      </c>
      <c r="F54" s="92">
        <v>1251.9223317588887</v>
      </c>
      <c r="G54" s="33">
        <f ca="1"/>
        <v>10</v>
      </c>
    </row>
    <row r="55" spans="1:7" ht="15" x14ac:dyDescent="0.3">
      <c r="A55" s="32" t="s">
        <v>28</v>
      </c>
      <c r="B55" s="33">
        <v>2018</v>
      </c>
      <c r="C55" s="34">
        <v>1098.414383</v>
      </c>
      <c r="D55" s="35">
        <v>1.2282392742927429E-2</v>
      </c>
      <c r="E55" s="36">
        <v>201.69158393025353</v>
      </c>
      <c r="F55" s="92">
        <v>250.59672939999999</v>
      </c>
      <c r="G55" s="33">
        <f ca="1"/>
        <v>15</v>
      </c>
    </row>
    <row r="56" spans="1:7" ht="15" x14ac:dyDescent="0.3">
      <c r="A56" s="32" t="s">
        <v>29</v>
      </c>
      <c r="B56" s="33">
        <v>2018</v>
      </c>
      <c r="C56" s="34">
        <v>462.65100000000001</v>
      </c>
      <c r="D56" s="35">
        <v>1.0087399227066833E-2</v>
      </c>
      <c r="E56" s="36">
        <v>223.29147280835537</v>
      </c>
      <c r="F56" s="92">
        <v>27.658000000000001</v>
      </c>
      <c r="G56" s="33">
        <f ca="1"/>
        <v>19</v>
      </c>
    </row>
    <row r="57" spans="1:7" ht="15" x14ac:dyDescent="0.3">
      <c r="A57" s="32" t="s">
        <v>30</v>
      </c>
      <c r="B57" s="33">
        <v>2018</v>
      </c>
      <c r="C57" s="34">
        <v>11172.2</v>
      </c>
      <c r="D57" s="35">
        <v>9.2849502891729878E-3</v>
      </c>
      <c r="E57" s="36">
        <v>239.08590867175948</v>
      </c>
      <c r="F57" s="92">
        <v>2544.5500000000002</v>
      </c>
      <c r="G57" s="33">
        <f ca="1"/>
        <v>4</v>
      </c>
    </row>
    <row r="58" spans="1:7" ht="15.6" thickBot="1" x14ac:dyDescent="0.35">
      <c r="A58" s="39" t="s">
        <v>31</v>
      </c>
      <c r="B58" s="40">
        <v>2018</v>
      </c>
      <c r="C58" s="41">
        <v>4573.2909070414207</v>
      </c>
      <c r="D58" s="42">
        <v>9.7164517066795995E-3</v>
      </c>
      <c r="E58" s="43">
        <v>449.45420360281713</v>
      </c>
      <c r="F58" s="101">
        <v>1088.1964103530584</v>
      </c>
      <c r="G58" s="40">
        <f ca="1"/>
        <v>8</v>
      </c>
    </row>
    <row r="59" spans="1:7" ht="15.6" thickTop="1" x14ac:dyDescent="0.3">
      <c r="A59" s="31" t="s">
        <v>2</v>
      </c>
      <c r="B59" s="38">
        <v>2019</v>
      </c>
      <c r="C59" s="45">
        <v>2920.17</v>
      </c>
      <c r="D59" s="46">
        <v>7.34599773343882E-3</v>
      </c>
      <c r="E59" s="47">
        <v>328.93539273951188</v>
      </c>
      <c r="F59" s="93">
        <v>177.88</v>
      </c>
      <c r="G59" s="87" cm="1">
        <f t="array" aca="1" ref="G59:G84" ca="1">RANK($G59:$G84,$G59:$G84,1)</f>
        <v>13</v>
      </c>
    </row>
    <row r="60" spans="1:7" ht="15" x14ac:dyDescent="0.3">
      <c r="A60" s="32" t="s">
        <v>8</v>
      </c>
      <c r="B60" s="33">
        <v>2019</v>
      </c>
      <c r="C60" s="48">
        <v>4302.8394661644597</v>
      </c>
      <c r="D60" s="35">
        <v>8.9972594579078771E-3</v>
      </c>
      <c r="E60" s="36">
        <v>374.51818836839232</v>
      </c>
      <c r="F60" s="94">
        <v>470.94570010000001</v>
      </c>
      <c r="G60" s="33">
        <f ca="1"/>
        <v>17</v>
      </c>
    </row>
    <row r="61" spans="1:7" ht="15" x14ac:dyDescent="0.3">
      <c r="A61" s="32" t="s">
        <v>9</v>
      </c>
      <c r="B61" s="33">
        <v>2019</v>
      </c>
      <c r="C61" s="48">
        <v>1927.98939725334</v>
      </c>
      <c r="D61" s="35">
        <v>3.131985820300253E-2</v>
      </c>
      <c r="E61" s="36">
        <v>276.38413552836391</v>
      </c>
      <c r="F61" s="94">
        <v>1156.5167862953288</v>
      </c>
      <c r="G61" s="33">
        <f ca="1"/>
        <v>11</v>
      </c>
    </row>
    <row r="62" spans="1:7" ht="15" x14ac:dyDescent="0.3">
      <c r="A62" s="32" t="s">
        <v>10</v>
      </c>
      <c r="B62" s="33">
        <v>2019</v>
      </c>
      <c r="C62" s="48">
        <v>894.60625674217897</v>
      </c>
      <c r="D62" s="35">
        <v>1.6098257649177383E-2</v>
      </c>
      <c r="E62" s="36">
        <v>219.95575756899174</v>
      </c>
      <c r="F62" s="94">
        <v>58.696556176878246</v>
      </c>
      <c r="G62" s="33">
        <f ca="1"/>
        <v>18</v>
      </c>
    </row>
    <row r="63" spans="1:7" ht="15" x14ac:dyDescent="0.3">
      <c r="A63" s="32" t="s">
        <v>11</v>
      </c>
      <c r="B63" s="33">
        <v>2019</v>
      </c>
      <c r="C63" s="48">
        <v>432.723232</v>
      </c>
      <c r="D63" s="35">
        <v>1.8805926134531425E-2</v>
      </c>
      <c r="E63" s="36">
        <v>490.64372356709561</v>
      </c>
      <c r="F63" s="94">
        <v>77.169653999999994</v>
      </c>
      <c r="G63" s="33">
        <f ca="1"/>
        <v>24</v>
      </c>
    </row>
    <row r="64" spans="1:7" ht="15" x14ac:dyDescent="0.3">
      <c r="A64" s="32" t="s">
        <v>12</v>
      </c>
      <c r="B64" s="33">
        <v>2019</v>
      </c>
      <c r="C64" s="48">
        <v>2585.69</v>
      </c>
      <c r="D64" s="35">
        <v>1.1463185507306774E-2</v>
      </c>
      <c r="E64" s="36">
        <v>242.34815339684258</v>
      </c>
      <c r="F64" s="94">
        <v>392.09</v>
      </c>
      <c r="G64" s="33">
        <f ca="1"/>
        <v>7</v>
      </c>
    </row>
    <row r="65" spans="1:7" ht="15" x14ac:dyDescent="0.3">
      <c r="A65" s="32" t="s">
        <v>13</v>
      </c>
      <c r="B65" s="33">
        <v>2019</v>
      </c>
      <c r="C65" s="48">
        <v>556.24199999999996</v>
      </c>
      <c r="D65" s="35">
        <v>2.0057557453784017E-2</v>
      </c>
      <c r="E65" s="36">
        <v>419.86232091906828</v>
      </c>
      <c r="F65" s="94">
        <v>80.989000000000004</v>
      </c>
      <c r="G65" s="33">
        <f ca="1"/>
        <v>22</v>
      </c>
    </row>
    <row r="66" spans="1:7" ht="15" x14ac:dyDescent="0.3">
      <c r="A66" s="32" t="s">
        <v>14</v>
      </c>
      <c r="B66" s="33">
        <v>2019</v>
      </c>
      <c r="C66" s="48">
        <v>3673.1689999999999</v>
      </c>
      <c r="D66" s="35">
        <v>1.5314314660707436E-2</v>
      </c>
      <c r="E66" s="36">
        <v>665.23634453781506</v>
      </c>
      <c r="F66" s="94">
        <v>866.22</v>
      </c>
      <c r="G66" s="33">
        <f ca="1"/>
        <v>15</v>
      </c>
    </row>
    <row r="67" spans="1:7" ht="15" x14ac:dyDescent="0.3">
      <c r="A67" s="32" t="s">
        <v>15</v>
      </c>
      <c r="B67" s="33">
        <v>2019</v>
      </c>
      <c r="C67" s="48">
        <v>44361.2</v>
      </c>
      <c r="D67" s="35">
        <v>1.8198458752028093E-2</v>
      </c>
      <c r="E67" s="36">
        <v>655.99787057849289</v>
      </c>
      <c r="F67" s="94">
        <v>10845.71</v>
      </c>
      <c r="G67" s="33">
        <f ca="1"/>
        <v>1</v>
      </c>
    </row>
    <row r="68" spans="1:7" ht="15" x14ac:dyDescent="0.3">
      <c r="A68" s="32" t="s">
        <v>16</v>
      </c>
      <c r="B68" s="33">
        <v>2019</v>
      </c>
      <c r="C68" s="48">
        <v>46935.812153299994</v>
      </c>
      <c r="D68" s="35">
        <v>1.3513124837203275E-2</v>
      </c>
      <c r="E68" s="36">
        <v>564.85879861480498</v>
      </c>
      <c r="F68" s="94">
        <v>7113.28072221</v>
      </c>
      <c r="G68" s="33">
        <f ca="1"/>
        <v>2</v>
      </c>
    </row>
    <row r="69" spans="1:7" ht="15" x14ac:dyDescent="0.3">
      <c r="A69" s="32" t="s">
        <v>17</v>
      </c>
      <c r="B69" s="33">
        <v>2019</v>
      </c>
      <c r="C69" s="48">
        <v>4320.1728540000004</v>
      </c>
      <c r="D69" s="35">
        <v>2.3575243786643846E-2</v>
      </c>
      <c r="E69" s="36">
        <v>402.94218607909107</v>
      </c>
      <c r="F69" s="94">
        <v>533.00928799999997</v>
      </c>
      <c r="G69" s="33">
        <f ca="1"/>
        <v>6</v>
      </c>
    </row>
    <row r="70" spans="1:7" ht="15" x14ac:dyDescent="0.3">
      <c r="A70" s="32" t="s">
        <v>18</v>
      </c>
      <c r="B70" s="33">
        <v>2019</v>
      </c>
      <c r="C70" s="48">
        <v>1832.1976594533101</v>
      </c>
      <c r="D70" s="35">
        <v>1.253945642292632E-2</v>
      </c>
      <c r="E70" s="36">
        <v>187.51114603345263</v>
      </c>
      <c r="F70" s="94">
        <v>440.89048279874737</v>
      </c>
      <c r="G70" s="33">
        <f ca="1"/>
        <v>12</v>
      </c>
    </row>
    <row r="71" spans="1:7" ht="15" x14ac:dyDescent="0.3">
      <c r="A71" s="32" t="s">
        <v>32</v>
      </c>
      <c r="B71" s="33">
        <v>2019</v>
      </c>
      <c r="C71" s="48">
        <v>1007.06</v>
      </c>
      <c r="D71" s="35">
        <v>2.8246443530252885E-3</v>
      </c>
      <c r="E71" s="36">
        <v>204.38913209814152</v>
      </c>
      <c r="F71" s="94">
        <v>119.97</v>
      </c>
      <c r="G71" s="33">
        <f ca="1"/>
        <v>23</v>
      </c>
    </row>
    <row r="72" spans="1:7" ht="15" x14ac:dyDescent="0.3">
      <c r="A72" s="32" t="s">
        <v>19</v>
      </c>
      <c r="B72" s="33">
        <v>2019</v>
      </c>
      <c r="C72" s="48">
        <v>21142.71</v>
      </c>
      <c r="D72" s="35">
        <v>1.1767956077865608E-2</v>
      </c>
      <c r="E72" s="36">
        <v>353.97670482227255</v>
      </c>
      <c r="F72" s="94">
        <v>4234.7629999999999</v>
      </c>
      <c r="G72" s="33">
        <f ca="1"/>
        <v>3</v>
      </c>
    </row>
    <row r="73" spans="1:7" ht="15" x14ac:dyDescent="0.3">
      <c r="A73" s="32" t="s">
        <v>20</v>
      </c>
      <c r="B73" s="33">
        <v>2019</v>
      </c>
      <c r="C73" s="48">
        <v>633.52200000000005</v>
      </c>
      <c r="D73" s="35">
        <v>2.0671434472686268E-2</v>
      </c>
      <c r="E73" s="36">
        <v>331.1338654289433</v>
      </c>
      <c r="F73" s="94">
        <v>153.86000000000001</v>
      </c>
      <c r="G73" s="33">
        <f ca="1"/>
        <v>21</v>
      </c>
    </row>
    <row r="74" spans="1:7" ht="15" x14ac:dyDescent="0.3">
      <c r="A74" s="32" t="s">
        <v>21</v>
      </c>
      <c r="B74" s="33">
        <v>2019</v>
      </c>
      <c r="C74" s="48">
        <v>979.2</v>
      </c>
      <c r="D74" s="35">
        <v>2.0040986601069549E-2</v>
      </c>
      <c r="E74" s="36">
        <v>350.44772273400758</v>
      </c>
      <c r="F74" s="94">
        <v>290.87</v>
      </c>
      <c r="G74" s="33">
        <f ca="1"/>
        <v>19</v>
      </c>
    </row>
    <row r="75" spans="1:7" ht="15" x14ac:dyDescent="0.3">
      <c r="A75" s="32" t="s">
        <v>22</v>
      </c>
      <c r="B75" s="33">
        <v>2019</v>
      </c>
      <c r="C75" s="48">
        <v>345.56732599999998</v>
      </c>
      <c r="D75" s="35">
        <v>5.5110740800811174E-3</v>
      </c>
      <c r="E75" s="36">
        <v>556.02144167337076</v>
      </c>
      <c r="F75" s="94">
        <v>159.71157500000001</v>
      </c>
      <c r="G75" s="33">
        <f ca="1"/>
        <v>24</v>
      </c>
    </row>
    <row r="76" spans="1:7" ht="15" x14ac:dyDescent="0.3">
      <c r="A76" s="32" t="s">
        <v>23</v>
      </c>
      <c r="B76" s="33">
        <v>2019</v>
      </c>
      <c r="C76" s="48">
        <v>74.739999999999995</v>
      </c>
      <c r="D76" s="35">
        <v>5.3225164379162001E-3</v>
      </c>
      <c r="E76" s="36">
        <v>148.076237270674</v>
      </c>
      <c r="F76" s="94">
        <v>18.5</v>
      </c>
      <c r="G76" s="33">
        <f ca="1"/>
        <v>24</v>
      </c>
    </row>
    <row r="77" spans="1:7" ht="15" x14ac:dyDescent="0.3">
      <c r="A77" s="32" t="s">
        <v>24</v>
      </c>
      <c r="B77" s="33">
        <v>2019</v>
      </c>
      <c r="C77" s="48">
        <v>10860.11</v>
      </c>
      <c r="D77" s="35">
        <v>1.3357165259422795E-2</v>
      </c>
      <c r="E77" s="36">
        <v>626.12337849524363</v>
      </c>
      <c r="F77" s="94">
        <v>5463.04</v>
      </c>
      <c r="G77" s="33">
        <f ca="1"/>
        <v>9</v>
      </c>
    </row>
    <row r="78" spans="1:7" ht="15" x14ac:dyDescent="0.3">
      <c r="A78" s="32" t="s">
        <v>25</v>
      </c>
      <c r="B78" s="33">
        <v>2019</v>
      </c>
      <c r="C78" s="48">
        <v>10559.12</v>
      </c>
      <c r="D78" s="35">
        <v>1.9788544776063458E-2</v>
      </c>
      <c r="E78" s="36">
        <v>275.07737195852656</v>
      </c>
      <c r="F78" s="94">
        <v>2650.869302325581</v>
      </c>
      <c r="G78" s="33">
        <f ca="1"/>
        <v>5</v>
      </c>
    </row>
    <row r="79" spans="1:7" ht="15" x14ac:dyDescent="0.3">
      <c r="A79" s="32" t="s">
        <v>26</v>
      </c>
      <c r="B79" s="33">
        <v>2019</v>
      </c>
      <c r="C79" s="48">
        <v>3042.4</v>
      </c>
      <c r="D79" s="35">
        <v>1.4191979833431762E-2</v>
      </c>
      <c r="E79" s="36">
        <v>295.77204631402935</v>
      </c>
      <c r="F79" s="94">
        <v>479.8</v>
      </c>
      <c r="G79" s="33">
        <f ca="1"/>
        <v>16</v>
      </c>
    </row>
    <row r="80" spans="1:7" ht="15" x14ac:dyDescent="0.3">
      <c r="A80" s="32" t="s">
        <v>27</v>
      </c>
      <c r="B80" s="33">
        <v>2019</v>
      </c>
      <c r="C80" s="48">
        <v>4115.3150684931497</v>
      </c>
      <c r="D80" s="35">
        <v>1.8441071590659941E-2</v>
      </c>
      <c r="E80" s="36">
        <v>212.39415005972126</v>
      </c>
      <c r="F80" s="94">
        <v>1097.0195995785029</v>
      </c>
      <c r="G80" s="33">
        <f ca="1"/>
        <v>10</v>
      </c>
    </row>
    <row r="81" spans="1:7" ht="15" x14ac:dyDescent="0.3">
      <c r="A81" s="32" t="s">
        <v>28</v>
      </c>
      <c r="B81" s="33">
        <v>2019</v>
      </c>
      <c r="C81" s="48">
        <v>1665.8218879999999</v>
      </c>
      <c r="D81" s="35">
        <v>1.7712464783940115E-2</v>
      </c>
      <c r="E81" s="36">
        <v>305.4737895269601</v>
      </c>
      <c r="F81" s="94">
        <v>698.89123400000005</v>
      </c>
      <c r="G81" s="33">
        <f ca="1"/>
        <v>14</v>
      </c>
    </row>
    <row r="82" spans="1:7" ht="15" x14ac:dyDescent="0.3">
      <c r="A82" s="32" t="s">
        <v>29</v>
      </c>
      <c r="B82" s="33">
        <v>2019</v>
      </c>
      <c r="C82" s="48">
        <v>511.65022199999999</v>
      </c>
      <c r="D82" s="35">
        <v>1.0572006397130381E-2</v>
      </c>
      <c r="E82" s="36">
        <v>244.92473564032721</v>
      </c>
      <c r="F82" s="94">
        <v>36.348999999999997</v>
      </c>
      <c r="G82" s="33">
        <f ca="1"/>
        <v>20</v>
      </c>
    </row>
    <row r="83" spans="1:7" ht="15" x14ac:dyDescent="0.3">
      <c r="A83" s="32" t="s">
        <v>30</v>
      </c>
      <c r="B83" s="33">
        <v>2019</v>
      </c>
      <c r="C83" s="48">
        <v>11281.18</v>
      </c>
      <c r="D83" s="35">
        <v>9.0657398292315425E-3</v>
      </c>
      <c r="E83" s="36">
        <v>239.4882450744459</v>
      </c>
      <c r="F83" s="94">
        <v>2442.52</v>
      </c>
      <c r="G83" s="33">
        <f ca="1"/>
        <v>4</v>
      </c>
    </row>
    <row r="84" spans="1:7" ht="15.6" thickBot="1" x14ac:dyDescent="0.35">
      <c r="A84" s="50" t="s">
        <v>31</v>
      </c>
      <c r="B84" s="51">
        <v>2019</v>
      </c>
      <c r="C84" s="52">
        <v>4982.0878103103696</v>
      </c>
      <c r="D84" s="53">
        <v>1.0447467090241644E-2</v>
      </c>
      <c r="E84" s="54">
        <v>484.69122739034759</v>
      </c>
      <c r="F84" s="102">
        <v>1381.1813998799792</v>
      </c>
      <c r="G84" s="40">
        <f ca="1"/>
        <v>8</v>
      </c>
    </row>
    <row r="85" spans="1:7" ht="15" x14ac:dyDescent="0.3">
      <c r="A85" s="31" t="s">
        <v>2</v>
      </c>
      <c r="B85" s="38">
        <v>2020</v>
      </c>
      <c r="C85" s="5">
        <v>3159.7</v>
      </c>
      <c r="D85" s="7">
        <v>8.3298929718027426E-3</v>
      </c>
      <c r="E85" s="8">
        <v>354.35159277098973</v>
      </c>
      <c r="F85" s="11">
        <v>292.7</v>
      </c>
      <c r="G85" s="87" cm="1">
        <f t="array" aca="1" ref="G85:G110" ca="1">RANK($G85:$G110,$G85:$G110,1)</f>
        <v>16</v>
      </c>
    </row>
    <row r="86" spans="1:7" ht="15" x14ac:dyDescent="0.3">
      <c r="A86" s="32" t="s">
        <v>8</v>
      </c>
      <c r="B86" s="33">
        <v>2020</v>
      </c>
      <c r="C86" s="48">
        <v>4808</v>
      </c>
      <c r="D86" s="35">
        <v>1.0526972630528002E-2</v>
      </c>
      <c r="E86" s="36">
        <v>416.49341649341648</v>
      </c>
      <c r="F86" s="94">
        <v>549.53920000000005</v>
      </c>
      <c r="G86" s="33">
        <f ca="1"/>
        <v>18</v>
      </c>
    </row>
    <row r="87" spans="1:7" ht="15" x14ac:dyDescent="0.3">
      <c r="A87" s="32" t="s">
        <v>9</v>
      </c>
      <c r="B87" s="33">
        <v>2020</v>
      </c>
      <c r="C87" s="48">
        <v>981.80700000000002</v>
      </c>
      <c r="D87" s="35">
        <v>1.6008342279331678E-2</v>
      </c>
      <c r="E87" s="36">
        <v>141.59275571746258</v>
      </c>
      <c r="F87" s="94">
        <v>88.070000000000007</v>
      </c>
      <c r="G87" s="33">
        <f ca="1"/>
        <v>15</v>
      </c>
    </row>
    <row r="88" spans="1:7" ht="15" x14ac:dyDescent="0.3">
      <c r="A88" s="32" t="s">
        <v>10</v>
      </c>
      <c r="B88" s="33">
        <v>2020</v>
      </c>
      <c r="C88" s="48">
        <v>882</v>
      </c>
      <c r="D88" s="35">
        <v>1.7573697952365318E-2</v>
      </c>
      <c r="E88" s="36">
        <v>217.92521360130061</v>
      </c>
      <c r="F88" s="94">
        <v>92</v>
      </c>
      <c r="G88" s="33">
        <f ca="1"/>
        <v>17</v>
      </c>
    </row>
    <row r="89" spans="1:7" ht="15" x14ac:dyDescent="0.3">
      <c r="A89" s="32" t="s">
        <v>11</v>
      </c>
      <c r="B89" s="33">
        <v>2020</v>
      </c>
      <c r="C89" s="48">
        <v>424.1</v>
      </c>
      <c r="D89" s="35">
        <v>1.9617974523925278E-2</v>
      </c>
      <c r="E89" s="36">
        <v>475.44843049327358</v>
      </c>
      <c r="F89" s="94">
        <v>86.3</v>
      </c>
      <c r="G89" s="33">
        <f ca="1"/>
        <v>23</v>
      </c>
    </row>
    <row r="90" spans="1:7" ht="15" x14ac:dyDescent="0.3">
      <c r="A90" s="32" t="s">
        <v>12</v>
      </c>
      <c r="B90" s="33">
        <v>2020</v>
      </c>
      <c r="C90" s="48">
        <v>2808.5341339888801</v>
      </c>
      <c r="D90" s="35">
        <v>1.304793523168633E-2</v>
      </c>
      <c r="E90" s="36">
        <v>262.47590073315541</v>
      </c>
      <c r="F90" s="94">
        <v>468.71902101564132</v>
      </c>
      <c r="G90" s="33">
        <f ca="1"/>
        <v>8</v>
      </c>
    </row>
    <row r="91" spans="1:7" ht="15" x14ac:dyDescent="0.3">
      <c r="A91" s="32" t="s">
        <v>13</v>
      </c>
      <c r="B91" s="33">
        <v>2020</v>
      </c>
      <c r="C91" s="48">
        <v>615.24</v>
      </c>
      <c r="D91" s="35">
        <v>2.2927184835055743E-2</v>
      </c>
      <c r="E91" s="36">
        <v>462.9415040105946</v>
      </c>
      <c r="F91" s="94">
        <v>156.47999999999999</v>
      </c>
      <c r="G91" s="33">
        <f ca="1"/>
        <v>23</v>
      </c>
    </row>
    <row r="92" spans="1:7" ht="15" x14ac:dyDescent="0.3">
      <c r="A92" s="32" t="s">
        <v>14</v>
      </c>
      <c r="B92" s="33">
        <v>2020</v>
      </c>
      <c r="C92" s="48">
        <v>3518</v>
      </c>
      <c r="D92" s="35">
        <v>1.4781823147545116E-2</v>
      </c>
      <c r="E92" s="36">
        <v>636.08584808432931</v>
      </c>
      <c r="F92" s="94">
        <v>654.29999999999995</v>
      </c>
      <c r="G92" s="33">
        <f ca="1"/>
        <v>13</v>
      </c>
    </row>
    <row r="93" spans="1:7" ht="15" x14ac:dyDescent="0.3">
      <c r="A93" s="32" t="s">
        <v>15</v>
      </c>
      <c r="B93" s="33">
        <v>2020</v>
      </c>
      <c r="C93" s="48">
        <v>46000</v>
      </c>
      <c r="D93" s="35">
        <v>1.99751613211398E-2</v>
      </c>
      <c r="E93" s="36">
        <v>678.33601226903397</v>
      </c>
      <c r="F93" s="94">
        <v>12200</v>
      </c>
      <c r="G93" s="33">
        <f ca="1"/>
        <v>1</v>
      </c>
    </row>
    <row r="94" spans="1:7" ht="15" x14ac:dyDescent="0.3">
      <c r="A94" s="32" t="s">
        <v>16</v>
      </c>
      <c r="B94" s="33">
        <v>2020</v>
      </c>
      <c r="C94" s="48">
        <v>51392</v>
      </c>
      <c r="D94" s="35">
        <v>1.5260901067835465E-2</v>
      </c>
      <c r="E94" s="36">
        <v>617.98198674859611</v>
      </c>
      <c r="F94" s="94">
        <v>8969</v>
      </c>
      <c r="G94" s="33">
        <f ca="1"/>
        <v>3</v>
      </c>
    </row>
    <row r="95" spans="1:7" ht="15" x14ac:dyDescent="0.3">
      <c r="A95" s="32" t="s">
        <v>17</v>
      </c>
      <c r="B95" s="33">
        <v>2020</v>
      </c>
      <c r="C95" s="48">
        <v>4837</v>
      </c>
      <c r="D95" s="35">
        <v>2.9257275305093439E-2</v>
      </c>
      <c r="E95" s="36">
        <v>451.63356523476631</v>
      </c>
      <c r="F95" s="94">
        <v>535</v>
      </c>
      <c r="G95" s="33">
        <f ca="1"/>
        <v>7</v>
      </c>
    </row>
    <row r="96" spans="1:7" ht="15" x14ac:dyDescent="0.3">
      <c r="A96" s="32" t="s">
        <v>18</v>
      </c>
      <c r="B96" s="33">
        <v>2020</v>
      </c>
      <c r="C96" s="48">
        <v>2427.0880570663799</v>
      </c>
      <c r="D96" s="35">
        <v>1.7659024089224529E-2</v>
      </c>
      <c r="E96" s="36">
        <v>248.92827875123766</v>
      </c>
      <c r="F96" s="94">
        <v>1105.9812056838568</v>
      </c>
      <c r="G96" s="33">
        <f ca="1"/>
        <v>11</v>
      </c>
    </row>
    <row r="97" spans="1:7" ht="15" x14ac:dyDescent="0.3">
      <c r="A97" s="32" t="s">
        <v>32</v>
      </c>
      <c r="B97" s="33">
        <v>2020</v>
      </c>
      <c r="C97" s="48">
        <v>1032.26</v>
      </c>
      <c r="D97" s="35">
        <v>2.7684290842482002E-3</v>
      </c>
      <c r="E97" s="36">
        <v>207.26738991191345</v>
      </c>
      <c r="F97" s="94">
        <v>147.86500000000001</v>
      </c>
      <c r="G97" s="33">
        <f ca="1"/>
        <v>20</v>
      </c>
    </row>
    <row r="98" spans="1:7" ht="15" x14ac:dyDescent="0.3">
      <c r="A98" s="32" t="s">
        <v>19</v>
      </c>
      <c r="B98" s="33">
        <v>2020</v>
      </c>
      <c r="C98" s="48">
        <v>22844</v>
      </c>
      <c r="D98" s="35">
        <v>1.3786685383663224E-2</v>
      </c>
      <c r="E98" s="36">
        <v>384.32743540004941</v>
      </c>
      <c r="F98" s="94">
        <v>5617.55</v>
      </c>
      <c r="G98" s="33">
        <f ca="1"/>
        <v>2</v>
      </c>
    </row>
    <row r="99" spans="1:7" ht="15" x14ac:dyDescent="0.3">
      <c r="A99" s="32" t="s">
        <v>20</v>
      </c>
      <c r="B99" s="33">
        <v>2020</v>
      </c>
      <c r="C99" s="48">
        <v>650.65</v>
      </c>
      <c r="D99" s="35">
        <v>2.2088263431015297E-2</v>
      </c>
      <c r="E99" s="36">
        <v>342.2924360552592</v>
      </c>
      <c r="F99" s="94">
        <v>136.09</v>
      </c>
      <c r="G99" s="33">
        <f ca="1"/>
        <v>22</v>
      </c>
    </row>
    <row r="100" spans="1:7" ht="15" x14ac:dyDescent="0.3">
      <c r="A100" s="32" t="s">
        <v>21</v>
      </c>
      <c r="B100" s="33">
        <v>2020</v>
      </c>
      <c r="C100" s="48">
        <v>1028</v>
      </c>
      <c r="D100" s="35">
        <v>2.0764648065474088E-2</v>
      </c>
      <c r="E100" s="36">
        <v>367.81411790803935</v>
      </c>
      <c r="F100" s="94">
        <v>361.9</v>
      </c>
      <c r="G100" s="33">
        <f ca="1"/>
        <v>19</v>
      </c>
    </row>
    <row r="101" spans="1:7" ht="15" x14ac:dyDescent="0.3">
      <c r="A101" s="32" t="s">
        <v>22</v>
      </c>
      <c r="B101" s="33">
        <v>2020</v>
      </c>
      <c r="C101" s="48">
        <v>356</v>
      </c>
      <c r="D101" s="35">
        <v>5.5433460072493255E-3</v>
      </c>
      <c r="E101" s="36">
        <v>564.10337669745991</v>
      </c>
      <c r="F101" s="94">
        <v>187</v>
      </c>
      <c r="G101" s="33">
        <f ca="1"/>
        <v>23</v>
      </c>
    </row>
    <row r="102" spans="1:7" ht="15" x14ac:dyDescent="0.3">
      <c r="A102" s="32" t="s">
        <v>23</v>
      </c>
      <c r="B102" s="33">
        <v>2020</v>
      </c>
      <c r="C102" s="48">
        <v>70.721999999999994</v>
      </c>
      <c r="D102" s="35">
        <v>5.4152146996869028E-3</v>
      </c>
      <c r="E102" s="36">
        <v>137.09002093510117</v>
      </c>
      <c r="F102" s="94">
        <v>13.5</v>
      </c>
      <c r="G102" s="33">
        <f ca="1"/>
        <v>23</v>
      </c>
    </row>
    <row r="103" spans="1:7" ht="15" x14ac:dyDescent="0.3">
      <c r="A103" s="32" t="s">
        <v>24</v>
      </c>
      <c r="B103" s="33">
        <v>2020</v>
      </c>
      <c r="C103" s="48">
        <v>11200</v>
      </c>
      <c r="D103" s="35">
        <v>1.3998337697398434E-2</v>
      </c>
      <c r="E103" s="36">
        <v>642.12819630776289</v>
      </c>
      <c r="F103" s="94">
        <v>2862.9</v>
      </c>
      <c r="G103" s="33">
        <f ca="1"/>
        <v>9</v>
      </c>
    </row>
    <row r="104" spans="1:7" ht="15" x14ac:dyDescent="0.3">
      <c r="A104" s="32" t="s">
        <v>25</v>
      </c>
      <c r="B104" s="33">
        <v>2020</v>
      </c>
      <c r="C104" s="48">
        <v>11723.8</v>
      </c>
      <c r="D104" s="35">
        <v>2.2269976979319754E-2</v>
      </c>
      <c r="E104" s="36">
        <v>305.67346300255514</v>
      </c>
      <c r="F104" s="94">
        <v>3436.2999999999997</v>
      </c>
      <c r="G104" s="33">
        <f ca="1"/>
        <v>5</v>
      </c>
    </row>
    <row r="105" spans="1:7" ht="15" x14ac:dyDescent="0.3">
      <c r="A105" s="32" t="s">
        <v>26</v>
      </c>
      <c r="B105" s="33">
        <v>2020</v>
      </c>
      <c r="C105" s="48">
        <v>3362.25</v>
      </c>
      <c r="D105" s="35">
        <v>1.6803889896225454E-2</v>
      </c>
      <c r="E105" s="36">
        <v>326.52397276903207</v>
      </c>
      <c r="F105" s="94">
        <v>547.33900000000006</v>
      </c>
      <c r="G105" s="33">
        <f ca="1"/>
        <v>14</v>
      </c>
    </row>
    <row r="106" spans="1:7" ht="15" x14ac:dyDescent="0.3">
      <c r="A106" s="32" t="s">
        <v>27</v>
      </c>
      <c r="B106" s="33">
        <v>2020</v>
      </c>
      <c r="C106" s="48">
        <v>4430.53</v>
      </c>
      <c r="D106" s="35">
        <v>2.0243274028701803E-2</v>
      </c>
      <c r="E106" s="36">
        <v>229.92485003479595</v>
      </c>
      <c r="F106" s="94">
        <v>1085.03</v>
      </c>
      <c r="G106" s="33">
        <f ca="1"/>
        <v>10</v>
      </c>
    </row>
    <row r="107" spans="1:7" ht="15" x14ac:dyDescent="0.3">
      <c r="A107" s="32" t="s">
        <v>28</v>
      </c>
      <c r="B107" s="33">
        <v>2020</v>
      </c>
      <c r="C107" s="48">
        <v>1795.518341</v>
      </c>
      <c r="D107" s="35">
        <v>1.9499695816540742E-2</v>
      </c>
      <c r="E107" s="36">
        <v>328.81337966523824</v>
      </c>
      <c r="F107" s="94">
        <v>572.35921016999998</v>
      </c>
      <c r="G107" s="33">
        <f ca="1"/>
        <v>12</v>
      </c>
    </row>
    <row r="108" spans="1:7" ht="15" x14ac:dyDescent="0.3">
      <c r="A108" s="32" t="s">
        <v>29</v>
      </c>
      <c r="B108" s="33">
        <v>2020</v>
      </c>
      <c r="C108" s="48">
        <v>498.01372900000001</v>
      </c>
      <c r="D108" s="35">
        <v>1.0614544487675851E-2</v>
      </c>
      <c r="E108" s="36">
        <v>236.8336166064295</v>
      </c>
      <c r="F108" s="94">
        <v>28.335819000000001</v>
      </c>
      <c r="G108" s="33">
        <f ca="1"/>
        <v>21</v>
      </c>
    </row>
    <row r="109" spans="1:7" ht="15" x14ac:dyDescent="0.3">
      <c r="A109" s="32" t="s">
        <v>30</v>
      </c>
      <c r="B109" s="33">
        <v>2020</v>
      </c>
      <c r="C109" s="48">
        <v>11240.01</v>
      </c>
      <c r="D109" s="35">
        <v>1.0018298530769697E-2</v>
      </c>
      <c r="E109" s="36">
        <v>237.36281697885974</v>
      </c>
      <c r="F109" s="94">
        <v>2251.71</v>
      </c>
      <c r="G109" s="33">
        <f ca="1"/>
        <v>4</v>
      </c>
    </row>
    <row r="110" spans="1:7" ht="15.6" thickBot="1" x14ac:dyDescent="0.35">
      <c r="A110" s="50" t="s">
        <v>31</v>
      </c>
      <c r="B110" s="51">
        <v>2020</v>
      </c>
      <c r="C110" s="52">
        <v>5700</v>
      </c>
      <c r="D110" s="53">
        <v>1.1983142871438536E-2</v>
      </c>
      <c r="E110" s="54">
        <v>550.5416557202243</v>
      </c>
      <c r="F110" s="55">
        <v>1545</v>
      </c>
      <c r="G110" s="51">
        <f ca="1"/>
        <v>6</v>
      </c>
    </row>
    <row r="111" spans="1:7" ht="15" x14ac:dyDescent="0.3">
      <c r="A111" s="57" t="s">
        <v>2</v>
      </c>
      <c r="B111" s="58">
        <v>2021</v>
      </c>
      <c r="C111" s="59">
        <v>3298.8</v>
      </c>
      <c r="D111" s="60">
        <v>8.178091401848029E-3</v>
      </c>
      <c r="E111" s="61">
        <v>368.36574828340537</v>
      </c>
      <c r="F111" s="62">
        <v>398.9</v>
      </c>
      <c r="G111" s="100" cm="1">
        <f t="array" aca="1" ref="G111:G136" ca="1">RANK($G111:$G136,$G111:$G136,1)</f>
        <v>15</v>
      </c>
    </row>
    <row r="112" spans="1:7" ht="15" x14ac:dyDescent="0.3">
      <c r="A112" s="32" t="s">
        <v>8</v>
      </c>
      <c r="B112" s="33">
        <v>2021</v>
      </c>
      <c r="C112" s="48">
        <v>5358</v>
      </c>
      <c r="D112" s="35">
        <v>1.0564000929032705E-2</v>
      </c>
      <c r="E112" s="36">
        <v>462.33497281905255</v>
      </c>
      <c r="F112" s="49">
        <v>920.2</v>
      </c>
      <c r="G112" s="33">
        <f ca="1"/>
        <v>18</v>
      </c>
    </row>
    <row r="113" spans="1:7" ht="15" x14ac:dyDescent="0.3">
      <c r="A113" s="32" t="s">
        <v>9</v>
      </c>
      <c r="B113" s="33">
        <v>2021</v>
      </c>
      <c r="C113" s="48">
        <v>1078.07</v>
      </c>
      <c r="D113" s="35">
        <v>1.5883843894053094E-2</v>
      </c>
      <c r="E113" s="36">
        <v>156.48333081737636</v>
      </c>
      <c r="F113" s="49">
        <v>223.1</v>
      </c>
      <c r="G113" s="33">
        <f ca="1"/>
        <v>17</v>
      </c>
    </row>
    <row r="114" spans="1:7" ht="15" x14ac:dyDescent="0.3">
      <c r="A114" s="32" t="s">
        <v>10</v>
      </c>
      <c r="B114" s="33">
        <v>2021</v>
      </c>
      <c r="C114" s="48">
        <v>1150.3648829942256</v>
      </c>
      <c r="D114" s="35">
        <v>2.0112564617244245E-2</v>
      </c>
      <c r="E114" s="36">
        <v>295.83541415244974</v>
      </c>
      <c r="F114" s="49">
        <v>345.24407530028532</v>
      </c>
      <c r="G114" s="33">
        <f ca="1"/>
        <v>16</v>
      </c>
    </row>
    <row r="115" spans="1:7" ht="15" x14ac:dyDescent="0.3">
      <c r="A115" s="32" t="s">
        <v>11</v>
      </c>
      <c r="B115" s="33">
        <v>2021</v>
      </c>
      <c r="C115" s="48">
        <v>458.15</v>
      </c>
      <c r="D115" s="35">
        <v>1.9548400585406651E-2</v>
      </c>
      <c r="E115" s="36">
        <v>508.85766646304211</v>
      </c>
      <c r="F115" s="49">
        <v>97.61</v>
      </c>
      <c r="G115" s="33">
        <f ca="1"/>
        <v>24</v>
      </c>
    </row>
    <row r="116" spans="1:7" ht="15" x14ac:dyDescent="0.3">
      <c r="A116" s="32" t="s">
        <v>12</v>
      </c>
      <c r="B116" s="33">
        <v>2021</v>
      </c>
      <c r="C116" s="48">
        <v>3330.7332293291729</v>
      </c>
      <c r="D116" s="35">
        <v>1.3941366352151595E-2</v>
      </c>
      <c r="E116" s="36">
        <v>311.3707795951363</v>
      </c>
      <c r="F116" s="49">
        <v>666.92667706708266</v>
      </c>
      <c r="G116" s="33">
        <f ca="1"/>
        <v>8</v>
      </c>
    </row>
    <row r="117" spans="1:7" ht="15" x14ac:dyDescent="0.3">
      <c r="A117" s="32" t="s">
        <v>13</v>
      </c>
      <c r="B117" s="33">
        <v>2021</v>
      </c>
      <c r="C117" s="48">
        <v>646.80999999999995</v>
      </c>
      <c r="D117" s="35">
        <v>2.1096154642729358E-2</v>
      </c>
      <c r="E117" s="36">
        <v>486.52084304905742</v>
      </c>
      <c r="F117" s="49">
        <v>185.39</v>
      </c>
      <c r="G117" s="33">
        <f ca="1"/>
        <v>23</v>
      </c>
    </row>
    <row r="118" spans="1:7" ht="15" x14ac:dyDescent="0.3">
      <c r="A118" s="32" t="s">
        <v>14</v>
      </c>
      <c r="B118" s="33">
        <v>2021</v>
      </c>
      <c r="C118" s="48">
        <v>5124</v>
      </c>
      <c r="D118" s="35">
        <v>2.0258249187535087E-2</v>
      </c>
      <c r="E118" s="36">
        <v>924.19241383042049</v>
      </c>
      <c r="F118" s="49">
        <v>2029.7</v>
      </c>
      <c r="G118" s="33">
        <f ca="1"/>
        <v>13</v>
      </c>
    </row>
    <row r="119" spans="1:7" ht="15" x14ac:dyDescent="0.3">
      <c r="A119" s="32" t="s">
        <v>15</v>
      </c>
      <c r="B119" s="33">
        <v>2021</v>
      </c>
      <c r="C119" s="48">
        <v>47900</v>
      </c>
      <c r="D119" s="35">
        <v>1.9286395320371588E-2</v>
      </c>
      <c r="E119" s="36">
        <v>704.3806890872462</v>
      </c>
      <c r="F119" s="49">
        <v>13300</v>
      </c>
      <c r="G119" s="33">
        <f ca="1"/>
        <v>1</v>
      </c>
    </row>
    <row r="120" spans="1:7" ht="15" x14ac:dyDescent="0.3">
      <c r="A120" s="32" t="s">
        <v>16</v>
      </c>
      <c r="B120" s="33">
        <v>2021</v>
      </c>
      <c r="C120" s="48">
        <v>52431.442999999985</v>
      </c>
      <c r="D120" s="35">
        <v>1.4684128526698439E-2</v>
      </c>
      <c r="E120" s="36">
        <v>630.21591182268367</v>
      </c>
      <c r="F120" s="49">
        <v>9350.1664999999975</v>
      </c>
      <c r="G120" s="33">
        <f ca="1"/>
        <v>3</v>
      </c>
    </row>
    <row r="121" spans="1:7" ht="15" x14ac:dyDescent="0.3">
      <c r="A121" s="32" t="s">
        <v>17</v>
      </c>
      <c r="B121" s="33">
        <v>2021</v>
      </c>
      <c r="C121" s="48">
        <v>6577.5</v>
      </c>
      <c r="D121" s="35">
        <v>3.5976003964334126E-2</v>
      </c>
      <c r="E121" s="36">
        <v>616.49420762568889</v>
      </c>
      <c r="F121" s="49">
        <v>2541.65</v>
      </c>
      <c r="G121" s="33">
        <f ca="1"/>
        <v>6</v>
      </c>
    </row>
    <row r="122" spans="1:7" ht="15" x14ac:dyDescent="0.3">
      <c r="A122" s="32" t="s">
        <v>18</v>
      </c>
      <c r="B122" s="33">
        <v>2021</v>
      </c>
      <c r="C122" s="48">
        <v>2590.85</v>
      </c>
      <c r="D122" s="35">
        <v>1.6812107494701703E-2</v>
      </c>
      <c r="E122" s="36">
        <v>266.82038992429523</v>
      </c>
      <c r="F122" s="49">
        <v>962.87</v>
      </c>
      <c r="G122" s="33">
        <f ca="1"/>
        <v>12</v>
      </c>
    </row>
    <row r="123" spans="1:7" ht="15" x14ac:dyDescent="0.3">
      <c r="A123" s="32" t="s">
        <v>32</v>
      </c>
      <c r="B123" s="33">
        <v>2021</v>
      </c>
      <c r="C123" s="48">
        <v>1046.4000000000001</v>
      </c>
      <c r="D123" s="35">
        <v>2.4823903065315524E-3</v>
      </c>
      <c r="E123" s="36">
        <v>208.50311738462491</v>
      </c>
      <c r="F123" s="49">
        <v>114.25</v>
      </c>
      <c r="G123" s="33">
        <f ca="1"/>
        <v>22</v>
      </c>
    </row>
    <row r="124" spans="1:7" ht="15" x14ac:dyDescent="0.3">
      <c r="A124" s="32" t="s">
        <v>19</v>
      </c>
      <c r="B124" s="33">
        <v>2021</v>
      </c>
      <c r="C124" s="48">
        <v>27365</v>
      </c>
      <c r="D124" s="35">
        <v>1.5413115426295287E-2</v>
      </c>
      <c r="E124" s="36">
        <v>462.95278101563707</v>
      </c>
      <c r="F124" s="49">
        <v>5968.76</v>
      </c>
      <c r="G124" s="33">
        <f ca="1"/>
        <v>2</v>
      </c>
    </row>
    <row r="125" spans="1:7" ht="15" x14ac:dyDescent="0.3">
      <c r="A125" s="32" t="s">
        <v>20</v>
      </c>
      <c r="B125" s="33">
        <v>2021</v>
      </c>
      <c r="C125" s="48">
        <v>696.11</v>
      </c>
      <c r="D125" s="35">
        <v>2.1179918403262169E-2</v>
      </c>
      <c r="E125" s="36">
        <v>369.67939628573401</v>
      </c>
      <c r="F125" s="49">
        <v>204</v>
      </c>
      <c r="G125" s="33">
        <f ca="1"/>
        <v>21</v>
      </c>
    </row>
    <row r="126" spans="1:7" ht="15" x14ac:dyDescent="0.3">
      <c r="A126" s="32" t="s">
        <v>21</v>
      </c>
      <c r="B126" s="33">
        <v>2021</v>
      </c>
      <c r="C126" s="48">
        <v>1104.9000000000001</v>
      </c>
      <c r="D126" s="35">
        <v>1.9950121986626976E-2</v>
      </c>
      <c r="E126" s="36">
        <v>394.2044911269204</v>
      </c>
      <c r="F126" s="49">
        <v>247.65</v>
      </c>
      <c r="G126" s="33">
        <f ca="1"/>
        <v>19</v>
      </c>
    </row>
    <row r="127" spans="1:7" ht="15" x14ac:dyDescent="0.3">
      <c r="A127" s="32" t="s">
        <v>22</v>
      </c>
      <c r="B127" s="33">
        <v>2021</v>
      </c>
      <c r="C127" s="48">
        <v>340.8</v>
      </c>
      <c r="D127" s="35">
        <v>4.6485312114497909E-3</v>
      </c>
      <c r="E127" s="36">
        <v>531.63609135155377</v>
      </c>
      <c r="F127" s="49">
        <v>135.5</v>
      </c>
      <c r="G127" s="33">
        <f ca="1"/>
        <v>24</v>
      </c>
    </row>
    <row r="128" spans="1:7" ht="15" x14ac:dyDescent="0.3">
      <c r="A128" s="32" t="s">
        <v>23</v>
      </c>
      <c r="B128" s="33">
        <v>2021</v>
      </c>
      <c r="C128" s="48">
        <v>61.083611990000001</v>
      </c>
      <c r="D128" s="35">
        <v>4.202860087024609E-3</v>
      </c>
      <c r="E128" s="36">
        <v>117.3669170717648</v>
      </c>
      <c r="F128" s="49">
        <v>3.9966908999999999</v>
      </c>
      <c r="G128" s="33">
        <f ca="1"/>
        <v>24</v>
      </c>
    </row>
    <row r="129" spans="1:7" ht="15" x14ac:dyDescent="0.3">
      <c r="A129" s="32" t="s">
        <v>24</v>
      </c>
      <c r="B129" s="33">
        <v>2021</v>
      </c>
      <c r="C129" s="48">
        <v>12300</v>
      </c>
      <c r="D129" s="35">
        <v>1.4290378160584349E-2</v>
      </c>
      <c r="E129" s="36">
        <v>701.5342497005646</v>
      </c>
      <c r="F129" s="49">
        <v>3448</v>
      </c>
      <c r="G129" s="33">
        <f ca="1"/>
        <v>9</v>
      </c>
    </row>
    <row r="130" spans="1:7" ht="15" x14ac:dyDescent="0.3">
      <c r="A130" s="32" t="s">
        <v>25</v>
      </c>
      <c r="B130" s="33">
        <v>2021</v>
      </c>
      <c r="C130" s="48">
        <v>12765.3</v>
      </c>
      <c r="D130" s="35">
        <v>2.2225704428582994E-2</v>
      </c>
      <c r="E130" s="36">
        <v>334.50290865258631</v>
      </c>
      <c r="F130" s="49">
        <v>4405.0999999999995</v>
      </c>
      <c r="G130" s="33">
        <f ca="1"/>
        <v>5</v>
      </c>
    </row>
    <row r="131" spans="1:7" ht="15" x14ac:dyDescent="0.3">
      <c r="A131" s="32" t="s">
        <v>26</v>
      </c>
      <c r="B131" s="33">
        <v>2021</v>
      </c>
      <c r="C131" s="48">
        <v>3282.4</v>
      </c>
      <c r="D131" s="35">
        <v>1.5535965732271539E-2</v>
      </c>
      <c r="E131" s="36">
        <v>318.92732219199382</v>
      </c>
      <c r="F131" s="49">
        <v>533.16200000000003</v>
      </c>
      <c r="G131" s="33">
        <f ca="1"/>
        <v>11</v>
      </c>
    </row>
    <row r="132" spans="1:7" ht="15" x14ac:dyDescent="0.3">
      <c r="A132" s="32" t="s">
        <v>27</v>
      </c>
      <c r="B132" s="33">
        <v>2021</v>
      </c>
      <c r="C132" s="48">
        <v>4477.0739999999996</v>
      </c>
      <c r="D132" s="35">
        <v>1.8641294051664301E-2</v>
      </c>
      <c r="E132" s="36">
        <v>233.16077880766557</v>
      </c>
      <c r="F132" s="49">
        <v>1030.5720000000001</v>
      </c>
      <c r="G132" s="33">
        <f ca="1"/>
        <v>10</v>
      </c>
    </row>
    <row r="133" spans="1:7" ht="15" x14ac:dyDescent="0.3">
      <c r="A133" s="32" t="s">
        <v>28</v>
      </c>
      <c r="B133" s="33">
        <v>2021</v>
      </c>
      <c r="C133" s="48">
        <v>1730.5</v>
      </c>
      <c r="D133" s="35">
        <v>1.781770444541687E-2</v>
      </c>
      <c r="E133" s="36">
        <v>317.45769676690298</v>
      </c>
      <c r="F133" s="49">
        <v>566.29</v>
      </c>
      <c r="G133" s="33">
        <f ca="1"/>
        <v>14</v>
      </c>
    </row>
    <row r="134" spans="1:7" ht="15" x14ac:dyDescent="0.3">
      <c r="A134" s="32" t="s">
        <v>29</v>
      </c>
      <c r="B134" s="33">
        <v>2021</v>
      </c>
      <c r="C134" s="48">
        <v>648.16568800000005</v>
      </c>
      <c r="D134" s="35">
        <v>1.2459896559314036E-2</v>
      </c>
      <c r="E134" s="36">
        <v>307.49064860146495</v>
      </c>
      <c r="F134" s="49">
        <v>98.026195999999999</v>
      </c>
      <c r="G134" s="33">
        <f ca="1"/>
        <v>20</v>
      </c>
    </row>
    <row r="135" spans="1:7" ht="15" x14ac:dyDescent="0.3">
      <c r="A135" s="32" t="s">
        <v>30</v>
      </c>
      <c r="B135" s="33">
        <v>2021</v>
      </c>
      <c r="C135" s="48">
        <v>12546.44</v>
      </c>
      <c r="D135" s="35">
        <v>1.0411439069990532E-2</v>
      </c>
      <c r="E135" s="36">
        <v>265.10323365581564</v>
      </c>
      <c r="F135" s="49">
        <v>2881.74</v>
      </c>
      <c r="G135" s="33">
        <f ca="1"/>
        <v>4</v>
      </c>
    </row>
    <row r="136" spans="1:7" ht="15.6" thickBot="1" x14ac:dyDescent="0.35">
      <c r="A136" s="32" t="s">
        <v>31</v>
      </c>
      <c r="B136" s="40">
        <v>2021</v>
      </c>
      <c r="C136" s="70">
        <v>6000</v>
      </c>
      <c r="D136" s="42">
        <v>1.1313723131321781E-2</v>
      </c>
      <c r="E136" s="43">
        <v>575.9483950238058</v>
      </c>
      <c r="F136" s="66">
        <v>1588.2</v>
      </c>
      <c r="G136" s="40">
        <f ca="1"/>
        <v>7</v>
      </c>
    </row>
    <row r="137" spans="1:7" ht="15" thickTop="1" x14ac:dyDescent="0.3"/>
  </sheetData>
  <autoFilter ref="A1:G136" xr:uid="{C029E790-2E93-4BD3-868F-BB7D0DAEF1D5}"/>
  <conditionalFormatting sqref="C7:C32">
    <cfRule type="colorScale" priority="24">
      <colorScale>
        <cfvo type="min"/>
        <cfvo type="percentile" val="50"/>
        <cfvo type="max"/>
        <color rgb="FFF8696B"/>
        <color rgb="FFFFEB84"/>
        <color rgb="FF63BE7B"/>
      </colorScale>
    </cfRule>
  </conditionalFormatting>
  <conditionalFormatting sqref="C33:C58">
    <cfRule type="colorScale" priority="19">
      <colorScale>
        <cfvo type="min"/>
        <cfvo type="percentile" val="50"/>
        <cfvo type="max"/>
        <color rgb="FFF8696B"/>
        <color rgb="FFFFEB84"/>
        <color rgb="FF63BE7B"/>
      </colorScale>
    </cfRule>
  </conditionalFormatting>
  <conditionalFormatting sqref="C59:C84">
    <cfRule type="colorScale" priority="13">
      <colorScale>
        <cfvo type="min"/>
        <cfvo type="percentile" val="50"/>
        <cfvo type="max"/>
        <color rgb="FFF8696B"/>
        <color rgb="FFFFEB84"/>
        <color rgb="FF63BE7B"/>
      </colorScale>
    </cfRule>
  </conditionalFormatting>
  <conditionalFormatting sqref="C85:C110">
    <cfRule type="colorScale" priority="6">
      <colorScale>
        <cfvo type="min"/>
        <cfvo type="percentile" val="50"/>
        <cfvo type="max"/>
        <color rgb="FFF8696B"/>
        <color rgb="FFFFEB84"/>
        <color rgb="FF63BE7B"/>
      </colorScale>
    </cfRule>
  </conditionalFormatting>
  <conditionalFormatting sqref="C111:C136">
    <cfRule type="colorScale" priority="1">
      <colorScale>
        <cfvo type="min"/>
        <cfvo type="percentile" val="50"/>
        <cfvo type="max"/>
        <color rgb="FFF8696B"/>
        <color rgb="FFFFEB84"/>
        <color rgb="FF63BE7B"/>
      </colorScale>
    </cfRule>
  </conditionalFormatting>
  <conditionalFormatting sqref="D7:D32">
    <cfRule type="colorScale" priority="25">
      <colorScale>
        <cfvo type="min"/>
        <cfvo type="percentile" val="50"/>
        <cfvo type="max"/>
        <color rgb="FFF8696B"/>
        <color rgb="FFFFEB84"/>
        <color rgb="FF63BE7B"/>
      </colorScale>
    </cfRule>
  </conditionalFormatting>
  <conditionalFormatting sqref="D33:D58">
    <cfRule type="colorScale" priority="20">
      <colorScale>
        <cfvo type="min"/>
        <cfvo type="percentile" val="50"/>
        <cfvo type="max"/>
        <color rgb="FFF8696B"/>
        <color rgb="FFFFEB84"/>
        <color rgb="FF63BE7B"/>
      </colorScale>
    </cfRule>
  </conditionalFormatting>
  <conditionalFormatting sqref="D59:D84">
    <cfRule type="colorScale" priority="14">
      <colorScale>
        <cfvo type="min"/>
        <cfvo type="percentile" val="50"/>
        <cfvo type="max"/>
        <color rgb="FFF8696B"/>
        <color rgb="FFFFEB84"/>
        <color rgb="FF63BE7B"/>
      </colorScale>
    </cfRule>
  </conditionalFormatting>
  <conditionalFormatting sqref="D85:D110">
    <cfRule type="colorScale" priority="7">
      <colorScale>
        <cfvo type="min"/>
        <cfvo type="percentile" val="50"/>
        <cfvo type="max"/>
        <color rgb="FFF8696B"/>
        <color rgb="FFFFEB84"/>
        <color rgb="FF63BE7B"/>
      </colorScale>
    </cfRule>
  </conditionalFormatting>
  <conditionalFormatting sqref="D111:D136">
    <cfRule type="colorScale" priority="2">
      <colorScale>
        <cfvo type="min"/>
        <cfvo type="percentile" val="50"/>
        <cfvo type="max"/>
        <color rgb="FFF8696B"/>
        <color rgb="FFFFEB84"/>
        <color rgb="FF63BE7B"/>
      </colorScale>
    </cfRule>
  </conditionalFormatting>
  <conditionalFormatting sqref="E7:E32">
    <cfRule type="colorScale" priority="30">
      <colorScale>
        <cfvo type="min"/>
        <cfvo type="percentile" val="50"/>
        <cfvo type="max"/>
        <color rgb="FF63BE7B"/>
        <color rgb="FFFFEB84"/>
        <color rgb="FFF8696B"/>
      </colorScale>
    </cfRule>
  </conditionalFormatting>
  <conditionalFormatting sqref="E8:E32">
    <cfRule type="colorScale" priority="26">
      <colorScale>
        <cfvo type="min"/>
        <cfvo type="percentile" val="50"/>
        <cfvo type="max"/>
        <color rgb="FFF8696B"/>
        <color rgb="FFFFEB84"/>
        <color rgb="FF63BE7B"/>
      </colorScale>
    </cfRule>
  </conditionalFormatting>
  <conditionalFormatting sqref="E33:E58">
    <cfRule type="colorScale" priority="21">
      <colorScale>
        <cfvo type="min"/>
        <cfvo type="percentile" val="50"/>
        <cfvo type="max"/>
        <color rgb="FFF8696B"/>
        <color rgb="FFFFEB84"/>
        <color rgb="FF63BE7B"/>
      </colorScale>
    </cfRule>
  </conditionalFormatting>
  <conditionalFormatting sqref="E59:E84">
    <cfRule type="colorScale" priority="15">
      <colorScale>
        <cfvo type="min"/>
        <cfvo type="percentile" val="50"/>
        <cfvo type="max"/>
        <color rgb="FFF8696B"/>
        <color rgb="FFFFEB84"/>
        <color rgb="FF63BE7B"/>
      </colorScale>
    </cfRule>
  </conditionalFormatting>
  <conditionalFormatting sqref="E85:E110">
    <cfRule type="colorScale" priority="8">
      <colorScale>
        <cfvo type="min"/>
        <cfvo type="percentile" val="50"/>
        <cfvo type="max"/>
        <color rgb="FFF8696B"/>
        <color rgb="FFFFEB84"/>
        <color rgb="FF63BE7B"/>
      </colorScale>
    </cfRule>
  </conditionalFormatting>
  <conditionalFormatting sqref="E86:E110">
    <cfRule type="colorScale" priority="9">
      <colorScale>
        <cfvo type="min"/>
        <cfvo type="percentile" val="50"/>
        <cfvo type="max"/>
        <color rgb="FFF8696B"/>
        <color rgb="FFFFEB84"/>
        <color rgb="FF63BE7B"/>
      </colorScale>
    </cfRule>
  </conditionalFormatting>
  <conditionalFormatting sqref="E111:E136">
    <cfRule type="colorScale" priority="3">
      <colorScale>
        <cfvo type="min"/>
        <cfvo type="percentile" val="50"/>
        <cfvo type="max"/>
        <color rgb="FFF8696B"/>
        <color rgb="FFFFEB84"/>
        <color rgb="FF63BE7B"/>
      </colorScale>
    </cfRule>
  </conditionalFormatting>
  <conditionalFormatting sqref="F7:F32">
    <cfRule type="colorScale" priority="31">
      <colorScale>
        <cfvo type="min"/>
        <cfvo type="percentile" val="50"/>
        <cfvo type="max"/>
        <color rgb="FF63BE7B"/>
        <color rgb="FFFFEB84"/>
        <color rgb="FFF8696B"/>
      </colorScale>
    </cfRule>
  </conditionalFormatting>
  <conditionalFormatting sqref="F8:F32">
    <cfRule type="colorScale" priority="27">
      <colorScale>
        <cfvo type="min"/>
        <cfvo type="percentile" val="50"/>
        <cfvo type="max"/>
        <color rgb="FFF8696B"/>
        <color rgb="FFFFEB84"/>
        <color rgb="FF63BE7B"/>
      </colorScale>
    </cfRule>
  </conditionalFormatting>
  <conditionalFormatting sqref="F33:F58">
    <cfRule type="colorScale" priority="22">
      <colorScale>
        <cfvo type="min"/>
        <cfvo type="percentile" val="50"/>
        <cfvo type="max"/>
        <color rgb="FFF8696B"/>
        <color rgb="FFFFEB84"/>
        <color rgb="FF63BE7B"/>
      </colorScale>
    </cfRule>
  </conditionalFormatting>
  <conditionalFormatting sqref="F59:F84">
    <cfRule type="colorScale" priority="16">
      <colorScale>
        <cfvo type="min"/>
        <cfvo type="percentile" val="50"/>
        <cfvo type="max"/>
        <color rgb="FFF8696B"/>
        <color rgb="FFFFEB84"/>
        <color rgb="FF63BE7B"/>
      </colorScale>
    </cfRule>
  </conditionalFormatting>
  <conditionalFormatting sqref="F85:F110">
    <cfRule type="colorScale" priority="10">
      <colorScale>
        <cfvo type="min"/>
        <cfvo type="percentile" val="50"/>
        <cfvo type="max"/>
        <color rgb="FFF8696B"/>
        <color rgb="FFFFEB84"/>
        <color rgb="FF63BE7B"/>
      </colorScale>
    </cfRule>
  </conditionalFormatting>
  <conditionalFormatting sqref="F111:F136">
    <cfRule type="colorScale" priority="4">
      <colorScale>
        <cfvo type="min"/>
        <cfvo type="percentile" val="50"/>
        <cfvo type="max"/>
        <color rgb="FFF8696B"/>
        <color rgb="FFFFEB84"/>
        <color rgb="FF63BE7B"/>
      </colorScale>
    </cfRule>
  </conditionalFormatting>
  <conditionalFormatting sqref="G7:G32">
    <cfRule type="colorScale" priority="32">
      <colorScale>
        <cfvo type="min"/>
        <cfvo type="percentile" val="50"/>
        <cfvo type="max"/>
        <color rgb="FF63BE7B"/>
        <color rgb="FFFFEB84"/>
        <color rgb="FFF8696B"/>
      </colorScale>
    </cfRule>
  </conditionalFormatting>
  <conditionalFormatting sqref="G33:G58">
    <cfRule type="colorScale" priority="23">
      <colorScale>
        <cfvo type="min"/>
        <cfvo type="percentile" val="50"/>
        <cfvo type="max"/>
        <color rgb="FF63BE7B"/>
        <color rgb="FFFFEB84"/>
        <color rgb="FFF8696B"/>
      </colorScale>
    </cfRule>
  </conditionalFormatting>
  <conditionalFormatting sqref="G59:G84">
    <cfRule type="colorScale" priority="18">
      <colorScale>
        <cfvo type="min"/>
        <cfvo type="percentile" val="50"/>
        <cfvo type="max"/>
        <color rgb="FF63BE7B"/>
        <color rgb="FFFFEB84"/>
        <color rgb="FFF8696B"/>
      </colorScale>
    </cfRule>
  </conditionalFormatting>
  <conditionalFormatting sqref="G85:G110">
    <cfRule type="colorScale" priority="11">
      <colorScale>
        <cfvo type="min"/>
        <cfvo type="percentile" val="50"/>
        <cfvo type="max"/>
        <color rgb="FF63BE7B"/>
        <color rgb="FFFFEB84"/>
        <color rgb="FFF8696B"/>
      </colorScale>
    </cfRule>
  </conditionalFormatting>
  <conditionalFormatting sqref="G111:G136">
    <cfRule type="colorScale" priority="5">
      <colorScale>
        <cfvo type="min"/>
        <cfvo type="percentile" val="50"/>
        <cfvo type="max"/>
        <color rgb="FF63BE7B"/>
        <color rgb="FFFFEB84"/>
        <color rgb="FFF8696B"/>
      </colorScale>
    </cfRule>
  </conditionalFormatting>
  <conditionalFormatting sqref="H7:H32">
    <cfRule type="colorScale" priority="33">
      <colorScale>
        <cfvo type="min"/>
        <cfvo type="percentile" val="50"/>
        <cfvo type="max"/>
        <color rgb="FF63BE7B"/>
        <color rgb="FFFFEB84"/>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0682C-5D9D-4F87-8633-1F3576D1A931}">
  <dimension ref="A1:P56"/>
  <sheetViews>
    <sheetView topLeftCell="A22" workbookViewId="0">
      <selection activeCell="K29" sqref="K29"/>
    </sheetView>
  </sheetViews>
  <sheetFormatPr defaultRowHeight="14.4" x14ac:dyDescent="0.3"/>
  <sheetData>
    <row r="1" spans="1:16" x14ac:dyDescent="0.3">
      <c r="A1" s="153"/>
    </row>
    <row r="2" spans="1:16" ht="40.799999999999997" x14ac:dyDescent="0.3">
      <c r="A2" s="154" t="s">
        <v>2475</v>
      </c>
    </row>
    <row r="3" spans="1:16" ht="18.600000000000001" thickBot="1" x14ac:dyDescent="0.35">
      <c r="A3" s="155" t="s">
        <v>2476</v>
      </c>
    </row>
    <row r="4" spans="1:16" ht="243.6" thickBot="1" x14ac:dyDescent="0.35">
      <c r="A4" s="156" t="s">
        <v>2477</v>
      </c>
    </row>
    <row r="5" spans="1:16" ht="15" thickBot="1" x14ac:dyDescent="0.35">
      <c r="A5" s="157"/>
      <c r="B5" s="158">
        <v>2008</v>
      </c>
      <c r="C5" s="158">
        <v>2009</v>
      </c>
      <c r="D5" s="158">
        <v>2010</v>
      </c>
      <c r="E5" s="158">
        <v>2011</v>
      </c>
      <c r="F5" s="158">
        <v>2012</v>
      </c>
      <c r="G5" s="158">
        <v>2013</v>
      </c>
      <c r="H5" s="158">
        <v>2014</v>
      </c>
      <c r="I5" s="158">
        <v>2015</v>
      </c>
      <c r="J5" s="158">
        <v>2016</v>
      </c>
      <c r="K5" s="158">
        <v>2017</v>
      </c>
      <c r="L5" s="158">
        <v>2018</v>
      </c>
      <c r="M5" s="158">
        <v>2019</v>
      </c>
    </row>
    <row r="6" spans="1:16" x14ac:dyDescent="0.3">
      <c r="A6" s="159" t="s">
        <v>2478</v>
      </c>
      <c r="B6" s="160" t="s">
        <v>2479</v>
      </c>
      <c r="C6" s="161" t="s">
        <v>2480</v>
      </c>
      <c r="D6" s="160" t="s">
        <v>2481</v>
      </c>
      <c r="E6" s="160" t="s">
        <v>2482</v>
      </c>
      <c r="F6" s="160" t="s">
        <v>2483</v>
      </c>
      <c r="G6" s="161" t="s">
        <v>2484</v>
      </c>
      <c r="H6" s="160" t="s">
        <v>2485</v>
      </c>
      <c r="I6" s="160" t="s">
        <v>2486</v>
      </c>
      <c r="J6" s="161" t="s">
        <v>2487</v>
      </c>
      <c r="K6" s="160" t="s">
        <v>2488</v>
      </c>
      <c r="L6" s="162" t="s">
        <v>2489</v>
      </c>
      <c r="M6" s="162" t="s">
        <v>2490</v>
      </c>
    </row>
    <row r="7" spans="1:16" x14ac:dyDescent="0.3">
      <c r="A7" s="163" t="s">
        <v>2491</v>
      </c>
      <c r="B7" s="164" t="s">
        <v>2492</v>
      </c>
      <c r="C7" s="165" t="s">
        <v>2493</v>
      </c>
      <c r="D7" s="164" t="s">
        <v>2494</v>
      </c>
      <c r="E7" s="164" t="s">
        <v>2495</v>
      </c>
      <c r="F7" s="164" t="s">
        <v>2496</v>
      </c>
      <c r="G7" s="165" t="s">
        <v>2497</v>
      </c>
      <c r="H7" s="164" t="s">
        <v>2498</v>
      </c>
      <c r="I7" s="164" t="s">
        <v>2499</v>
      </c>
      <c r="J7" s="165" t="s">
        <v>2500</v>
      </c>
      <c r="K7" s="164" t="s">
        <v>2501</v>
      </c>
      <c r="L7" s="166" t="s">
        <v>2502</v>
      </c>
      <c r="M7" s="166" t="s">
        <v>2503</v>
      </c>
    </row>
    <row r="8" spans="1:16" ht="42" x14ac:dyDescent="0.3">
      <c r="A8" s="159" t="s">
        <v>2504</v>
      </c>
      <c r="B8" s="160" t="s">
        <v>2505</v>
      </c>
      <c r="C8" s="161" t="s">
        <v>2506</v>
      </c>
      <c r="D8" s="161" t="s">
        <v>2507</v>
      </c>
      <c r="E8" s="160" t="s">
        <v>2508</v>
      </c>
      <c r="F8" s="160" t="s">
        <v>2509</v>
      </c>
      <c r="G8" s="161" t="s">
        <v>2510</v>
      </c>
      <c r="H8" s="160" t="s">
        <v>2511</v>
      </c>
      <c r="I8" s="160" t="s">
        <v>2512</v>
      </c>
      <c r="J8" s="161" t="s">
        <v>2513</v>
      </c>
      <c r="K8" s="160" t="s">
        <v>2514</v>
      </c>
      <c r="L8" s="161" t="s">
        <v>2515</v>
      </c>
      <c r="M8" s="162" t="s">
        <v>2516</v>
      </c>
    </row>
    <row r="9" spans="1:16" ht="42" x14ac:dyDescent="0.3">
      <c r="A9" s="163" t="s">
        <v>2517</v>
      </c>
      <c r="B9" s="164" t="s">
        <v>2518</v>
      </c>
      <c r="C9" s="165" t="s">
        <v>2519</v>
      </c>
      <c r="D9" s="165" t="s">
        <v>2520</v>
      </c>
      <c r="E9" s="164" t="s">
        <v>2521</v>
      </c>
      <c r="F9" s="164" t="s">
        <v>2522</v>
      </c>
      <c r="G9" s="165" t="s">
        <v>2523</v>
      </c>
      <c r="H9" s="164" t="s">
        <v>2524</v>
      </c>
      <c r="I9" s="164" t="s">
        <v>2525</v>
      </c>
      <c r="J9" s="165" t="s">
        <v>2526</v>
      </c>
      <c r="K9" s="164" t="s">
        <v>2527</v>
      </c>
      <c r="L9" s="165" t="s">
        <v>2528</v>
      </c>
      <c r="M9" s="166" t="s">
        <v>2529</v>
      </c>
    </row>
    <row r="10" spans="1:16" x14ac:dyDescent="0.3">
      <c r="A10" s="159" t="s">
        <v>8</v>
      </c>
      <c r="B10" s="161" t="s">
        <v>2530</v>
      </c>
      <c r="C10" s="161" t="s">
        <v>2531</v>
      </c>
      <c r="D10" s="161" t="s">
        <v>2532</v>
      </c>
      <c r="E10" s="160" t="s">
        <v>2533</v>
      </c>
      <c r="F10" s="160" t="s">
        <v>2534</v>
      </c>
      <c r="G10" s="161" t="s">
        <v>2535</v>
      </c>
      <c r="H10" s="161" t="s">
        <v>2536</v>
      </c>
      <c r="I10" s="161" t="s">
        <v>2537</v>
      </c>
      <c r="J10" s="161" t="s">
        <v>2538</v>
      </c>
      <c r="K10" s="161" t="s">
        <v>2539</v>
      </c>
      <c r="L10" s="161" t="s">
        <v>2540</v>
      </c>
      <c r="M10" s="161" t="s">
        <v>2541</v>
      </c>
      <c r="O10" t="str">
        <f>VLOOKUP(A10,Munka2!$A$12:$B$209,2,0)</f>
        <v>B</v>
      </c>
      <c r="P10" t="str">
        <f>K10</f>
        <v>11 351 727</v>
      </c>
    </row>
    <row r="11" spans="1:16" x14ac:dyDescent="0.3">
      <c r="A11" s="163" t="s">
        <v>1359</v>
      </c>
      <c r="B11" s="165" t="s">
        <v>2542</v>
      </c>
      <c r="C11" s="165" t="s">
        <v>2543</v>
      </c>
      <c r="D11" s="165" t="s">
        <v>2544</v>
      </c>
      <c r="E11" s="165" t="s">
        <v>2545</v>
      </c>
      <c r="F11" s="165" t="s">
        <v>2546</v>
      </c>
      <c r="G11" s="165" t="s">
        <v>2547</v>
      </c>
      <c r="H11" s="165" t="s">
        <v>2548</v>
      </c>
      <c r="I11" s="165" t="s">
        <v>2549</v>
      </c>
      <c r="J11" s="165" t="s">
        <v>2550</v>
      </c>
      <c r="K11" s="165" t="s">
        <v>2551</v>
      </c>
      <c r="L11" s="165" t="s">
        <v>2552</v>
      </c>
      <c r="M11" s="165" t="s">
        <v>2553</v>
      </c>
      <c r="O11" t="str">
        <f>VLOOKUP(A11,Munka2!$A$12:$B$209,2,0)</f>
        <v>BG</v>
      </c>
      <c r="P11" t="str">
        <f t="shared" ref="P11:P54" si="0">K11</f>
        <v>7 101 859</v>
      </c>
    </row>
    <row r="12" spans="1:16" ht="28.2" x14ac:dyDescent="0.3">
      <c r="A12" s="159" t="s">
        <v>1360</v>
      </c>
      <c r="B12" s="161" t="s">
        <v>2554</v>
      </c>
      <c r="C12" s="161" t="s">
        <v>2555</v>
      </c>
      <c r="D12" s="161" t="s">
        <v>2556</v>
      </c>
      <c r="E12" s="161" t="s">
        <v>2557</v>
      </c>
      <c r="F12" s="161" t="s">
        <v>2558</v>
      </c>
      <c r="G12" s="161" t="s">
        <v>2559</v>
      </c>
      <c r="H12" s="161" t="s">
        <v>2560</v>
      </c>
      <c r="I12" s="161" t="s">
        <v>2561</v>
      </c>
      <c r="J12" s="161" t="s">
        <v>2562</v>
      </c>
      <c r="K12" s="161" t="s">
        <v>2563</v>
      </c>
      <c r="L12" s="161" t="s">
        <v>2564</v>
      </c>
      <c r="M12" s="161" t="s">
        <v>2565</v>
      </c>
      <c r="O12" t="str">
        <f>VLOOKUP(A12,Munka2!$A$12:$B$209,2,0)</f>
        <v>CZ</v>
      </c>
      <c r="P12" t="str">
        <f t="shared" si="0"/>
        <v>10 578 820</v>
      </c>
    </row>
    <row r="13" spans="1:16" x14ac:dyDescent="0.3">
      <c r="A13" s="163" t="s">
        <v>1361</v>
      </c>
      <c r="B13" s="165" t="s">
        <v>2566</v>
      </c>
      <c r="C13" s="165" t="s">
        <v>2567</v>
      </c>
      <c r="D13" s="165" t="s">
        <v>2568</v>
      </c>
      <c r="E13" s="165" t="s">
        <v>2569</v>
      </c>
      <c r="F13" s="165" t="s">
        <v>2570</v>
      </c>
      <c r="G13" s="165" t="s">
        <v>2571</v>
      </c>
      <c r="H13" s="165" t="s">
        <v>2572</v>
      </c>
      <c r="I13" s="165" t="s">
        <v>2573</v>
      </c>
      <c r="J13" s="165" t="s">
        <v>2574</v>
      </c>
      <c r="K13" s="165" t="s">
        <v>2575</v>
      </c>
      <c r="L13" s="165" t="s">
        <v>2576</v>
      </c>
      <c r="M13" s="165" t="s">
        <v>2577</v>
      </c>
      <c r="O13" t="str">
        <f>VLOOKUP(A13,Munka2!$A$12:$B$209,2,0)</f>
        <v>DK</v>
      </c>
      <c r="P13" t="str">
        <f t="shared" si="0"/>
        <v>5 748 769</v>
      </c>
    </row>
    <row r="14" spans="1:16" ht="28.2" x14ac:dyDescent="0.3">
      <c r="A14" s="159" t="s">
        <v>1362</v>
      </c>
      <c r="B14" s="161" t="s">
        <v>2578</v>
      </c>
      <c r="C14" s="161" t="s">
        <v>2579</v>
      </c>
      <c r="D14" s="161" t="s">
        <v>2580</v>
      </c>
      <c r="E14" s="160" t="s">
        <v>2581</v>
      </c>
      <c r="F14" s="161" t="s">
        <v>2582</v>
      </c>
      <c r="G14" s="161" t="s">
        <v>2583</v>
      </c>
      <c r="H14" s="161" t="s">
        <v>2584</v>
      </c>
      <c r="I14" s="161" t="s">
        <v>2585</v>
      </c>
      <c r="J14" s="161" t="s">
        <v>2586</v>
      </c>
      <c r="K14" s="161" t="s">
        <v>2587</v>
      </c>
      <c r="L14" s="161" t="s">
        <v>2588</v>
      </c>
      <c r="M14" s="161" t="s">
        <v>2589</v>
      </c>
      <c r="O14" t="str">
        <f>VLOOKUP(A14,Munka2!$A$12:$B$209,2,0)</f>
        <v>D</v>
      </c>
      <c r="P14" t="str">
        <f t="shared" si="0"/>
        <v>82 521 653</v>
      </c>
    </row>
    <row r="15" spans="1:16" ht="28.2" x14ac:dyDescent="0.3">
      <c r="A15" s="163" t="s">
        <v>1363</v>
      </c>
      <c r="B15" s="165" t="s">
        <v>2590</v>
      </c>
      <c r="C15" s="165" t="s">
        <v>2591</v>
      </c>
      <c r="D15" s="165" t="s">
        <v>2592</v>
      </c>
      <c r="E15" s="165" t="s">
        <v>2593</v>
      </c>
      <c r="F15" s="165" t="s">
        <v>2594</v>
      </c>
      <c r="G15" s="165" t="s">
        <v>2595</v>
      </c>
      <c r="H15" s="165" t="s">
        <v>2596</v>
      </c>
      <c r="I15" s="164" t="s">
        <v>2597</v>
      </c>
      <c r="J15" s="165" t="s">
        <v>2598</v>
      </c>
      <c r="K15" s="165" t="s">
        <v>2599</v>
      </c>
      <c r="L15" s="165" t="s">
        <v>2600</v>
      </c>
      <c r="M15" s="165" t="s">
        <v>2601</v>
      </c>
      <c r="O15" t="str">
        <f>VLOOKUP(A15,Munka2!$A$12:$B$209,2,0)</f>
        <v>EST</v>
      </c>
      <c r="P15" t="str">
        <f t="shared" si="0"/>
        <v>1 315 635</v>
      </c>
    </row>
    <row r="16" spans="1:16" x14ac:dyDescent="0.3">
      <c r="A16" s="159" t="s">
        <v>1364</v>
      </c>
      <c r="B16" s="161" t="s">
        <v>2602</v>
      </c>
      <c r="C16" s="161" t="s">
        <v>2603</v>
      </c>
      <c r="D16" s="161" t="s">
        <v>2604</v>
      </c>
      <c r="E16" s="161" t="s">
        <v>2605</v>
      </c>
      <c r="F16" s="161" t="s">
        <v>2606</v>
      </c>
      <c r="G16" s="161" t="s">
        <v>2607</v>
      </c>
      <c r="H16" s="161" t="s">
        <v>2608</v>
      </c>
      <c r="I16" s="161" t="s">
        <v>2609</v>
      </c>
      <c r="J16" s="161" t="s">
        <v>2610</v>
      </c>
      <c r="K16" s="161" t="s">
        <v>2611</v>
      </c>
      <c r="L16" s="161" t="s">
        <v>2612</v>
      </c>
      <c r="M16" s="161" t="s">
        <v>2613</v>
      </c>
      <c r="O16" t="str">
        <f>VLOOKUP(A16,Munka2!$A$12:$B$209,2,0)</f>
        <v>IRL</v>
      </c>
      <c r="P16" t="str">
        <f t="shared" si="0"/>
        <v>4 784 383</v>
      </c>
    </row>
    <row r="17" spans="1:16" ht="28.2" x14ac:dyDescent="0.3">
      <c r="A17" s="163" t="s">
        <v>1365</v>
      </c>
      <c r="B17" s="165" t="s">
        <v>2614</v>
      </c>
      <c r="C17" s="165" t="s">
        <v>2615</v>
      </c>
      <c r="D17" s="165" t="s">
        <v>2616</v>
      </c>
      <c r="E17" s="165" t="s">
        <v>2617</v>
      </c>
      <c r="F17" s="165" t="s">
        <v>2618</v>
      </c>
      <c r="G17" s="165" t="s">
        <v>2619</v>
      </c>
      <c r="H17" s="165" t="s">
        <v>2620</v>
      </c>
      <c r="I17" s="165" t="s">
        <v>2621</v>
      </c>
      <c r="J17" s="165" t="s">
        <v>2622</v>
      </c>
      <c r="K17" s="165" t="s">
        <v>2623</v>
      </c>
      <c r="L17" s="165" t="s">
        <v>2624</v>
      </c>
      <c r="M17" s="166" t="s">
        <v>2625</v>
      </c>
      <c r="O17" t="str">
        <f>VLOOKUP(A17,Munka2!$A$12:$B$209,2,0)</f>
        <v>GR</v>
      </c>
      <c r="P17" t="str">
        <f t="shared" si="0"/>
        <v>10 768 193</v>
      </c>
    </row>
    <row r="18" spans="1:16" ht="28.2" x14ac:dyDescent="0.3">
      <c r="A18" s="167" t="s">
        <v>1366</v>
      </c>
      <c r="B18" s="168" t="s">
        <v>2626</v>
      </c>
      <c r="C18" s="168" t="s">
        <v>2627</v>
      </c>
      <c r="D18" s="168" t="s">
        <v>2628</v>
      </c>
      <c r="E18" s="168" t="s">
        <v>2629</v>
      </c>
      <c r="F18" s="168" t="s">
        <v>2630</v>
      </c>
      <c r="G18" s="168" t="s">
        <v>2631</v>
      </c>
      <c r="H18" s="168" t="s">
        <v>2632</v>
      </c>
      <c r="I18" s="168" t="s">
        <v>2633</v>
      </c>
      <c r="J18" s="168" t="s">
        <v>2634</v>
      </c>
      <c r="K18" s="168" t="s">
        <v>2635</v>
      </c>
      <c r="L18" s="168" t="s">
        <v>2636</v>
      </c>
      <c r="M18" s="168" t="s">
        <v>2637</v>
      </c>
      <c r="O18" t="str">
        <f>VLOOKUP(A18,Munka2!$A$12:$B$209,2,0)</f>
        <v>E</v>
      </c>
      <c r="P18" t="str">
        <f t="shared" si="0"/>
        <v>46 528 024</v>
      </c>
    </row>
    <row r="19" spans="1:16" ht="28.2" x14ac:dyDescent="0.3">
      <c r="A19" s="163" t="s">
        <v>1367</v>
      </c>
      <c r="B19" s="165" t="s">
        <v>2638</v>
      </c>
      <c r="C19" s="165" t="s">
        <v>2639</v>
      </c>
      <c r="D19" s="165" t="s">
        <v>2640</v>
      </c>
      <c r="E19" s="165" t="s">
        <v>2641</v>
      </c>
      <c r="F19" s="165" t="s">
        <v>2642</v>
      </c>
      <c r="G19" s="165" t="s">
        <v>2643</v>
      </c>
      <c r="H19" s="164" t="s">
        <v>2644</v>
      </c>
      <c r="I19" s="165" t="s">
        <v>2645</v>
      </c>
      <c r="J19" s="165" t="s">
        <v>2646</v>
      </c>
      <c r="K19" s="165" t="s">
        <v>2647</v>
      </c>
      <c r="L19" s="165" t="s">
        <v>2648</v>
      </c>
      <c r="M19" s="165" t="s">
        <v>2649</v>
      </c>
      <c r="O19" t="str">
        <f>VLOOKUP(A19,Munka2!$A$12:$B$209,2,0)</f>
        <v>F</v>
      </c>
      <c r="P19" t="str">
        <f t="shared" si="0"/>
        <v>66 804 121</v>
      </c>
    </row>
    <row r="20" spans="1:16" ht="28.2" x14ac:dyDescent="0.3">
      <c r="A20" s="163" t="s">
        <v>1368</v>
      </c>
      <c r="B20" s="165" t="s">
        <v>2651</v>
      </c>
      <c r="C20" s="165" t="s">
        <v>2652</v>
      </c>
      <c r="D20" s="165" t="s">
        <v>2653</v>
      </c>
      <c r="E20" s="165" t="s">
        <v>2654</v>
      </c>
      <c r="F20" s="165" t="s">
        <v>2655</v>
      </c>
      <c r="G20" s="165" t="s">
        <v>2656</v>
      </c>
      <c r="H20" s="165" t="s">
        <v>2657</v>
      </c>
      <c r="I20" s="165" t="s">
        <v>2658</v>
      </c>
      <c r="J20" s="165" t="s">
        <v>2659</v>
      </c>
      <c r="K20" s="165" t="s">
        <v>2660</v>
      </c>
      <c r="L20" s="165" t="s">
        <v>2661</v>
      </c>
      <c r="M20" s="165" t="s">
        <v>2662</v>
      </c>
      <c r="O20" t="str">
        <f>VLOOKUP(A20,Munka2!$A$12:$B$209,2,0)</f>
        <v>HR</v>
      </c>
      <c r="P20" t="str">
        <f t="shared" si="0"/>
        <v>4 154 213</v>
      </c>
    </row>
    <row r="21" spans="1:16" ht="28.2" x14ac:dyDescent="0.3">
      <c r="A21" s="159" t="s">
        <v>1369</v>
      </c>
      <c r="B21" s="161" t="s">
        <v>2663</v>
      </c>
      <c r="C21" s="161" t="s">
        <v>2664</v>
      </c>
      <c r="D21" s="161" t="s">
        <v>2665</v>
      </c>
      <c r="E21" s="161" t="s">
        <v>2666</v>
      </c>
      <c r="F21" s="161" t="s">
        <v>2667</v>
      </c>
      <c r="G21" s="161" t="s">
        <v>2668</v>
      </c>
      <c r="H21" s="161" t="s">
        <v>2669</v>
      </c>
      <c r="I21" s="161" t="s">
        <v>2670</v>
      </c>
      <c r="J21" s="161" t="s">
        <v>2671</v>
      </c>
      <c r="K21" s="161" t="s">
        <v>2672</v>
      </c>
      <c r="L21" s="161" t="s">
        <v>2673</v>
      </c>
      <c r="M21" s="161" t="s">
        <v>2674</v>
      </c>
      <c r="O21" t="str">
        <f>VLOOKUP(A21,Munka2!$A$12:$B$209,2,0)</f>
        <v>I</v>
      </c>
      <c r="P21" t="str">
        <f t="shared" si="0"/>
        <v>60 589 445</v>
      </c>
    </row>
    <row r="22" spans="1:16" x14ac:dyDescent="0.3">
      <c r="A22" s="163" t="s">
        <v>1370</v>
      </c>
      <c r="B22" s="165" t="s">
        <v>2675</v>
      </c>
      <c r="C22" s="165" t="s">
        <v>2676</v>
      </c>
      <c r="D22" s="165" t="s">
        <v>2677</v>
      </c>
      <c r="E22" s="165" t="s">
        <v>2678</v>
      </c>
      <c r="F22" s="165" t="s">
        <v>2679</v>
      </c>
      <c r="G22" s="165" t="s">
        <v>2680</v>
      </c>
      <c r="H22" s="165" t="s">
        <v>2681</v>
      </c>
      <c r="I22" s="165" t="s">
        <v>2682</v>
      </c>
      <c r="J22" s="165" t="s">
        <v>2683</v>
      </c>
      <c r="K22" s="165" t="s">
        <v>2684</v>
      </c>
      <c r="L22" s="165" t="s">
        <v>2685</v>
      </c>
      <c r="M22" s="165" t="s">
        <v>2686</v>
      </c>
      <c r="O22" t="str">
        <f>VLOOKUP(A22,Munka2!$A$12:$B$209,2,0)</f>
        <v>CY</v>
      </c>
      <c r="P22" t="str">
        <f t="shared" si="0"/>
        <v>854 802</v>
      </c>
    </row>
    <row r="23" spans="1:16" ht="28.2" x14ac:dyDescent="0.3">
      <c r="A23" s="159" t="s">
        <v>1371</v>
      </c>
      <c r="B23" s="161" t="s">
        <v>2687</v>
      </c>
      <c r="C23" s="161" t="s">
        <v>2688</v>
      </c>
      <c r="D23" s="161" t="s">
        <v>2689</v>
      </c>
      <c r="E23" s="161" t="s">
        <v>2690</v>
      </c>
      <c r="F23" s="161" t="s">
        <v>2691</v>
      </c>
      <c r="G23" s="161" t="s">
        <v>2692</v>
      </c>
      <c r="H23" s="161" t="s">
        <v>2693</v>
      </c>
      <c r="I23" s="161" t="s">
        <v>2694</v>
      </c>
      <c r="J23" s="161" t="s">
        <v>2695</v>
      </c>
      <c r="K23" s="161" t="s">
        <v>2696</v>
      </c>
      <c r="L23" s="161" t="s">
        <v>2697</v>
      </c>
      <c r="M23" s="161" t="s">
        <v>2698</v>
      </c>
      <c r="O23" t="str">
        <f>VLOOKUP(A23,Munka2!$A$12:$B$209,2,0)</f>
        <v>LV</v>
      </c>
      <c r="P23" t="str">
        <f t="shared" si="0"/>
        <v>1 950 116</v>
      </c>
    </row>
    <row r="24" spans="1:16" x14ac:dyDescent="0.3">
      <c r="A24" s="163" t="s">
        <v>1372</v>
      </c>
      <c r="B24" s="165" t="s">
        <v>2699</v>
      </c>
      <c r="C24" s="165" t="s">
        <v>2700</v>
      </c>
      <c r="D24" s="165" t="s">
        <v>2701</v>
      </c>
      <c r="E24" s="165" t="s">
        <v>2702</v>
      </c>
      <c r="F24" s="165" t="s">
        <v>2703</v>
      </c>
      <c r="G24" s="165" t="s">
        <v>2704</v>
      </c>
      <c r="H24" s="165" t="s">
        <v>2705</v>
      </c>
      <c r="I24" s="165" t="s">
        <v>2706</v>
      </c>
      <c r="J24" s="165" t="s">
        <v>2707</v>
      </c>
      <c r="K24" s="165" t="s">
        <v>2708</v>
      </c>
      <c r="L24" s="165" t="s">
        <v>2709</v>
      </c>
      <c r="M24" s="165" t="s">
        <v>2710</v>
      </c>
      <c r="O24" t="str">
        <f>VLOOKUP(A24,Munka2!$A$12:$B$209,2,0)</f>
        <v>LT</v>
      </c>
      <c r="P24" t="str">
        <f t="shared" si="0"/>
        <v>2 847 904</v>
      </c>
    </row>
    <row r="25" spans="1:16" ht="28.2" x14ac:dyDescent="0.3">
      <c r="A25" s="159" t="s">
        <v>1373</v>
      </c>
      <c r="B25" s="161" t="s">
        <v>2711</v>
      </c>
      <c r="C25" s="161" t="s">
        <v>2712</v>
      </c>
      <c r="D25" s="161" t="s">
        <v>2713</v>
      </c>
      <c r="E25" s="161" t="s">
        <v>2714</v>
      </c>
      <c r="F25" s="160" t="s">
        <v>2715</v>
      </c>
      <c r="G25" s="161" t="s">
        <v>2716</v>
      </c>
      <c r="H25" s="161" t="s">
        <v>2717</v>
      </c>
      <c r="I25" s="161" t="s">
        <v>2718</v>
      </c>
      <c r="J25" s="161" t="s">
        <v>2719</v>
      </c>
      <c r="K25" s="160" t="s">
        <v>2720</v>
      </c>
      <c r="L25" s="161" t="s">
        <v>2721</v>
      </c>
      <c r="M25" s="161" t="s">
        <v>2722</v>
      </c>
      <c r="O25" t="str">
        <f>VLOOKUP(A25,Munka2!$A$12:$B$209,2,0)</f>
        <v>L</v>
      </c>
      <c r="P25" t="str">
        <f t="shared" si="0"/>
        <v>590 667</v>
      </c>
    </row>
    <row r="26" spans="1:16" ht="28.2" x14ac:dyDescent="0.3">
      <c r="A26" s="163" t="s">
        <v>1374</v>
      </c>
      <c r="B26" s="165" t="s">
        <v>2723</v>
      </c>
      <c r="C26" s="165" t="s">
        <v>2724</v>
      </c>
      <c r="D26" s="165" t="s">
        <v>2725</v>
      </c>
      <c r="E26" s="165" t="s">
        <v>2726</v>
      </c>
      <c r="F26" s="164" t="s">
        <v>2727</v>
      </c>
      <c r="G26" s="165" t="s">
        <v>2728</v>
      </c>
      <c r="H26" s="165" t="s">
        <v>2729</v>
      </c>
      <c r="I26" s="165" t="s">
        <v>2730</v>
      </c>
      <c r="J26" s="165" t="s">
        <v>2731</v>
      </c>
      <c r="K26" s="165" t="s">
        <v>2732</v>
      </c>
      <c r="L26" s="165" t="s">
        <v>2733</v>
      </c>
      <c r="M26" s="165" t="s">
        <v>2734</v>
      </c>
      <c r="O26" t="str">
        <f>VLOOKUP(A26,Munka2!$A$12:$B$209,2,0)</f>
        <v>H</v>
      </c>
      <c r="P26" t="str">
        <f t="shared" si="0"/>
        <v>9 797 561</v>
      </c>
    </row>
    <row r="27" spans="1:16" x14ac:dyDescent="0.3">
      <c r="A27" s="159" t="s">
        <v>1375</v>
      </c>
      <c r="B27" s="161" t="s">
        <v>2735</v>
      </c>
      <c r="C27" s="161" t="s">
        <v>2736</v>
      </c>
      <c r="D27" s="161" t="s">
        <v>2737</v>
      </c>
      <c r="E27" s="161" t="s">
        <v>2738</v>
      </c>
      <c r="F27" s="161" t="s">
        <v>2739</v>
      </c>
      <c r="G27" s="161" t="s">
        <v>2740</v>
      </c>
      <c r="H27" s="161" t="s">
        <v>2741</v>
      </c>
      <c r="I27" s="161" t="s">
        <v>2742</v>
      </c>
      <c r="J27" s="161" t="s">
        <v>2743</v>
      </c>
      <c r="K27" s="161" t="s">
        <v>2744</v>
      </c>
      <c r="L27" s="161" t="s">
        <v>2745</v>
      </c>
      <c r="M27" s="161" t="s">
        <v>2746</v>
      </c>
      <c r="O27" t="str">
        <f>VLOOKUP(A27,Munka2!$A$12:$B$209,2,0)</f>
        <v>M</v>
      </c>
      <c r="P27" t="str">
        <f t="shared" si="0"/>
        <v>460 297</v>
      </c>
    </row>
    <row r="28" spans="1:16" ht="28.2" x14ac:dyDescent="0.3">
      <c r="A28" s="163" t="s">
        <v>1376</v>
      </c>
      <c r="B28" s="165" t="s">
        <v>2747</v>
      </c>
      <c r="C28" s="165" t="s">
        <v>2748</v>
      </c>
      <c r="D28" s="165" t="s">
        <v>2749</v>
      </c>
      <c r="E28" s="165" t="s">
        <v>2750</v>
      </c>
      <c r="F28" s="165" t="s">
        <v>2751</v>
      </c>
      <c r="G28" s="165" t="s">
        <v>2752</v>
      </c>
      <c r="H28" s="165" t="s">
        <v>2753</v>
      </c>
      <c r="I28" s="165" t="s">
        <v>2754</v>
      </c>
      <c r="J28" s="165" t="s">
        <v>2755</v>
      </c>
      <c r="K28" s="165" t="s">
        <v>2756</v>
      </c>
      <c r="L28" s="165" t="s">
        <v>2757</v>
      </c>
      <c r="M28" s="165" t="s">
        <v>2758</v>
      </c>
      <c r="O28" t="str">
        <f>VLOOKUP(A28,Munka2!$A$12:$B$209,2,0)</f>
        <v>NL</v>
      </c>
      <c r="P28" t="str">
        <f t="shared" si="0"/>
        <v>17 081 507</v>
      </c>
    </row>
    <row r="29" spans="1:16" x14ac:dyDescent="0.3">
      <c r="A29" s="159" t="s">
        <v>1377</v>
      </c>
      <c r="B29" s="161" t="s">
        <v>2759</v>
      </c>
      <c r="C29" s="161" t="s">
        <v>2760</v>
      </c>
      <c r="D29" s="161" t="s">
        <v>2761</v>
      </c>
      <c r="E29" s="161" t="s">
        <v>2762</v>
      </c>
      <c r="F29" s="161" t="s">
        <v>2763</v>
      </c>
      <c r="G29" s="161" t="s">
        <v>2764</v>
      </c>
      <c r="H29" s="161" t="s">
        <v>2765</v>
      </c>
      <c r="I29" s="161" t="s">
        <v>2766</v>
      </c>
      <c r="J29" s="161" t="s">
        <v>2767</v>
      </c>
      <c r="K29" s="161" t="s">
        <v>2768</v>
      </c>
      <c r="L29" s="161" t="s">
        <v>2769</v>
      </c>
      <c r="M29" s="161" t="s">
        <v>2770</v>
      </c>
      <c r="O29" t="str">
        <f>VLOOKUP(A29,Munka2!$A$12:$B$209,2,0)</f>
        <v>A</v>
      </c>
      <c r="P29" t="str">
        <f t="shared" si="0"/>
        <v>8 772 865</v>
      </c>
    </row>
    <row r="30" spans="1:16" ht="28.2" x14ac:dyDescent="0.3">
      <c r="A30" s="163" t="s">
        <v>1378</v>
      </c>
      <c r="B30" s="165" t="s">
        <v>2771</v>
      </c>
      <c r="C30" s="165" t="s">
        <v>2772</v>
      </c>
      <c r="D30" s="164" t="s">
        <v>2773</v>
      </c>
      <c r="E30" s="165" t="s">
        <v>2774</v>
      </c>
      <c r="F30" s="165" t="s">
        <v>2775</v>
      </c>
      <c r="G30" s="165" t="s">
        <v>2776</v>
      </c>
      <c r="H30" s="165" t="s">
        <v>2777</v>
      </c>
      <c r="I30" s="165" t="s">
        <v>2778</v>
      </c>
      <c r="J30" s="165" t="s">
        <v>2779</v>
      </c>
      <c r="K30" s="165" t="s">
        <v>2780</v>
      </c>
      <c r="L30" s="165" t="s">
        <v>2781</v>
      </c>
      <c r="M30" s="165" t="s">
        <v>2782</v>
      </c>
      <c r="O30" t="str">
        <f>VLOOKUP(A30,Munka2!$A$12:$B$209,2,0)</f>
        <v>PL</v>
      </c>
      <c r="P30" t="str">
        <f t="shared" si="0"/>
        <v>37 972 964</v>
      </c>
    </row>
    <row r="31" spans="1:16" ht="28.2" x14ac:dyDescent="0.3">
      <c r="A31" s="159" t="s">
        <v>1379</v>
      </c>
      <c r="B31" s="161" t="s">
        <v>2783</v>
      </c>
      <c r="C31" s="161" t="s">
        <v>2784</v>
      </c>
      <c r="D31" s="161" t="s">
        <v>2785</v>
      </c>
      <c r="E31" s="161" t="s">
        <v>2786</v>
      </c>
      <c r="F31" s="161" t="s">
        <v>2787</v>
      </c>
      <c r="G31" s="161" t="s">
        <v>2788</v>
      </c>
      <c r="H31" s="161" t="s">
        <v>2789</v>
      </c>
      <c r="I31" s="161" t="s">
        <v>2790</v>
      </c>
      <c r="J31" s="161" t="s">
        <v>2791</v>
      </c>
      <c r="K31" s="161" t="s">
        <v>2792</v>
      </c>
      <c r="L31" s="161" t="s">
        <v>2793</v>
      </c>
      <c r="M31" s="161" t="s">
        <v>2794</v>
      </c>
      <c r="O31" t="str">
        <f>VLOOKUP(A31,Munka2!$A$12:$B$209,2,0)</f>
        <v>P</v>
      </c>
      <c r="P31" t="str">
        <f t="shared" si="0"/>
        <v>10 309 573</v>
      </c>
    </row>
    <row r="32" spans="1:16" x14ac:dyDescent="0.3">
      <c r="A32" s="163" t="s">
        <v>1380</v>
      </c>
      <c r="B32" s="165" t="s">
        <v>2795</v>
      </c>
      <c r="C32" s="165" t="s">
        <v>2796</v>
      </c>
      <c r="D32" s="165" t="s">
        <v>2797</v>
      </c>
      <c r="E32" s="165" t="s">
        <v>2798</v>
      </c>
      <c r="F32" s="165" t="s">
        <v>2799</v>
      </c>
      <c r="G32" s="165" t="s">
        <v>2800</v>
      </c>
      <c r="H32" s="165" t="s">
        <v>2801</v>
      </c>
      <c r="I32" s="165" t="s">
        <v>2802</v>
      </c>
      <c r="J32" s="165" t="s">
        <v>2803</v>
      </c>
      <c r="K32" s="165" t="s">
        <v>2804</v>
      </c>
      <c r="L32" s="166" t="s">
        <v>2805</v>
      </c>
      <c r="M32" s="165" t="s">
        <v>2806</v>
      </c>
      <c r="O32" t="str">
        <f>VLOOKUP(A32,Munka2!$A$12:$B$209,2,0)</f>
        <v>RO</v>
      </c>
      <c r="P32" t="str">
        <f t="shared" si="0"/>
        <v>19 644 350</v>
      </c>
    </row>
    <row r="33" spans="1:16" ht="28.2" x14ac:dyDescent="0.3">
      <c r="A33" s="159" t="s">
        <v>1381</v>
      </c>
      <c r="B33" s="160" t="s">
        <v>2807</v>
      </c>
      <c r="C33" s="161" t="s">
        <v>2808</v>
      </c>
      <c r="D33" s="161" t="s">
        <v>2809</v>
      </c>
      <c r="E33" s="161" t="s">
        <v>2810</v>
      </c>
      <c r="F33" s="161" t="s">
        <v>2811</v>
      </c>
      <c r="G33" s="161" t="s">
        <v>2812</v>
      </c>
      <c r="H33" s="161" t="s">
        <v>2813</v>
      </c>
      <c r="I33" s="161" t="s">
        <v>2814</v>
      </c>
      <c r="J33" s="161" t="s">
        <v>2815</v>
      </c>
      <c r="K33" s="161" t="s">
        <v>2816</v>
      </c>
      <c r="L33" s="161" t="s">
        <v>2817</v>
      </c>
      <c r="M33" s="161" t="s">
        <v>2818</v>
      </c>
      <c r="O33" t="str">
        <f>VLOOKUP(A33,Munka2!$A$12:$B$209,2,0)</f>
        <v>SLO</v>
      </c>
      <c r="P33" t="str">
        <f t="shared" si="0"/>
        <v>2 065 895</v>
      </c>
    </row>
    <row r="34" spans="1:16" ht="28.2" x14ac:dyDescent="0.3">
      <c r="A34" s="163" t="s">
        <v>1382</v>
      </c>
      <c r="B34" s="165" t="s">
        <v>2819</v>
      </c>
      <c r="C34" s="165" t="s">
        <v>2820</v>
      </c>
      <c r="D34" s="165" t="s">
        <v>2821</v>
      </c>
      <c r="E34" s="165" t="s">
        <v>2822</v>
      </c>
      <c r="F34" s="165" t="s">
        <v>2823</v>
      </c>
      <c r="G34" s="165" t="s">
        <v>2824</v>
      </c>
      <c r="H34" s="165" t="s">
        <v>2825</v>
      </c>
      <c r="I34" s="165" t="s">
        <v>2826</v>
      </c>
      <c r="J34" s="165" t="s">
        <v>2827</v>
      </c>
      <c r="K34" s="165" t="s">
        <v>2828</v>
      </c>
      <c r="L34" s="165" t="s">
        <v>2829</v>
      </c>
      <c r="M34" s="165" t="s">
        <v>2830</v>
      </c>
      <c r="O34" t="str">
        <f>VLOOKUP(A34,Munka2!$A$12:$B$209,2,0)</f>
        <v>SK</v>
      </c>
      <c r="P34" t="str">
        <f t="shared" si="0"/>
        <v>5 435 343</v>
      </c>
    </row>
    <row r="35" spans="1:16" ht="28.2" x14ac:dyDescent="0.3">
      <c r="A35" s="159" t="s">
        <v>1383</v>
      </c>
      <c r="B35" s="161" t="s">
        <v>2831</v>
      </c>
      <c r="C35" s="161" t="s">
        <v>2832</v>
      </c>
      <c r="D35" s="161" t="s">
        <v>2833</v>
      </c>
      <c r="E35" s="161" t="s">
        <v>2834</v>
      </c>
      <c r="F35" s="161" t="s">
        <v>2835</v>
      </c>
      <c r="G35" s="161" t="s">
        <v>2836</v>
      </c>
      <c r="H35" s="161" t="s">
        <v>2837</v>
      </c>
      <c r="I35" s="161" t="s">
        <v>2838</v>
      </c>
      <c r="J35" s="161" t="s">
        <v>2839</v>
      </c>
      <c r="K35" s="161" t="s">
        <v>2840</v>
      </c>
      <c r="L35" s="161" t="s">
        <v>2841</v>
      </c>
      <c r="M35" s="161" t="s">
        <v>2842</v>
      </c>
      <c r="O35" t="str">
        <f>VLOOKUP(A35,Munka2!$A$12:$B$209,2,0)</f>
        <v>FIN</v>
      </c>
      <c r="P35" t="str">
        <f t="shared" si="0"/>
        <v>5 503 297</v>
      </c>
    </row>
    <row r="36" spans="1:16" ht="28.2" x14ac:dyDescent="0.3">
      <c r="A36" s="163" t="s">
        <v>1384</v>
      </c>
      <c r="B36" s="165" t="s">
        <v>2843</v>
      </c>
      <c r="C36" s="165" t="s">
        <v>2844</v>
      </c>
      <c r="D36" s="165" t="s">
        <v>2845</v>
      </c>
      <c r="E36" s="165" t="s">
        <v>2846</v>
      </c>
      <c r="F36" s="165" t="s">
        <v>2847</v>
      </c>
      <c r="G36" s="165" t="s">
        <v>2848</v>
      </c>
      <c r="H36" s="165" t="s">
        <v>2849</v>
      </c>
      <c r="I36" s="165" t="s">
        <v>2850</v>
      </c>
      <c r="J36" s="165" t="s">
        <v>2851</v>
      </c>
      <c r="K36" s="165" t="s">
        <v>2852</v>
      </c>
      <c r="L36" s="165" t="s">
        <v>2853</v>
      </c>
      <c r="M36" s="165" t="s">
        <v>2854</v>
      </c>
      <c r="O36" t="str">
        <f>VLOOKUP(A36,Munka2!$A$12:$B$209,2,0)</f>
        <v>S</v>
      </c>
      <c r="P36" t="str">
        <f t="shared" si="0"/>
        <v>9 995 153</v>
      </c>
    </row>
    <row r="37" spans="1:16" x14ac:dyDescent="0.3">
      <c r="A37" s="163" t="s">
        <v>1385</v>
      </c>
      <c r="B37" s="165" t="s">
        <v>2855</v>
      </c>
      <c r="C37" s="165" t="s">
        <v>2856</v>
      </c>
      <c r="D37" s="165" t="s">
        <v>2857</v>
      </c>
      <c r="E37" s="165" t="s">
        <v>2858</v>
      </c>
      <c r="F37" s="165" t="s">
        <v>2859</v>
      </c>
      <c r="G37" s="165" t="s">
        <v>2860</v>
      </c>
      <c r="H37" s="165" t="s">
        <v>2861</v>
      </c>
      <c r="I37" s="165" t="s">
        <v>2862</v>
      </c>
      <c r="J37" s="165" t="s">
        <v>2863</v>
      </c>
      <c r="K37" s="165" t="s">
        <v>2864</v>
      </c>
      <c r="L37" s="165" t="s">
        <v>2865</v>
      </c>
      <c r="M37" s="165" t="s">
        <v>2866</v>
      </c>
      <c r="O37" t="str">
        <f>VLOOKUP(A37,Munka2!$A$12:$B$209,2,0)</f>
        <v>IS</v>
      </c>
      <c r="P37" t="str">
        <f t="shared" si="0"/>
        <v>338 349</v>
      </c>
    </row>
    <row r="38" spans="1:16" ht="28.2" x14ac:dyDescent="0.3">
      <c r="A38" s="159" t="s">
        <v>1386</v>
      </c>
      <c r="B38" s="161" t="s">
        <v>2867</v>
      </c>
      <c r="C38" s="161" t="s">
        <v>2868</v>
      </c>
      <c r="D38" s="161" t="s">
        <v>2869</v>
      </c>
      <c r="E38" s="161" t="s">
        <v>2870</v>
      </c>
      <c r="F38" s="161" t="s">
        <v>2871</v>
      </c>
      <c r="G38" s="161" t="s">
        <v>2872</v>
      </c>
      <c r="H38" s="161" t="s">
        <v>2873</v>
      </c>
      <c r="I38" s="161" t="s">
        <v>2874</v>
      </c>
      <c r="J38" s="161" t="s">
        <v>2875</v>
      </c>
      <c r="K38" s="161" t="s">
        <v>2876</v>
      </c>
      <c r="L38" s="161" t="s">
        <v>2877</v>
      </c>
      <c r="M38" s="161" t="s">
        <v>2878</v>
      </c>
      <c r="O38" t="str">
        <f>VLOOKUP(A38,Munka2!$A$12:$B$209,2,0)</f>
        <v>FL</v>
      </c>
      <c r="P38" t="str">
        <f t="shared" si="0"/>
        <v>37 810</v>
      </c>
    </row>
    <row r="39" spans="1:16" x14ac:dyDescent="0.3">
      <c r="A39" s="163" t="s">
        <v>1387</v>
      </c>
      <c r="B39" s="165" t="s">
        <v>2879</v>
      </c>
      <c r="C39" s="165" t="s">
        <v>2880</v>
      </c>
      <c r="D39" s="165" t="s">
        <v>2881</v>
      </c>
      <c r="E39" s="165" t="s">
        <v>2882</v>
      </c>
      <c r="F39" s="165" t="s">
        <v>2883</v>
      </c>
      <c r="G39" s="165" t="s">
        <v>2884</v>
      </c>
      <c r="H39" s="165" t="s">
        <v>2885</v>
      </c>
      <c r="I39" s="165" t="s">
        <v>2886</v>
      </c>
      <c r="J39" s="165" t="s">
        <v>2887</v>
      </c>
      <c r="K39" s="165" t="s">
        <v>2888</v>
      </c>
      <c r="L39" s="165" t="s">
        <v>2889</v>
      </c>
      <c r="M39" s="165" t="s">
        <v>2890</v>
      </c>
      <c r="O39" t="str">
        <f>VLOOKUP(A39,Munka2!$A$12:$B$209,2,0)</f>
        <v>N</v>
      </c>
      <c r="P39" t="str">
        <f t="shared" si="0"/>
        <v>5 258 317</v>
      </c>
    </row>
    <row r="40" spans="1:16" x14ac:dyDescent="0.3">
      <c r="A40" s="159" t="s">
        <v>1388</v>
      </c>
      <c r="B40" s="161" t="s">
        <v>2891</v>
      </c>
      <c r="C40" s="161" t="s">
        <v>2892</v>
      </c>
      <c r="D40" s="161" t="s">
        <v>2893</v>
      </c>
      <c r="E40" s="160" t="s">
        <v>2894</v>
      </c>
      <c r="F40" s="161" t="s">
        <v>2895</v>
      </c>
      <c r="G40" s="161" t="s">
        <v>2896</v>
      </c>
      <c r="H40" s="161" t="s">
        <v>2897</v>
      </c>
      <c r="I40" s="161" t="s">
        <v>2898</v>
      </c>
      <c r="J40" s="161" t="s">
        <v>2899</v>
      </c>
      <c r="K40" s="161" t="s">
        <v>2900</v>
      </c>
      <c r="L40" s="161" t="s">
        <v>2901</v>
      </c>
      <c r="M40" s="161" t="s">
        <v>2902</v>
      </c>
      <c r="O40" t="str">
        <f>VLOOKUP(A40,Munka2!$A$12:$B$209,2,0)</f>
        <v>CH</v>
      </c>
      <c r="P40" t="str">
        <f t="shared" si="0"/>
        <v>8 419 550</v>
      </c>
    </row>
    <row r="41" spans="1:16" ht="28.2" x14ac:dyDescent="0.3">
      <c r="A41" s="163" t="s">
        <v>1389</v>
      </c>
      <c r="B41" s="165" t="s">
        <v>2903</v>
      </c>
      <c r="C41" s="165" t="s">
        <v>2904</v>
      </c>
      <c r="D41" s="165" t="s">
        <v>2905</v>
      </c>
      <c r="E41" s="165" t="s">
        <v>2906</v>
      </c>
      <c r="F41" s="165" t="s">
        <v>2907</v>
      </c>
      <c r="G41" s="165" t="s">
        <v>2908</v>
      </c>
      <c r="H41" s="165" t="s">
        <v>2909</v>
      </c>
      <c r="I41" s="165" t="s">
        <v>2910</v>
      </c>
      <c r="J41" s="165" t="s">
        <v>2911</v>
      </c>
      <c r="K41" s="165" t="s">
        <v>2912</v>
      </c>
      <c r="L41" s="165" t="s">
        <v>2913</v>
      </c>
      <c r="M41" s="165" t="s">
        <v>2914</v>
      </c>
      <c r="O41" t="str">
        <f>VLOOKUP(A41,Munka2!$A$12:$B$209,2,0)</f>
        <v>MNE</v>
      </c>
      <c r="P41" t="str">
        <f t="shared" si="0"/>
        <v>622 387</v>
      </c>
    </row>
    <row r="42" spans="1:16" x14ac:dyDescent="0.3">
      <c r="A42" s="163" t="s">
        <v>1390</v>
      </c>
      <c r="B42" s="165" t="s">
        <v>2915</v>
      </c>
      <c r="C42" s="165" t="s">
        <v>2916</v>
      </c>
      <c r="D42" s="165" t="s">
        <v>2917</v>
      </c>
      <c r="E42" s="165" t="s">
        <v>2918</v>
      </c>
      <c r="F42" s="165" t="s">
        <v>2919</v>
      </c>
      <c r="G42" s="165" t="s">
        <v>2920</v>
      </c>
      <c r="H42" s="165" t="s">
        <v>2921</v>
      </c>
      <c r="I42" s="165" t="s">
        <v>2922</v>
      </c>
      <c r="J42" s="165" t="s">
        <v>2923</v>
      </c>
      <c r="K42" s="165" t="s">
        <v>2924</v>
      </c>
      <c r="L42" s="165" t="s">
        <v>2925</v>
      </c>
      <c r="M42" s="165" t="s">
        <v>2926</v>
      </c>
      <c r="O42" t="str">
        <f>VLOOKUP(A42,Munka2!$A$12:$B$209,2,0)</f>
        <v>AL</v>
      </c>
      <c r="P42" t="str">
        <f t="shared" si="0"/>
        <v>2 876 591</v>
      </c>
    </row>
    <row r="43" spans="1:16" x14ac:dyDescent="0.3">
      <c r="A43" s="159" t="s">
        <v>1391</v>
      </c>
      <c r="B43" s="161" t="s">
        <v>2927</v>
      </c>
      <c r="C43" s="161" t="s">
        <v>2928</v>
      </c>
      <c r="D43" s="161" t="s">
        <v>2929</v>
      </c>
      <c r="E43" s="160" t="s">
        <v>2930</v>
      </c>
      <c r="F43" s="161" t="s">
        <v>2931</v>
      </c>
      <c r="G43" s="161" t="s">
        <v>2932</v>
      </c>
      <c r="H43" s="161" t="s">
        <v>2933</v>
      </c>
      <c r="I43" s="161" t="s">
        <v>2934</v>
      </c>
      <c r="J43" s="161" t="s">
        <v>2935</v>
      </c>
      <c r="K43" s="161" t="s">
        <v>2936</v>
      </c>
      <c r="L43" s="161" t="s">
        <v>2937</v>
      </c>
      <c r="M43" s="161" t="s">
        <v>2938</v>
      </c>
      <c r="O43" t="str">
        <f>VLOOKUP(A43,Munka2!$A$12:$B$209,2,0)</f>
        <v>SRB</v>
      </c>
      <c r="P43" t="str">
        <f t="shared" si="0"/>
        <v>7 040 272</v>
      </c>
    </row>
    <row r="44" spans="1:16" ht="28.2" x14ac:dyDescent="0.3">
      <c r="A44" s="163" t="s">
        <v>1392</v>
      </c>
      <c r="B44" s="165" t="s">
        <v>2939</v>
      </c>
      <c r="C44" s="165" t="s">
        <v>2940</v>
      </c>
      <c r="D44" s="165" t="s">
        <v>2941</v>
      </c>
      <c r="E44" s="165" t="s">
        <v>2942</v>
      </c>
      <c r="F44" s="165" t="s">
        <v>2943</v>
      </c>
      <c r="G44" s="165" t="s">
        <v>2944</v>
      </c>
      <c r="H44" s="165" t="s">
        <v>2945</v>
      </c>
      <c r="I44" s="165" t="s">
        <v>2946</v>
      </c>
      <c r="J44" s="165" t="s">
        <v>2947</v>
      </c>
      <c r="K44" s="165" t="s">
        <v>2948</v>
      </c>
      <c r="L44" s="165" t="s">
        <v>2949</v>
      </c>
      <c r="M44" s="165" t="s">
        <v>2950</v>
      </c>
      <c r="O44" t="str">
        <f>VLOOKUP(A44,Munka2!$A$12:$B$209,2,0)</f>
        <v>TR</v>
      </c>
      <c r="P44" t="str">
        <f t="shared" si="0"/>
        <v>79 814 871</v>
      </c>
    </row>
    <row r="45" spans="1:16" x14ac:dyDescent="0.3">
      <c r="A45" s="159" t="s">
        <v>1393</v>
      </c>
      <c r="B45" s="161" t="s">
        <v>2951</v>
      </c>
      <c r="C45" s="161" t="s">
        <v>2952</v>
      </c>
      <c r="D45" s="161" t="s">
        <v>2953</v>
      </c>
      <c r="E45" s="160" t="s">
        <v>2954</v>
      </c>
      <c r="F45" s="161" t="s">
        <v>2954</v>
      </c>
      <c r="G45" s="161" t="s">
        <v>2955</v>
      </c>
      <c r="H45" s="161" t="s">
        <v>2650</v>
      </c>
      <c r="I45" s="161" t="s">
        <v>2650</v>
      </c>
      <c r="J45" s="161" t="s">
        <v>2956</v>
      </c>
      <c r="K45" s="161" t="s">
        <v>2650</v>
      </c>
      <c r="L45" s="162" t="s">
        <v>2957</v>
      </c>
      <c r="M45" s="162" t="s">
        <v>2958</v>
      </c>
      <c r="O45" t="str">
        <f>VLOOKUP(A45,Munka2!$A$12:$B$209,2,0)</f>
        <v>AND</v>
      </c>
      <c r="P45" t="str">
        <f t="shared" si="0"/>
        <v>..</v>
      </c>
    </row>
    <row r="46" spans="1:16" ht="28.2" x14ac:dyDescent="0.3">
      <c r="A46" s="163" t="s">
        <v>1394</v>
      </c>
      <c r="B46" s="165" t="s">
        <v>2959</v>
      </c>
      <c r="C46" s="165" t="s">
        <v>2960</v>
      </c>
      <c r="D46" s="165" t="s">
        <v>2961</v>
      </c>
      <c r="E46" s="165" t="s">
        <v>2962</v>
      </c>
      <c r="F46" s="165" t="s">
        <v>2963</v>
      </c>
      <c r="G46" s="165" t="s">
        <v>2964</v>
      </c>
      <c r="H46" s="165" t="s">
        <v>2965</v>
      </c>
      <c r="I46" s="166" t="s">
        <v>2966</v>
      </c>
      <c r="J46" s="165" t="s">
        <v>2967</v>
      </c>
      <c r="K46" s="165" t="s">
        <v>2968</v>
      </c>
      <c r="L46" s="165" t="s">
        <v>2969</v>
      </c>
      <c r="M46" s="165" t="s">
        <v>2970</v>
      </c>
      <c r="O46" t="str">
        <f>VLOOKUP(A46,Munka2!$A$12:$B$209,2,0)</f>
        <v>BY</v>
      </c>
      <c r="P46" t="str">
        <f t="shared" si="0"/>
        <v>9 504 704</v>
      </c>
    </row>
    <row r="47" spans="1:16" ht="42" x14ac:dyDescent="0.3">
      <c r="A47" s="159" t="s">
        <v>1395</v>
      </c>
      <c r="B47" s="161" t="s">
        <v>2971</v>
      </c>
      <c r="C47" s="161" t="s">
        <v>2972</v>
      </c>
      <c r="D47" s="161" t="s">
        <v>2973</v>
      </c>
      <c r="E47" s="161" t="s">
        <v>2974</v>
      </c>
      <c r="F47" s="161" t="s">
        <v>2975</v>
      </c>
      <c r="G47" s="161" t="s">
        <v>2976</v>
      </c>
      <c r="H47" s="161" t="s">
        <v>2977</v>
      </c>
      <c r="I47" s="161" t="s">
        <v>2978</v>
      </c>
      <c r="J47" s="161" t="s">
        <v>2979</v>
      </c>
      <c r="K47" s="161" t="s">
        <v>2980</v>
      </c>
      <c r="L47" s="161" t="s">
        <v>2981</v>
      </c>
      <c r="M47" s="161" t="s">
        <v>2650</v>
      </c>
      <c r="O47" t="str">
        <f>VLOOKUP(A47,Munka2!$A$12:$B$209,2,0)</f>
        <v>BIH</v>
      </c>
      <c r="P47" t="str">
        <f t="shared" si="0"/>
        <v>3 509 728</v>
      </c>
    </row>
    <row r="48" spans="1:16" x14ac:dyDescent="0.3">
      <c r="A48" s="159" t="s">
        <v>1396</v>
      </c>
      <c r="B48" s="161" t="s">
        <v>2982</v>
      </c>
      <c r="C48" s="161" t="s">
        <v>2983</v>
      </c>
      <c r="D48" s="161" t="s">
        <v>2984</v>
      </c>
      <c r="E48" s="161" t="s">
        <v>2985</v>
      </c>
      <c r="F48" s="161" t="s">
        <v>2986</v>
      </c>
      <c r="G48" s="161" t="s">
        <v>2987</v>
      </c>
      <c r="H48" s="161" t="s">
        <v>2988</v>
      </c>
      <c r="I48" s="162" t="s">
        <v>2989</v>
      </c>
      <c r="J48" s="161" t="s">
        <v>2990</v>
      </c>
      <c r="K48" s="161" t="s">
        <v>2991</v>
      </c>
      <c r="L48" s="161" t="s">
        <v>2992</v>
      </c>
      <c r="M48" s="161" t="s">
        <v>2650</v>
      </c>
      <c r="O48" t="str">
        <f>VLOOKUP(A48,Munka2!$A$12:$B$209,2,0)</f>
        <v>MD</v>
      </c>
      <c r="P48" t="str">
        <f t="shared" si="0"/>
        <v>3 550 852</v>
      </c>
    </row>
    <row r="49" spans="1:16" x14ac:dyDescent="0.3">
      <c r="A49" s="163" t="s">
        <v>1397</v>
      </c>
      <c r="B49" s="165" t="s">
        <v>2650</v>
      </c>
      <c r="C49" s="165" t="s">
        <v>2650</v>
      </c>
      <c r="D49" s="165" t="s">
        <v>2650</v>
      </c>
      <c r="E49" s="165" t="s">
        <v>2650</v>
      </c>
      <c r="F49" s="165" t="s">
        <v>2650</v>
      </c>
      <c r="G49" s="165" t="s">
        <v>2650</v>
      </c>
      <c r="H49" s="165" t="s">
        <v>2650</v>
      </c>
      <c r="I49" s="166" t="s">
        <v>2993</v>
      </c>
      <c r="J49" s="165" t="s">
        <v>2994</v>
      </c>
      <c r="K49" s="165" t="s">
        <v>2650</v>
      </c>
      <c r="L49" s="165" t="s">
        <v>2995</v>
      </c>
      <c r="M49" s="166" t="s">
        <v>2995</v>
      </c>
      <c r="O49" t="str">
        <f>VLOOKUP(A49,Munka2!$A$12:$B$209,2,0)</f>
        <v>MC</v>
      </c>
      <c r="P49" t="str">
        <f t="shared" si="0"/>
        <v>..</v>
      </c>
    </row>
    <row r="50" spans="1:16" ht="28.2" x14ac:dyDescent="0.3">
      <c r="A50" s="159" t="s">
        <v>1398</v>
      </c>
      <c r="B50" s="161" t="s">
        <v>2996</v>
      </c>
      <c r="C50" s="161" t="s">
        <v>2997</v>
      </c>
      <c r="D50" s="161" t="s">
        <v>2998</v>
      </c>
      <c r="E50" s="161" t="s">
        <v>2999</v>
      </c>
      <c r="F50" s="161" t="s">
        <v>3000</v>
      </c>
      <c r="G50" s="161" t="s">
        <v>2650</v>
      </c>
      <c r="H50" s="161" t="s">
        <v>3001</v>
      </c>
      <c r="I50" s="161" t="s">
        <v>2650</v>
      </c>
      <c r="J50" s="161" t="s">
        <v>2650</v>
      </c>
      <c r="K50" s="161" t="s">
        <v>2650</v>
      </c>
      <c r="L50" s="161" t="s">
        <v>2650</v>
      </c>
      <c r="M50" s="161" t="s">
        <v>2650</v>
      </c>
      <c r="O50" t="str">
        <f>VLOOKUP(A50,Munka2!$A$12:$B$209,2,0)</f>
        <v>RUS</v>
      </c>
      <c r="P50" t="str">
        <f t="shared" si="0"/>
        <v>..</v>
      </c>
    </row>
    <row r="51" spans="1:16" ht="28.2" x14ac:dyDescent="0.3">
      <c r="A51" s="163" t="s">
        <v>1399</v>
      </c>
      <c r="B51" s="165" t="s">
        <v>3002</v>
      </c>
      <c r="C51" s="165" t="s">
        <v>3003</v>
      </c>
      <c r="D51" s="165" t="s">
        <v>2650</v>
      </c>
      <c r="E51" s="165" t="s">
        <v>3004</v>
      </c>
      <c r="F51" s="165" t="s">
        <v>3005</v>
      </c>
      <c r="G51" s="165" t="s">
        <v>3006</v>
      </c>
      <c r="H51" s="165" t="s">
        <v>3007</v>
      </c>
      <c r="I51" s="165" t="s">
        <v>3008</v>
      </c>
      <c r="J51" s="165" t="s">
        <v>3009</v>
      </c>
      <c r="K51" s="165" t="s">
        <v>3010</v>
      </c>
      <c r="L51" s="165" t="s">
        <v>3011</v>
      </c>
      <c r="M51" s="165" t="s">
        <v>3012</v>
      </c>
      <c r="O51" t="str">
        <f>VLOOKUP(A51,Munka2!$A$12:$B$209,2,0)</f>
        <v>RSM</v>
      </c>
      <c r="P51" t="str">
        <f t="shared" si="0"/>
        <v>33 196</v>
      </c>
    </row>
    <row r="52" spans="1:16" x14ac:dyDescent="0.3">
      <c r="A52" s="159" t="s">
        <v>1400</v>
      </c>
      <c r="B52" s="161" t="s">
        <v>3013</v>
      </c>
      <c r="C52" s="161" t="s">
        <v>3014</v>
      </c>
      <c r="D52" s="161" t="s">
        <v>3015</v>
      </c>
      <c r="E52" s="161" t="s">
        <v>3016</v>
      </c>
      <c r="F52" s="161" t="s">
        <v>3017</v>
      </c>
      <c r="G52" s="161" t="s">
        <v>3018</v>
      </c>
      <c r="H52" s="161" t="s">
        <v>3019</v>
      </c>
      <c r="I52" s="160" t="s">
        <v>3020</v>
      </c>
      <c r="J52" s="161" t="s">
        <v>3021</v>
      </c>
      <c r="K52" s="161" t="s">
        <v>3022</v>
      </c>
      <c r="L52" s="162" t="s">
        <v>3023</v>
      </c>
      <c r="M52" s="162" t="s">
        <v>3024</v>
      </c>
      <c r="O52" t="str">
        <f>VLOOKUP(A52,Munka2!$A$12:$B$209,2,0)</f>
        <v>UA</v>
      </c>
      <c r="P52" t="str">
        <f t="shared" si="0"/>
        <v>42 414 905</v>
      </c>
    </row>
    <row r="53" spans="1:16" ht="28.2" x14ac:dyDescent="0.3">
      <c r="A53" s="163" t="s">
        <v>1401</v>
      </c>
      <c r="B53" s="165" t="s">
        <v>3025</v>
      </c>
      <c r="C53" s="165" t="s">
        <v>3026</v>
      </c>
      <c r="D53" s="165" t="s">
        <v>3027</v>
      </c>
      <c r="E53" s="165" t="s">
        <v>3028</v>
      </c>
      <c r="F53" s="165" t="s">
        <v>3029</v>
      </c>
      <c r="G53" s="165" t="s">
        <v>3030</v>
      </c>
      <c r="H53" s="165" t="s">
        <v>2650</v>
      </c>
      <c r="I53" s="165" t="s">
        <v>3031</v>
      </c>
      <c r="J53" s="165" t="s">
        <v>3032</v>
      </c>
      <c r="K53" s="165" t="s">
        <v>3033</v>
      </c>
      <c r="L53" s="165" t="s">
        <v>3034</v>
      </c>
      <c r="M53" s="165" t="s">
        <v>3035</v>
      </c>
      <c r="O53" t="str">
        <f>VLOOKUP(A53,Munka2!$A$12:$B$209,2,0)</f>
        <v>AM</v>
      </c>
      <c r="P53" t="str">
        <f t="shared" si="0"/>
        <v>2 986 151</v>
      </c>
    </row>
    <row r="54" spans="1:16" ht="28.2" x14ac:dyDescent="0.3">
      <c r="A54" s="159" t="s">
        <v>1402</v>
      </c>
      <c r="B54" s="161" t="s">
        <v>3036</v>
      </c>
      <c r="C54" s="161" t="s">
        <v>3037</v>
      </c>
      <c r="D54" s="161" t="s">
        <v>3038</v>
      </c>
      <c r="E54" s="161" t="s">
        <v>3039</v>
      </c>
      <c r="F54" s="161" t="s">
        <v>3040</v>
      </c>
      <c r="G54" s="161" t="s">
        <v>3041</v>
      </c>
      <c r="H54" s="161" t="s">
        <v>3042</v>
      </c>
      <c r="I54" s="161" t="s">
        <v>3043</v>
      </c>
      <c r="J54" s="161" t="s">
        <v>3044</v>
      </c>
      <c r="K54" s="161" t="s">
        <v>3045</v>
      </c>
      <c r="L54" s="161" t="s">
        <v>3046</v>
      </c>
      <c r="M54" s="161" t="s">
        <v>2650</v>
      </c>
      <c r="O54" t="str">
        <f>VLOOKUP(A54,Munka2!$A$12:$B$209,2,0)</f>
        <v>AZ</v>
      </c>
      <c r="P54" t="str">
        <f t="shared" si="0"/>
        <v>9 809 981</v>
      </c>
    </row>
    <row r="55" spans="1:16" ht="18" x14ac:dyDescent="0.3">
      <c r="A55" s="169" t="s">
        <v>3047</v>
      </c>
    </row>
    <row r="56" spans="1:16" x14ac:dyDescent="0.3">
      <c r="A56" s="170" t="s">
        <v>3048</v>
      </c>
    </row>
  </sheetData>
  <hyperlinks>
    <hyperlink ref="B5" r:id="rId1" display="javascript:sortTable(2)" xr:uid="{2490A45D-4962-4A58-BC26-545664007E33}"/>
    <hyperlink ref="C5" r:id="rId2" display="javascript:sortTable(3)" xr:uid="{8AF2BB00-C9D1-44B4-9356-FD119154F5CB}"/>
    <hyperlink ref="D5" r:id="rId3" display="javascript:sortTable(4)" xr:uid="{EDC07966-92F3-461E-AEF0-31C89E889F16}"/>
    <hyperlink ref="E5" r:id="rId4" display="javascript:sortTable(5)" xr:uid="{5E899319-65D8-47DE-8128-833D93DCF302}"/>
    <hyperlink ref="F5" r:id="rId5" display="javascript:sortTable(6)" xr:uid="{A1BF2A9A-6ECF-40D2-B858-13E716BFB106}"/>
    <hyperlink ref="G5" r:id="rId6" display="javascript:sortTable(7)" xr:uid="{51BB6F2C-3693-4927-923E-70181D19D08E}"/>
    <hyperlink ref="H5" r:id="rId7" display="javascript:sortTable(8)" xr:uid="{8D98DCB9-AE8A-4400-BE2F-BDF9AF03654A}"/>
    <hyperlink ref="I5" r:id="rId8" display="javascript:sortTable(9)" xr:uid="{144DB06D-62AF-49C5-9D3C-91E8E0200D0D}"/>
    <hyperlink ref="J5" r:id="rId9" display="javascript:sortTable(10)" xr:uid="{79795149-2100-4C3E-8448-C04BAE2CC7BD}"/>
    <hyperlink ref="K5" r:id="rId10" display="javascript:sortTable(11)" xr:uid="{6F04084D-68E6-4E80-8C54-B11F1089FE67}"/>
    <hyperlink ref="L5" r:id="rId11" display="javascript:sortTable(12)" xr:uid="{77C46AAC-9C8F-4CBE-84B8-F42B4B9E00D6}"/>
    <hyperlink ref="M5" r:id="rId12" display="javascript:sortTable(13)" xr:uid="{F406136A-AC38-4F21-A9ED-C9C140481ED3}"/>
    <hyperlink ref="A56" r:id="rId13" display="https://www.ksh.hu/docs/hun/eurostat_tablak/index.html" xr:uid="{49367CBF-95A1-41DD-A697-4E3C771FCBCB}"/>
  </hyperlinks>
  <pageMargins left="0.7" right="0.7" top="0.75" bottom="0.75" header="0.3" footer="0.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33C11-8E92-4FC1-945D-28953EBC95B1}">
  <dimension ref="A1:N267"/>
  <sheetViews>
    <sheetView topLeftCell="A64" workbookViewId="0">
      <selection activeCell="H180" sqref="H180"/>
    </sheetView>
  </sheetViews>
  <sheetFormatPr defaultRowHeight="14.4" x14ac:dyDescent="0.3"/>
  <sheetData>
    <row r="1" spans="1:14" ht="112.8" thickBot="1" x14ac:dyDescent="0.35">
      <c r="A1" s="132" t="s">
        <v>1403</v>
      </c>
      <c r="H1" s="139" t="s">
        <v>1954</v>
      </c>
      <c r="N1" s="139" t="s">
        <v>1954</v>
      </c>
    </row>
    <row r="2" spans="1:14" ht="15" thickBot="1" x14ac:dyDescent="0.35">
      <c r="A2" s="121" t="s">
        <v>1404</v>
      </c>
      <c r="H2" s="131"/>
      <c r="N2" s="131"/>
    </row>
    <row r="3" spans="1:14" x14ac:dyDescent="0.3">
      <c r="H3" s="189" t="s">
        <v>1955</v>
      </c>
      <c r="I3" s="189" t="s">
        <v>6</v>
      </c>
      <c r="J3" s="140"/>
      <c r="K3" s="189" t="s">
        <v>1956</v>
      </c>
      <c r="L3" s="140" t="s">
        <v>1957</v>
      </c>
      <c r="M3" s="189" t="s">
        <v>1959</v>
      </c>
      <c r="N3" s="189" t="s">
        <v>1955</v>
      </c>
    </row>
    <row r="4" spans="1:14" ht="15" thickBot="1" x14ac:dyDescent="0.35">
      <c r="H4" s="190"/>
      <c r="I4" s="190"/>
      <c r="J4" s="141"/>
      <c r="K4" s="190"/>
      <c r="L4" s="141" t="s">
        <v>1958</v>
      </c>
      <c r="M4" s="190"/>
      <c r="N4" s="190"/>
    </row>
    <row r="5" spans="1:14" ht="41.4" thickBot="1" x14ac:dyDescent="0.35">
      <c r="H5" s="137" t="s">
        <v>1433</v>
      </c>
      <c r="I5" s="136" t="s">
        <v>1960</v>
      </c>
      <c r="J5" s="136" t="str">
        <f>MID(I5,2,999)</f>
        <v>Austria</v>
      </c>
      <c r="K5" s="137">
        <v>1911</v>
      </c>
      <c r="L5" s="137"/>
      <c r="M5" s="142" t="s">
        <v>1961</v>
      </c>
      <c r="N5" s="137" t="s">
        <v>1433</v>
      </c>
    </row>
    <row r="6" spans="1:14" ht="72.599999999999994" thickBot="1" x14ac:dyDescent="0.35">
      <c r="H6" s="137" t="s">
        <v>1409</v>
      </c>
      <c r="I6" s="136" t="s">
        <v>1962</v>
      </c>
      <c r="J6" s="136" t="str">
        <f t="shared" ref="J6:J69" si="0">MID(I6,2,999)</f>
        <v>Afghanistan</v>
      </c>
      <c r="K6" s="137">
        <v>1971</v>
      </c>
      <c r="L6" s="137"/>
      <c r="M6" s="136" t="s">
        <v>1963</v>
      </c>
      <c r="N6" s="137" t="s">
        <v>1409</v>
      </c>
    </row>
    <row r="7" spans="1:14" ht="72.599999999999994" thickBot="1" x14ac:dyDescent="0.35">
      <c r="H7" s="137" t="s">
        <v>1411</v>
      </c>
      <c r="I7" s="136" t="s">
        <v>1964</v>
      </c>
      <c r="J7" s="136" t="str">
        <f t="shared" si="0"/>
        <v>Albania</v>
      </c>
      <c r="K7" s="137">
        <v>1934</v>
      </c>
      <c r="L7" s="137"/>
      <c r="M7" s="136" t="s">
        <v>1965</v>
      </c>
      <c r="N7" s="137" t="s">
        <v>1411</v>
      </c>
    </row>
    <row r="8" spans="1:14" ht="72.599999999999994" thickBot="1" x14ac:dyDescent="0.35">
      <c r="H8" s="137" t="s">
        <v>1419</v>
      </c>
      <c r="I8" s="136" t="s">
        <v>1966</v>
      </c>
      <c r="J8" s="136" t="str">
        <f t="shared" si="0"/>
        <v>Andorra</v>
      </c>
      <c r="K8" s="137">
        <v>1957</v>
      </c>
      <c r="L8" s="137"/>
      <c r="M8" s="136" t="s">
        <v>1963</v>
      </c>
      <c r="N8" s="137" t="s">
        <v>1419</v>
      </c>
    </row>
    <row r="9" spans="1:14" ht="92.4" thickBot="1" x14ac:dyDescent="0.35">
      <c r="H9" s="137" t="s">
        <v>1783</v>
      </c>
      <c r="I9" s="136" t="s">
        <v>1967</v>
      </c>
      <c r="J9" s="136" t="str">
        <f t="shared" si="0"/>
        <v>Armenia</v>
      </c>
      <c r="K9" s="137">
        <v>1992</v>
      </c>
      <c r="L9" s="137" t="s">
        <v>1968</v>
      </c>
      <c r="M9" s="137" t="s">
        <v>1969</v>
      </c>
      <c r="N9" s="137" t="s">
        <v>1783</v>
      </c>
    </row>
    <row r="10" spans="1:14" ht="72.599999999999994" thickBot="1" x14ac:dyDescent="0.35">
      <c r="H10" s="137" t="s">
        <v>1431</v>
      </c>
      <c r="I10" s="136" t="s">
        <v>1970</v>
      </c>
      <c r="J10" s="136" t="str">
        <f t="shared" si="0"/>
        <v>Australia</v>
      </c>
      <c r="K10" s="137">
        <v>1954</v>
      </c>
      <c r="L10" s="137"/>
      <c r="M10" s="136" t="s">
        <v>1963</v>
      </c>
      <c r="N10" s="137" t="s">
        <v>1431</v>
      </c>
    </row>
    <row r="11" spans="1:14" ht="92.4" thickBot="1" x14ac:dyDescent="0.35">
      <c r="A11" s="133" t="s">
        <v>1405</v>
      </c>
      <c r="B11" s="134" t="s">
        <v>1406</v>
      </c>
      <c r="C11" s="134" t="s">
        <v>1407</v>
      </c>
      <c r="H11" s="137" t="s">
        <v>1435</v>
      </c>
      <c r="I11" s="136" t="s">
        <v>1971</v>
      </c>
      <c r="J11" s="136" t="str">
        <f t="shared" si="0"/>
        <v>Azerbaijan</v>
      </c>
      <c r="K11" s="137">
        <v>1993</v>
      </c>
      <c r="L11" s="137" t="s">
        <v>1968</v>
      </c>
      <c r="M11" s="137" t="s">
        <v>1969</v>
      </c>
      <c r="N11" s="137" t="s">
        <v>1435</v>
      </c>
    </row>
    <row r="12" spans="1:14" ht="29.4" thickBot="1" x14ac:dyDescent="0.35">
      <c r="A12" s="136" t="s">
        <v>1408</v>
      </c>
      <c r="B12" s="137" t="s">
        <v>1409</v>
      </c>
      <c r="C12" s="137" t="s">
        <v>1410</v>
      </c>
      <c r="H12" s="137" t="s">
        <v>1449</v>
      </c>
      <c r="I12" s="136" t="s">
        <v>1972</v>
      </c>
      <c r="J12" s="136" t="str">
        <f t="shared" si="0"/>
        <v>Belgium</v>
      </c>
      <c r="K12" s="137">
        <v>1910</v>
      </c>
      <c r="L12" s="137"/>
      <c r="M12" s="137"/>
      <c r="N12" s="137" t="s">
        <v>1449</v>
      </c>
    </row>
    <row r="13" spans="1:14" ht="43.8" thickBot="1" x14ac:dyDescent="0.35">
      <c r="A13" s="136" t="s">
        <v>1390</v>
      </c>
      <c r="B13" s="137" t="s">
        <v>1411</v>
      </c>
      <c r="C13" s="137" t="s">
        <v>1412</v>
      </c>
      <c r="H13" s="137" t="s">
        <v>1444</v>
      </c>
      <c r="I13" s="136" t="s">
        <v>1973</v>
      </c>
      <c r="J13" s="136" t="str">
        <f t="shared" si="0"/>
        <v>Bangladesh</v>
      </c>
      <c r="K13" s="137">
        <v>1978</v>
      </c>
      <c r="L13" s="137" t="s">
        <v>1974</v>
      </c>
      <c r="M13" s="136" t="s">
        <v>1975</v>
      </c>
      <c r="N13" s="137" t="s">
        <v>1444</v>
      </c>
    </row>
    <row r="14" spans="1:14" ht="29.4" thickBot="1" x14ac:dyDescent="0.35">
      <c r="A14" s="136" t="s">
        <v>1413</v>
      </c>
      <c r="B14" s="137" t="s">
        <v>1414</v>
      </c>
      <c r="C14" s="137" t="s">
        <v>1415</v>
      </c>
      <c r="H14" s="137" t="s">
        <v>1447</v>
      </c>
      <c r="I14" s="136" t="s">
        <v>1976</v>
      </c>
      <c r="J14" s="136" t="str">
        <f t="shared" si="0"/>
        <v>Barbados</v>
      </c>
      <c r="K14" s="137">
        <v>1956</v>
      </c>
      <c r="L14" s="137"/>
      <c r="M14" s="137"/>
      <c r="N14" s="137" t="s">
        <v>1447</v>
      </c>
    </row>
    <row r="15" spans="1:14" ht="130.19999999999999" thickBot="1" x14ac:dyDescent="0.35">
      <c r="A15" s="136" t="s">
        <v>1416</v>
      </c>
      <c r="B15" s="137" t="s">
        <v>1417</v>
      </c>
      <c r="C15" s="137" t="s">
        <v>1418</v>
      </c>
      <c r="H15" s="137" t="s">
        <v>1477</v>
      </c>
      <c r="I15" s="136" t="s">
        <v>1977</v>
      </c>
      <c r="J15" s="136" t="str">
        <f t="shared" si="0"/>
        <v>Burkina Faso</v>
      </c>
      <c r="K15" s="137">
        <v>1990</v>
      </c>
      <c r="L15" s="137" t="s">
        <v>1978</v>
      </c>
      <c r="M15" s="136" t="s">
        <v>1979</v>
      </c>
      <c r="N15" s="137" t="s">
        <v>1477</v>
      </c>
    </row>
    <row r="16" spans="1:14" ht="72.599999999999994" thickBot="1" x14ac:dyDescent="0.35">
      <c r="A16" s="136" t="s">
        <v>1393</v>
      </c>
      <c r="B16" s="137" t="s">
        <v>1419</v>
      </c>
      <c r="C16" s="137" t="s">
        <v>1420</v>
      </c>
      <c r="H16" s="137" t="s">
        <v>1474</v>
      </c>
      <c r="I16" s="136" t="s">
        <v>1980</v>
      </c>
      <c r="J16" s="136" t="str">
        <f t="shared" si="0"/>
        <v>Bulgaria</v>
      </c>
      <c r="K16" s="137">
        <v>1910</v>
      </c>
      <c r="L16" s="137"/>
      <c r="M16" s="136" t="s">
        <v>1965</v>
      </c>
      <c r="N16" s="137" t="s">
        <v>1474</v>
      </c>
    </row>
    <row r="17" spans="1:14" ht="154.19999999999999" thickBot="1" x14ac:dyDescent="0.35">
      <c r="A17" s="136" t="s">
        <v>1421</v>
      </c>
      <c r="B17" s="137" t="s">
        <v>1422</v>
      </c>
      <c r="C17" s="137" t="s">
        <v>1423</v>
      </c>
      <c r="H17" s="137" t="s">
        <v>1981</v>
      </c>
      <c r="I17" s="136" t="s">
        <v>1982</v>
      </c>
      <c r="J17" s="136" t="str">
        <f t="shared" si="0"/>
        <v>Belize</v>
      </c>
      <c r="K17" s="137">
        <v>1938</v>
      </c>
      <c r="L17" s="137"/>
      <c r="M17" s="137" t="s">
        <v>1983</v>
      </c>
      <c r="N17" s="137" t="s">
        <v>1981</v>
      </c>
    </row>
    <row r="18" spans="1:14" ht="101.4" thickBot="1" x14ac:dyDescent="0.35">
      <c r="A18" s="136" t="s">
        <v>1424</v>
      </c>
      <c r="B18" s="137" t="s">
        <v>1425</v>
      </c>
      <c r="C18" s="137" t="s">
        <v>1426</v>
      </c>
      <c r="H18" s="178" t="s">
        <v>1466</v>
      </c>
      <c r="I18" s="180" t="s">
        <v>1984</v>
      </c>
      <c r="J18" s="136" t="str">
        <f t="shared" si="0"/>
        <v>Bosnia and Herzegovina</v>
      </c>
      <c r="K18" s="178">
        <v>1992</v>
      </c>
      <c r="L18" s="143" t="s">
        <v>1985</v>
      </c>
      <c r="M18" s="144" t="s">
        <v>1988</v>
      </c>
      <c r="N18" s="178" t="s">
        <v>1466</v>
      </c>
    </row>
    <row r="19" spans="1:14" ht="194.4" thickBot="1" x14ac:dyDescent="0.35">
      <c r="A19" s="136" t="s">
        <v>1427</v>
      </c>
      <c r="B19" s="137" t="s">
        <v>1428</v>
      </c>
      <c r="C19" s="137" t="s">
        <v>1429</v>
      </c>
      <c r="H19" s="183"/>
      <c r="I19" s="182"/>
      <c r="J19" s="136" t="str">
        <f t="shared" si="0"/>
        <v/>
      </c>
      <c r="K19" s="183"/>
      <c r="L19" s="145" t="s">
        <v>1986</v>
      </c>
      <c r="M19" s="145" t="s">
        <v>1989</v>
      </c>
      <c r="N19" s="183"/>
    </row>
    <row r="20" spans="1:14" ht="15" thickBot="1" x14ac:dyDescent="0.35">
      <c r="A20" s="136" t="s">
        <v>1430</v>
      </c>
      <c r="B20" s="137" t="s">
        <v>1431</v>
      </c>
      <c r="C20" s="137" t="s">
        <v>1432</v>
      </c>
      <c r="H20" s="179"/>
      <c r="I20" s="181"/>
      <c r="J20" s="136" t="str">
        <f t="shared" si="0"/>
        <v/>
      </c>
      <c r="K20" s="179"/>
      <c r="L20" s="146" t="s">
        <v>1987</v>
      </c>
      <c r="M20" s="146"/>
      <c r="N20" s="179"/>
    </row>
    <row r="21" spans="1:14" ht="72.599999999999994" thickBot="1" x14ac:dyDescent="0.35">
      <c r="A21" s="136" t="s">
        <v>1377</v>
      </c>
      <c r="B21" s="137" t="s">
        <v>1433</v>
      </c>
      <c r="C21" s="137" t="s">
        <v>1434</v>
      </c>
      <c r="H21" s="137" t="s">
        <v>1464</v>
      </c>
      <c r="I21" s="136" t="s">
        <v>1990</v>
      </c>
      <c r="J21" s="136" t="str">
        <f t="shared" si="0"/>
        <v>Bolivia</v>
      </c>
      <c r="K21" s="137">
        <v>1967</v>
      </c>
      <c r="L21" s="137"/>
      <c r="M21" s="136" t="s">
        <v>1963</v>
      </c>
      <c r="N21" s="137" t="s">
        <v>1464</v>
      </c>
    </row>
    <row r="22" spans="1:14" ht="72.599999999999994" thickBot="1" x14ac:dyDescent="0.35">
      <c r="A22" s="136" t="s">
        <v>1402</v>
      </c>
      <c r="B22" s="137" t="s">
        <v>1435</v>
      </c>
      <c r="C22" s="137" t="s">
        <v>1436</v>
      </c>
      <c r="H22" s="137" t="s">
        <v>1472</v>
      </c>
      <c r="I22" s="136" t="s">
        <v>1991</v>
      </c>
      <c r="J22" s="136" t="str">
        <f t="shared" si="0"/>
        <v>Brazil</v>
      </c>
      <c r="K22" s="137">
        <v>1930</v>
      </c>
      <c r="L22" s="137"/>
      <c r="M22" s="136" t="s">
        <v>1965</v>
      </c>
      <c r="N22" s="137" t="s">
        <v>1472</v>
      </c>
    </row>
    <row r="23" spans="1:14" ht="29.4" thickBot="1" x14ac:dyDescent="0.35">
      <c r="A23" s="136" t="s">
        <v>1437</v>
      </c>
      <c r="B23" s="137" t="s">
        <v>1438</v>
      </c>
      <c r="C23" s="137" t="s">
        <v>1439</v>
      </c>
      <c r="H23" s="137" t="s">
        <v>1441</v>
      </c>
      <c r="I23" s="136" t="s">
        <v>1992</v>
      </c>
      <c r="J23" s="136" t="str">
        <f t="shared" si="0"/>
        <v>Bahrain</v>
      </c>
      <c r="K23" s="137">
        <v>1954</v>
      </c>
      <c r="L23" s="137"/>
      <c r="M23" s="137"/>
      <c r="N23" s="137" t="s">
        <v>1441</v>
      </c>
    </row>
    <row r="24" spans="1:14" ht="15" thickBot="1" x14ac:dyDescent="0.35">
      <c r="A24" s="136" t="s">
        <v>1440</v>
      </c>
      <c r="B24" s="137" t="s">
        <v>1441</v>
      </c>
      <c r="C24" s="137" t="s">
        <v>1442</v>
      </c>
      <c r="H24" s="137" t="s">
        <v>1993</v>
      </c>
      <c r="I24" s="136" t="s">
        <v>1994</v>
      </c>
      <c r="J24" s="136" t="str">
        <f t="shared" si="0"/>
        <v>Brunei</v>
      </c>
      <c r="K24" s="137">
        <v>1956</v>
      </c>
      <c r="L24" s="137"/>
      <c r="M24" s="137"/>
      <c r="N24" s="137" t="s">
        <v>1993</v>
      </c>
    </row>
    <row r="25" spans="1:14" ht="29.4" thickBot="1" x14ac:dyDescent="0.35">
      <c r="A25" s="136" t="s">
        <v>1443</v>
      </c>
      <c r="B25" s="137" t="s">
        <v>1444</v>
      </c>
      <c r="C25" s="137" t="s">
        <v>1445</v>
      </c>
      <c r="H25" s="137" t="s">
        <v>1438</v>
      </c>
      <c r="I25" s="136" t="s">
        <v>1995</v>
      </c>
      <c r="J25" s="136" t="str">
        <f t="shared" si="0"/>
        <v>Bahamas</v>
      </c>
      <c r="K25" s="137">
        <v>1950</v>
      </c>
      <c r="L25" s="137"/>
      <c r="M25" s="137"/>
      <c r="N25" s="137" t="s">
        <v>1438</v>
      </c>
    </row>
    <row r="26" spans="1:14" ht="144.6" thickBot="1" x14ac:dyDescent="0.35">
      <c r="A26" s="136" t="s">
        <v>1446</v>
      </c>
      <c r="B26" s="137" t="s">
        <v>1447</v>
      </c>
      <c r="C26" s="137" t="s">
        <v>1448</v>
      </c>
      <c r="H26" s="136" t="s">
        <v>1996</v>
      </c>
      <c r="I26" s="136" t="s">
        <v>1997</v>
      </c>
      <c r="J26" s="136" t="str">
        <f t="shared" si="0"/>
        <v>Myanmar</v>
      </c>
      <c r="K26" s="137">
        <v>1956</v>
      </c>
      <c r="L26" s="137" t="s">
        <v>1998</v>
      </c>
      <c r="M26" s="136" t="s">
        <v>1999</v>
      </c>
      <c r="N26" s="136" t="s">
        <v>1996</v>
      </c>
    </row>
    <row r="27" spans="1:14" ht="43.8" thickBot="1" x14ac:dyDescent="0.35">
      <c r="A27" s="136" t="s">
        <v>8</v>
      </c>
      <c r="B27" s="137" t="s">
        <v>1449</v>
      </c>
      <c r="C27" s="137" t="s">
        <v>1450</v>
      </c>
      <c r="H27" s="137" t="s">
        <v>2000</v>
      </c>
      <c r="I27" s="136" t="s">
        <v>2001</v>
      </c>
      <c r="J27" s="136" t="str">
        <f t="shared" si="0"/>
        <v>British Virgin Islands</v>
      </c>
      <c r="K27" s="137">
        <v>1910</v>
      </c>
      <c r="L27" s="137"/>
      <c r="M27" s="137"/>
      <c r="N27" s="137" t="s">
        <v>2000</v>
      </c>
    </row>
    <row r="28" spans="1:14" ht="245.4" thickBot="1" x14ac:dyDescent="0.35">
      <c r="A28" s="136" t="s">
        <v>1451</v>
      </c>
      <c r="B28" s="137" t="s">
        <v>1452</v>
      </c>
      <c r="C28" s="137" t="s">
        <v>1453</v>
      </c>
      <c r="H28" s="136" t="s">
        <v>2002</v>
      </c>
      <c r="I28" s="136" t="s">
        <v>2003</v>
      </c>
      <c r="J28" s="136" t="str">
        <f t="shared" si="0"/>
        <v>Botswana</v>
      </c>
      <c r="K28" s="137">
        <v>2003</v>
      </c>
      <c r="L28" s="137" t="s">
        <v>2004</v>
      </c>
      <c r="M28" s="136" t="s">
        <v>2005</v>
      </c>
      <c r="N28" s="136" t="s">
        <v>2002</v>
      </c>
    </row>
    <row r="29" spans="1:14" ht="175.2" thickBot="1" x14ac:dyDescent="0.35">
      <c r="A29" s="136" t="s">
        <v>1454</v>
      </c>
      <c r="B29" s="137" t="s">
        <v>1455</v>
      </c>
      <c r="C29" s="137" t="s">
        <v>1456</v>
      </c>
      <c r="H29" s="137" t="s">
        <v>1548</v>
      </c>
      <c r="I29" s="136" t="s">
        <v>2006</v>
      </c>
      <c r="J29" s="136" t="str">
        <f t="shared" si="0"/>
        <v>Belarus</v>
      </c>
      <c r="K29" s="137" t="s">
        <v>2007</v>
      </c>
      <c r="L29" s="137" t="s">
        <v>1968</v>
      </c>
      <c r="M29" s="137" t="s">
        <v>2008</v>
      </c>
      <c r="N29" s="137" t="s">
        <v>1548</v>
      </c>
    </row>
    <row r="30" spans="1:14" ht="231" thickBot="1" x14ac:dyDescent="0.35">
      <c r="A30" s="136" t="s">
        <v>1457</v>
      </c>
      <c r="B30" s="137" t="s">
        <v>1458</v>
      </c>
      <c r="C30" s="137" t="s">
        <v>1459</v>
      </c>
      <c r="H30" s="137" t="s">
        <v>1631</v>
      </c>
      <c r="I30" s="136" t="s">
        <v>2009</v>
      </c>
      <c r="J30" s="136" t="str">
        <f t="shared" si="0"/>
        <v>Cameroon</v>
      </c>
      <c r="K30" s="137">
        <v>1952</v>
      </c>
      <c r="L30" s="137" t="s">
        <v>2010</v>
      </c>
      <c r="M30" s="136" t="s">
        <v>2011</v>
      </c>
      <c r="N30" s="137" t="s">
        <v>1631</v>
      </c>
    </row>
    <row r="31" spans="1:14" ht="72.599999999999994" thickBot="1" x14ac:dyDescent="0.35">
      <c r="A31" s="136" t="s">
        <v>1460</v>
      </c>
      <c r="B31" s="137" t="s">
        <v>1461</v>
      </c>
      <c r="C31" s="137" t="s">
        <v>1462</v>
      </c>
      <c r="H31" s="137" t="s">
        <v>1634</v>
      </c>
      <c r="I31" s="136" t="s">
        <v>2012</v>
      </c>
      <c r="J31" s="136" t="str">
        <f t="shared" si="0"/>
        <v>Canada</v>
      </c>
      <c r="K31" s="137">
        <v>1956</v>
      </c>
      <c r="L31" s="137" t="s">
        <v>2013</v>
      </c>
      <c r="M31" s="136" t="s">
        <v>2014</v>
      </c>
      <c r="N31" s="137" t="s">
        <v>1634</v>
      </c>
    </row>
    <row r="32" spans="1:14" ht="143.4" thickBot="1" x14ac:dyDescent="0.35">
      <c r="A32" s="136" t="s">
        <v>1463</v>
      </c>
      <c r="B32" s="137" t="s">
        <v>1464</v>
      </c>
      <c r="C32" s="137" t="s">
        <v>1465</v>
      </c>
      <c r="H32" s="137" t="s">
        <v>1663</v>
      </c>
      <c r="I32" s="136" t="s">
        <v>2015</v>
      </c>
      <c r="J32" s="136" t="str">
        <f t="shared" si="0"/>
        <v>Democratic Republic of the Congo</v>
      </c>
      <c r="K32" s="137">
        <v>1997</v>
      </c>
      <c r="L32" s="137" t="s">
        <v>2016</v>
      </c>
      <c r="M32" s="135" t="s">
        <v>2017</v>
      </c>
      <c r="N32" s="137" t="s">
        <v>1663</v>
      </c>
    </row>
    <row r="33" spans="1:14" ht="92.4" thickBot="1" x14ac:dyDescent="0.35">
      <c r="A33" s="136" t="s">
        <v>1395</v>
      </c>
      <c r="B33" s="137" t="s">
        <v>1466</v>
      </c>
      <c r="C33" s="137" t="s">
        <v>1467</v>
      </c>
      <c r="H33" s="137" t="s">
        <v>1847</v>
      </c>
      <c r="I33" s="136" t="s">
        <v>2018</v>
      </c>
      <c r="J33" s="136" t="str">
        <f t="shared" si="0"/>
        <v> Switzerland</v>
      </c>
      <c r="K33" s="137">
        <v>1911</v>
      </c>
      <c r="L33" s="137"/>
      <c r="M33" s="142" t="s">
        <v>2019</v>
      </c>
      <c r="N33" s="137" t="s">
        <v>1847</v>
      </c>
    </row>
    <row r="34" spans="1:14" ht="82.2" thickBot="1" x14ac:dyDescent="0.35">
      <c r="A34" s="136" t="s">
        <v>1468</v>
      </c>
      <c r="B34" s="137" t="s">
        <v>1469</v>
      </c>
      <c r="C34" s="137" t="s">
        <v>1470</v>
      </c>
      <c r="H34" s="137" t="s">
        <v>1531</v>
      </c>
      <c r="I34" s="136" t="s">
        <v>2020</v>
      </c>
      <c r="J34" s="136" t="str">
        <f t="shared" si="0"/>
        <v>Ivory Coast (Côte d'Ivoire)</v>
      </c>
      <c r="K34" s="137">
        <v>1961</v>
      </c>
      <c r="L34" s="137" t="s">
        <v>1555</v>
      </c>
      <c r="M34" s="137" t="s">
        <v>2021</v>
      </c>
      <c r="N34" s="137" t="s">
        <v>1531</v>
      </c>
    </row>
    <row r="35" spans="1:14" ht="82.2" thickBot="1" x14ac:dyDescent="0.35">
      <c r="A35" s="136" t="s">
        <v>1471</v>
      </c>
      <c r="B35" s="137" t="s">
        <v>1472</v>
      </c>
      <c r="C35" s="137" t="s">
        <v>1473</v>
      </c>
      <c r="H35" s="137" t="s">
        <v>1842</v>
      </c>
      <c r="I35" s="136" t="s">
        <v>2022</v>
      </c>
      <c r="J35" s="136" t="str">
        <f t="shared" si="0"/>
        <v>Sri Lanka</v>
      </c>
      <c r="K35" s="137">
        <v>1961</v>
      </c>
      <c r="L35" s="137"/>
      <c r="M35" s="137" t="s">
        <v>2023</v>
      </c>
      <c r="N35" s="137" t="s">
        <v>1842</v>
      </c>
    </row>
    <row r="36" spans="1:14" ht="72.599999999999994" thickBot="1" x14ac:dyDescent="0.35">
      <c r="A36" s="136" t="s">
        <v>1359</v>
      </c>
      <c r="B36" s="137" t="s">
        <v>1474</v>
      </c>
      <c r="C36" s="137" t="s">
        <v>1475</v>
      </c>
      <c r="H36" s="137" t="s">
        <v>1657</v>
      </c>
      <c r="I36" s="136" t="s">
        <v>2024</v>
      </c>
      <c r="J36" s="136" t="str">
        <f t="shared" si="0"/>
        <v>Colombia</v>
      </c>
      <c r="K36" s="137">
        <v>1952</v>
      </c>
      <c r="L36" s="137"/>
      <c r="M36" s="136" t="s">
        <v>1965</v>
      </c>
      <c r="N36" s="137" t="s">
        <v>1657</v>
      </c>
    </row>
    <row r="37" spans="1:14" ht="72.599999999999994" thickBot="1" x14ac:dyDescent="0.35">
      <c r="A37" s="136" t="s">
        <v>1476</v>
      </c>
      <c r="B37" s="137" t="s">
        <v>1477</v>
      </c>
      <c r="C37" s="137" t="s">
        <v>1478</v>
      </c>
      <c r="H37" s="137" t="s">
        <v>1491</v>
      </c>
      <c r="I37" s="136" t="s">
        <v>2025</v>
      </c>
      <c r="J37" s="136" t="str">
        <f t="shared" si="0"/>
        <v>Costa Rica</v>
      </c>
      <c r="K37" s="137">
        <v>1956</v>
      </c>
      <c r="L37" s="137"/>
      <c r="M37" s="136" t="s">
        <v>1965</v>
      </c>
      <c r="N37" s="137" t="s">
        <v>1491</v>
      </c>
    </row>
    <row r="38" spans="1:14" ht="72.599999999999994" thickBot="1" x14ac:dyDescent="0.35">
      <c r="A38" s="136" t="s">
        <v>1479</v>
      </c>
      <c r="B38" s="137" t="s">
        <v>1480</v>
      </c>
      <c r="C38" s="137" t="s">
        <v>1481</v>
      </c>
      <c r="H38" s="136" t="s">
        <v>2026</v>
      </c>
      <c r="I38" s="136" t="s">
        <v>2027</v>
      </c>
      <c r="J38" s="136" t="str">
        <f t="shared" si="0"/>
        <v>Cuba</v>
      </c>
      <c r="K38" s="136" t="s">
        <v>2028</v>
      </c>
      <c r="L38" s="137"/>
      <c r="M38" s="136" t="s">
        <v>1965</v>
      </c>
      <c r="N38" s="136" t="s">
        <v>2026</v>
      </c>
    </row>
    <row r="39" spans="1:14" ht="72.599999999999994" thickBot="1" x14ac:dyDescent="0.35">
      <c r="A39" s="136" t="s">
        <v>1482</v>
      </c>
      <c r="B39" s="137" t="s">
        <v>1483</v>
      </c>
      <c r="C39" s="137" t="s">
        <v>1484</v>
      </c>
      <c r="H39" s="137" t="s">
        <v>1485</v>
      </c>
      <c r="I39" s="136" t="s">
        <v>2029</v>
      </c>
      <c r="J39" s="136" t="str">
        <f t="shared" si="0"/>
        <v>Cyprus</v>
      </c>
      <c r="K39" s="137">
        <v>1932</v>
      </c>
      <c r="L39" s="137"/>
      <c r="M39" s="136" t="s">
        <v>1965</v>
      </c>
      <c r="N39" s="137" t="s">
        <v>1485</v>
      </c>
    </row>
    <row r="40" spans="1:14" ht="92.4" thickBot="1" x14ac:dyDescent="0.35">
      <c r="A40" s="136" t="s">
        <v>1370</v>
      </c>
      <c r="B40" s="137" t="s">
        <v>1485</v>
      </c>
      <c r="C40" s="137" t="s">
        <v>1486</v>
      </c>
      <c r="H40" s="137" t="s">
        <v>1496</v>
      </c>
      <c r="I40" s="136" t="s">
        <v>2030</v>
      </c>
      <c r="J40" s="136" t="str">
        <f t="shared" si="0"/>
        <v>Czech Republic</v>
      </c>
      <c r="K40" s="137">
        <v>1993</v>
      </c>
      <c r="L40" s="137" t="s">
        <v>2031</v>
      </c>
      <c r="M40" s="137" t="s">
        <v>2032</v>
      </c>
      <c r="N40" s="137" t="s">
        <v>1496</v>
      </c>
    </row>
    <row r="41" spans="1:14" ht="123" thickBot="1" x14ac:dyDescent="0.35">
      <c r="A41" s="136" t="s">
        <v>1487</v>
      </c>
      <c r="B41" s="137" t="s">
        <v>1488</v>
      </c>
      <c r="C41" s="137" t="s">
        <v>1489</v>
      </c>
      <c r="H41" s="137" t="s">
        <v>1757</v>
      </c>
      <c r="I41" s="136" t="s">
        <v>2033</v>
      </c>
      <c r="J41" s="136" t="str">
        <f t="shared" si="0"/>
        <v>Germany</v>
      </c>
      <c r="K41" s="137">
        <v>1910</v>
      </c>
      <c r="L41" s="137"/>
      <c r="M41" s="142" t="s">
        <v>2034</v>
      </c>
      <c r="N41" s="137" t="s">
        <v>1757</v>
      </c>
    </row>
    <row r="42" spans="1:14" ht="72.599999999999994" thickBot="1" x14ac:dyDescent="0.35">
      <c r="A42" s="136" t="s">
        <v>1490</v>
      </c>
      <c r="B42" s="137" t="s">
        <v>1491</v>
      </c>
      <c r="C42" s="137" t="s">
        <v>1492</v>
      </c>
      <c r="H42" s="137" t="s">
        <v>1498</v>
      </c>
      <c r="I42" s="136" t="s">
        <v>2035</v>
      </c>
      <c r="J42" s="136" t="str">
        <f t="shared" si="0"/>
        <v>Denmark</v>
      </c>
      <c r="K42" s="137">
        <v>1914</v>
      </c>
      <c r="L42" s="137"/>
      <c r="M42" s="136" t="s">
        <v>1965</v>
      </c>
      <c r="N42" s="137" t="s">
        <v>1498</v>
      </c>
    </row>
    <row r="43" spans="1:14" ht="72.599999999999994" thickBot="1" x14ac:dyDescent="0.35">
      <c r="A43" s="136" t="s">
        <v>1493</v>
      </c>
      <c r="B43" s="137" t="s">
        <v>1494</v>
      </c>
      <c r="C43" s="137" t="s">
        <v>1495</v>
      </c>
      <c r="H43" s="137" t="s">
        <v>1510</v>
      </c>
      <c r="I43" s="136" t="s">
        <v>2036</v>
      </c>
      <c r="J43" s="136" t="str">
        <f t="shared" si="0"/>
        <v>Dominican Republic</v>
      </c>
      <c r="K43" s="137">
        <v>1952</v>
      </c>
      <c r="L43" s="137"/>
      <c r="M43" s="136" t="s">
        <v>1963</v>
      </c>
      <c r="N43" s="137" t="s">
        <v>1510</v>
      </c>
    </row>
    <row r="44" spans="1:14" ht="64.8" customHeight="1" thickBot="1" x14ac:dyDescent="0.35">
      <c r="A44" s="136" t="s">
        <v>1360</v>
      </c>
      <c r="B44" s="137" t="s">
        <v>1496</v>
      </c>
      <c r="C44" s="137" t="s">
        <v>1497</v>
      </c>
      <c r="H44" s="178" t="s">
        <v>1455</v>
      </c>
      <c r="I44" s="180" t="s">
        <v>2037</v>
      </c>
      <c r="J44" s="136" t="str">
        <f t="shared" si="0"/>
        <v>Benin</v>
      </c>
      <c r="K44" s="178">
        <v>1910</v>
      </c>
      <c r="L44" s="143" t="s">
        <v>2038</v>
      </c>
      <c r="M44" s="180" t="s">
        <v>2041</v>
      </c>
      <c r="N44" s="178" t="s">
        <v>1455</v>
      </c>
    </row>
    <row r="45" spans="1:14" ht="21" thickBot="1" x14ac:dyDescent="0.35">
      <c r="A45" s="136" t="s">
        <v>1361</v>
      </c>
      <c r="B45" s="137" t="s">
        <v>1498</v>
      </c>
      <c r="C45" s="137" t="s">
        <v>1499</v>
      </c>
      <c r="H45" s="183"/>
      <c r="I45" s="182"/>
      <c r="J45" s="136" t="str">
        <f t="shared" si="0"/>
        <v/>
      </c>
      <c r="K45" s="183"/>
      <c r="L45" s="145" t="s">
        <v>2039</v>
      </c>
      <c r="M45" s="182"/>
      <c r="N45" s="183"/>
    </row>
    <row r="46" spans="1:14" ht="58.2" thickBot="1" x14ac:dyDescent="0.35">
      <c r="A46" s="136" t="s">
        <v>1500</v>
      </c>
      <c r="B46" s="137" t="s">
        <v>1501</v>
      </c>
      <c r="C46" s="137" t="s">
        <v>1502</v>
      </c>
      <c r="H46" s="179"/>
      <c r="I46" s="181"/>
      <c r="J46" s="136" t="str">
        <f t="shared" si="0"/>
        <v/>
      </c>
      <c r="K46" s="179"/>
      <c r="L46" s="147" t="s">
        <v>2040</v>
      </c>
      <c r="M46" s="181"/>
      <c r="N46" s="179"/>
    </row>
    <row r="47" spans="1:14" ht="112.8" thickBot="1" x14ac:dyDescent="0.35">
      <c r="A47" s="136" t="s">
        <v>1503</v>
      </c>
      <c r="B47" s="137" t="s">
        <v>1504</v>
      </c>
      <c r="C47" s="137" t="s">
        <v>1505</v>
      </c>
      <c r="H47" s="137" t="s">
        <v>1414</v>
      </c>
      <c r="I47" s="136" t="s">
        <v>2042</v>
      </c>
      <c r="J47" s="136" t="str">
        <f t="shared" si="0"/>
        <v>Algeria</v>
      </c>
      <c r="K47" s="137">
        <v>1962</v>
      </c>
      <c r="L47" s="137" t="s">
        <v>2043</v>
      </c>
      <c r="M47" s="142" t="s">
        <v>2044</v>
      </c>
      <c r="N47" s="137" t="s">
        <v>1414</v>
      </c>
    </row>
    <row r="48" spans="1:14" ht="43.8" thickBot="1" x14ac:dyDescent="0.35">
      <c r="A48" s="136" t="s">
        <v>1506</v>
      </c>
      <c r="B48" s="137" t="s">
        <v>1507</v>
      </c>
      <c r="C48" s="137" t="s">
        <v>1508</v>
      </c>
      <c r="H48" s="137" t="s">
        <v>1839</v>
      </c>
      <c r="I48" s="136" t="s">
        <v>2045</v>
      </c>
      <c r="J48" s="136" t="str">
        <f t="shared" si="0"/>
        <v>Spain</v>
      </c>
      <c r="K48" s="137">
        <v>1910</v>
      </c>
      <c r="L48" s="137"/>
      <c r="M48" s="136" t="s">
        <v>2046</v>
      </c>
      <c r="N48" s="137" t="s">
        <v>1839</v>
      </c>
    </row>
    <row r="49" spans="1:14" ht="58.2" thickBot="1" x14ac:dyDescent="0.35">
      <c r="A49" s="136" t="s">
        <v>1509</v>
      </c>
      <c r="B49" s="137" t="s">
        <v>1510</v>
      </c>
      <c r="C49" s="137" t="s">
        <v>1511</v>
      </c>
      <c r="H49" s="137" t="s">
        <v>1646</v>
      </c>
      <c r="I49" s="136" t="s">
        <v>2047</v>
      </c>
      <c r="J49" s="136" t="str">
        <f t="shared" si="0"/>
        <v>Kenya</v>
      </c>
      <c r="K49" s="137">
        <v>1938</v>
      </c>
      <c r="L49" s="137"/>
      <c r="M49" s="137" t="s">
        <v>2048</v>
      </c>
      <c r="N49" s="137" t="s">
        <v>1646</v>
      </c>
    </row>
    <row r="50" spans="1:14" ht="92.4" thickBot="1" x14ac:dyDescent="0.35">
      <c r="A50" s="136" t="s">
        <v>1512</v>
      </c>
      <c r="B50" s="137" t="s">
        <v>1513</v>
      </c>
      <c r="C50" s="137" t="s">
        <v>1514</v>
      </c>
      <c r="H50" s="137" t="s">
        <v>1890</v>
      </c>
      <c r="I50" s="136" t="s">
        <v>2049</v>
      </c>
      <c r="J50" s="136" t="str">
        <f t="shared" si="0"/>
        <v>Tanzania</v>
      </c>
      <c r="K50" s="137">
        <v>1938</v>
      </c>
      <c r="L50" s="137" t="s">
        <v>2050</v>
      </c>
      <c r="M50" s="137" t="s">
        <v>2051</v>
      </c>
      <c r="N50" s="137" t="s">
        <v>1890</v>
      </c>
    </row>
    <row r="51" spans="1:14" ht="21" thickBot="1" x14ac:dyDescent="0.35">
      <c r="A51" s="136" t="s">
        <v>1515</v>
      </c>
      <c r="B51" s="137" t="s">
        <v>1516</v>
      </c>
      <c r="C51" s="137" t="s">
        <v>1517</v>
      </c>
      <c r="H51" s="137" t="s">
        <v>1919</v>
      </c>
      <c r="I51" s="136" t="s">
        <v>2052</v>
      </c>
      <c r="J51" s="136" t="str">
        <f t="shared" si="0"/>
        <v>Uganda</v>
      </c>
      <c r="K51" s="137">
        <v>1938</v>
      </c>
      <c r="L51" s="137"/>
      <c r="M51" s="137" t="s">
        <v>2053</v>
      </c>
      <c r="N51" s="137" t="s">
        <v>1919</v>
      </c>
    </row>
    <row r="52" spans="1:14" ht="29.4" thickBot="1" x14ac:dyDescent="0.35">
      <c r="A52" s="136" t="s">
        <v>1518</v>
      </c>
      <c r="B52" s="137" t="s">
        <v>1519</v>
      </c>
      <c r="C52" s="137" t="s">
        <v>1520</v>
      </c>
      <c r="H52" s="137" t="s">
        <v>2054</v>
      </c>
      <c r="I52" s="136" t="s">
        <v>2055</v>
      </c>
      <c r="J52" s="136" t="str">
        <f t="shared" si="0"/>
        <v>Zanzibar</v>
      </c>
      <c r="K52" s="137">
        <v>1964</v>
      </c>
      <c r="L52" s="137"/>
      <c r="M52" s="137" t="s">
        <v>2056</v>
      </c>
      <c r="N52" s="137" t="s">
        <v>2054</v>
      </c>
    </row>
    <row r="53" spans="1:14" ht="72.599999999999994" thickBot="1" x14ac:dyDescent="0.35">
      <c r="A53" s="136" t="s">
        <v>1521</v>
      </c>
      <c r="B53" s="137" t="s">
        <v>1522</v>
      </c>
      <c r="C53" s="137" t="s">
        <v>1523</v>
      </c>
      <c r="H53" s="137" t="s">
        <v>1516</v>
      </c>
      <c r="I53" s="136" t="s">
        <v>2057</v>
      </c>
      <c r="J53" s="136" t="str">
        <f t="shared" si="0"/>
        <v>Ecuador</v>
      </c>
      <c r="K53" s="137">
        <v>1962</v>
      </c>
      <c r="L53" s="137" t="s">
        <v>2058</v>
      </c>
      <c r="M53" s="136" t="s">
        <v>1965</v>
      </c>
      <c r="N53" s="137" t="s">
        <v>1516</v>
      </c>
    </row>
    <row r="54" spans="1:14" ht="92.4" thickBot="1" x14ac:dyDescent="0.35">
      <c r="A54" s="136" t="s">
        <v>1524</v>
      </c>
      <c r="B54" s="137" t="s">
        <v>1525</v>
      </c>
      <c r="C54" s="137" t="s">
        <v>1526</v>
      </c>
      <c r="H54" s="137" t="s">
        <v>1534</v>
      </c>
      <c r="I54" s="136" t="s">
        <v>2059</v>
      </c>
      <c r="J54" s="136" t="str">
        <f t="shared" si="0"/>
        <v>Eritrea</v>
      </c>
      <c r="K54" s="137">
        <v>1993</v>
      </c>
      <c r="L54" s="137" t="s">
        <v>2060</v>
      </c>
      <c r="M54" s="142" t="s">
        <v>2061</v>
      </c>
      <c r="N54" s="137" t="s">
        <v>1534</v>
      </c>
    </row>
    <row r="55" spans="1:14" ht="29.4" thickBot="1" x14ac:dyDescent="0.35">
      <c r="A55" s="136" t="s">
        <v>1527</v>
      </c>
      <c r="B55" s="137" t="s">
        <v>1528</v>
      </c>
      <c r="C55" s="137" t="s">
        <v>1529</v>
      </c>
      <c r="H55" s="137" t="s">
        <v>1826</v>
      </c>
      <c r="I55" s="136" t="s">
        <v>2062</v>
      </c>
      <c r="J55" s="136" t="str">
        <f t="shared" si="0"/>
        <v>El Salvador</v>
      </c>
      <c r="K55" s="137">
        <v>1978</v>
      </c>
      <c r="L55" s="137"/>
      <c r="M55" s="137"/>
      <c r="N55" s="137" t="s">
        <v>1826</v>
      </c>
    </row>
    <row r="56" spans="1:14" ht="81" customHeight="1" thickBot="1" x14ac:dyDescent="0.35">
      <c r="A56" s="136" t="s">
        <v>1530</v>
      </c>
      <c r="B56" s="137" t="s">
        <v>1531</v>
      </c>
      <c r="C56" s="137" t="s">
        <v>1532</v>
      </c>
      <c r="H56" s="178" t="s">
        <v>1543</v>
      </c>
      <c r="I56" s="180" t="s">
        <v>2063</v>
      </c>
      <c r="J56" s="136" t="str">
        <f t="shared" si="0"/>
        <v>Estonia</v>
      </c>
      <c r="K56" s="178">
        <v>1993</v>
      </c>
      <c r="L56" s="143" t="s">
        <v>2064</v>
      </c>
      <c r="M56" s="187" t="s">
        <v>2066</v>
      </c>
      <c r="N56" s="178" t="s">
        <v>1543</v>
      </c>
    </row>
    <row r="57" spans="1:14" ht="21" thickBot="1" x14ac:dyDescent="0.35">
      <c r="A57" s="136" t="s">
        <v>1533</v>
      </c>
      <c r="B57" s="137" t="s">
        <v>1534</v>
      </c>
      <c r="C57" s="137" t="s">
        <v>1535</v>
      </c>
      <c r="H57" s="179"/>
      <c r="I57" s="181"/>
      <c r="J57" s="136" t="str">
        <f t="shared" si="0"/>
        <v/>
      </c>
      <c r="K57" s="179"/>
      <c r="L57" s="146" t="s">
        <v>2065</v>
      </c>
      <c r="M57" s="188"/>
      <c r="N57" s="179"/>
    </row>
    <row r="58" spans="1:14" ht="29.4" thickBot="1" x14ac:dyDescent="0.35">
      <c r="A58" s="136" t="s">
        <v>1536</v>
      </c>
      <c r="B58" s="137" t="s">
        <v>1485</v>
      </c>
      <c r="C58" s="137" t="s">
        <v>1486</v>
      </c>
      <c r="H58" s="137" t="s">
        <v>1528</v>
      </c>
      <c r="I58" s="136" t="s">
        <v>2067</v>
      </c>
      <c r="J58" s="136" t="str">
        <f t="shared" si="0"/>
        <v>Egypt</v>
      </c>
      <c r="K58" s="137">
        <v>1927</v>
      </c>
      <c r="L58" s="137"/>
      <c r="M58" s="137"/>
      <c r="N58" s="137" t="s">
        <v>1528</v>
      </c>
    </row>
    <row r="59" spans="1:14" ht="92.4" thickBot="1" x14ac:dyDescent="0.35">
      <c r="A59" s="136" t="s">
        <v>1537</v>
      </c>
      <c r="B59" s="137" t="s">
        <v>1538</v>
      </c>
      <c r="C59" s="137" t="s">
        <v>1539</v>
      </c>
      <c r="H59" s="137" t="s">
        <v>1546</v>
      </c>
      <c r="I59" s="136" t="s">
        <v>2068</v>
      </c>
      <c r="J59" s="136" t="str">
        <f t="shared" si="0"/>
        <v>Ethiopia</v>
      </c>
      <c r="K59" s="137">
        <v>1964</v>
      </c>
      <c r="L59" s="137" t="s">
        <v>2069</v>
      </c>
      <c r="M59" s="142" t="s">
        <v>2070</v>
      </c>
      <c r="N59" s="137" t="s">
        <v>1546</v>
      </c>
    </row>
    <row r="60" spans="1:14" ht="43.8" thickBot="1" x14ac:dyDescent="0.35">
      <c r="A60" s="136" t="s">
        <v>1540</v>
      </c>
      <c r="B60" s="137" t="s">
        <v>1541</v>
      </c>
      <c r="C60" s="137" t="s">
        <v>1542</v>
      </c>
      <c r="H60" s="137" t="s">
        <v>1555</v>
      </c>
      <c r="I60" s="136" t="s">
        <v>2071</v>
      </c>
      <c r="J60" s="136" t="str">
        <f t="shared" si="0"/>
        <v>France</v>
      </c>
      <c r="K60" s="137">
        <v>1910</v>
      </c>
      <c r="L60" s="137"/>
      <c r="M60" s="137"/>
      <c r="N60" s="137" t="s">
        <v>1555</v>
      </c>
    </row>
    <row r="61" spans="1:14" ht="82.2" thickBot="1" x14ac:dyDescent="0.35">
      <c r="A61" s="136" t="s">
        <v>1363</v>
      </c>
      <c r="B61" s="137" t="s">
        <v>1543</v>
      </c>
      <c r="C61" s="137" t="s">
        <v>1544</v>
      </c>
      <c r="H61" s="137" t="s">
        <v>1553</v>
      </c>
      <c r="I61" s="136" t="s">
        <v>2072</v>
      </c>
      <c r="J61" s="136" t="str">
        <f t="shared" si="0"/>
        <v>Finland</v>
      </c>
      <c r="K61" s="137">
        <v>1993</v>
      </c>
      <c r="L61" s="137" t="s">
        <v>2073</v>
      </c>
      <c r="M61" s="142" t="s">
        <v>2074</v>
      </c>
      <c r="N61" s="137" t="s">
        <v>1553</v>
      </c>
    </row>
    <row r="62" spans="1:14" ht="72.599999999999994" thickBot="1" x14ac:dyDescent="0.35">
      <c r="A62" s="136" t="s">
        <v>1545</v>
      </c>
      <c r="B62" s="137" t="s">
        <v>1546</v>
      </c>
      <c r="C62" s="137" t="s">
        <v>1547</v>
      </c>
      <c r="H62" s="137" t="s">
        <v>1551</v>
      </c>
      <c r="I62" s="136" t="s">
        <v>2075</v>
      </c>
      <c r="J62" s="136" t="str">
        <f t="shared" si="0"/>
        <v>Fiji</v>
      </c>
      <c r="K62" s="137">
        <v>1971</v>
      </c>
      <c r="L62" s="137"/>
      <c r="M62" s="136" t="s">
        <v>1963</v>
      </c>
      <c r="N62" s="137" t="s">
        <v>1551</v>
      </c>
    </row>
    <row r="63" spans="1:14" ht="130.19999999999999" thickBot="1" x14ac:dyDescent="0.35">
      <c r="A63" s="136" t="s">
        <v>1394</v>
      </c>
      <c r="B63" s="137" t="s">
        <v>1548</v>
      </c>
      <c r="C63" s="137" t="s">
        <v>1549</v>
      </c>
      <c r="H63" s="137" t="s">
        <v>1693</v>
      </c>
      <c r="I63" s="136" t="s">
        <v>2076</v>
      </c>
      <c r="J63" s="136" t="str">
        <f t="shared" si="0"/>
        <v>Liechtenstein</v>
      </c>
      <c r="K63" s="137">
        <v>1923</v>
      </c>
      <c r="L63" s="137"/>
      <c r="M63" s="136" t="s">
        <v>2077</v>
      </c>
      <c r="N63" s="137" t="s">
        <v>1693</v>
      </c>
    </row>
    <row r="64" spans="1:14" ht="87" thickBot="1" x14ac:dyDescent="0.35">
      <c r="A64" s="136" t="s">
        <v>1550</v>
      </c>
      <c r="B64" s="137" t="s">
        <v>1551</v>
      </c>
      <c r="C64" s="137" t="s">
        <v>1552</v>
      </c>
      <c r="H64" s="137" t="s">
        <v>2078</v>
      </c>
      <c r="I64" s="136" t="s">
        <v>2080</v>
      </c>
      <c r="J64" s="136" t="str">
        <f t="shared" si="0"/>
        <v>Faroe Islands</v>
      </c>
      <c r="K64" s="137">
        <v>1996</v>
      </c>
      <c r="L64" s="137" t="s">
        <v>2081</v>
      </c>
      <c r="M64" s="136" t="s">
        <v>2082</v>
      </c>
      <c r="N64" s="137" t="s">
        <v>2078</v>
      </c>
    </row>
    <row r="65" spans="1:14" ht="82.2" thickBot="1" x14ac:dyDescent="0.35">
      <c r="A65" s="136" t="s">
        <v>1383</v>
      </c>
      <c r="B65" s="137" t="s">
        <v>1553</v>
      </c>
      <c r="C65" s="137" t="s">
        <v>1554</v>
      </c>
      <c r="H65" s="137" t="s">
        <v>1561</v>
      </c>
      <c r="I65" s="136" t="s">
        <v>2083</v>
      </c>
      <c r="J65" s="136" t="str">
        <f t="shared" si="0"/>
        <v>Gabon</v>
      </c>
      <c r="K65" s="137">
        <v>1974</v>
      </c>
      <c r="L65" s="137" t="s">
        <v>2084</v>
      </c>
      <c r="M65" s="142" t="s">
        <v>2085</v>
      </c>
      <c r="N65" s="137" t="s">
        <v>1561</v>
      </c>
    </row>
    <row r="66" spans="1:14" ht="72" thickBot="1" x14ac:dyDescent="0.35">
      <c r="A66" s="136" t="s">
        <v>1367</v>
      </c>
      <c r="B66" s="137" t="s">
        <v>1555</v>
      </c>
      <c r="C66" s="137" t="s">
        <v>1556</v>
      </c>
      <c r="H66" s="137" t="s">
        <v>2086</v>
      </c>
      <c r="I66" s="136" t="s">
        <v>2087</v>
      </c>
      <c r="J66" s="136" t="str">
        <f t="shared" si="0"/>
        <v>Alderney</v>
      </c>
      <c r="K66" s="137">
        <v>1924</v>
      </c>
      <c r="L66" s="137" t="s">
        <v>2088</v>
      </c>
      <c r="M66" s="137" t="s">
        <v>2089</v>
      </c>
      <c r="N66" s="137" t="s">
        <v>2086</v>
      </c>
    </row>
    <row r="67" spans="1:14" ht="72" thickBot="1" x14ac:dyDescent="0.35">
      <c r="A67" s="136" t="s">
        <v>1557</v>
      </c>
      <c r="B67" s="137" t="s">
        <v>1558</v>
      </c>
      <c r="C67" s="137" t="s">
        <v>1559</v>
      </c>
      <c r="H67" s="137" t="s">
        <v>2090</v>
      </c>
      <c r="I67" s="136" t="s">
        <v>2091</v>
      </c>
      <c r="J67" s="136" t="str">
        <f t="shared" si="0"/>
        <v>Guernsey</v>
      </c>
      <c r="K67" s="137">
        <v>1924</v>
      </c>
      <c r="L67" s="137" t="s">
        <v>2092</v>
      </c>
      <c r="M67" s="137" t="s">
        <v>2093</v>
      </c>
      <c r="N67" s="137" t="s">
        <v>2090</v>
      </c>
    </row>
    <row r="68" spans="1:14" ht="72" thickBot="1" x14ac:dyDescent="0.35">
      <c r="A68" s="136" t="s">
        <v>1560</v>
      </c>
      <c r="B68" s="137" t="s">
        <v>1561</v>
      </c>
      <c r="C68" s="137" t="s">
        <v>1562</v>
      </c>
      <c r="H68" s="137" t="s">
        <v>2094</v>
      </c>
      <c r="I68" s="136" t="s">
        <v>2095</v>
      </c>
      <c r="J68" s="136" t="str">
        <f t="shared" si="0"/>
        <v>Jersey</v>
      </c>
      <c r="K68" s="137">
        <v>1924</v>
      </c>
      <c r="L68" s="137" t="s">
        <v>2092</v>
      </c>
      <c r="M68" s="137" t="s">
        <v>2096</v>
      </c>
      <c r="N68" s="137" t="s">
        <v>2094</v>
      </c>
    </row>
    <row r="69" spans="1:14" ht="72" thickBot="1" x14ac:dyDescent="0.35">
      <c r="A69" s="136" t="s">
        <v>1563</v>
      </c>
      <c r="B69" s="137" t="s">
        <v>1564</v>
      </c>
      <c r="C69" s="137" t="s">
        <v>1565</v>
      </c>
      <c r="H69" s="137" t="s">
        <v>2097</v>
      </c>
      <c r="I69" s="136" t="s">
        <v>2098</v>
      </c>
      <c r="J69" s="136" t="str">
        <f t="shared" si="0"/>
        <v>Isle of Man</v>
      </c>
      <c r="K69" s="137">
        <v>1932</v>
      </c>
      <c r="L69" s="137"/>
      <c r="M69" s="137" t="s">
        <v>2099</v>
      </c>
      <c r="N69" s="137" t="s">
        <v>2097</v>
      </c>
    </row>
    <row r="70" spans="1:14" ht="231" thickBot="1" x14ac:dyDescent="0.35">
      <c r="A70" s="136" t="s">
        <v>1566</v>
      </c>
      <c r="B70" s="137" t="s">
        <v>1567</v>
      </c>
      <c r="C70" s="137" t="s">
        <v>1568</v>
      </c>
      <c r="H70" s="137" t="s">
        <v>2100</v>
      </c>
      <c r="I70" s="136" t="s">
        <v>2101</v>
      </c>
      <c r="J70" s="136" t="str">
        <f t="shared" ref="J70:J133" si="1">MID(I70,2,999)</f>
        <v>Gibraltar</v>
      </c>
      <c r="K70" s="137">
        <v>1924</v>
      </c>
      <c r="L70" s="137" t="s">
        <v>2102</v>
      </c>
      <c r="M70" s="136" t="s">
        <v>2103</v>
      </c>
      <c r="N70" s="137" t="s">
        <v>2100</v>
      </c>
    </row>
    <row r="71" spans="1:14" ht="31.2" thickBot="1" x14ac:dyDescent="0.35">
      <c r="A71" s="136" t="s">
        <v>1365</v>
      </c>
      <c r="B71" s="137" t="s">
        <v>1569</v>
      </c>
      <c r="C71" s="137" t="s">
        <v>1570</v>
      </c>
      <c r="H71" s="137" t="s">
        <v>1578</v>
      </c>
      <c r="I71" s="136" t="s">
        <v>2104</v>
      </c>
      <c r="J71" s="136" t="str">
        <f t="shared" si="1"/>
        <v>Guatemala</v>
      </c>
      <c r="K71" s="137">
        <v>1956</v>
      </c>
      <c r="L71" s="137" t="s">
        <v>1561</v>
      </c>
      <c r="M71" s="137" t="s">
        <v>2105</v>
      </c>
      <c r="N71" s="137" t="s">
        <v>1578</v>
      </c>
    </row>
    <row r="72" spans="1:14" ht="214.8" thickBot="1" x14ac:dyDescent="0.35">
      <c r="A72" s="136" t="s">
        <v>1571</v>
      </c>
      <c r="B72" s="137" t="s">
        <v>1572</v>
      </c>
      <c r="C72" s="137" t="s">
        <v>1573</v>
      </c>
      <c r="H72" s="137" t="s">
        <v>1575</v>
      </c>
      <c r="I72" s="136" t="s">
        <v>2106</v>
      </c>
      <c r="J72" s="136" t="str">
        <f t="shared" si="1"/>
        <v>Georgia</v>
      </c>
      <c r="K72" s="137">
        <v>1992</v>
      </c>
      <c r="L72" s="137" t="s">
        <v>1968</v>
      </c>
      <c r="M72" s="137" t="s">
        <v>2107</v>
      </c>
      <c r="N72" s="137" t="s">
        <v>1575</v>
      </c>
    </row>
    <row r="73" spans="1:14" ht="92.4" thickBot="1" x14ac:dyDescent="0.35">
      <c r="A73" s="136" t="s">
        <v>1574</v>
      </c>
      <c r="B73" s="137" t="s">
        <v>1575</v>
      </c>
      <c r="C73" s="137" t="s">
        <v>1576</v>
      </c>
      <c r="H73" s="137" t="s">
        <v>1567</v>
      </c>
      <c r="I73" s="136" t="s">
        <v>2108</v>
      </c>
      <c r="J73" s="136" t="str">
        <f t="shared" si="1"/>
        <v>Ghana</v>
      </c>
      <c r="K73" s="137">
        <v>1959</v>
      </c>
      <c r="L73" s="137" t="s">
        <v>2109</v>
      </c>
      <c r="M73" s="137" t="s">
        <v>2110</v>
      </c>
      <c r="N73" s="137" t="s">
        <v>1567</v>
      </c>
    </row>
    <row r="74" spans="1:14" ht="72.599999999999994" thickBot="1" x14ac:dyDescent="0.35">
      <c r="A74" s="136" t="s">
        <v>1577</v>
      </c>
      <c r="B74" s="137" t="s">
        <v>1578</v>
      </c>
      <c r="C74" s="137" t="s">
        <v>1579</v>
      </c>
      <c r="H74" s="137" t="s">
        <v>1569</v>
      </c>
      <c r="I74" s="136" t="s">
        <v>2111</v>
      </c>
      <c r="J74" s="136" t="str">
        <f t="shared" si="1"/>
        <v>Greece</v>
      </c>
      <c r="K74" s="137">
        <v>1913</v>
      </c>
      <c r="L74" s="137"/>
      <c r="M74" s="136" t="s">
        <v>1965</v>
      </c>
      <c r="N74" s="137" t="s">
        <v>1569</v>
      </c>
    </row>
    <row r="75" spans="1:14" ht="92.4" thickBot="1" x14ac:dyDescent="0.35">
      <c r="A75" s="136" t="s">
        <v>1580</v>
      </c>
      <c r="B75" s="137" t="s">
        <v>1581</v>
      </c>
      <c r="C75" s="137" t="s">
        <v>1582</v>
      </c>
      <c r="H75" s="137" t="s">
        <v>1584</v>
      </c>
      <c r="I75" s="136" t="s">
        <v>2112</v>
      </c>
      <c r="J75" s="136" t="str">
        <f t="shared" si="1"/>
        <v>Guyana</v>
      </c>
      <c r="K75" s="137">
        <v>1972</v>
      </c>
      <c r="L75" s="137" t="s">
        <v>2113</v>
      </c>
      <c r="M75" s="137" t="s">
        <v>2114</v>
      </c>
      <c r="N75" s="137" t="s">
        <v>1584</v>
      </c>
    </row>
    <row r="76" spans="1:14" ht="15" thickBot="1" x14ac:dyDescent="0.35">
      <c r="A76" s="136" t="s">
        <v>1583</v>
      </c>
      <c r="B76" s="137" t="s">
        <v>1584</v>
      </c>
      <c r="C76" s="137" t="s">
        <v>1585</v>
      </c>
      <c r="H76" s="137" t="s">
        <v>1702</v>
      </c>
      <c r="I76" s="136" t="s">
        <v>2115</v>
      </c>
      <c r="J76" s="136" t="str">
        <f t="shared" si="1"/>
        <v>Hungary</v>
      </c>
      <c r="K76" s="137">
        <v>1910</v>
      </c>
      <c r="L76" s="137"/>
      <c r="M76" s="137"/>
      <c r="N76" s="137" t="s">
        <v>1702</v>
      </c>
    </row>
    <row r="77" spans="1:14" ht="31.2" thickBot="1" x14ac:dyDescent="0.35">
      <c r="A77" s="136" t="s">
        <v>1586</v>
      </c>
      <c r="B77" s="137" t="s">
        <v>1587</v>
      </c>
      <c r="C77" s="137" t="s">
        <v>1588</v>
      </c>
      <c r="H77" s="137" t="s">
        <v>1625</v>
      </c>
      <c r="I77" s="136" t="s">
        <v>2116</v>
      </c>
      <c r="J77" s="136" t="str">
        <f t="shared" si="1"/>
        <v>Jordan</v>
      </c>
      <c r="K77" s="137">
        <v>1966</v>
      </c>
      <c r="L77" s="137" t="s">
        <v>2117</v>
      </c>
      <c r="M77" s="137" t="s">
        <v>2118</v>
      </c>
      <c r="N77" s="137" t="s">
        <v>1625</v>
      </c>
    </row>
    <row r="78" spans="1:14" ht="187.8" thickBot="1" x14ac:dyDescent="0.35">
      <c r="A78" s="136" t="s">
        <v>1376</v>
      </c>
      <c r="B78" s="137" t="s">
        <v>1589</v>
      </c>
      <c r="C78" s="137" t="s">
        <v>1590</v>
      </c>
      <c r="H78" s="137" t="s">
        <v>1592</v>
      </c>
      <c r="I78" s="136" t="s">
        <v>2119</v>
      </c>
      <c r="J78" s="136" t="str">
        <f t="shared" si="1"/>
        <v>Honduras</v>
      </c>
      <c r="K78" s="136" t="s">
        <v>2120</v>
      </c>
      <c r="L78" s="137"/>
      <c r="M78" s="136" t="s">
        <v>2121</v>
      </c>
      <c r="N78" s="137" t="s">
        <v>1592</v>
      </c>
    </row>
    <row r="79" spans="1:14" ht="378" thickBot="1" x14ac:dyDescent="0.35">
      <c r="A79" s="136" t="s">
        <v>1591</v>
      </c>
      <c r="B79" s="137" t="s">
        <v>1592</v>
      </c>
      <c r="C79" s="137" t="s">
        <v>1593</v>
      </c>
      <c r="H79" s="178" t="s">
        <v>1594</v>
      </c>
      <c r="I79" s="180" t="s">
        <v>2122</v>
      </c>
      <c r="J79" s="136" t="str">
        <f t="shared" si="1"/>
        <v>Croatia</v>
      </c>
      <c r="K79" s="178">
        <v>1992</v>
      </c>
      <c r="L79" s="143" t="s">
        <v>1985</v>
      </c>
      <c r="M79" s="148" t="s">
        <v>2123</v>
      </c>
      <c r="N79" s="178" t="s">
        <v>1594</v>
      </c>
    </row>
    <row r="80" spans="1:14" ht="259.8" thickBot="1" x14ac:dyDescent="0.35">
      <c r="A80" s="136" t="s">
        <v>1368</v>
      </c>
      <c r="B80" s="137" t="s">
        <v>1594</v>
      </c>
      <c r="C80" s="137" t="s">
        <v>1595</v>
      </c>
      <c r="H80" s="183"/>
      <c r="I80" s="182"/>
      <c r="J80" s="136" t="str">
        <f t="shared" si="1"/>
        <v/>
      </c>
      <c r="K80" s="183"/>
      <c r="L80" s="145" t="s">
        <v>1986</v>
      </c>
      <c r="M80" s="149" t="s">
        <v>2124</v>
      </c>
      <c r="N80" s="183"/>
    </row>
    <row r="81" spans="1:14" ht="15" thickBot="1" x14ac:dyDescent="0.35">
      <c r="A81" s="136" t="s">
        <v>1596</v>
      </c>
      <c r="B81" s="137" t="s">
        <v>1597</v>
      </c>
      <c r="C81" s="137" t="s">
        <v>1598</v>
      </c>
      <c r="H81" s="179"/>
      <c r="I81" s="181"/>
      <c r="J81" s="136" t="str">
        <f t="shared" si="1"/>
        <v/>
      </c>
      <c r="K81" s="179"/>
      <c r="L81" s="146" t="s">
        <v>1987</v>
      </c>
      <c r="M81" s="150"/>
      <c r="N81" s="179"/>
    </row>
    <row r="82" spans="1:14" ht="15" thickBot="1" x14ac:dyDescent="0.35">
      <c r="A82" s="136" t="s">
        <v>1599</v>
      </c>
      <c r="B82" s="137" t="s">
        <v>1600</v>
      </c>
      <c r="C82" s="137" t="s">
        <v>1601</v>
      </c>
      <c r="H82" s="137" t="s">
        <v>1776</v>
      </c>
      <c r="I82" s="136" t="s">
        <v>2125</v>
      </c>
      <c r="J82" s="136" t="str">
        <f t="shared" si="1"/>
        <v>Italy</v>
      </c>
      <c r="K82" s="137">
        <v>1910</v>
      </c>
      <c r="L82" s="137"/>
      <c r="M82" s="137"/>
      <c r="N82" s="137" t="s">
        <v>1776</v>
      </c>
    </row>
    <row r="83" spans="1:14" ht="216.6" thickBot="1" x14ac:dyDescent="0.35">
      <c r="A83" s="136" t="s">
        <v>1602</v>
      </c>
      <c r="B83" s="137" t="s">
        <v>1603</v>
      </c>
      <c r="C83" s="137" t="s">
        <v>1604</v>
      </c>
      <c r="H83" s="137" t="s">
        <v>1613</v>
      </c>
      <c r="I83" s="136" t="s">
        <v>2126</v>
      </c>
      <c r="J83" s="136" t="str">
        <f t="shared" si="1"/>
        <v>Israel</v>
      </c>
      <c r="K83" s="137">
        <v>1952</v>
      </c>
      <c r="L83" s="137"/>
      <c r="M83" s="136" t="s">
        <v>2127</v>
      </c>
      <c r="N83" s="137" t="s">
        <v>1613</v>
      </c>
    </row>
    <row r="84" spans="1:14" ht="72.599999999999994" thickBot="1" x14ac:dyDescent="0.35">
      <c r="A84" s="136" t="s">
        <v>1605</v>
      </c>
      <c r="B84" s="137" t="s">
        <v>1606</v>
      </c>
      <c r="C84" s="137" t="s">
        <v>1607</v>
      </c>
      <c r="H84" s="137" t="s">
        <v>1597</v>
      </c>
      <c r="I84" s="136" t="s">
        <v>2128</v>
      </c>
      <c r="J84" s="136" t="str">
        <f t="shared" si="1"/>
        <v>India</v>
      </c>
      <c r="K84" s="137">
        <v>1947</v>
      </c>
      <c r="L84" s="137" t="s">
        <v>2129</v>
      </c>
      <c r="M84" s="136" t="s">
        <v>1963</v>
      </c>
      <c r="N84" s="137" t="s">
        <v>1597</v>
      </c>
    </row>
    <row r="85" spans="1:14" ht="72.599999999999994" thickBot="1" x14ac:dyDescent="0.35">
      <c r="A85" s="136" t="s">
        <v>1364</v>
      </c>
      <c r="B85" s="137" t="s">
        <v>1608</v>
      </c>
      <c r="C85" s="137" t="s">
        <v>1609</v>
      </c>
      <c r="H85" s="137" t="s">
        <v>1606</v>
      </c>
      <c r="I85" s="136" t="s">
        <v>2130</v>
      </c>
      <c r="J85" s="136" t="str">
        <f t="shared" si="1"/>
        <v>Iran</v>
      </c>
      <c r="K85" s="137">
        <v>1936</v>
      </c>
      <c r="L85" s="137" t="s">
        <v>2131</v>
      </c>
      <c r="M85" s="136" t="s">
        <v>1965</v>
      </c>
      <c r="N85" s="137" t="s">
        <v>1606</v>
      </c>
    </row>
    <row r="86" spans="1:14" ht="59.4" customHeight="1" thickBot="1" x14ac:dyDescent="0.35">
      <c r="A86" s="136" t="s">
        <v>1385</v>
      </c>
      <c r="B86" s="137" t="s">
        <v>1610</v>
      </c>
      <c r="C86" s="137" t="s">
        <v>1611</v>
      </c>
      <c r="H86" s="178" t="s">
        <v>1608</v>
      </c>
      <c r="I86" s="180" t="s">
        <v>2132</v>
      </c>
      <c r="J86" s="136" t="str">
        <f t="shared" si="1"/>
        <v>Ireland</v>
      </c>
      <c r="K86" s="178">
        <v>1992</v>
      </c>
      <c r="L86" s="143" t="s">
        <v>2133</v>
      </c>
      <c r="M86" s="178" t="s">
        <v>2137</v>
      </c>
      <c r="N86" s="178" t="s">
        <v>1608</v>
      </c>
    </row>
    <row r="87" spans="1:14" ht="21" thickBot="1" x14ac:dyDescent="0.35">
      <c r="A87" s="136" t="s">
        <v>1612</v>
      </c>
      <c r="B87" s="137" t="s">
        <v>1613</v>
      </c>
      <c r="C87" s="137" t="s">
        <v>1614</v>
      </c>
      <c r="H87" s="183"/>
      <c r="I87" s="182"/>
      <c r="J87" s="136" t="str">
        <f t="shared" si="1"/>
        <v/>
      </c>
      <c r="K87" s="183"/>
      <c r="L87" s="145" t="s">
        <v>2134</v>
      </c>
      <c r="M87" s="183"/>
      <c r="N87" s="183"/>
    </row>
    <row r="88" spans="1:14" ht="21" thickBot="1" x14ac:dyDescent="0.35">
      <c r="A88" s="136" t="s">
        <v>1615</v>
      </c>
      <c r="B88" s="137" t="s">
        <v>1616</v>
      </c>
      <c r="C88" s="137" t="s">
        <v>1617</v>
      </c>
      <c r="H88" s="183"/>
      <c r="I88" s="182"/>
      <c r="J88" s="136" t="str">
        <f t="shared" si="1"/>
        <v/>
      </c>
      <c r="K88" s="183"/>
      <c r="L88" s="145" t="s">
        <v>2135</v>
      </c>
      <c r="M88" s="183"/>
      <c r="N88" s="183"/>
    </row>
    <row r="89" spans="1:14" ht="21" thickBot="1" x14ac:dyDescent="0.35">
      <c r="A89" s="136" t="s">
        <v>1618</v>
      </c>
      <c r="B89" s="137" t="s">
        <v>1619</v>
      </c>
      <c r="C89" s="137" t="s">
        <v>1620</v>
      </c>
      <c r="H89" s="179"/>
      <c r="I89" s="181"/>
      <c r="J89" s="136" t="str">
        <f t="shared" si="1"/>
        <v/>
      </c>
      <c r="K89" s="179"/>
      <c r="L89" s="146" t="s">
        <v>2136</v>
      </c>
      <c r="M89" s="179"/>
      <c r="N89" s="179"/>
    </row>
    <row r="90" spans="1:14" ht="72.599999999999994" thickBot="1" x14ac:dyDescent="0.35">
      <c r="A90" s="136" t="s">
        <v>1621</v>
      </c>
      <c r="B90" s="137" t="s">
        <v>1622</v>
      </c>
      <c r="C90" s="137" t="s">
        <v>1623</v>
      </c>
      <c r="H90" s="137" t="s">
        <v>1603</v>
      </c>
      <c r="I90" s="136" t="s">
        <v>2138</v>
      </c>
      <c r="J90" s="136" t="str">
        <f t="shared" si="1"/>
        <v>Iraq</v>
      </c>
      <c r="K90" s="137">
        <v>1930</v>
      </c>
      <c r="L90" s="137"/>
      <c r="M90" s="136" t="s">
        <v>1963</v>
      </c>
      <c r="N90" s="137" t="s">
        <v>1603</v>
      </c>
    </row>
    <row r="91" spans="1:14" ht="58.2" thickBot="1" x14ac:dyDescent="0.35">
      <c r="A91" s="136" t="s">
        <v>1624</v>
      </c>
      <c r="B91" s="137" t="s">
        <v>1625</v>
      </c>
      <c r="C91" s="137" t="s">
        <v>1626</v>
      </c>
      <c r="H91" s="137" t="s">
        <v>2139</v>
      </c>
      <c r="I91" s="136" t="s">
        <v>2140</v>
      </c>
      <c r="J91" s="136" t="str">
        <f t="shared" si="1"/>
        <v>Kurdistan</v>
      </c>
      <c r="K91" s="137">
        <v>1991</v>
      </c>
      <c r="L91" s="137"/>
      <c r="M91" s="136" t="s">
        <v>2141</v>
      </c>
      <c r="N91" s="137" t="s">
        <v>2139</v>
      </c>
    </row>
    <row r="92" spans="1:14" ht="72" thickBot="1" x14ac:dyDescent="0.35">
      <c r="A92" s="136" t="s">
        <v>1627</v>
      </c>
      <c r="B92" s="137" t="s">
        <v>1628</v>
      </c>
      <c r="C92" s="137" t="s">
        <v>1629</v>
      </c>
      <c r="H92" s="137" t="s">
        <v>1610</v>
      </c>
      <c r="I92" s="136" t="s">
        <v>2142</v>
      </c>
      <c r="J92" s="136" t="str">
        <f t="shared" si="1"/>
        <v>Iceland</v>
      </c>
      <c r="K92" s="137">
        <v>1936</v>
      </c>
      <c r="L92" s="137"/>
      <c r="M92" s="142" t="s">
        <v>2143</v>
      </c>
      <c r="N92" s="137" t="s">
        <v>1610</v>
      </c>
    </row>
    <row r="93" spans="1:14" ht="15" thickBot="1" x14ac:dyDescent="0.35">
      <c r="A93" s="136" t="s">
        <v>1630</v>
      </c>
      <c r="B93" s="137" t="s">
        <v>1631</v>
      </c>
      <c r="C93" s="137" t="s">
        <v>1632</v>
      </c>
      <c r="H93" s="137" t="s">
        <v>1619</v>
      </c>
      <c r="I93" s="136" t="s">
        <v>2144</v>
      </c>
      <c r="J93" s="136" t="str">
        <f t="shared" si="1"/>
        <v>Japan</v>
      </c>
      <c r="K93" s="137">
        <v>1964</v>
      </c>
      <c r="L93" s="137"/>
      <c r="M93" s="137"/>
      <c r="N93" s="137" t="s">
        <v>1619</v>
      </c>
    </row>
    <row r="94" spans="1:14" ht="15" thickBot="1" x14ac:dyDescent="0.35">
      <c r="A94" s="136" t="s">
        <v>1633</v>
      </c>
      <c r="B94" s="137" t="s">
        <v>1634</v>
      </c>
      <c r="C94" s="137" t="s">
        <v>1635</v>
      </c>
      <c r="H94" s="137" t="s">
        <v>1616</v>
      </c>
      <c r="I94" s="136" t="s">
        <v>2145</v>
      </c>
      <c r="J94" s="136" t="str">
        <f t="shared" si="1"/>
        <v>Jamaica</v>
      </c>
      <c r="K94" s="137">
        <v>1932</v>
      </c>
      <c r="L94" s="137"/>
      <c r="M94" s="137"/>
      <c r="N94" s="137" t="s">
        <v>1616</v>
      </c>
    </row>
    <row r="95" spans="1:14" ht="184.2" thickBot="1" x14ac:dyDescent="0.35">
      <c r="A95" s="136" t="s">
        <v>1636</v>
      </c>
      <c r="B95" s="137" t="s">
        <v>1637</v>
      </c>
      <c r="C95" s="137" t="s">
        <v>1638</v>
      </c>
      <c r="H95" s="136" t="s">
        <v>2146</v>
      </c>
      <c r="I95" s="136" t="s">
        <v>2147</v>
      </c>
      <c r="J95" s="136" t="str">
        <f t="shared" si="1"/>
        <v>Cambodia</v>
      </c>
      <c r="K95" s="137">
        <v>1956</v>
      </c>
      <c r="L95" s="137"/>
      <c r="M95" s="137" t="s">
        <v>2148</v>
      </c>
      <c r="N95" s="136" t="s">
        <v>2146</v>
      </c>
    </row>
    <row r="96" spans="1:14" ht="358.2" thickBot="1" x14ac:dyDescent="0.35">
      <c r="A96" s="136" t="s">
        <v>1639</v>
      </c>
      <c r="B96" s="137" t="s">
        <v>1640</v>
      </c>
      <c r="C96" s="137" t="s">
        <v>1641</v>
      </c>
      <c r="H96" s="137" t="s">
        <v>2149</v>
      </c>
      <c r="I96" s="136" t="s">
        <v>2150</v>
      </c>
      <c r="J96" s="136" t="str">
        <f t="shared" si="1"/>
        <v>Kyrgyzstan</v>
      </c>
      <c r="K96" s="137">
        <v>1992</v>
      </c>
      <c r="L96" s="137" t="s">
        <v>2151</v>
      </c>
      <c r="M96" s="137" t="s">
        <v>2152</v>
      </c>
      <c r="N96" s="137" t="s">
        <v>2149</v>
      </c>
    </row>
    <row r="97" spans="1:14" ht="31.2" thickBot="1" x14ac:dyDescent="0.35">
      <c r="A97" s="136" t="s">
        <v>1642</v>
      </c>
      <c r="B97" s="137" t="s">
        <v>1643</v>
      </c>
      <c r="C97" s="137" t="s">
        <v>1644</v>
      </c>
      <c r="H97" s="137" t="s">
        <v>2153</v>
      </c>
      <c r="I97" s="136" t="s">
        <v>2154</v>
      </c>
      <c r="J97" s="136" t="str">
        <f t="shared" si="1"/>
        <v>Saudi Arabia</v>
      </c>
      <c r="K97" s="137">
        <v>1973</v>
      </c>
      <c r="L97" s="137" t="s">
        <v>1855</v>
      </c>
      <c r="M97" s="137" t="s">
        <v>2155</v>
      </c>
      <c r="N97" s="137" t="s">
        <v>2153</v>
      </c>
    </row>
    <row r="98" spans="1:14" ht="15" thickBot="1" x14ac:dyDescent="0.35">
      <c r="A98" s="136" t="s">
        <v>1645</v>
      </c>
      <c r="B98" s="137" t="s">
        <v>1646</v>
      </c>
      <c r="C98" s="137" t="s">
        <v>1647</v>
      </c>
      <c r="H98" s="137" t="s">
        <v>1672</v>
      </c>
      <c r="I98" s="136" t="s">
        <v>2156</v>
      </c>
      <c r="J98" s="136" t="str">
        <f t="shared" si="1"/>
        <v>Kuwait</v>
      </c>
      <c r="K98" s="137">
        <v>1954</v>
      </c>
      <c r="L98" s="137"/>
      <c r="M98" s="137"/>
      <c r="N98" s="137" t="s">
        <v>1672</v>
      </c>
    </row>
    <row r="99" spans="1:14" ht="92.4" thickBot="1" x14ac:dyDescent="0.35">
      <c r="A99" s="136" t="s">
        <v>1648</v>
      </c>
      <c r="B99" s="137" t="s">
        <v>1649</v>
      </c>
      <c r="C99" s="137" t="s">
        <v>1650</v>
      </c>
      <c r="H99" s="137" t="s">
        <v>1640</v>
      </c>
      <c r="I99" s="136" t="s">
        <v>2157</v>
      </c>
      <c r="J99" s="136" t="str">
        <f t="shared" si="1"/>
        <v>Kazakhstan</v>
      </c>
      <c r="K99" s="137">
        <v>1992</v>
      </c>
      <c r="L99" s="137" t="s">
        <v>2151</v>
      </c>
      <c r="M99" s="137" t="s">
        <v>1969</v>
      </c>
      <c r="N99" s="137" t="s">
        <v>1640</v>
      </c>
    </row>
    <row r="100" spans="1:14" ht="29.4" thickBot="1" x14ac:dyDescent="0.35">
      <c r="A100" s="136" t="s">
        <v>1651</v>
      </c>
      <c r="B100" s="137" t="s">
        <v>1652</v>
      </c>
      <c r="C100" s="137" t="s">
        <v>1653</v>
      </c>
      <c r="H100" s="137" t="s">
        <v>1697</v>
      </c>
      <c r="I100" s="136" t="s">
        <v>2158</v>
      </c>
      <c r="J100" s="136" t="str">
        <f t="shared" si="1"/>
        <v>Luxembourg</v>
      </c>
      <c r="K100" s="137">
        <v>1911</v>
      </c>
      <c r="L100" s="137"/>
      <c r="M100" s="137"/>
      <c r="N100" s="137" t="s">
        <v>1697</v>
      </c>
    </row>
    <row r="101" spans="1:14" ht="102.6" thickBot="1" x14ac:dyDescent="0.35">
      <c r="A101" s="136" t="s">
        <v>1654</v>
      </c>
      <c r="B101" s="137" t="s">
        <v>1655</v>
      </c>
      <c r="C101" s="137" t="s">
        <v>1647</v>
      </c>
      <c r="H101" s="137" t="s">
        <v>1675</v>
      </c>
      <c r="I101" s="136" t="s">
        <v>2159</v>
      </c>
      <c r="J101" s="136" t="str">
        <f t="shared" si="1"/>
        <v>Laos</v>
      </c>
      <c r="K101" s="137">
        <v>1959</v>
      </c>
      <c r="L101" s="137" t="s">
        <v>2160</v>
      </c>
      <c r="M101" s="137" t="s">
        <v>2161</v>
      </c>
      <c r="N101" s="137" t="s">
        <v>1675</v>
      </c>
    </row>
    <row r="102" spans="1:14" ht="61.8" thickBot="1" x14ac:dyDescent="0.35">
      <c r="A102" s="136" t="s">
        <v>1656</v>
      </c>
      <c r="B102" s="137" t="s">
        <v>1657</v>
      </c>
      <c r="C102" s="137" t="s">
        <v>1658</v>
      </c>
      <c r="H102" s="137" t="s">
        <v>1691</v>
      </c>
      <c r="I102" s="136" t="s">
        <v>2162</v>
      </c>
      <c r="J102" s="136" t="str">
        <f t="shared" si="1"/>
        <v>Libya</v>
      </c>
      <c r="K102" s="137">
        <v>1972</v>
      </c>
      <c r="L102" s="137" t="s">
        <v>2163</v>
      </c>
      <c r="M102" s="137" t="s">
        <v>2164</v>
      </c>
      <c r="N102" s="137" t="s">
        <v>1691</v>
      </c>
    </row>
    <row r="103" spans="1:14" ht="43.8" thickBot="1" x14ac:dyDescent="0.35">
      <c r="A103" s="136" t="s">
        <v>1659</v>
      </c>
      <c r="B103" s="137" t="s">
        <v>1660</v>
      </c>
      <c r="C103" s="137" t="s">
        <v>1661</v>
      </c>
      <c r="H103" s="137" t="s">
        <v>1688</v>
      </c>
      <c r="I103" s="136" t="s">
        <v>2165</v>
      </c>
      <c r="J103" s="136" t="str">
        <f t="shared" si="1"/>
        <v>Liberia</v>
      </c>
      <c r="K103" s="137">
        <v>1967</v>
      </c>
      <c r="L103" s="137"/>
      <c r="M103" s="137"/>
      <c r="N103" s="137" t="s">
        <v>1688</v>
      </c>
    </row>
    <row r="104" spans="1:14" ht="115.8" thickBot="1" x14ac:dyDescent="0.35">
      <c r="A104" s="136" t="s">
        <v>1662</v>
      </c>
      <c r="B104" s="137" t="s">
        <v>1663</v>
      </c>
      <c r="C104" s="137" t="s">
        <v>1664</v>
      </c>
      <c r="H104" s="137" t="s">
        <v>1680</v>
      </c>
      <c r="I104" s="136" t="s">
        <v>2166</v>
      </c>
      <c r="J104" s="136" t="str">
        <f t="shared" si="1"/>
        <v>Lesotho</v>
      </c>
      <c r="K104" s="137">
        <v>1967</v>
      </c>
      <c r="L104" s="137" t="s">
        <v>2167</v>
      </c>
      <c r="M104" s="136" t="s">
        <v>2168</v>
      </c>
      <c r="N104" s="137" t="s">
        <v>1680</v>
      </c>
    </row>
    <row r="105" spans="1:14" ht="72.599999999999994" thickBot="1" x14ac:dyDescent="0.35">
      <c r="A105" s="136" t="s">
        <v>1665</v>
      </c>
      <c r="B105" s="137" t="s">
        <v>1666</v>
      </c>
      <c r="C105" s="137" t="s">
        <v>1667</v>
      </c>
      <c r="H105" s="137" t="s">
        <v>1695</v>
      </c>
      <c r="I105" s="136" t="s">
        <v>2169</v>
      </c>
      <c r="J105" s="136" t="str">
        <f t="shared" si="1"/>
        <v>Lithuania</v>
      </c>
      <c r="K105" s="137">
        <v>1992</v>
      </c>
      <c r="L105" s="137" t="s">
        <v>2065</v>
      </c>
      <c r="M105" s="136" t="s">
        <v>1965</v>
      </c>
      <c r="N105" s="137" t="s">
        <v>1695</v>
      </c>
    </row>
    <row r="106" spans="1:14" ht="60.6" customHeight="1" thickBot="1" x14ac:dyDescent="0.35">
      <c r="A106" s="136" t="s">
        <v>1668</v>
      </c>
      <c r="B106" s="137" t="s">
        <v>1669</v>
      </c>
      <c r="C106" s="137" t="s">
        <v>1670</v>
      </c>
      <c r="H106" s="178" t="s">
        <v>1682</v>
      </c>
      <c r="I106" s="180" t="s">
        <v>2170</v>
      </c>
      <c r="J106" s="136" t="str">
        <f t="shared" si="1"/>
        <v>Latvia</v>
      </c>
      <c r="K106" s="178">
        <v>1992</v>
      </c>
      <c r="L106" s="143" t="s">
        <v>2171</v>
      </c>
      <c r="M106" s="187" t="s">
        <v>2172</v>
      </c>
      <c r="N106" s="178" t="s">
        <v>1682</v>
      </c>
    </row>
    <row r="107" spans="1:14" ht="21" thickBot="1" x14ac:dyDescent="0.35">
      <c r="A107" s="136" t="s">
        <v>1671</v>
      </c>
      <c r="B107" s="137" t="s">
        <v>1672</v>
      </c>
      <c r="C107" s="137" t="s">
        <v>1673</v>
      </c>
      <c r="H107" s="179"/>
      <c r="I107" s="181"/>
      <c r="J107" s="136" t="str">
        <f t="shared" si="1"/>
        <v/>
      </c>
      <c r="K107" s="179"/>
      <c r="L107" s="146" t="s">
        <v>2065</v>
      </c>
      <c r="M107" s="188"/>
      <c r="N107" s="179"/>
    </row>
    <row r="108" spans="1:14" ht="21" thickBot="1" x14ac:dyDescent="0.35">
      <c r="A108" s="136" t="s">
        <v>1674</v>
      </c>
      <c r="B108" s="137" t="s">
        <v>1675</v>
      </c>
      <c r="C108" s="137" t="s">
        <v>1676</v>
      </c>
      <c r="H108" s="137" t="s">
        <v>1716</v>
      </c>
      <c r="I108" s="136" t="s">
        <v>2173</v>
      </c>
      <c r="J108" s="136" t="str">
        <f t="shared" si="1"/>
        <v>Malta</v>
      </c>
      <c r="K108" s="137">
        <v>1966</v>
      </c>
      <c r="L108" s="137" t="s">
        <v>2174</v>
      </c>
      <c r="M108" s="137"/>
      <c r="N108" s="137" t="s">
        <v>1716</v>
      </c>
    </row>
    <row r="109" spans="1:14" ht="72" thickBot="1" x14ac:dyDescent="0.35">
      <c r="A109" s="136" t="s">
        <v>1378</v>
      </c>
      <c r="B109" s="137" t="s">
        <v>1677</v>
      </c>
      <c r="C109" s="137" t="s">
        <v>1678</v>
      </c>
      <c r="H109" s="137" t="s">
        <v>1719</v>
      </c>
      <c r="I109" s="136" t="s">
        <v>2175</v>
      </c>
      <c r="J109" s="136" t="str">
        <f t="shared" si="1"/>
        <v>Morocco</v>
      </c>
      <c r="K109" s="137">
        <v>1924</v>
      </c>
      <c r="L109" s="137"/>
      <c r="M109" s="142" t="s">
        <v>2176</v>
      </c>
      <c r="N109" s="137" t="s">
        <v>1719</v>
      </c>
    </row>
    <row r="110" spans="1:14" ht="51.6" customHeight="1" thickBot="1" x14ac:dyDescent="0.35">
      <c r="A110" s="136" t="s">
        <v>1679</v>
      </c>
      <c r="B110" s="137" t="s">
        <v>1680</v>
      </c>
      <c r="C110" s="137" t="s">
        <v>1681</v>
      </c>
      <c r="H110" s="178" t="s">
        <v>1705</v>
      </c>
      <c r="I110" s="180" t="s">
        <v>2177</v>
      </c>
      <c r="J110" s="136" t="str">
        <f t="shared" si="1"/>
        <v>Malaysia</v>
      </c>
      <c r="K110" s="178">
        <v>1967</v>
      </c>
      <c r="L110" s="143" t="s">
        <v>2178</v>
      </c>
      <c r="M110" s="178" t="s">
        <v>2181</v>
      </c>
      <c r="N110" s="178" t="s">
        <v>1705</v>
      </c>
    </row>
    <row r="111" spans="1:14" ht="29.4" thickBot="1" x14ac:dyDescent="0.35">
      <c r="A111" s="136" t="s">
        <v>1371</v>
      </c>
      <c r="B111" s="137" t="s">
        <v>1682</v>
      </c>
      <c r="C111" s="137" t="s">
        <v>1683</v>
      </c>
      <c r="H111" s="183"/>
      <c r="I111" s="182"/>
      <c r="J111" s="136" t="str">
        <f t="shared" si="1"/>
        <v/>
      </c>
      <c r="K111" s="183"/>
      <c r="L111" s="145" t="s">
        <v>2179</v>
      </c>
      <c r="M111" s="183"/>
      <c r="N111" s="183"/>
    </row>
    <row r="112" spans="1:14" ht="21" thickBot="1" x14ac:dyDescent="0.35">
      <c r="A112" s="136" t="s">
        <v>1684</v>
      </c>
      <c r="B112" s="137" t="s">
        <v>1685</v>
      </c>
      <c r="C112" s="137" t="s">
        <v>1686</v>
      </c>
      <c r="H112" s="179"/>
      <c r="I112" s="181"/>
      <c r="J112" s="136" t="str">
        <f t="shared" si="1"/>
        <v/>
      </c>
      <c r="K112" s="179"/>
      <c r="L112" s="146" t="s">
        <v>2180</v>
      </c>
      <c r="M112" s="179"/>
      <c r="N112" s="179"/>
    </row>
    <row r="113" spans="1:14" ht="72.599999999999994" thickBot="1" x14ac:dyDescent="0.35">
      <c r="A113" s="136" t="s">
        <v>1687</v>
      </c>
      <c r="B113" s="137" t="s">
        <v>1688</v>
      </c>
      <c r="C113" s="137" t="s">
        <v>1689</v>
      </c>
      <c r="H113" s="137" t="s">
        <v>1741</v>
      </c>
      <c r="I113" s="136" t="s">
        <v>2182</v>
      </c>
      <c r="J113" s="136" t="str">
        <f t="shared" si="1"/>
        <v>Monaco</v>
      </c>
      <c r="K113" s="137">
        <v>1910</v>
      </c>
      <c r="L113" s="137"/>
      <c r="M113" s="136" t="s">
        <v>1965</v>
      </c>
      <c r="N113" s="137" t="s">
        <v>1741</v>
      </c>
    </row>
    <row r="114" spans="1:14" ht="92.4" thickBot="1" x14ac:dyDescent="0.35">
      <c r="A114" s="136" t="s">
        <v>1690</v>
      </c>
      <c r="B114" s="137" t="s">
        <v>1691</v>
      </c>
      <c r="C114" s="137" t="s">
        <v>1692</v>
      </c>
      <c r="H114" s="137" t="s">
        <v>1739</v>
      </c>
      <c r="I114" s="136" t="s">
        <v>2183</v>
      </c>
      <c r="J114" s="136" t="str">
        <f t="shared" si="1"/>
        <v>Moldova</v>
      </c>
      <c r="K114" s="137">
        <v>1992</v>
      </c>
      <c r="L114" s="137" t="s">
        <v>2151</v>
      </c>
      <c r="M114" s="137" t="s">
        <v>1969</v>
      </c>
      <c r="N114" s="137" t="s">
        <v>1739</v>
      </c>
    </row>
    <row r="115" spans="1:14" ht="72.599999999999994" thickBot="1" x14ac:dyDescent="0.35">
      <c r="A115" s="136" t="s">
        <v>1386</v>
      </c>
      <c r="B115" s="137" t="s">
        <v>1693</v>
      </c>
      <c r="C115" s="137" t="s">
        <v>1694</v>
      </c>
      <c r="H115" s="137" t="s">
        <v>1731</v>
      </c>
      <c r="I115" s="136" t="s">
        <v>2184</v>
      </c>
      <c r="J115" s="136" t="str">
        <f t="shared" si="1"/>
        <v>Mexico</v>
      </c>
      <c r="K115" s="137">
        <v>1952</v>
      </c>
      <c r="L115" s="137"/>
      <c r="M115" s="136" t="s">
        <v>1963</v>
      </c>
      <c r="N115" s="137" t="s">
        <v>1731</v>
      </c>
    </row>
    <row r="116" spans="1:14" ht="217.2" customHeight="1" thickBot="1" x14ac:dyDescent="0.35">
      <c r="A116" s="136" t="s">
        <v>1372</v>
      </c>
      <c r="B116" s="137" t="s">
        <v>1695</v>
      </c>
      <c r="C116" s="137" t="s">
        <v>1696</v>
      </c>
      <c r="H116" s="178" t="s">
        <v>1746</v>
      </c>
      <c r="I116" s="180" t="s">
        <v>2185</v>
      </c>
      <c r="J116" s="136" t="str">
        <f t="shared" si="1"/>
        <v>Montenegro</v>
      </c>
      <c r="K116" s="178">
        <v>2006</v>
      </c>
      <c r="L116" s="143" t="s">
        <v>2186</v>
      </c>
      <c r="M116" s="184" t="s">
        <v>2189</v>
      </c>
      <c r="N116" s="178" t="s">
        <v>1746</v>
      </c>
    </row>
    <row r="117" spans="1:14" ht="29.4" thickBot="1" x14ac:dyDescent="0.35">
      <c r="A117" s="136" t="s">
        <v>1373</v>
      </c>
      <c r="B117" s="137" t="s">
        <v>1697</v>
      </c>
      <c r="C117" s="137" t="s">
        <v>1698</v>
      </c>
      <c r="H117" s="183"/>
      <c r="I117" s="182"/>
      <c r="J117" s="136" t="str">
        <f t="shared" si="1"/>
        <v/>
      </c>
      <c r="K117" s="183"/>
      <c r="L117" s="145" t="s">
        <v>1985</v>
      </c>
      <c r="M117" s="185"/>
      <c r="N117" s="183"/>
    </row>
    <row r="118" spans="1:14" ht="29.4" thickBot="1" x14ac:dyDescent="0.35">
      <c r="A118" s="136" t="s">
        <v>1699</v>
      </c>
      <c r="B118" s="137" t="s">
        <v>1700</v>
      </c>
      <c r="C118" s="137" t="s">
        <v>1701</v>
      </c>
      <c r="H118" s="183"/>
      <c r="I118" s="182"/>
      <c r="J118" s="136" t="str">
        <f t="shared" si="1"/>
        <v/>
      </c>
      <c r="K118" s="183"/>
      <c r="L118" s="145" t="s">
        <v>1986</v>
      </c>
      <c r="M118" s="185"/>
      <c r="N118" s="183"/>
    </row>
    <row r="119" spans="1:14" ht="29.4" thickBot="1" x14ac:dyDescent="0.35">
      <c r="A119" s="136" t="s">
        <v>1374</v>
      </c>
      <c r="B119" s="137" t="s">
        <v>1702</v>
      </c>
      <c r="C119" s="137" t="s">
        <v>1703</v>
      </c>
      <c r="H119" s="183"/>
      <c r="I119" s="182"/>
      <c r="J119" s="136" t="str">
        <f t="shared" si="1"/>
        <v/>
      </c>
      <c r="K119" s="183"/>
      <c r="L119" s="145" t="s">
        <v>2187</v>
      </c>
      <c r="M119" s="185"/>
      <c r="N119" s="183"/>
    </row>
    <row r="120" spans="1:14" ht="21" thickBot="1" x14ac:dyDescent="0.35">
      <c r="A120" s="136" t="s">
        <v>1704</v>
      </c>
      <c r="B120" s="137" t="s">
        <v>1705</v>
      </c>
      <c r="C120" s="137" t="s">
        <v>1706</v>
      </c>
      <c r="H120" s="179"/>
      <c r="I120" s="181"/>
      <c r="J120" s="136" t="str">
        <f t="shared" si="1"/>
        <v/>
      </c>
      <c r="K120" s="179"/>
      <c r="L120" s="146" t="s">
        <v>2188</v>
      </c>
      <c r="M120" s="186"/>
      <c r="N120" s="179"/>
    </row>
    <row r="121" spans="1:14" ht="154.19999999999999" thickBot="1" x14ac:dyDescent="0.35">
      <c r="A121" s="136" t="s">
        <v>1707</v>
      </c>
      <c r="B121" s="137" t="s">
        <v>1708</v>
      </c>
      <c r="C121" s="137" t="s">
        <v>1709</v>
      </c>
      <c r="H121" s="137" t="s">
        <v>1744</v>
      </c>
      <c r="I121" s="136" t="s">
        <v>2190</v>
      </c>
      <c r="J121" s="136" t="str">
        <f t="shared" si="1"/>
        <v>Mongolia</v>
      </c>
      <c r="K121" s="137">
        <v>2002</v>
      </c>
      <c r="L121" s="137"/>
      <c r="M121" s="137" t="s">
        <v>2191</v>
      </c>
      <c r="N121" s="137" t="s">
        <v>1744</v>
      </c>
    </row>
    <row r="122" spans="1:14" ht="97.2" customHeight="1" thickBot="1" x14ac:dyDescent="0.35">
      <c r="A122" s="136" t="s">
        <v>1710</v>
      </c>
      <c r="B122" s="137" t="s">
        <v>1711</v>
      </c>
      <c r="C122" s="137" t="s">
        <v>1712</v>
      </c>
      <c r="H122" s="178" t="s">
        <v>1749</v>
      </c>
      <c r="I122" s="180" t="s">
        <v>2192</v>
      </c>
      <c r="J122" s="136" t="str">
        <f t="shared" si="1"/>
        <v>Mozambique</v>
      </c>
      <c r="K122" s="178">
        <v>1975</v>
      </c>
      <c r="L122" s="143" t="s">
        <v>2193</v>
      </c>
      <c r="M122" s="178" t="s">
        <v>2195</v>
      </c>
      <c r="N122" s="178" t="s">
        <v>1749</v>
      </c>
    </row>
    <row r="123" spans="1:14" ht="15" thickBot="1" x14ac:dyDescent="0.35">
      <c r="A123" s="136" t="s">
        <v>1713</v>
      </c>
      <c r="B123" s="137" t="s">
        <v>1714</v>
      </c>
      <c r="C123" s="137" t="s">
        <v>1715</v>
      </c>
      <c r="H123" s="179"/>
      <c r="I123" s="181"/>
      <c r="J123" s="136" t="str">
        <f t="shared" si="1"/>
        <v/>
      </c>
      <c r="K123" s="179"/>
      <c r="L123" s="146" t="s">
        <v>2194</v>
      </c>
      <c r="M123" s="179"/>
      <c r="N123" s="179"/>
    </row>
    <row r="124" spans="1:14" ht="29.4" thickBot="1" x14ac:dyDescent="0.35">
      <c r="A124" s="136" t="s">
        <v>1375</v>
      </c>
      <c r="B124" s="137" t="s">
        <v>1716</v>
      </c>
      <c r="C124" s="137" t="s">
        <v>1717</v>
      </c>
      <c r="H124" s="137" t="s">
        <v>1728</v>
      </c>
      <c r="I124" s="136" t="s">
        <v>2196</v>
      </c>
      <c r="J124" s="136" t="str">
        <f t="shared" si="1"/>
        <v>Mauritius</v>
      </c>
      <c r="K124" s="137">
        <v>1938</v>
      </c>
      <c r="L124" s="137"/>
      <c r="M124" s="137"/>
      <c r="N124" s="137" t="s">
        <v>1728</v>
      </c>
    </row>
    <row r="125" spans="1:14" ht="72.599999999999994" thickBot="1" x14ac:dyDescent="0.35">
      <c r="A125" s="136" t="s">
        <v>1718</v>
      </c>
      <c r="B125" s="137" t="s">
        <v>1719</v>
      </c>
      <c r="C125" s="137" t="s">
        <v>1720</v>
      </c>
      <c r="H125" s="137" t="s">
        <v>2197</v>
      </c>
      <c r="I125" s="136" t="s">
        <v>2198</v>
      </c>
      <c r="J125" s="136" t="str">
        <f t="shared" si="1"/>
        <v>Maldives</v>
      </c>
      <c r="K125" s="137">
        <v>1965</v>
      </c>
      <c r="L125" s="137"/>
      <c r="M125" s="136" t="s">
        <v>1965</v>
      </c>
      <c r="N125" s="137" t="s">
        <v>2197</v>
      </c>
    </row>
    <row r="126" spans="1:14" ht="41.4" customHeight="1" thickBot="1" x14ac:dyDescent="0.35">
      <c r="A126" s="136" t="s">
        <v>1721</v>
      </c>
      <c r="B126" s="137" t="s">
        <v>1722</v>
      </c>
      <c r="C126" s="137" t="s">
        <v>1723</v>
      </c>
      <c r="H126" s="178" t="s">
        <v>1708</v>
      </c>
      <c r="I126" s="180" t="s">
        <v>2199</v>
      </c>
      <c r="J126" s="136" t="str">
        <f t="shared" si="1"/>
        <v>Malawi</v>
      </c>
      <c r="K126" s="178">
        <v>1965</v>
      </c>
      <c r="L126" s="143" t="s">
        <v>2200</v>
      </c>
      <c r="M126" s="178" t="s">
        <v>2203</v>
      </c>
      <c r="N126" s="178" t="s">
        <v>1708</v>
      </c>
    </row>
    <row r="127" spans="1:14" ht="29.4" thickBot="1" x14ac:dyDescent="0.35">
      <c r="A127" s="136" t="s">
        <v>1724</v>
      </c>
      <c r="B127" s="137" t="s">
        <v>1725</v>
      </c>
      <c r="C127" s="137" t="s">
        <v>1726</v>
      </c>
      <c r="H127" s="183"/>
      <c r="I127" s="182"/>
      <c r="J127" s="136" t="str">
        <f t="shared" si="1"/>
        <v/>
      </c>
      <c r="K127" s="183"/>
      <c r="L127" s="145" t="s">
        <v>2201</v>
      </c>
      <c r="M127" s="183"/>
      <c r="N127" s="183"/>
    </row>
    <row r="128" spans="1:14" ht="21" thickBot="1" x14ac:dyDescent="0.35">
      <c r="A128" s="136" t="s">
        <v>1727</v>
      </c>
      <c r="B128" s="137" t="s">
        <v>1728</v>
      </c>
      <c r="C128" s="137" t="s">
        <v>1729</v>
      </c>
      <c r="H128" s="179"/>
      <c r="I128" s="181"/>
      <c r="J128" s="136" t="str">
        <f t="shared" si="1"/>
        <v/>
      </c>
      <c r="K128" s="179"/>
      <c r="L128" s="146" t="s">
        <v>2202</v>
      </c>
      <c r="M128" s="179"/>
      <c r="N128" s="179"/>
    </row>
    <row r="129" spans="1:14" ht="15" thickBot="1" x14ac:dyDescent="0.35">
      <c r="A129" s="136" t="s">
        <v>1730</v>
      </c>
      <c r="B129" s="137" t="s">
        <v>1731</v>
      </c>
      <c r="C129" s="137" t="s">
        <v>1732</v>
      </c>
      <c r="H129" s="137" t="s">
        <v>1771</v>
      </c>
      <c r="I129" s="136" t="s">
        <v>2204</v>
      </c>
      <c r="J129" s="136" t="str">
        <f t="shared" si="1"/>
        <v>Norway</v>
      </c>
      <c r="K129" s="137">
        <v>1922</v>
      </c>
      <c r="L129" s="137"/>
      <c r="M129" s="137"/>
      <c r="N129" s="137" t="s">
        <v>1771</v>
      </c>
    </row>
    <row r="130" spans="1:14" ht="82.2" thickBot="1" x14ac:dyDescent="0.35">
      <c r="A130" s="136" t="s">
        <v>1733</v>
      </c>
      <c r="B130" s="137" t="s">
        <v>1734</v>
      </c>
      <c r="C130" s="137" t="s">
        <v>1735</v>
      </c>
      <c r="H130" s="137" t="s">
        <v>1752</v>
      </c>
      <c r="I130" s="136" t="s">
        <v>2205</v>
      </c>
      <c r="J130" s="136" t="str">
        <f t="shared" si="1"/>
        <v>Namibia</v>
      </c>
      <c r="K130" s="137">
        <v>1990</v>
      </c>
      <c r="L130" s="137" t="s">
        <v>2206</v>
      </c>
      <c r="M130" s="137" t="s">
        <v>2207</v>
      </c>
      <c r="N130" s="137" t="s">
        <v>1752</v>
      </c>
    </row>
    <row r="131" spans="1:14" ht="29.4" thickBot="1" x14ac:dyDescent="0.35">
      <c r="A131" s="136" t="s">
        <v>1736</v>
      </c>
      <c r="B131" s="137" t="s">
        <v>1737</v>
      </c>
      <c r="C131" s="137" t="s">
        <v>1738</v>
      </c>
      <c r="H131" s="137" t="s">
        <v>1755</v>
      </c>
      <c r="I131" s="136" t="s">
        <v>2208</v>
      </c>
      <c r="J131" s="136" t="str">
        <f t="shared" si="1"/>
        <v>Nauru</v>
      </c>
      <c r="K131" s="137">
        <v>1968</v>
      </c>
      <c r="L131" s="137"/>
      <c r="M131" s="137"/>
      <c r="N131" s="137" t="s">
        <v>1755</v>
      </c>
    </row>
    <row r="132" spans="1:14" ht="15" thickBot="1" x14ac:dyDescent="0.35">
      <c r="A132" s="136" t="s">
        <v>1396</v>
      </c>
      <c r="B132" s="137" t="s">
        <v>1739</v>
      </c>
      <c r="C132" s="137" t="s">
        <v>1740</v>
      </c>
      <c r="H132" s="137" t="s">
        <v>1760</v>
      </c>
      <c r="I132" s="136" t="s">
        <v>2209</v>
      </c>
      <c r="J132" s="136" t="str">
        <f t="shared" si="1"/>
        <v>  Nepal</v>
      </c>
      <c r="K132" s="137">
        <v>1970</v>
      </c>
      <c r="L132" s="137"/>
      <c r="M132" s="137"/>
      <c r="N132" s="137" t="s">
        <v>1760</v>
      </c>
    </row>
    <row r="133" spans="1:14" ht="72.599999999999994" thickBot="1" x14ac:dyDescent="0.35">
      <c r="A133" s="136" t="s">
        <v>1397</v>
      </c>
      <c r="B133" s="137" t="s">
        <v>1741</v>
      </c>
      <c r="C133" s="137" t="s">
        <v>1742</v>
      </c>
      <c r="H133" s="137" t="s">
        <v>1763</v>
      </c>
      <c r="I133" s="136" t="s">
        <v>2210</v>
      </c>
      <c r="J133" s="136" t="str">
        <f t="shared" si="1"/>
        <v>Nicaragua</v>
      </c>
      <c r="K133" s="137">
        <v>1952</v>
      </c>
      <c r="L133" s="137"/>
      <c r="M133" s="136" t="s">
        <v>1963</v>
      </c>
      <c r="N133" s="137" t="s">
        <v>1763</v>
      </c>
    </row>
    <row r="134" spans="1:14" ht="72.599999999999994" thickBot="1" x14ac:dyDescent="0.35">
      <c r="A134" s="136" t="s">
        <v>1743</v>
      </c>
      <c r="B134" s="137" t="s">
        <v>1744</v>
      </c>
      <c r="C134" s="137" t="s">
        <v>1745</v>
      </c>
      <c r="H134" s="137" t="s">
        <v>1589</v>
      </c>
      <c r="I134" s="136" t="s">
        <v>2211</v>
      </c>
      <c r="J134" s="136" t="str">
        <f t="shared" ref="J134:J197" si="2">MID(I134,2,999)</f>
        <v>Netherlands</v>
      </c>
      <c r="K134" s="137">
        <v>1910</v>
      </c>
      <c r="L134" s="137"/>
      <c r="M134" s="136" t="s">
        <v>1965</v>
      </c>
      <c r="N134" s="137" t="s">
        <v>1589</v>
      </c>
    </row>
    <row r="135" spans="1:14" ht="103.2" customHeight="1" thickBot="1" x14ac:dyDescent="0.35">
      <c r="A135" s="136" t="s">
        <v>1389</v>
      </c>
      <c r="B135" s="137" t="s">
        <v>1746</v>
      </c>
      <c r="C135" s="137" t="s">
        <v>1747</v>
      </c>
      <c r="H135" s="178" t="s">
        <v>1541</v>
      </c>
      <c r="I135" s="180" t="s">
        <v>2212</v>
      </c>
      <c r="J135" s="136" t="str">
        <f t="shared" si="2"/>
        <v>North Macedonia</v>
      </c>
      <c r="K135" s="178">
        <v>2019</v>
      </c>
      <c r="L135" s="143" t="s">
        <v>2213</v>
      </c>
      <c r="M135" s="178" t="s">
        <v>2215</v>
      </c>
      <c r="N135" s="178" t="s">
        <v>1541</v>
      </c>
    </row>
    <row r="136" spans="1:14" ht="29.4" thickBot="1" x14ac:dyDescent="0.35">
      <c r="A136" s="136" t="s">
        <v>1748</v>
      </c>
      <c r="B136" s="137" t="s">
        <v>1749</v>
      </c>
      <c r="C136" s="137" t="s">
        <v>1750</v>
      </c>
      <c r="H136" s="179"/>
      <c r="I136" s="181"/>
      <c r="J136" s="136" t="str">
        <f t="shared" si="2"/>
        <v/>
      </c>
      <c r="K136" s="179"/>
      <c r="L136" s="146" t="s">
        <v>2214</v>
      </c>
      <c r="M136" s="179"/>
      <c r="N136" s="179"/>
    </row>
    <row r="137" spans="1:14" ht="72.599999999999994" thickBot="1" x14ac:dyDescent="0.35">
      <c r="A137" s="136" t="s">
        <v>1751</v>
      </c>
      <c r="B137" s="137" t="s">
        <v>1752</v>
      </c>
      <c r="C137" s="137" t="s">
        <v>1753</v>
      </c>
      <c r="H137" s="137" t="s">
        <v>1922</v>
      </c>
      <c r="I137" s="136" t="s">
        <v>2216</v>
      </c>
      <c r="J137" s="136" t="str">
        <f t="shared" si="2"/>
        <v>New Zealand</v>
      </c>
      <c r="K137" s="137">
        <v>1958</v>
      </c>
      <c r="L137" s="137"/>
      <c r="M137" s="136" t="s">
        <v>1965</v>
      </c>
      <c r="N137" s="137" t="s">
        <v>1922</v>
      </c>
    </row>
    <row r="138" spans="1:14" ht="72.599999999999994" thickBot="1" x14ac:dyDescent="0.35">
      <c r="A138" s="136" t="s">
        <v>1754</v>
      </c>
      <c r="B138" s="137" t="s">
        <v>1755</v>
      </c>
      <c r="C138" s="137" t="s">
        <v>1756</v>
      </c>
      <c r="H138" s="137" t="s">
        <v>2217</v>
      </c>
      <c r="I138" s="136" t="s">
        <v>2218</v>
      </c>
      <c r="J138" s="136" t="str">
        <f t="shared" si="2"/>
        <v>Oman</v>
      </c>
      <c r="K138" s="136" t="s">
        <v>2120</v>
      </c>
      <c r="L138" s="137"/>
      <c r="M138" s="136" t="s">
        <v>1965</v>
      </c>
      <c r="N138" s="137" t="s">
        <v>2217</v>
      </c>
    </row>
    <row r="139" spans="1:14" ht="72.599999999999994" thickBot="1" x14ac:dyDescent="0.35">
      <c r="A139" s="136" t="s">
        <v>1362</v>
      </c>
      <c r="B139" s="137" t="s">
        <v>1757</v>
      </c>
      <c r="C139" s="137" t="s">
        <v>1758</v>
      </c>
      <c r="H139" s="137" t="s">
        <v>1806</v>
      </c>
      <c r="I139" s="136" t="s">
        <v>2219</v>
      </c>
      <c r="J139" s="136" t="str">
        <f t="shared" si="2"/>
        <v>Portugal</v>
      </c>
      <c r="K139" s="137">
        <v>1910</v>
      </c>
      <c r="L139" s="137"/>
      <c r="M139" s="137" t="s">
        <v>2220</v>
      </c>
      <c r="N139" s="137" t="s">
        <v>1806</v>
      </c>
    </row>
    <row r="140" spans="1:14" ht="72.599999999999994" thickBot="1" x14ac:dyDescent="0.35">
      <c r="A140" s="136" t="s">
        <v>1759</v>
      </c>
      <c r="B140" s="137" t="s">
        <v>1760</v>
      </c>
      <c r="C140" s="137" t="s">
        <v>1761</v>
      </c>
      <c r="H140" s="137" t="s">
        <v>1795</v>
      </c>
      <c r="I140" s="136" t="s">
        <v>2221</v>
      </c>
      <c r="J140" s="136" t="str">
        <f t="shared" si="2"/>
        <v>Panama</v>
      </c>
      <c r="K140" s="137">
        <v>1952</v>
      </c>
      <c r="L140" s="137" t="s">
        <v>2222</v>
      </c>
      <c r="M140" s="136" t="s">
        <v>1965</v>
      </c>
      <c r="N140" s="137" t="s">
        <v>1795</v>
      </c>
    </row>
    <row r="141" spans="1:14" ht="72.599999999999994" thickBot="1" x14ac:dyDescent="0.35">
      <c r="A141" s="136" t="s">
        <v>1762</v>
      </c>
      <c r="B141" s="137" t="s">
        <v>1763</v>
      </c>
      <c r="C141" s="137" t="s">
        <v>1764</v>
      </c>
      <c r="H141" s="137" t="s">
        <v>1804</v>
      </c>
      <c r="I141" s="136" t="s">
        <v>2223</v>
      </c>
      <c r="J141" s="136" t="str">
        <f t="shared" si="2"/>
        <v>Peru</v>
      </c>
      <c r="K141" s="137">
        <v>1937</v>
      </c>
      <c r="L141" s="137"/>
      <c r="M141" s="136" t="s">
        <v>1965</v>
      </c>
      <c r="N141" s="137" t="s">
        <v>1804</v>
      </c>
    </row>
    <row r="142" spans="1:14" ht="72.599999999999994" thickBot="1" x14ac:dyDescent="0.35">
      <c r="A142" s="136" t="s">
        <v>1765</v>
      </c>
      <c r="B142" s="137" t="s">
        <v>1766</v>
      </c>
      <c r="C142" s="137" t="s">
        <v>1767</v>
      </c>
      <c r="H142" s="137" t="s">
        <v>1786</v>
      </c>
      <c r="I142" s="136" t="s">
        <v>2224</v>
      </c>
      <c r="J142" s="136" t="str">
        <f t="shared" si="2"/>
        <v>Pakistan</v>
      </c>
      <c r="K142" s="137">
        <v>1947</v>
      </c>
      <c r="L142" s="137"/>
      <c r="M142" s="136" t="s">
        <v>1965</v>
      </c>
      <c r="N142" s="137" t="s">
        <v>1786</v>
      </c>
    </row>
    <row r="143" spans="1:14" ht="72.599999999999994" thickBot="1" x14ac:dyDescent="0.35">
      <c r="A143" s="136" t="s">
        <v>1768</v>
      </c>
      <c r="B143" s="137" t="s">
        <v>1769</v>
      </c>
      <c r="C143" s="137" t="s">
        <v>1770</v>
      </c>
      <c r="H143" s="137" t="s">
        <v>1677</v>
      </c>
      <c r="I143" s="136" t="s">
        <v>2225</v>
      </c>
      <c r="J143" s="136" t="str">
        <f t="shared" si="2"/>
        <v>Poland</v>
      </c>
      <c r="K143" s="137">
        <v>1921</v>
      </c>
      <c r="L143" s="137"/>
      <c r="M143" s="136" t="s">
        <v>1965</v>
      </c>
      <c r="N143" s="137" t="s">
        <v>1677</v>
      </c>
    </row>
    <row r="144" spans="1:14" ht="72.599999999999994" thickBot="1" x14ac:dyDescent="0.35">
      <c r="A144" s="136" t="s">
        <v>1387</v>
      </c>
      <c r="B144" s="137" t="s">
        <v>1771</v>
      </c>
      <c r="C144" s="137" t="s">
        <v>1772</v>
      </c>
      <c r="H144" s="137" t="s">
        <v>1798</v>
      </c>
      <c r="I144" s="136" t="s">
        <v>2226</v>
      </c>
      <c r="J144" s="136" t="str">
        <f t="shared" si="2"/>
        <v>Papua New Guinea</v>
      </c>
      <c r="K144" s="137">
        <v>1978</v>
      </c>
      <c r="L144" s="137"/>
      <c r="M144" s="136" t="s">
        <v>1963</v>
      </c>
      <c r="N144" s="137" t="s">
        <v>1798</v>
      </c>
    </row>
    <row r="145" spans="1:14" ht="72.599999999999994" thickBot="1" x14ac:dyDescent="0.35">
      <c r="A145" s="136" t="s">
        <v>1773</v>
      </c>
      <c r="B145" s="137" t="s">
        <v>1774</v>
      </c>
      <c r="C145" s="137" t="s">
        <v>1775</v>
      </c>
      <c r="H145" s="137" t="s">
        <v>1801</v>
      </c>
      <c r="I145" s="136" t="s">
        <v>2227</v>
      </c>
      <c r="J145" s="136" t="str">
        <f t="shared" si="2"/>
        <v>Paraguay</v>
      </c>
      <c r="K145" s="137">
        <v>1952</v>
      </c>
      <c r="L145" s="137" t="s">
        <v>2228</v>
      </c>
      <c r="M145" s="136" t="s">
        <v>1965</v>
      </c>
      <c r="N145" s="137" t="s">
        <v>1801</v>
      </c>
    </row>
    <row r="146" spans="1:14" ht="29.4" thickBot="1" x14ac:dyDescent="0.35">
      <c r="A146" s="136" t="s">
        <v>1369</v>
      </c>
      <c r="B146" s="137" t="s">
        <v>1776</v>
      </c>
      <c r="C146" s="137" t="s">
        <v>1777</v>
      </c>
      <c r="H146" s="137" t="s">
        <v>1637</v>
      </c>
      <c r="I146" s="136" t="s">
        <v>2229</v>
      </c>
      <c r="J146" s="136" t="str">
        <f t="shared" si="2"/>
        <v>Qatar</v>
      </c>
      <c r="K146" s="137">
        <v>1972</v>
      </c>
      <c r="L146" s="137"/>
      <c r="M146" s="137"/>
      <c r="N146" s="137" t="s">
        <v>1637</v>
      </c>
    </row>
    <row r="147" spans="1:14" ht="58.2" thickBot="1" x14ac:dyDescent="0.35">
      <c r="A147" s="136" t="s">
        <v>1778</v>
      </c>
      <c r="B147" s="137" t="s">
        <v>1779</v>
      </c>
      <c r="C147" s="137" t="s">
        <v>1780</v>
      </c>
      <c r="H147" s="137" t="s">
        <v>1428</v>
      </c>
      <c r="I147" s="136" t="s">
        <v>2230</v>
      </c>
      <c r="J147" s="136" t="str">
        <f t="shared" si="2"/>
        <v>Argentina</v>
      </c>
      <c r="K147" s="137">
        <v>1927</v>
      </c>
      <c r="L147" s="137"/>
      <c r="M147" s="136" t="s">
        <v>2231</v>
      </c>
      <c r="N147" s="137" t="s">
        <v>1428</v>
      </c>
    </row>
    <row r="148" spans="1:14" ht="102.6" thickBot="1" x14ac:dyDescent="0.35">
      <c r="A148" s="136" t="s">
        <v>1398</v>
      </c>
      <c r="B148" s="137" t="s">
        <v>1781</v>
      </c>
      <c r="C148" s="137" t="s">
        <v>1782</v>
      </c>
      <c r="H148" s="137" t="s">
        <v>1887</v>
      </c>
      <c r="I148" s="136" t="s">
        <v>2232</v>
      </c>
      <c r="J148" s="136" t="str">
        <f t="shared" si="2"/>
        <v>Republic of China (Taiwan)</v>
      </c>
      <c r="K148" s="137">
        <v>1932</v>
      </c>
      <c r="L148" s="137"/>
      <c r="M148" s="137" t="s">
        <v>2233</v>
      </c>
      <c r="N148" s="137" t="s">
        <v>1887</v>
      </c>
    </row>
    <row r="149" spans="1:14" ht="72.599999999999994" thickBot="1" x14ac:dyDescent="0.35">
      <c r="A149" s="136" t="s">
        <v>1401</v>
      </c>
      <c r="B149" s="137" t="s">
        <v>1783</v>
      </c>
      <c r="C149" s="137" t="s">
        <v>1784</v>
      </c>
      <c r="H149" s="137" t="s">
        <v>1666</v>
      </c>
      <c r="I149" s="136" t="s">
        <v>2234</v>
      </c>
      <c r="J149" s="136" t="str">
        <f t="shared" si="2"/>
        <v>Central African Republic</v>
      </c>
      <c r="K149" s="137">
        <v>1962</v>
      </c>
      <c r="L149" s="137"/>
      <c r="M149" s="136" t="s">
        <v>2235</v>
      </c>
      <c r="N149" s="137" t="s">
        <v>1666</v>
      </c>
    </row>
    <row r="150" spans="1:14" ht="159" thickBot="1" x14ac:dyDescent="0.35">
      <c r="A150" s="136" t="s">
        <v>1785</v>
      </c>
      <c r="B150" s="137" t="s">
        <v>1786</v>
      </c>
      <c r="C150" s="137" t="s">
        <v>1787</v>
      </c>
      <c r="H150" s="137" t="s">
        <v>1660</v>
      </c>
      <c r="I150" s="136" t="s">
        <v>2236</v>
      </c>
      <c r="J150" s="136" t="str">
        <f t="shared" si="2"/>
        <v>Republic of the Congo</v>
      </c>
      <c r="K150" s="137">
        <v>1962</v>
      </c>
      <c r="L150" s="137"/>
      <c r="M150" s="136" t="s">
        <v>2237</v>
      </c>
      <c r="N150" s="137" t="s">
        <v>1660</v>
      </c>
    </row>
    <row r="151" spans="1:14" ht="58.2" thickBot="1" x14ac:dyDescent="0.35">
      <c r="A151" s="136" t="s">
        <v>1788</v>
      </c>
      <c r="B151" s="137" t="s">
        <v>1789</v>
      </c>
      <c r="C151" s="137" t="s">
        <v>1790</v>
      </c>
      <c r="H151" s="137" t="s">
        <v>1483</v>
      </c>
      <c r="I151" s="136" t="s">
        <v>2238</v>
      </c>
      <c r="J151" s="136" t="str">
        <f t="shared" si="2"/>
        <v>Chile</v>
      </c>
      <c r="K151" s="137">
        <v>1930</v>
      </c>
      <c r="L151" s="137"/>
      <c r="M151" s="136" t="s">
        <v>2239</v>
      </c>
      <c r="N151" s="137" t="s">
        <v>1483</v>
      </c>
    </row>
    <row r="152" spans="1:14" ht="130.19999999999999" thickBot="1" x14ac:dyDescent="0.35">
      <c r="A152" s="136" t="s">
        <v>1791</v>
      </c>
      <c r="B152" s="137" t="s">
        <v>1792</v>
      </c>
      <c r="C152" s="137" t="s">
        <v>1793</v>
      </c>
      <c r="H152" s="137" t="s">
        <v>1581</v>
      </c>
      <c r="I152" s="136" t="s">
        <v>2240</v>
      </c>
      <c r="J152" s="136" t="str">
        <f t="shared" si="2"/>
        <v>Guinea</v>
      </c>
      <c r="K152" s="137">
        <v>1972</v>
      </c>
      <c r="L152" s="137"/>
      <c r="M152" s="136" t="s">
        <v>2241</v>
      </c>
      <c r="N152" s="137" t="s">
        <v>1581</v>
      </c>
    </row>
    <row r="153" spans="1:14" ht="58.2" thickBot="1" x14ac:dyDescent="0.35">
      <c r="A153" s="136" t="s">
        <v>1794</v>
      </c>
      <c r="B153" s="137" t="s">
        <v>1795</v>
      </c>
      <c r="C153" s="137" t="s">
        <v>1796</v>
      </c>
      <c r="H153" s="137" t="s">
        <v>1587</v>
      </c>
      <c r="I153" s="136" t="s">
        <v>2242</v>
      </c>
      <c r="J153" s="136" t="str">
        <f t="shared" si="2"/>
        <v>Haiti</v>
      </c>
      <c r="K153" s="137">
        <v>1952</v>
      </c>
      <c r="L153" s="137"/>
      <c r="M153" s="136" t="s">
        <v>2243</v>
      </c>
      <c r="N153" s="137" t="s">
        <v>1587</v>
      </c>
    </row>
    <row r="154" spans="1:14" ht="58.2" thickBot="1" x14ac:dyDescent="0.35">
      <c r="A154" s="136" t="s">
        <v>1797</v>
      </c>
      <c r="B154" s="137" t="s">
        <v>1798</v>
      </c>
      <c r="C154" s="137" t="s">
        <v>1799</v>
      </c>
      <c r="H154" s="137" t="s">
        <v>1600</v>
      </c>
      <c r="I154" s="136" t="s">
        <v>2244</v>
      </c>
      <c r="J154" s="136" t="str">
        <f t="shared" si="2"/>
        <v>Indonesia</v>
      </c>
      <c r="K154" s="137">
        <v>1955</v>
      </c>
      <c r="L154" s="137"/>
      <c r="M154" s="136" t="s">
        <v>2245</v>
      </c>
      <c r="N154" s="137" t="s">
        <v>1600</v>
      </c>
    </row>
    <row r="155" spans="1:14" ht="101.4" thickBot="1" x14ac:dyDescent="0.35">
      <c r="A155" s="136" t="s">
        <v>1800</v>
      </c>
      <c r="B155" s="137" t="s">
        <v>1801</v>
      </c>
      <c r="C155" s="137" t="s">
        <v>1802</v>
      </c>
      <c r="H155" s="137" t="s">
        <v>1725</v>
      </c>
      <c r="I155" s="136" t="s">
        <v>2246</v>
      </c>
      <c r="J155" s="136" t="str">
        <f t="shared" si="2"/>
        <v>Mauritania</v>
      </c>
      <c r="K155" s="137">
        <v>1964</v>
      </c>
      <c r="L155" s="137"/>
      <c r="M155" s="136" t="s">
        <v>2247</v>
      </c>
      <c r="N155" s="137" t="s">
        <v>1725</v>
      </c>
    </row>
    <row r="156" spans="1:14" ht="21" thickBot="1" x14ac:dyDescent="0.35">
      <c r="A156" s="136" t="s">
        <v>1803</v>
      </c>
      <c r="B156" s="137" t="s">
        <v>1804</v>
      </c>
      <c r="C156" s="137" t="s">
        <v>1805</v>
      </c>
      <c r="H156" s="178" t="s">
        <v>2248</v>
      </c>
      <c r="I156" s="178" t="s">
        <v>2249</v>
      </c>
      <c r="J156" s="136" t="str">
        <f t="shared" si="2"/>
        <v>Kosovo</v>
      </c>
      <c r="K156" s="178">
        <v>2010</v>
      </c>
      <c r="L156" s="143" t="s">
        <v>1985</v>
      </c>
      <c r="M156" s="180" t="s">
        <v>2251</v>
      </c>
      <c r="N156" s="178" t="s">
        <v>2248</v>
      </c>
    </row>
    <row r="157" spans="1:14" ht="29.4" thickBot="1" x14ac:dyDescent="0.35">
      <c r="A157" s="136" t="s">
        <v>1379</v>
      </c>
      <c r="B157" s="137" t="s">
        <v>1806</v>
      </c>
      <c r="C157" s="137" t="s">
        <v>1807</v>
      </c>
      <c r="H157" s="183"/>
      <c r="I157" s="183"/>
      <c r="J157" s="136" t="str">
        <f t="shared" si="2"/>
        <v/>
      </c>
      <c r="K157" s="183"/>
      <c r="L157" s="145" t="s">
        <v>1986</v>
      </c>
      <c r="M157" s="182"/>
      <c r="N157" s="183"/>
    </row>
    <row r="158" spans="1:14" ht="21" thickBot="1" x14ac:dyDescent="0.35">
      <c r="A158" s="136" t="s">
        <v>1380</v>
      </c>
      <c r="B158" s="137" t="s">
        <v>1808</v>
      </c>
      <c r="C158" s="137" t="s">
        <v>1809</v>
      </c>
      <c r="H158" s="183"/>
      <c r="I158" s="183"/>
      <c r="J158" s="136" t="str">
        <f t="shared" si="2"/>
        <v/>
      </c>
      <c r="K158" s="183"/>
      <c r="L158" s="145" t="s">
        <v>2187</v>
      </c>
      <c r="M158" s="182"/>
      <c r="N158" s="183"/>
    </row>
    <row r="159" spans="1:14" ht="21" thickBot="1" x14ac:dyDescent="0.35">
      <c r="A159" s="136" t="s">
        <v>1810</v>
      </c>
      <c r="B159" s="137" t="s">
        <v>1811</v>
      </c>
      <c r="C159" s="137" t="s">
        <v>1812</v>
      </c>
      <c r="H159" s="183"/>
      <c r="I159" s="183"/>
      <c r="J159" s="136" t="str">
        <f t="shared" si="2"/>
        <v/>
      </c>
      <c r="K159" s="183"/>
      <c r="L159" s="145" t="s">
        <v>2188</v>
      </c>
      <c r="M159" s="182"/>
      <c r="N159" s="183"/>
    </row>
    <row r="160" spans="1:14" ht="43.8" thickBot="1" x14ac:dyDescent="0.35">
      <c r="A160" s="136" t="s">
        <v>1813</v>
      </c>
      <c r="B160" s="137" t="s">
        <v>1814</v>
      </c>
      <c r="C160" s="137" t="s">
        <v>1815</v>
      </c>
      <c r="H160" s="179"/>
      <c r="I160" s="179"/>
      <c r="J160" s="136" t="str">
        <f t="shared" si="2"/>
        <v/>
      </c>
      <c r="K160" s="179"/>
      <c r="L160" s="146" t="s">
        <v>2250</v>
      </c>
      <c r="M160" s="181"/>
      <c r="N160" s="179"/>
    </row>
    <row r="161" spans="1:14" ht="58.2" thickBot="1" x14ac:dyDescent="0.35">
      <c r="A161" s="136" t="s">
        <v>1816</v>
      </c>
      <c r="B161" s="137" t="s">
        <v>1817</v>
      </c>
      <c r="C161" s="137" t="s">
        <v>1818</v>
      </c>
      <c r="H161" s="137" t="s">
        <v>1685</v>
      </c>
      <c r="I161" s="136" t="s">
        <v>2252</v>
      </c>
      <c r="J161" s="136" t="str">
        <f t="shared" si="2"/>
        <v>Lebanon</v>
      </c>
      <c r="K161" s="137">
        <v>1952</v>
      </c>
      <c r="L161" s="137"/>
      <c r="M161" s="136" t="s">
        <v>2253</v>
      </c>
      <c r="N161" s="137" t="s">
        <v>1685</v>
      </c>
    </row>
    <row r="162" spans="1:14" ht="87" thickBot="1" x14ac:dyDescent="0.35">
      <c r="A162" s="136" t="s">
        <v>1819</v>
      </c>
      <c r="B162" s="137" t="s">
        <v>1820</v>
      </c>
      <c r="C162" s="137" t="s">
        <v>1821</v>
      </c>
      <c r="H162" s="137" t="s">
        <v>1700</v>
      </c>
      <c r="I162" s="136" t="s">
        <v>2254</v>
      </c>
      <c r="J162" s="136" t="str">
        <f t="shared" si="2"/>
        <v>Madagascar</v>
      </c>
      <c r="K162" s="137">
        <v>1962</v>
      </c>
      <c r="L162" s="137"/>
      <c r="M162" s="136" t="s">
        <v>2255</v>
      </c>
      <c r="N162" s="137" t="s">
        <v>1700</v>
      </c>
    </row>
    <row r="163" spans="1:14" ht="202.2" thickBot="1" x14ac:dyDescent="0.35">
      <c r="A163" s="136" t="s">
        <v>1822</v>
      </c>
      <c r="B163" s="137" t="s">
        <v>1823</v>
      </c>
      <c r="C163" s="137" t="s">
        <v>1824</v>
      </c>
      <c r="H163" s="137" t="s">
        <v>1714</v>
      </c>
      <c r="I163" s="136" t="s">
        <v>2256</v>
      </c>
      <c r="J163" s="136" t="str">
        <f t="shared" si="2"/>
        <v>Mali</v>
      </c>
      <c r="K163" s="137">
        <v>1962</v>
      </c>
      <c r="L163" s="137" t="s">
        <v>2257</v>
      </c>
      <c r="M163" s="136" t="s">
        <v>2258</v>
      </c>
      <c r="N163" s="137" t="s">
        <v>1714</v>
      </c>
    </row>
    <row r="164" spans="1:14" ht="202.2" thickBot="1" x14ac:dyDescent="0.35">
      <c r="A164" s="136" t="s">
        <v>1825</v>
      </c>
      <c r="B164" s="137" t="s">
        <v>1826</v>
      </c>
      <c r="C164" s="137" t="s">
        <v>1827</v>
      </c>
      <c r="H164" s="137" t="s">
        <v>1766</v>
      </c>
      <c r="I164" s="136" t="s">
        <v>2259</v>
      </c>
      <c r="J164" s="136" t="str">
        <f t="shared" si="2"/>
        <v>Niger</v>
      </c>
      <c r="K164" s="137">
        <v>1977</v>
      </c>
      <c r="L164" s="137" t="s">
        <v>2257</v>
      </c>
      <c r="M164" s="136" t="s">
        <v>2260</v>
      </c>
      <c r="N164" s="137" t="s">
        <v>1766</v>
      </c>
    </row>
    <row r="165" spans="1:14" ht="72.599999999999994" thickBot="1" x14ac:dyDescent="0.35">
      <c r="A165" s="136" t="s">
        <v>1399</v>
      </c>
      <c r="B165" s="137" t="s">
        <v>1828</v>
      </c>
      <c r="C165" s="137" t="s">
        <v>1829</v>
      </c>
      <c r="H165" s="137" t="s">
        <v>1808</v>
      </c>
      <c r="I165" s="136" t="s">
        <v>2262</v>
      </c>
      <c r="J165" s="136" t="str">
        <f t="shared" si="2"/>
        <v>Romania</v>
      </c>
      <c r="K165" s="137">
        <v>1981</v>
      </c>
      <c r="L165" s="137" t="s">
        <v>2263</v>
      </c>
      <c r="M165" s="136" t="s">
        <v>1965</v>
      </c>
      <c r="N165" s="137" t="s">
        <v>1808</v>
      </c>
    </row>
    <row r="166" spans="1:14" ht="61.8" thickBot="1" x14ac:dyDescent="0.35">
      <c r="A166" s="136" t="s">
        <v>1830</v>
      </c>
      <c r="B166" s="137" t="s">
        <v>1831</v>
      </c>
      <c r="C166" s="137" t="s">
        <v>1832</v>
      </c>
      <c r="H166" s="137" t="s">
        <v>1504</v>
      </c>
      <c r="I166" s="136" t="s">
        <v>2264</v>
      </c>
      <c r="J166" s="136" t="str">
        <f t="shared" si="2"/>
        <v>South Korea</v>
      </c>
      <c r="K166" s="137">
        <v>1971</v>
      </c>
      <c r="L166" s="137"/>
      <c r="M166" s="137" t="s">
        <v>2265</v>
      </c>
      <c r="N166" s="137" t="s">
        <v>1504</v>
      </c>
    </row>
    <row r="167" spans="1:14" ht="61.8" thickBot="1" x14ac:dyDescent="0.35">
      <c r="A167" s="136" t="s">
        <v>1833</v>
      </c>
      <c r="B167" s="137" t="s">
        <v>1834</v>
      </c>
      <c r="C167" s="137" t="s">
        <v>1835</v>
      </c>
      <c r="H167" s="137" t="s">
        <v>1558</v>
      </c>
      <c r="I167" s="136" t="s">
        <v>2266</v>
      </c>
      <c r="J167" s="136" t="str">
        <f t="shared" si="2"/>
        <v>Philippines</v>
      </c>
      <c r="K167" s="137">
        <v>1975</v>
      </c>
      <c r="L167" s="137"/>
      <c r="M167" s="142" t="s">
        <v>2267</v>
      </c>
      <c r="N167" s="137" t="s">
        <v>1558</v>
      </c>
    </row>
    <row r="168" spans="1:14" ht="58.2" thickBot="1" x14ac:dyDescent="0.35">
      <c r="A168" s="136" t="s">
        <v>1836</v>
      </c>
      <c r="B168" s="137" t="s">
        <v>1837</v>
      </c>
      <c r="C168" s="137" t="s">
        <v>1838</v>
      </c>
      <c r="H168" s="137" t="s">
        <v>1828</v>
      </c>
      <c r="I168" s="136" t="s">
        <v>2268</v>
      </c>
      <c r="J168" s="136" t="str">
        <f t="shared" si="2"/>
        <v>San Marino</v>
      </c>
      <c r="K168" s="137">
        <v>1932</v>
      </c>
      <c r="L168" s="137"/>
      <c r="M168" s="136" t="s">
        <v>2269</v>
      </c>
      <c r="N168" s="137" t="s">
        <v>1828</v>
      </c>
    </row>
    <row r="169" spans="1:14" ht="144.6" thickBot="1" x14ac:dyDescent="0.35">
      <c r="A169" s="136" t="s">
        <v>1366</v>
      </c>
      <c r="B169" s="137" t="s">
        <v>1839</v>
      </c>
      <c r="C169" s="137" t="s">
        <v>1840</v>
      </c>
      <c r="H169" s="137" t="s">
        <v>1480</v>
      </c>
      <c r="I169" s="136" t="s">
        <v>2270</v>
      </c>
      <c r="J169" s="136" t="str">
        <f t="shared" si="2"/>
        <v>Burundi</v>
      </c>
      <c r="K169" s="137">
        <v>1960</v>
      </c>
      <c r="L169" s="137"/>
      <c r="M169" s="136" t="s">
        <v>2271</v>
      </c>
      <c r="N169" s="137" t="s">
        <v>1480</v>
      </c>
    </row>
    <row r="170" spans="1:14" ht="144.6" thickBot="1" x14ac:dyDescent="0.35">
      <c r="A170" s="136" t="s">
        <v>1841</v>
      </c>
      <c r="B170" s="137" t="s">
        <v>1842</v>
      </c>
      <c r="C170" s="137" t="s">
        <v>1843</v>
      </c>
      <c r="H170" s="137" t="s">
        <v>1781</v>
      </c>
      <c r="I170" s="136" t="s">
        <v>2272</v>
      </c>
      <c r="J170" s="136" t="str">
        <f t="shared" si="2"/>
        <v>Russia</v>
      </c>
      <c r="K170" s="137">
        <v>1992</v>
      </c>
      <c r="L170" s="137"/>
      <c r="M170" s="136" t="s">
        <v>2273</v>
      </c>
      <c r="N170" s="137" t="s">
        <v>1781</v>
      </c>
    </row>
    <row r="171" spans="1:14" ht="102.6" thickBot="1" x14ac:dyDescent="0.35">
      <c r="A171" s="136" t="s">
        <v>1844</v>
      </c>
      <c r="B171" s="137" t="s">
        <v>1845</v>
      </c>
      <c r="C171" s="137" t="s">
        <v>1846</v>
      </c>
      <c r="H171" s="137" t="s">
        <v>1811</v>
      </c>
      <c r="I171" s="136" t="s">
        <v>2274</v>
      </c>
      <c r="J171" s="136" t="str">
        <f t="shared" si="2"/>
        <v>Rwanda</v>
      </c>
      <c r="K171" s="137">
        <v>1964</v>
      </c>
      <c r="L171" s="137" t="s">
        <v>2275</v>
      </c>
      <c r="M171" s="137" t="s">
        <v>2276</v>
      </c>
      <c r="N171" s="137" t="s">
        <v>1811</v>
      </c>
    </row>
    <row r="172" spans="1:14" ht="15" thickBot="1" x14ac:dyDescent="0.35">
      <c r="A172" s="136" t="s">
        <v>1388</v>
      </c>
      <c r="B172" s="137" t="s">
        <v>1847</v>
      </c>
      <c r="C172" s="137" t="s">
        <v>1848</v>
      </c>
      <c r="H172" s="137" t="s">
        <v>1849</v>
      </c>
      <c r="I172" s="136" t="s">
        <v>2277</v>
      </c>
      <c r="J172" s="136" t="str">
        <f t="shared" si="2"/>
        <v>Sweden</v>
      </c>
      <c r="K172" s="137">
        <v>1911</v>
      </c>
      <c r="L172" s="137"/>
      <c r="M172" s="137"/>
      <c r="N172" s="137" t="s">
        <v>1849</v>
      </c>
    </row>
    <row r="173" spans="1:14" ht="29.4" thickBot="1" x14ac:dyDescent="0.35">
      <c r="A173" s="136" t="s">
        <v>1384</v>
      </c>
      <c r="B173" s="137" t="s">
        <v>1849</v>
      </c>
      <c r="C173" s="137" t="s">
        <v>1850</v>
      </c>
      <c r="H173" s="137" t="s">
        <v>1881</v>
      </c>
      <c r="I173" s="136" t="s">
        <v>2278</v>
      </c>
      <c r="J173" s="136" t="str">
        <f t="shared" si="2"/>
        <v>Eswatini</v>
      </c>
      <c r="K173" s="137">
        <v>1935</v>
      </c>
      <c r="L173" s="137"/>
      <c r="M173" s="137" t="s">
        <v>2279</v>
      </c>
      <c r="N173" s="137" t="s">
        <v>1881</v>
      </c>
    </row>
    <row r="174" spans="1:14" ht="72.599999999999994" thickBot="1" x14ac:dyDescent="0.35">
      <c r="A174" s="136" t="s">
        <v>1851</v>
      </c>
      <c r="B174" s="137" t="s">
        <v>1852</v>
      </c>
      <c r="C174" s="137" t="s">
        <v>1853</v>
      </c>
      <c r="H174" s="137" t="s">
        <v>1863</v>
      </c>
      <c r="I174" s="136" t="s">
        <v>2280</v>
      </c>
      <c r="J174" s="136" t="str">
        <f t="shared" si="2"/>
        <v>Singapore</v>
      </c>
      <c r="K174" s="137">
        <v>1952</v>
      </c>
      <c r="L174" s="137"/>
      <c r="M174" s="136" t="s">
        <v>1963</v>
      </c>
      <c r="N174" s="137" t="s">
        <v>1863</v>
      </c>
    </row>
    <row r="175" spans="1:14" ht="76.8" customHeight="1" thickBot="1" x14ac:dyDescent="0.35">
      <c r="A175" s="136" t="s">
        <v>1854</v>
      </c>
      <c r="B175" s="137" t="s">
        <v>1855</v>
      </c>
      <c r="C175" s="137" t="s">
        <v>1856</v>
      </c>
      <c r="H175" s="178" t="s">
        <v>1868</v>
      </c>
      <c r="I175" s="180" t="s">
        <v>2281</v>
      </c>
      <c r="J175" s="136" t="str">
        <f t="shared" si="2"/>
        <v>Slovakia</v>
      </c>
      <c r="K175" s="178">
        <v>1993</v>
      </c>
      <c r="L175" s="143" t="s">
        <v>2282</v>
      </c>
      <c r="M175" s="178" t="s">
        <v>2032</v>
      </c>
      <c r="N175" s="178" t="s">
        <v>1868</v>
      </c>
    </row>
    <row r="176" spans="1:14" ht="15" thickBot="1" x14ac:dyDescent="0.35">
      <c r="A176" s="136" t="s">
        <v>1857</v>
      </c>
      <c r="B176" s="137" t="s">
        <v>1858</v>
      </c>
      <c r="C176" s="137" t="s">
        <v>1859</v>
      </c>
      <c r="H176" s="179"/>
      <c r="I176" s="181"/>
      <c r="J176" s="136" t="str">
        <f t="shared" si="2"/>
        <v/>
      </c>
      <c r="K176" s="179"/>
      <c r="L176" s="146" t="s">
        <v>2283</v>
      </c>
      <c r="M176" s="179"/>
      <c r="N176" s="179"/>
    </row>
    <row r="177" spans="1:14" ht="123" customHeight="1" thickBot="1" x14ac:dyDescent="0.35">
      <c r="A177" s="136" t="s">
        <v>1391</v>
      </c>
      <c r="B177" s="137" t="s">
        <v>1860</v>
      </c>
      <c r="C177" s="137" t="s">
        <v>1861</v>
      </c>
      <c r="H177" s="180" t="s">
        <v>1870</v>
      </c>
      <c r="I177" s="180" t="s">
        <v>2284</v>
      </c>
      <c r="J177" s="136" t="str">
        <f t="shared" si="2"/>
        <v>Slovenia</v>
      </c>
      <c r="K177" s="178">
        <v>1992</v>
      </c>
      <c r="L177" s="143" t="s">
        <v>1985</v>
      </c>
      <c r="M177" s="178" t="s">
        <v>2285</v>
      </c>
      <c r="N177" s="180" t="s">
        <v>1870</v>
      </c>
    </row>
    <row r="178" spans="1:14" ht="15" thickBot="1" x14ac:dyDescent="0.35">
      <c r="A178" s="136" t="s">
        <v>1862</v>
      </c>
      <c r="B178" s="137" t="s">
        <v>1863</v>
      </c>
      <c r="C178" s="137" t="s">
        <v>1864</v>
      </c>
      <c r="H178" s="182"/>
      <c r="I178" s="182"/>
      <c r="J178" s="136" t="str">
        <f t="shared" si="2"/>
        <v/>
      </c>
      <c r="K178" s="183"/>
      <c r="L178" s="145" t="s">
        <v>1986</v>
      </c>
      <c r="M178" s="183"/>
      <c r="N178" s="182"/>
    </row>
    <row r="179" spans="1:14" ht="15" thickBot="1" x14ac:dyDescent="0.35">
      <c r="A179" s="136" t="s">
        <v>1865</v>
      </c>
      <c r="B179" s="137" t="s">
        <v>1866</v>
      </c>
      <c r="C179" s="137" t="s">
        <v>1867</v>
      </c>
      <c r="H179" s="181"/>
      <c r="I179" s="181"/>
      <c r="J179" s="136" t="str">
        <f t="shared" si="2"/>
        <v/>
      </c>
      <c r="K179" s="179"/>
      <c r="L179" s="146" t="s">
        <v>1987</v>
      </c>
      <c r="M179" s="179"/>
      <c r="N179" s="181"/>
    </row>
    <row r="180" spans="1:14" ht="29.4" thickBot="1" x14ac:dyDescent="0.35">
      <c r="A180" s="136" t="s">
        <v>1382</v>
      </c>
      <c r="B180" s="137" t="s">
        <v>1868</v>
      </c>
      <c r="C180" s="137" t="s">
        <v>1869</v>
      </c>
      <c r="H180" s="137" t="s">
        <v>1845</v>
      </c>
      <c r="I180" s="136" t="s">
        <v>2286</v>
      </c>
      <c r="J180" s="136" t="str">
        <f t="shared" si="2"/>
        <v>Suriname</v>
      </c>
      <c r="K180" s="137">
        <v>1936</v>
      </c>
      <c r="L180" s="137"/>
      <c r="M180" s="137"/>
      <c r="N180" s="137" t="s">
        <v>1845</v>
      </c>
    </row>
    <row r="181" spans="1:14" ht="72.599999999999994" thickBot="1" x14ac:dyDescent="0.35">
      <c r="A181" s="136" t="s">
        <v>1381</v>
      </c>
      <c r="B181" s="137" t="s">
        <v>1870</v>
      </c>
      <c r="C181" s="137" t="s">
        <v>1871</v>
      </c>
      <c r="H181" s="137" t="s">
        <v>1858</v>
      </c>
      <c r="I181" s="136" t="s">
        <v>2287</v>
      </c>
      <c r="J181" s="136" t="str">
        <f t="shared" si="2"/>
        <v>Senegal</v>
      </c>
      <c r="K181" s="137">
        <v>1962</v>
      </c>
      <c r="L181" s="137"/>
      <c r="M181" s="136" t="s">
        <v>1965</v>
      </c>
      <c r="N181" s="137" t="s">
        <v>1858</v>
      </c>
    </row>
    <row r="182" spans="1:14" ht="144.6" thickBot="1" x14ac:dyDescent="0.35">
      <c r="A182" s="136" t="s">
        <v>1872</v>
      </c>
      <c r="B182" s="137" t="s">
        <v>1873</v>
      </c>
      <c r="C182" s="137" t="s">
        <v>1874</v>
      </c>
      <c r="H182" s="137" t="s">
        <v>1873</v>
      </c>
      <c r="I182" s="136" t="s">
        <v>2288</v>
      </c>
      <c r="J182" s="136" t="str">
        <f t="shared" si="2"/>
        <v>Somalia</v>
      </c>
      <c r="K182" s="137">
        <v>1974</v>
      </c>
      <c r="L182" s="137" t="s">
        <v>2289</v>
      </c>
      <c r="M182" s="136" t="s">
        <v>2290</v>
      </c>
      <c r="N182" s="137" t="s">
        <v>1873</v>
      </c>
    </row>
    <row r="183" spans="1:14" ht="72.599999999999994" thickBot="1" x14ac:dyDescent="0.35">
      <c r="A183" s="136" t="s">
        <v>1875</v>
      </c>
      <c r="B183" s="137" t="s">
        <v>1876</v>
      </c>
      <c r="C183" s="137" t="s">
        <v>1874</v>
      </c>
      <c r="H183" s="178" t="s">
        <v>1860</v>
      </c>
      <c r="I183" s="180" t="s">
        <v>2292</v>
      </c>
      <c r="J183" s="136" t="str">
        <f t="shared" si="2"/>
        <v>Serbia</v>
      </c>
      <c r="K183" s="178">
        <v>2006</v>
      </c>
      <c r="L183" s="143" t="s">
        <v>2293</v>
      </c>
      <c r="M183" s="144" t="s">
        <v>2294</v>
      </c>
      <c r="N183" s="178" t="s">
        <v>1860</v>
      </c>
    </row>
    <row r="184" spans="1:14" ht="112.8" thickBot="1" x14ac:dyDescent="0.35">
      <c r="A184" s="136" t="s">
        <v>1877</v>
      </c>
      <c r="B184" s="137" t="s">
        <v>1878</v>
      </c>
      <c r="C184" s="137" t="s">
        <v>1879</v>
      </c>
      <c r="H184" s="183"/>
      <c r="I184" s="182"/>
      <c r="J184" s="136" t="str">
        <f t="shared" si="2"/>
        <v/>
      </c>
      <c r="K184" s="183"/>
      <c r="L184" s="145" t="s">
        <v>1985</v>
      </c>
      <c r="M184" s="145" t="s">
        <v>2295</v>
      </c>
      <c r="N184" s="183"/>
    </row>
    <row r="185" spans="1:14" ht="58.2" thickBot="1" x14ac:dyDescent="0.35">
      <c r="A185" s="136" t="s">
        <v>1880</v>
      </c>
      <c r="B185" s="137" t="s">
        <v>1881</v>
      </c>
      <c r="C185" s="137" t="s">
        <v>1882</v>
      </c>
      <c r="H185" s="183"/>
      <c r="I185" s="182"/>
      <c r="J185" s="136" t="str">
        <f t="shared" si="2"/>
        <v/>
      </c>
      <c r="K185" s="183"/>
      <c r="L185" s="145" t="s">
        <v>1986</v>
      </c>
      <c r="M185" s="149" t="s">
        <v>2296</v>
      </c>
      <c r="N185" s="183"/>
    </row>
    <row r="186" spans="1:14" ht="123" thickBot="1" x14ac:dyDescent="0.35">
      <c r="A186" s="136" t="s">
        <v>1883</v>
      </c>
      <c r="B186" s="137" t="s">
        <v>1884</v>
      </c>
      <c r="C186" s="137" t="s">
        <v>1885</v>
      </c>
      <c r="H186" s="183"/>
      <c r="I186" s="182"/>
      <c r="J186" s="136" t="str">
        <f t="shared" si="2"/>
        <v/>
      </c>
      <c r="K186" s="183"/>
      <c r="L186" s="145" t="s">
        <v>2187</v>
      </c>
      <c r="M186" s="145" t="s">
        <v>2297</v>
      </c>
      <c r="N186" s="183"/>
    </row>
    <row r="187" spans="1:14" ht="21" thickBot="1" x14ac:dyDescent="0.35">
      <c r="A187" s="136" t="s">
        <v>1886</v>
      </c>
      <c r="B187" s="137" t="s">
        <v>1887</v>
      </c>
      <c r="C187" s="137" t="s">
        <v>1888</v>
      </c>
      <c r="H187" s="179"/>
      <c r="I187" s="181"/>
      <c r="J187" s="136" t="str">
        <f t="shared" si="2"/>
        <v/>
      </c>
      <c r="K187" s="179"/>
      <c r="L187" s="146" t="s">
        <v>2188</v>
      </c>
      <c r="M187" s="146"/>
      <c r="N187" s="179"/>
    </row>
    <row r="188" spans="1:14" ht="15" thickBot="1" x14ac:dyDescent="0.35">
      <c r="A188" s="136" t="s">
        <v>1889</v>
      </c>
      <c r="B188" s="137" t="s">
        <v>1890</v>
      </c>
      <c r="C188" s="137" t="s">
        <v>1891</v>
      </c>
      <c r="H188" s="137" t="s">
        <v>1878</v>
      </c>
      <c r="I188" s="136" t="s">
        <v>2298</v>
      </c>
      <c r="J188" s="136" t="str">
        <f t="shared" si="2"/>
        <v>Sudan</v>
      </c>
      <c r="K188" s="137">
        <v>1963</v>
      </c>
      <c r="L188" s="137"/>
      <c r="M188" s="137"/>
      <c r="N188" s="137" t="s">
        <v>1878</v>
      </c>
    </row>
    <row r="189" spans="1:14" ht="29.4" thickBot="1" x14ac:dyDescent="0.35">
      <c r="A189" s="136" t="s">
        <v>1892</v>
      </c>
      <c r="B189" s="137" t="s">
        <v>1893</v>
      </c>
      <c r="C189" s="137" t="s">
        <v>1894</v>
      </c>
      <c r="H189" s="137" t="s">
        <v>1834</v>
      </c>
      <c r="I189" s="136" t="s">
        <v>2299</v>
      </c>
      <c r="J189" s="136" t="str">
        <f t="shared" si="2"/>
        <v>Seychelles</v>
      </c>
      <c r="K189" s="137">
        <v>1938</v>
      </c>
      <c r="L189" s="137"/>
      <c r="M189" s="137"/>
      <c r="N189" s="137" t="s">
        <v>1834</v>
      </c>
    </row>
    <row r="190" spans="1:14" ht="72.599999999999994" thickBot="1" x14ac:dyDescent="0.35">
      <c r="A190" s="136" t="s">
        <v>1895</v>
      </c>
      <c r="B190" s="137" t="s">
        <v>1896</v>
      </c>
      <c r="C190" s="137" t="s">
        <v>1897</v>
      </c>
      <c r="H190" s="137" t="s">
        <v>1866</v>
      </c>
      <c r="I190" s="136" t="s">
        <v>2300</v>
      </c>
      <c r="J190" s="136" t="str">
        <f t="shared" si="2"/>
        <v>Syria</v>
      </c>
      <c r="K190" s="137">
        <v>1952</v>
      </c>
      <c r="L190" s="137"/>
      <c r="M190" s="136" t="s">
        <v>1963</v>
      </c>
      <c r="N190" s="137" t="s">
        <v>1866</v>
      </c>
    </row>
    <row r="191" spans="1:14" ht="29.4" thickBot="1" x14ac:dyDescent="0.35">
      <c r="A191" s="136" t="s">
        <v>1898</v>
      </c>
      <c r="B191" s="137" t="s">
        <v>1899</v>
      </c>
      <c r="C191" s="137" t="s">
        <v>1900</v>
      </c>
      <c r="H191" s="137" t="s">
        <v>1893</v>
      </c>
      <c r="I191" s="136" t="s">
        <v>2301</v>
      </c>
      <c r="J191" s="136" t="str">
        <f t="shared" si="2"/>
        <v>Thailand</v>
      </c>
      <c r="K191" s="137">
        <v>1955</v>
      </c>
      <c r="L191" s="137" t="s">
        <v>2302</v>
      </c>
      <c r="M191" s="137"/>
      <c r="N191" s="137" t="s">
        <v>1893</v>
      </c>
    </row>
    <row r="192" spans="1:14" ht="29.4" thickBot="1" x14ac:dyDescent="0.35">
      <c r="A192" s="136" t="s">
        <v>1901</v>
      </c>
      <c r="B192" s="137" t="s">
        <v>1902</v>
      </c>
      <c r="C192" s="137" t="s">
        <v>1903</v>
      </c>
      <c r="H192" s="137" t="s">
        <v>1494</v>
      </c>
      <c r="I192" s="136" t="s">
        <v>2303</v>
      </c>
      <c r="J192" s="136" t="str">
        <f t="shared" si="2"/>
        <v>Chad</v>
      </c>
      <c r="K192" s="137">
        <v>1973</v>
      </c>
      <c r="L192" s="137"/>
      <c r="M192" s="136" t="s">
        <v>2304</v>
      </c>
      <c r="N192" s="137" t="s">
        <v>1494</v>
      </c>
    </row>
    <row r="193" spans="1:14" ht="92.4" thickBot="1" x14ac:dyDescent="0.35">
      <c r="A193" s="136" t="s">
        <v>1392</v>
      </c>
      <c r="B193" s="137" t="s">
        <v>1904</v>
      </c>
      <c r="C193" s="137" t="s">
        <v>1905</v>
      </c>
      <c r="H193" s="137" t="s">
        <v>1896</v>
      </c>
      <c r="I193" s="136" t="s">
        <v>2305</v>
      </c>
      <c r="J193" s="136" t="str">
        <f t="shared" si="2"/>
        <v>Togo</v>
      </c>
      <c r="K193" s="137">
        <v>1973</v>
      </c>
      <c r="L193" s="137" t="s">
        <v>2306</v>
      </c>
      <c r="M193" s="137" t="s">
        <v>2307</v>
      </c>
      <c r="N193" s="137" t="s">
        <v>1896</v>
      </c>
    </row>
    <row r="194" spans="1:14" ht="159" thickBot="1" x14ac:dyDescent="0.35">
      <c r="A194" s="136" t="s">
        <v>1906</v>
      </c>
      <c r="B194" s="137" t="s">
        <v>1907</v>
      </c>
      <c r="C194" s="137" t="s">
        <v>1908</v>
      </c>
      <c r="H194" s="178" t="s">
        <v>1884</v>
      </c>
      <c r="I194" s="180" t="s">
        <v>2308</v>
      </c>
      <c r="J194" s="136" t="str">
        <f t="shared" si="2"/>
        <v>Tajikistan</v>
      </c>
      <c r="K194" s="178">
        <v>1992</v>
      </c>
      <c r="L194" s="178" t="s">
        <v>2151</v>
      </c>
      <c r="M194" s="144" t="s">
        <v>2309</v>
      </c>
      <c r="N194" s="178" t="s">
        <v>1884</v>
      </c>
    </row>
    <row r="195" spans="1:14" ht="130.19999999999999" thickBot="1" x14ac:dyDescent="0.35">
      <c r="A195" s="136" t="s">
        <v>1909</v>
      </c>
      <c r="B195" s="137" t="s">
        <v>1910</v>
      </c>
      <c r="C195" s="137" t="s">
        <v>1911</v>
      </c>
      <c r="H195" s="179"/>
      <c r="I195" s="181"/>
      <c r="J195" s="136" t="str">
        <f t="shared" si="2"/>
        <v/>
      </c>
      <c r="K195" s="179"/>
      <c r="L195" s="179"/>
      <c r="M195" s="151" t="s">
        <v>2310</v>
      </c>
      <c r="N195" s="179"/>
    </row>
    <row r="196" spans="1:14" ht="92.4" thickBot="1" x14ac:dyDescent="0.35">
      <c r="A196" s="136" t="s">
        <v>1912</v>
      </c>
      <c r="B196" s="137" t="s">
        <v>1913</v>
      </c>
      <c r="C196" s="137" t="s">
        <v>1914</v>
      </c>
      <c r="H196" s="137" t="s">
        <v>1916</v>
      </c>
      <c r="I196" s="136" t="s">
        <v>2311</v>
      </c>
      <c r="J196" s="136" t="str">
        <f t="shared" si="2"/>
        <v>Turkmenistan</v>
      </c>
      <c r="K196" s="137">
        <v>1992</v>
      </c>
      <c r="L196" s="137" t="s">
        <v>2151</v>
      </c>
      <c r="M196" s="137" t="s">
        <v>1969</v>
      </c>
      <c r="N196" s="137" t="s">
        <v>1916</v>
      </c>
    </row>
    <row r="197" spans="1:14" ht="112.8" thickBot="1" x14ac:dyDescent="0.35">
      <c r="A197" s="136" t="s">
        <v>1915</v>
      </c>
      <c r="B197" s="137" t="s">
        <v>1916</v>
      </c>
      <c r="C197" s="137" t="s">
        <v>1917</v>
      </c>
      <c r="H197" s="137" t="s">
        <v>1910</v>
      </c>
      <c r="I197" s="136" t="s">
        <v>2312</v>
      </c>
      <c r="J197" s="136" t="str">
        <f t="shared" si="2"/>
        <v>Tunisia</v>
      </c>
      <c r="K197" s="137">
        <v>1957</v>
      </c>
      <c r="L197" s="137" t="s">
        <v>2313</v>
      </c>
      <c r="M197" s="137" t="s">
        <v>2314</v>
      </c>
      <c r="N197" s="137" t="s">
        <v>1910</v>
      </c>
    </row>
    <row r="198" spans="1:14" ht="72.599999999999994" thickBot="1" x14ac:dyDescent="0.35">
      <c r="A198" s="136" t="s">
        <v>1918</v>
      </c>
      <c r="B198" s="137" t="s">
        <v>1919</v>
      </c>
      <c r="C198" s="137" t="s">
        <v>1920</v>
      </c>
      <c r="H198" s="137" t="s">
        <v>2315</v>
      </c>
      <c r="I198" s="136" t="s">
        <v>2316</v>
      </c>
      <c r="J198" s="136" t="str">
        <f t="shared" ref="J198:J221" si="3">MID(I198,2,999)</f>
        <v>Tonga</v>
      </c>
      <c r="K198" s="137">
        <v>1995</v>
      </c>
      <c r="L198" s="137"/>
      <c r="M198" s="136" t="s">
        <v>1965</v>
      </c>
      <c r="N198" s="137" t="s">
        <v>2315</v>
      </c>
    </row>
    <row r="199" spans="1:14" ht="72.599999999999994" thickBot="1" x14ac:dyDescent="0.35">
      <c r="A199" s="136" t="s">
        <v>1921</v>
      </c>
      <c r="B199" s="137" t="s">
        <v>1922</v>
      </c>
      <c r="C199" s="137" t="s">
        <v>1923</v>
      </c>
      <c r="H199" s="137" t="s">
        <v>1904</v>
      </c>
      <c r="I199" s="136" t="s">
        <v>2317</v>
      </c>
      <c r="J199" s="136" t="str">
        <f t="shared" si="3"/>
        <v>Turkey</v>
      </c>
      <c r="K199" s="137">
        <v>1923</v>
      </c>
      <c r="L199" s="137"/>
      <c r="M199" s="136" t="s">
        <v>1965</v>
      </c>
      <c r="N199" s="137" t="s">
        <v>1904</v>
      </c>
    </row>
    <row r="200" spans="1:14" ht="72.599999999999994" thickBot="1" x14ac:dyDescent="0.35">
      <c r="A200" s="136" t="s">
        <v>1400</v>
      </c>
      <c r="B200" s="137" t="s">
        <v>1924</v>
      </c>
      <c r="C200" s="137" t="s">
        <v>1925</v>
      </c>
      <c r="H200" s="137" t="s">
        <v>1907</v>
      </c>
      <c r="I200" s="136" t="s">
        <v>2318</v>
      </c>
      <c r="J200" s="136" t="str">
        <f t="shared" si="3"/>
        <v>Trinidad and Tobago</v>
      </c>
      <c r="K200" s="137">
        <v>1964</v>
      </c>
      <c r="L200" s="137"/>
      <c r="M200" s="136" t="s">
        <v>1965</v>
      </c>
      <c r="N200" s="137" t="s">
        <v>1907</v>
      </c>
    </row>
    <row r="201" spans="1:14" ht="92.4" thickBot="1" x14ac:dyDescent="0.35">
      <c r="A201" s="136" t="s">
        <v>1926</v>
      </c>
      <c r="B201" s="137" t="s">
        <v>1927</v>
      </c>
      <c r="C201" s="137" t="s">
        <v>1928</v>
      </c>
      <c r="H201" s="137" t="s">
        <v>1924</v>
      </c>
      <c r="I201" s="136" t="s">
        <v>2319</v>
      </c>
      <c r="J201" s="136" t="str">
        <f t="shared" si="3"/>
        <v>Ukraine</v>
      </c>
      <c r="K201" s="137">
        <v>1992</v>
      </c>
      <c r="L201" s="137" t="s">
        <v>1968</v>
      </c>
      <c r="M201" s="137" t="s">
        <v>1969</v>
      </c>
      <c r="N201" s="137" t="s">
        <v>1924</v>
      </c>
    </row>
    <row r="202" spans="1:14" ht="43.8" thickBot="1" x14ac:dyDescent="0.35">
      <c r="A202" s="136" t="s">
        <v>1929</v>
      </c>
      <c r="B202" s="137" t="s">
        <v>1930</v>
      </c>
      <c r="C202" s="137" t="s">
        <v>1931</v>
      </c>
      <c r="H202" s="137" t="s">
        <v>1522</v>
      </c>
      <c r="I202" s="136" t="s">
        <v>2320</v>
      </c>
      <c r="J202" s="136" t="str">
        <f t="shared" si="3"/>
        <v>United Arab Emirates</v>
      </c>
      <c r="K202" s="137">
        <v>1971</v>
      </c>
      <c r="L202" s="137"/>
      <c r="M202" s="137"/>
      <c r="N202" s="137" t="s">
        <v>1522</v>
      </c>
    </row>
    <row r="203" spans="1:14" ht="399" thickBot="1" x14ac:dyDescent="0.35">
      <c r="A203" s="136" t="s">
        <v>1932</v>
      </c>
      <c r="B203" s="137" t="s">
        <v>1933</v>
      </c>
      <c r="C203" s="137" t="s">
        <v>1934</v>
      </c>
      <c r="H203" s="137" t="s">
        <v>1525</v>
      </c>
      <c r="I203" s="136" t="s">
        <v>2322</v>
      </c>
      <c r="J203" s="136" t="str">
        <f t="shared" si="3"/>
        <v>United Kingdom</v>
      </c>
      <c r="K203" s="137">
        <v>2021</v>
      </c>
      <c r="L203" s="137" t="s">
        <v>2323</v>
      </c>
      <c r="M203" s="137" t="s">
        <v>2324</v>
      </c>
      <c r="N203" s="137" t="s">
        <v>1525</v>
      </c>
    </row>
    <row r="204" spans="1:14" ht="72.599999999999994" thickBot="1" x14ac:dyDescent="0.35">
      <c r="A204" s="136" t="s">
        <v>1935</v>
      </c>
      <c r="B204" s="137" t="s">
        <v>1936</v>
      </c>
      <c r="C204" s="137" t="s">
        <v>1937</v>
      </c>
      <c r="H204" s="137" t="s">
        <v>1417</v>
      </c>
      <c r="I204" s="136" t="s">
        <v>2325</v>
      </c>
      <c r="J204" s="136" t="str">
        <f t="shared" si="3"/>
        <v>United States</v>
      </c>
      <c r="K204" s="137">
        <v>1952</v>
      </c>
      <c r="L204" s="137" t="s">
        <v>2326</v>
      </c>
      <c r="M204" s="136" t="s">
        <v>1963</v>
      </c>
      <c r="N204" s="137" t="s">
        <v>1417</v>
      </c>
    </row>
    <row r="205" spans="1:14" ht="72.599999999999994" thickBot="1" x14ac:dyDescent="0.35">
      <c r="A205" s="136" t="s">
        <v>1938</v>
      </c>
      <c r="B205" s="137" t="s">
        <v>1939</v>
      </c>
      <c r="C205" s="137" t="s">
        <v>1940</v>
      </c>
      <c r="H205" s="136" t="s">
        <v>2327</v>
      </c>
      <c r="I205" s="136" t="s">
        <v>2328</v>
      </c>
      <c r="J205" s="136" t="str">
        <f t="shared" si="3"/>
        <v>Uruguay</v>
      </c>
      <c r="K205" s="137">
        <v>2012</v>
      </c>
      <c r="L205" s="137" t="s">
        <v>1927</v>
      </c>
      <c r="M205" s="136" t="s">
        <v>1965</v>
      </c>
      <c r="N205" s="136" t="s">
        <v>2327</v>
      </c>
    </row>
    <row r="206" spans="1:14" ht="92.4" thickBot="1" x14ac:dyDescent="0.35">
      <c r="A206" s="136" t="s">
        <v>1941</v>
      </c>
      <c r="B206" s="137" t="s">
        <v>1942</v>
      </c>
      <c r="C206" s="137" t="s">
        <v>1943</v>
      </c>
      <c r="H206" s="137" t="s">
        <v>1930</v>
      </c>
      <c r="I206" s="136" t="s">
        <v>2329</v>
      </c>
      <c r="J206" s="136" t="str">
        <f t="shared" si="3"/>
        <v>Uzbekistan</v>
      </c>
      <c r="K206" s="137">
        <v>1992</v>
      </c>
      <c r="L206" s="137" t="s">
        <v>1968</v>
      </c>
      <c r="M206" s="137" t="s">
        <v>1969</v>
      </c>
      <c r="N206" s="137" t="s">
        <v>1930</v>
      </c>
    </row>
    <row r="207" spans="1:14" ht="194.4" thickBot="1" x14ac:dyDescent="0.35">
      <c r="A207" s="136" t="s">
        <v>1944</v>
      </c>
      <c r="B207" s="137" t="s">
        <v>1945</v>
      </c>
      <c r="C207" s="137" t="s">
        <v>1946</v>
      </c>
      <c r="H207" s="137" t="s">
        <v>1936</v>
      </c>
      <c r="I207" s="136" t="s">
        <v>2330</v>
      </c>
      <c r="J207" s="136" t="str">
        <f t="shared" si="3"/>
        <v> Vatican City</v>
      </c>
      <c r="K207" s="137">
        <v>1931</v>
      </c>
      <c r="L207" s="137"/>
      <c r="M207" s="137" t="s">
        <v>2331</v>
      </c>
      <c r="N207" s="137" t="s">
        <v>1936</v>
      </c>
    </row>
    <row r="208" spans="1:14" ht="72.599999999999994" thickBot="1" x14ac:dyDescent="0.35">
      <c r="A208" s="136" t="s">
        <v>1947</v>
      </c>
      <c r="B208" s="137" t="s">
        <v>1948</v>
      </c>
      <c r="C208" s="137" t="s">
        <v>1949</v>
      </c>
      <c r="H208" s="137" t="s">
        <v>1942</v>
      </c>
      <c r="I208" s="136" t="s">
        <v>2332</v>
      </c>
      <c r="J208" s="136" t="str">
        <f t="shared" si="3"/>
        <v>Vietnam</v>
      </c>
      <c r="K208" s="137">
        <v>1953</v>
      </c>
      <c r="L208" s="137"/>
      <c r="M208" s="136" t="s">
        <v>1965</v>
      </c>
      <c r="N208" s="137" t="s">
        <v>1942</v>
      </c>
    </row>
    <row r="209" spans="1:14" ht="43.8" thickBot="1" x14ac:dyDescent="0.35">
      <c r="A209" s="136" t="s">
        <v>1950</v>
      </c>
      <c r="B209" s="137" t="s">
        <v>1951</v>
      </c>
      <c r="C209" s="137" t="s">
        <v>1952</v>
      </c>
      <c r="H209" s="137" t="s">
        <v>1564</v>
      </c>
      <c r="I209" s="136" t="s">
        <v>2333</v>
      </c>
      <c r="J209" s="136" t="str">
        <f t="shared" si="3"/>
        <v>Gambia</v>
      </c>
      <c r="K209" s="137">
        <v>1932</v>
      </c>
      <c r="L209" s="137"/>
      <c r="M209" s="137" t="s">
        <v>2334</v>
      </c>
      <c r="N209" s="137" t="s">
        <v>1564</v>
      </c>
    </row>
    <row r="210" spans="1:14" ht="72" thickBot="1" x14ac:dyDescent="0.35">
      <c r="H210" s="137" t="s">
        <v>1837</v>
      </c>
      <c r="I210" s="136" t="s">
        <v>2335</v>
      </c>
      <c r="J210" s="136" t="str">
        <f t="shared" si="3"/>
        <v>Sierra Leone</v>
      </c>
      <c r="K210" s="137">
        <v>1937</v>
      </c>
      <c r="L210" s="137"/>
      <c r="M210" s="137" t="s">
        <v>2336</v>
      </c>
      <c r="N210" s="137" t="s">
        <v>1837</v>
      </c>
    </row>
    <row r="211" spans="1:14" ht="105.6" thickBot="1" x14ac:dyDescent="0.35">
      <c r="A211" s="138" t="s">
        <v>1953</v>
      </c>
      <c r="H211" s="137" t="s">
        <v>2337</v>
      </c>
      <c r="I211" s="136" t="s">
        <v>2338</v>
      </c>
      <c r="J211" s="136" t="str">
        <f t="shared" si="3"/>
        <v>Nigeria</v>
      </c>
      <c r="K211" s="137">
        <v>1937</v>
      </c>
      <c r="L211" s="137"/>
      <c r="M211" s="137" t="s">
        <v>2339</v>
      </c>
      <c r="N211" s="137" t="s">
        <v>2337</v>
      </c>
    </row>
    <row r="212" spans="1:14" ht="31.2" thickBot="1" x14ac:dyDescent="0.35">
      <c r="H212" s="137" t="s">
        <v>1507</v>
      </c>
      <c r="I212" s="136" t="s">
        <v>2340</v>
      </c>
      <c r="J212" s="136" t="str">
        <f t="shared" si="3"/>
        <v>Dominica</v>
      </c>
      <c r="K212" s="137">
        <v>1954</v>
      </c>
      <c r="L212" s="137"/>
      <c r="M212" s="137" t="s">
        <v>2341</v>
      </c>
      <c r="N212" s="137" t="s">
        <v>1507</v>
      </c>
    </row>
    <row r="213" spans="1:14" ht="31.2" thickBot="1" x14ac:dyDescent="0.35">
      <c r="H213" s="137" t="s">
        <v>1572</v>
      </c>
      <c r="I213" s="136" t="s">
        <v>2342</v>
      </c>
      <c r="J213" s="136" t="str">
        <f t="shared" si="3"/>
        <v>Grenada</v>
      </c>
      <c r="K213" s="137">
        <v>1932</v>
      </c>
      <c r="L213" s="137"/>
      <c r="M213" s="137" t="s">
        <v>2343</v>
      </c>
      <c r="N213" s="137" t="s">
        <v>1572</v>
      </c>
    </row>
    <row r="214" spans="1:14" ht="31.2" thickBot="1" x14ac:dyDescent="0.35">
      <c r="H214" s="137" t="s">
        <v>1817</v>
      </c>
      <c r="I214" s="136" t="s">
        <v>2344</v>
      </c>
      <c r="J214" s="136" t="str">
        <f t="shared" si="3"/>
        <v>Saint Lucia</v>
      </c>
      <c r="K214" s="137">
        <v>1932</v>
      </c>
      <c r="L214" s="137"/>
      <c r="M214" s="137" t="s">
        <v>2345</v>
      </c>
      <c r="N214" s="137" t="s">
        <v>1817</v>
      </c>
    </row>
    <row r="215" spans="1:14" ht="115.8" thickBot="1" x14ac:dyDescent="0.35">
      <c r="H215" s="137" t="s">
        <v>1852</v>
      </c>
      <c r="I215" s="136" t="s">
        <v>2346</v>
      </c>
      <c r="J215" s="136" t="str">
        <f t="shared" si="3"/>
        <v>Samoa</v>
      </c>
      <c r="K215" s="137">
        <v>1962</v>
      </c>
      <c r="L215" s="137"/>
      <c r="M215" s="136" t="s">
        <v>2347</v>
      </c>
      <c r="N215" s="137" t="s">
        <v>1852</v>
      </c>
    </row>
    <row r="216" spans="1:14" ht="72.599999999999994" thickBot="1" x14ac:dyDescent="0.35">
      <c r="H216" s="137" t="s">
        <v>1820</v>
      </c>
      <c r="I216" s="136" t="s">
        <v>2348</v>
      </c>
      <c r="J216" s="136" t="str">
        <f t="shared" si="3"/>
        <v>Saint Vincent and the Grenadines</v>
      </c>
      <c r="K216" s="137">
        <v>1932</v>
      </c>
      <c r="L216" s="137"/>
      <c r="M216" s="137" t="s">
        <v>2349</v>
      </c>
      <c r="N216" s="137" t="s">
        <v>1820</v>
      </c>
    </row>
    <row r="217" spans="1:14" ht="115.8" thickBot="1" x14ac:dyDescent="0.35">
      <c r="H217" s="137" t="s">
        <v>1622</v>
      </c>
      <c r="I217" s="136" t="s">
        <v>2350</v>
      </c>
      <c r="J217" s="136" t="str">
        <f t="shared" si="3"/>
        <v>Yemen</v>
      </c>
      <c r="K217" s="137">
        <v>1960</v>
      </c>
      <c r="L217" s="137"/>
      <c r="M217" s="136" t="s">
        <v>2351</v>
      </c>
      <c r="N217" s="137" t="s">
        <v>1622</v>
      </c>
    </row>
    <row r="218" spans="1:14" ht="29.4" thickBot="1" x14ac:dyDescent="0.35">
      <c r="H218" s="137" t="s">
        <v>1939</v>
      </c>
      <c r="I218" s="136" t="s">
        <v>2352</v>
      </c>
      <c r="J218" s="136" t="str">
        <f t="shared" si="3"/>
        <v>Venezuela</v>
      </c>
      <c r="K218" s="137">
        <v>1955</v>
      </c>
      <c r="L218" s="137"/>
      <c r="M218" s="137"/>
      <c r="N218" s="137" t="s">
        <v>1939</v>
      </c>
    </row>
    <row r="219" spans="1:14" ht="144.6" thickBot="1" x14ac:dyDescent="0.35">
      <c r="H219" s="137" t="s">
        <v>1945</v>
      </c>
      <c r="I219" s="136" t="s">
        <v>2353</v>
      </c>
      <c r="J219" s="136" t="str">
        <f t="shared" si="3"/>
        <v>Zambia</v>
      </c>
      <c r="K219" s="136" t="s">
        <v>2354</v>
      </c>
      <c r="L219" s="137" t="s">
        <v>2355</v>
      </c>
      <c r="M219" s="136" t="s">
        <v>2356</v>
      </c>
      <c r="N219" s="137" t="s">
        <v>1945</v>
      </c>
    </row>
    <row r="220" spans="1:14" ht="112.8" thickBot="1" x14ac:dyDescent="0.35">
      <c r="H220" s="137" t="s">
        <v>1501</v>
      </c>
      <c r="I220" s="136" t="s">
        <v>2357</v>
      </c>
      <c r="J220" s="136" t="str">
        <f t="shared" si="3"/>
        <v>South Africa</v>
      </c>
      <c r="K220" s="137">
        <v>1936</v>
      </c>
      <c r="L220" s="137"/>
      <c r="M220" s="142" t="s">
        <v>2358</v>
      </c>
      <c r="N220" s="137" t="s">
        <v>1501</v>
      </c>
    </row>
    <row r="221" spans="1:14" ht="133.19999999999999" thickBot="1" x14ac:dyDescent="0.35">
      <c r="H221" s="137" t="s">
        <v>1948</v>
      </c>
      <c r="I221" s="136" t="s">
        <v>2359</v>
      </c>
      <c r="J221" s="136" t="str">
        <f t="shared" si="3"/>
        <v>Zimbabwe</v>
      </c>
      <c r="K221" s="137">
        <v>1980</v>
      </c>
      <c r="L221" s="137" t="s">
        <v>2360</v>
      </c>
      <c r="M221" s="137" t="s">
        <v>2361</v>
      </c>
      <c r="N221" s="137" t="s">
        <v>1948</v>
      </c>
    </row>
    <row r="223" spans="1:14" ht="58.2" thickBot="1" x14ac:dyDescent="0.35">
      <c r="H223" s="139" t="s">
        <v>2362</v>
      </c>
      <c r="N223" s="139" t="s">
        <v>2362</v>
      </c>
    </row>
    <row r="224" spans="1:14" ht="15" thickBot="1" x14ac:dyDescent="0.35"/>
    <row r="225" spans="8:14" ht="21" thickBot="1" x14ac:dyDescent="0.35">
      <c r="H225" s="133" t="s">
        <v>1955</v>
      </c>
      <c r="I225" s="133" t="s">
        <v>6</v>
      </c>
      <c r="J225" s="133"/>
      <c r="K225" s="133" t="s">
        <v>2363</v>
      </c>
      <c r="L225" s="133" t="s">
        <v>2364</v>
      </c>
      <c r="M225" s="133" t="s">
        <v>1959</v>
      </c>
      <c r="N225" s="133" t="s">
        <v>1955</v>
      </c>
    </row>
    <row r="226" spans="8:14" ht="187.8" thickBot="1" x14ac:dyDescent="0.35">
      <c r="H226" s="137" t="s">
        <v>2365</v>
      </c>
      <c r="I226" s="137" t="s">
        <v>2366</v>
      </c>
      <c r="J226" s="137"/>
      <c r="K226" s="137">
        <v>1980</v>
      </c>
      <c r="L226" s="137" t="s">
        <v>2367</v>
      </c>
      <c r="M226" s="136" t="s">
        <v>2368</v>
      </c>
      <c r="N226" s="137" t="s">
        <v>2365</v>
      </c>
    </row>
    <row r="227" spans="8:14" ht="15" thickBot="1" x14ac:dyDescent="0.35">
      <c r="H227" s="137" t="s">
        <v>2369</v>
      </c>
      <c r="I227" s="137" t="s">
        <v>2370</v>
      </c>
      <c r="J227" s="137"/>
      <c r="K227" s="137">
        <v>1956</v>
      </c>
      <c r="L227" s="137" t="s">
        <v>2371</v>
      </c>
      <c r="M227" s="137" t="s">
        <v>2372</v>
      </c>
      <c r="N227" s="137" t="s">
        <v>2369</v>
      </c>
    </row>
    <row r="228" spans="8:14" ht="31.2" thickBot="1" x14ac:dyDescent="0.35">
      <c r="H228" s="137" t="s">
        <v>2004</v>
      </c>
      <c r="I228" s="137" t="s">
        <v>2373</v>
      </c>
      <c r="J228" s="137"/>
      <c r="K228" s="137">
        <v>1966</v>
      </c>
      <c r="L228" s="137"/>
      <c r="M228" s="136" t="s">
        <v>2374</v>
      </c>
      <c r="N228" s="137" t="s">
        <v>2004</v>
      </c>
    </row>
    <row r="229" spans="8:14" ht="15" thickBot="1" x14ac:dyDescent="0.35">
      <c r="H229" s="137" t="s">
        <v>2013</v>
      </c>
      <c r="I229" s="136" t="s">
        <v>2012</v>
      </c>
      <c r="J229" s="136"/>
      <c r="K229" s="137">
        <v>1956</v>
      </c>
      <c r="L229" s="137" t="s">
        <v>1634</v>
      </c>
      <c r="M229" s="137"/>
      <c r="N229" s="137" t="s">
        <v>2013</v>
      </c>
    </row>
    <row r="230" spans="8:14" ht="92.4" thickBot="1" x14ac:dyDescent="0.35">
      <c r="H230" s="137" t="s">
        <v>2031</v>
      </c>
      <c r="I230" s="137" t="s">
        <v>2375</v>
      </c>
      <c r="J230" s="137"/>
      <c r="K230" s="137">
        <v>1992</v>
      </c>
      <c r="L230" s="137" t="s">
        <v>2376</v>
      </c>
      <c r="M230" s="137" t="s">
        <v>2377</v>
      </c>
      <c r="N230" s="137" t="s">
        <v>2031</v>
      </c>
    </row>
    <row r="231" spans="8:14" ht="22.2" customHeight="1" x14ac:dyDescent="0.3">
      <c r="H231" s="178" t="s">
        <v>2378</v>
      </c>
      <c r="I231" s="180" t="s">
        <v>2379</v>
      </c>
      <c r="J231" s="144"/>
      <c r="K231" s="178">
        <v>1939</v>
      </c>
      <c r="L231" s="143" t="s">
        <v>2380</v>
      </c>
      <c r="M231" s="178" t="s">
        <v>2382</v>
      </c>
      <c r="N231" s="178" t="s">
        <v>2378</v>
      </c>
    </row>
    <row r="232" spans="8:14" ht="21" thickBot="1" x14ac:dyDescent="0.35">
      <c r="H232" s="179"/>
      <c r="I232" s="181"/>
      <c r="J232" s="151"/>
      <c r="K232" s="179"/>
      <c r="L232" s="146" t="s">
        <v>2381</v>
      </c>
      <c r="M232" s="179"/>
      <c r="N232" s="179"/>
    </row>
    <row r="233" spans="8:14" ht="231" thickBot="1" x14ac:dyDescent="0.35">
      <c r="H233" s="137" t="s">
        <v>2383</v>
      </c>
      <c r="I233" s="137" t="s">
        <v>2384</v>
      </c>
      <c r="J233" s="137"/>
      <c r="K233" s="137">
        <v>1990</v>
      </c>
      <c r="L233" s="137" t="s">
        <v>1757</v>
      </c>
      <c r="M233" s="136" t="s">
        <v>2385</v>
      </c>
      <c r="N233" s="137" t="s">
        <v>2383</v>
      </c>
    </row>
    <row r="234" spans="8:14" ht="29.4" thickBot="1" x14ac:dyDescent="0.35">
      <c r="H234" s="137" t="s">
        <v>2386</v>
      </c>
      <c r="I234" s="137" t="s">
        <v>2387</v>
      </c>
      <c r="J234" s="137"/>
      <c r="K234" s="137">
        <v>1992</v>
      </c>
      <c r="L234" s="137" t="s">
        <v>1608</v>
      </c>
      <c r="M234" s="136" t="s">
        <v>2388</v>
      </c>
      <c r="N234" s="137" t="s">
        <v>2386</v>
      </c>
    </row>
    <row r="235" spans="8:14" ht="58.2" thickBot="1" x14ac:dyDescent="0.35">
      <c r="H235" s="137" t="s">
        <v>2389</v>
      </c>
      <c r="I235" s="136" t="s">
        <v>2063</v>
      </c>
      <c r="J235" s="136"/>
      <c r="K235" s="137">
        <v>1993</v>
      </c>
      <c r="L235" s="137" t="s">
        <v>1543</v>
      </c>
      <c r="M235" s="136" t="s">
        <v>2390</v>
      </c>
      <c r="N235" s="137" t="s">
        <v>2389</v>
      </c>
    </row>
    <row r="236" spans="8:14" ht="29.4" thickBot="1" x14ac:dyDescent="0.35">
      <c r="H236" s="137" t="s">
        <v>2081</v>
      </c>
      <c r="I236" s="137" t="s">
        <v>2079</v>
      </c>
      <c r="J236" s="137"/>
      <c r="K236" s="137">
        <v>1996</v>
      </c>
      <c r="L236" s="137" t="s">
        <v>2078</v>
      </c>
      <c r="M236" s="136" t="s">
        <v>2391</v>
      </c>
      <c r="N236" s="137" t="s">
        <v>2081</v>
      </c>
    </row>
    <row r="237" spans="8:14" ht="360.6" thickBot="1" x14ac:dyDescent="0.35">
      <c r="H237" s="137" t="s">
        <v>2392</v>
      </c>
      <c r="I237" s="137" t="s">
        <v>2321</v>
      </c>
      <c r="J237" s="137"/>
      <c r="K237" s="137">
        <v>2021</v>
      </c>
      <c r="L237" s="137" t="s">
        <v>1525</v>
      </c>
      <c r="M237" s="136" t="s">
        <v>2393</v>
      </c>
      <c r="N237" s="137" t="s">
        <v>2392</v>
      </c>
    </row>
    <row r="238" spans="8:14" ht="41.4" thickBot="1" x14ac:dyDescent="0.35">
      <c r="H238" s="137" t="s">
        <v>2394</v>
      </c>
      <c r="I238" s="136" t="s">
        <v>2173</v>
      </c>
      <c r="J238" s="136"/>
      <c r="K238" s="137">
        <v>1966</v>
      </c>
      <c r="L238" s="137" t="s">
        <v>1716</v>
      </c>
      <c r="M238" s="137" t="s">
        <v>2395</v>
      </c>
      <c r="N238" s="137" t="s">
        <v>2394</v>
      </c>
    </row>
    <row r="239" spans="8:14" ht="102.6" thickBot="1" x14ac:dyDescent="0.35">
      <c r="H239" s="137" t="s">
        <v>2396</v>
      </c>
      <c r="I239" s="137" t="s">
        <v>2397</v>
      </c>
      <c r="J239" s="137"/>
      <c r="K239" s="137">
        <v>1910</v>
      </c>
      <c r="L239" s="137" t="s">
        <v>2398</v>
      </c>
      <c r="M239" s="137" t="s">
        <v>2399</v>
      </c>
      <c r="N239" s="137" t="s">
        <v>2396</v>
      </c>
    </row>
    <row r="240" spans="8:14" ht="115.8" thickBot="1" x14ac:dyDescent="0.35">
      <c r="H240" s="137" t="s">
        <v>2400</v>
      </c>
      <c r="I240" s="137" t="s">
        <v>2401</v>
      </c>
      <c r="J240" s="137"/>
      <c r="K240" s="137">
        <v>1984</v>
      </c>
      <c r="L240" s="137" t="s">
        <v>1477</v>
      </c>
      <c r="M240" s="136" t="s">
        <v>2402</v>
      </c>
      <c r="N240" s="137" t="s">
        <v>2400</v>
      </c>
    </row>
    <row r="241" spans="8:14" ht="51.6" thickBot="1" x14ac:dyDescent="0.35">
      <c r="H241" s="137" t="s">
        <v>1652</v>
      </c>
      <c r="I241" s="136" t="s">
        <v>2150</v>
      </c>
      <c r="J241" s="136"/>
      <c r="K241" s="137" t="s">
        <v>2403</v>
      </c>
      <c r="L241" s="137" t="s">
        <v>2149</v>
      </c>
      <c r="M241" s="137" t="s">
        <v>2404</v>
      </c>
      <c r="N241" s="137" t="s">
        <v>1652</v>
      </c>
    </row>
    <row r="242" spans="8:14" ht="43.8" thickBot="1" x14ac:dyDescent="0.35">
      <c r="H242" s="137" t="s">
        <v>2405</v>
      </c>
      <c r="I242" s="136" t="s">
        <v>2170</v>
      </c>
      <c r="J242" s="136"/>
      <c r="K242" s="137" t="s">
        <v>2406</v>
      </c>
      <c r="L242" s="137" t="s">
        <v>2407</v>
      </c>
      <c r="M242" s="136" t="s">
        <v>2408</v>
      </c>
      <c r="N242" s="137" t="s">
        <v>2405</v>
      </c>
    </row>
    <row r="243" spans="8:14" ht="92.4" thickBot="1" x14ac:dyDescent="0.35">
      <c r="H243" s="137" t="s">
        <v>2409</v>
      </c>
      <c r="I243" s="137" t="s">
        <v>2410</v>
      </c>
      <c r="J243" s="137"/>
      <c r="K243" s="137" t="s">
        <v>2411</v>
      </c>
      <c r="L243" s="137" t="s">
        <v>1541</v>
      </c>
      <c r="M243" s="137" t="s">
        <v>2412</v>
      </c>
      <c r="N243" s="137" t="s">
        <v>2409</v>
      </c>
    </row>
    <row r="244" spans="8:14" ht="61.8" thickBot="1" x14ac:dyDescent="0.35">
      <c r="H244" s="137" t="s">
        <v>2413</v>
      </c>
      <c r="I244" s="136" t="s">
        <v>2414</v>
      </c>
      <c r="J244" s="136"/>
      <c r="K244" s="137">
        <v>1957</v>
      </c>
      <c r="L244" s="137"/>
      <c r="M244" s="137" t="s">
        <v>2415</v>
      </c>
      <c r="N244" s="137" t="s">
        <v>2413</v>
      </c>
    </row>
    <row r="245" spans="8:14" ht="87" thickBot="1" x14ac:dyDescent="0.35">
      <c r="H245" s="137" t="s">
        <v>2416</v>
      </c>
      <c r="I245" s="137" t="s">
        <v>2417</v>
      </c>
      <c r="J245" s="137"/>
      <c r="K245" s="137">
        <v>1956</v>
      </c>
      <c r="L245" s="137" t="s">
        <v>2418</v>
      </c>
      <c r="M245" s="136" t="s">
        <v>2419</v>
      </c>
      <c r="N245" s="137" t="s">
        <v>2416</v>
      </c>
    </row>
    <row r="246" spans="8:14" ht="15" thickBot="1" x14ac:dyDescent="0.35">
      <c r="H246" s="137" t="s">
        <v>2420</v>
      </c>
      <c r="I246" s="137" t="s">
        <v>2261</v>
      </c>
      <c r="J246" s="137"/>
      <c r="K246" s="137">
        <v>1981</v>
      </c>
      <c r="L246" s="137" t="s">
        <v>1808</v>
      </c>
      <c r="M246" s="137"/>
      <c r="N246" s="137" t="s">
        <v>2420</v>
      </c>
    </row>
    <row r="247" spans="8:14" ht="130.19999999999999" thickBot="1" x14ac:dyDescent="0.35">
      <c r="H247" s="137" t="s">
        <v>1469</v>
      </c>
      <c r="I247" s="136" t="s">
        <v>2003</v>
      </c>
      <c r="J247" s="136"/>
      <c r="K247" s="137">
        <v>2003</v>
      </c>
      <c r="L247" s="137" t="s">
        <v>2004</v>
      </c>
      <c r="M247" s="136" t="s">
        <v>2421</v>
      </c>
      <c r="N247" s="137" t="s">
        <v>1469</v>
      </c>
    </row>
    <row r="248" spans="8:14" ht="31.2" thickBot="1" x14ac:dyDescent="0.35">
      <c r="H248" s="137" t="s">
        <v>2422</v>
      </c>
      <c r="I248" s="137" t="s">
        <v>2423</v>
      </c>
      <c r="J248" s="137"/>
      <c r="K248" s="137" t="s">
        <v>2424</v>
      </c>
      <c r="L248" s="137" t="s">
        <v>2425</v>
      </c>
      <c r="M248" s="137" t="s">
        <v>2426</v>
      </c>
      <c r="N248" s="137" t="s">
        <v>2422</v>
      </c>
    </row>
    <row r="249" spans="8:14" ht="72.599999999999994" thickBot="1" x14ac:dyDescent="0.35">
      <c r="H249" s="137" t="s">
        <v>1927</v>
      </c>
      <c r="I249" s="136" t="s">
        <v>2328</v>
      </c>
      <c r="J249" s="136"/>
      <c r="K249" s="137" t="s">
        <v>2427</v>
      </c>
      <c r="L249" s="136" t="s">
        <v>2327</v>
      </c>
      <c r="M249" s="136" t="s">
        <v>2428</v>
      </c>
      <c r="N249" s="137" t="s">
        <v>1927</v>
      </c>
    </row>
    <row r="250" spans="8:14" ht="29.4" thickBot="1" x14ac:dyDescent="0.35">
      <c r="H250" s="137" t="s">
        <v>2429</v>
      </c>
      <c r="I250" s="137" t="s">
        <v>2430</v>
      </c>
      <c r="J250" s="137"/>
      <c r="K250" s="137" t="s">
        <v>2431</v>
      </c>
      <c r="L250" s="137" t="s">
        <v>2432</v>
      </c>
      <c r="M250" s="136" t="s">
        <v>2433</v>
      </c>
      <c r="N250" s="137" t="s">
        <v>2429</v>
      </c>
    </row>
    <row r="251" spans="8:14" ht="72" thickBot="1" x14ac:dyDescent="0.35">
      <c r="H251" s="137" t="s">
        <v>2306</v>
      </c>
      <c r="I251" s="136" t="s">
        <v>2305</v>
      </c>
      <c r="J251" s="136"/>
      <c r="K251" s="137">
        <v>1973</v>
      </c>
      <c r="L251" s="137" t="s">
        <v>1896</v>
      </c>
      <c r="M251" s="137" t="s">
        <v>2434</v>
      </c>
      <c r="N251" s="137" t="s">
        <v>2306</v>
      </c>
    </row>
    <row r="252" spans="8:14" ht="87" thickBot="1" x14ac:dyDescent="0.35">
      <c r="H252" s="137" t="s">
        <v>1855</v>
      </c>
      <c r="I252" s="136" t="s">
        <v>2435</v>
      </c>
      <c r="J252" s="136"/>
      <c r="K252" s="137" t="s">
        <v>2436</v>
      </c>
      <c r="L252" s="137" t="s">
        <v>1757</v>
      </c>
      <c r="M252" s="136" t="s">
        <v>2437</v>
      </c>
      <c r="N252" s="137" t="s">
        <v>1855</v>
      </c>
    </row>
    <row r="253" spans="8:14" ht="72.599999999999994" thickBot="1" x14ac:dyDescent="0.35">
      <c r="H253" s="137" t="s">
        <v>1855</v>
      </c>
      <c r="I253" s="136" t="s">
        <v>2438</v>
      </c>
      <c r="J253" s="136"/>
      <c r="K253" s="137" t="s">
        <v>2439</v>
      </c>
      <c r="L253" s="137" t="s">
        <v>1757</v>
      </c>
      <c r="M253" s="136" t="s">
        <v>2437</v>
      </c>
      <c r="N253" s="137" t="s">
        <v>1855</v>
      </c>
    </row>
    <row r="254" spans="8:14" ht="159" thickBot="1" x14ac:dyDescent="0.35">
      <c r="H254" s="137" t="s">
        <v>1855</v>
      </c>
      <c r="I254" s="136" t="s">
        <v>2154</v>
      </c>
      <c r="J254" s="136"/>
      <c r="K254" s="152" t="s">
        <v>2440</v>
      </c>
      <c r="L254" s="137" t="s">
        <v>2153</v>
      </c>
      <c r="M254" s="136" t="s">
        <v>2441</v>
      </c>
      <c r="N254" s="137" t="s">
        <v>1855</v>
      </c>
    </row>
    <row r="255" spans="8:14" ht="130.19999999999999" thickBot="1" x14ac:dyDescent="0.35">
      <c r="H255" s="137" t="s">
        <v>2442</v>
      </c>
      <c r="I255" s="137" t="s">
        <v>2291</v>
      </c>
      <c r="J255" s="137"/>
      <c r="K255" s="137">
        <v>1919</v>
      </c>
      <c r="L255" s="137" t="s">
        <v>2443</v>
      </c>
      <c r="M255" s="136" t="s">
        <v>2444</v>
      </c>
      <c r="N255" s="137" t="s">
        <v>2442</v>
      </c>
    </row>
    <row r="256" spans="8:14" ht="231" thickBot="1" x14ac:dyDescent="0.35">
      <c r="H256" s="137" t="s">
        <v>2445</v>
      </c>
      <c r="I256" s="137" t="s">
        <v>2446</v>
      </c>
      <c r="J256" s="137"/>
      <c r="K256" s="137">
        <v>2006</v>
      </c>
      <c r="L256" s="137" t="s">
        <v>2447</v>
      </c>
      <c r="M256" s="136" t="s">
        <v>2448</v>
      </c>
      <c r="N256" s="137" t="s">
        <v>2445</v>
      </c>
    </row>
    <row r="257" spans="8:14" ht="61.8" thickBot="1" x14ac:dyDescent="0.35">
      <c r="H257" s="137" t="s">
        <v>2449</v>
      </c>
      <c r="I257" s="137" t="s">
        <v>2450</v>
      </c>
      <c r="J257" s="137"/>
      <c r="K257" s="137">
        <v>1938</v>
      </c>
      <c r="L257" s="137" t="s">
        <v>2451</v>
      </c>
      <c r="M257" s="137" t="s">
        <v>2452</v>
      </c>
      <c r="N257" s="137" t="s">
        <v>2449</v>
      </c>
    </row>
    <row r="258" spans="8:14" ht="102.6" thickBot="1" x14ac:dyDescent="0.35">
      <c r="H258" s="137" t="s">
        <v>2073</v>
      </c>
      <c r="I258" s="136" t="s">
        <v>2072</v>
      </c>
      <c r="J258" s="136"/>
      <c r="K258" s="137">
        <v>1993</v>
      </c>
      <c r="L258" s="137" t="s">
        <v>1553</v>
      </c>
      <c r="M258" s="137" t="s">
        <v>2453</v>
      </c>
      <c r="N258" s="137" t="s">
        <v>2073</v>
      </c>
    </row>
    <row r="259" spans="8:14" ht="187.8" thickBot="1" x14ac:dyDescent="0.35">
      <c r="H259" s="137" t="s">
        <v>2443</v>
      </c>
      <c r="I259" s="137" t="s">
        <v>2454</v>
      </c>
      <c r="J259" s="137"/>
      <c r="K259" s="137">
        <v>1929</v>
      </c>
      <c r="L259" s="137" t="s">
        <v>2367</v>
      </c>
      <c r="M259" s="136" t="s">
        <v>2455</v>
      </c>
      <c r="N259" s="137" t="s">
        <v>2443</v>
      </c>
    </row>
    <row r="260" spans="8:14" ht="87" thickBot="1" x14ac:dyDescent="0.35">
      <c r="H260" s="137" t="s">
        <v>1968</v>
      </c>
      <c r="I260" s="137" t="s">
        <v>2456</v>
      </c>
      <c r="J260" s="137"/>
      <c r="K260" s="137">
        <v>1991</v>
      </c>
      <c r="L260" s="137" t="s">
        <v>2457</v>
      </c>
      <c r="M260" s="136" t="s">
        <v>2458</v>
      </c>
      <c r="N260" s="137" t="s">
        <v>1968</v>
      </c>
    </row>
    <row r="261" spans="8:14" ht="29.4" thickBot="1" x14ac:dyDescent="0.35">
      <c r="H261" s="137" t="s">
        <v>2206</v>
      </c>
      <c r="I261" s="137" t="s">
        <v>2459</v>
      </c>
      <c r="J261" s="137"/>
      <c r="K261" s="137">
        <v>1990</v>
      </c>
      <c r="L261" s="137"/>
      <c r="M261" s="136" t="s">
        <v>2460</v>
      </c>
      <c r="N261" s="137" t="s">
        <v>2206</v>
      </c>
    </row>
    <row r="262" spans="8:14" ht="153.6" thickBot="1" x14ac:dyDescent="0.35">
      <c r="H262" s="137" t="s">
        <v>2461</v>
      </c>
      <c r="I262" s="137" t="s">
        <v>2462</v>
      </c>
      <c r="J262" s="137"/>
      <c r="K262" s="137" t="s">
        <v>2463</v>
      </c>
      <c r="L262" s="137"/>
      <c r="M262" s="137" t="s">
        <v>2464</v>
      </c>
      <c r="N262" s="137" t="s">
        <v>2461</v>
      </c>
    </row>
    <row r="263" spans="8:14" ht="41.4" thickBot="1" x14ac:dyDescent="0.35">
      <c r="H263" s="137" t="s">
        <v>2367</v>
      </c>
      <c r="I263" s="137" t="s">
        <v>2465</v>
      </c>
      <c r="J263" s="137"/>
      <c r="K263" s="137">
        <v>1953</v>
      </c>
      <c r="L263" s="137" t="s">
        <v>2466</v>
      </c>
      <c r="M263" s="137" t="s">
        <v>2467</v>
      </c>
      <c r="N263" s="137" t="s">
        <v>2367</v>
      </c>
    </row>
    <row r="264" spans="8:14" ht="403.8" thickBot="1" x14ac:dyDescent="0.35">
      <c r="H264" s="137" t="s">
        <v>2466</v>
      </c>
      <c r="I264" s="137" t="s">
        <v>2468</v>
      </c>
      <c r="J264" s="137"/>
      <c r="K264" s="137">
        <v>1992</v>
      </c>
      <c r="L264" s="137" t="s">
        <v>2469</v>
      </c>
      <c r="M264" s="136" t="s">
        <v>2470</v>
      </c>
      <c r="N264" s="137" t="s">
        <v>2466</v>
      </c>
    </row>
    <row r="265" spans="8:14" ht="87" thickBot="1" x14ac:dyDescent="0.35">
      <c r="H265" s="137" t="s">
        <v>2471</v>
      </c>
      <c r="I265" s="137" t="s">
        <v>2472</v>
      </c>
      <c r="J265" s="137"/>
      <c r="K265" s="137">
        <v>1997</v>
      </c>
      <c r="L265" s="137" t="s">
        <v>1663</v>
      </c>
      <c r="M265" s="136" t="s">
        <v>2473</v>
      </c>
      <c r="N265" s="137" t="s">
        <v>2471</v>
      </c>
    </row>
    <row r="267" spans="8:14" ht="84.6" thickBot="1" x14ac:dyDescent="0.35">
      <c r="H267" s="138" t="s">
        <v>2474</v>
      </c>
      <c r="N267" s="138" t="s">
        <v>2474</v>
      </c>
    </row>
  </sheetData>
  <mergeCells count="87">
    <mergeCell ref="N183:N187"/>
    <mergeCell ref="N194:N195"/>
    <mergeCell ref="N231:N232"/>
    <mergeCell ref="N126:N128"/>
    <mergeCell ref="N135:N136"/>
    <mergeCell ref="N156:N160"/>
    <mergeCell ref="N175:N176"/>
    <mergeCell ref="N177:N179"/>
    <mergeCell ref="N86:N89"/>
    <mergeCell ref="N106:N107"/>
    <mergeCell ref="N110:N112"/>
    <mergeCell ref="N116:N120"/>
    <mergeCell ref="N122:N123"/>
    <mergeCell ref="N3:N4"/>
    <mergeCell ref="N18:N20"/>
    <mergeCell ref="N44:N46"/>
    <mergeCell ref="N56:N57"/>
    <mergeCell ref="N79:N81"/>
    <mergeCell ref="H3:H4"/>
    <mergeCell ref="I3:I4"/>
    <mergeCell ref="K3:K4"/>
    <mergeCell ref="M3:M4"/>
    <mergeCell ref="H18:H20"/>
    <mergeCell ref="I18:I20"/>
    <mergeCell ref="K18:K20"/>
    <mergeCell ref="H44:H46"/>
    <mergeCell ref="I44:I46"/>
    <mergeCell ref="K44:K46"/>
    <mergeCell ref="M44:M46"/>
    <mergeCell ref="H56:H57"/>
    <mergeCell ref="I56:I57"/>
    <mergeCell ref="K56:K57"/>
    <mergeCell ref="M56:M57"/>
    <mergeCell ref="H110:H112"/>
    <mergeCell ref="I110:I112"/>
    <mergeCell ref="K110:K112"/>
    <mergeCell ref="M110:M112"/>
    <mergeCell ref="H79:H81"/>
    <mergeCell ref="I79:I81"/>
    <mergeCell ref="K79:K81"/>
    <mergeCell ref="H86:H89"/>
    <mergeCell ref="I86:I89"/>
    <mergeCell ref="K86:K89"/>
    <mergeCell ref="M86:M89"/>
    <mergeCell ref="H106:H107"/>
    <mergeCell ref="I106:I107"/>
    <mergeCell ref="K106:K107"/>
    <mergeCell ref="M106:M107"/>
    <mergeCell ref="H116:H120"/>
    <mergeCell ref="I116:I120"/>
    <mergeCell ref="K116:K120"/>
    <mergeCell ref="M116:M120"/>
    <mergeCell ref="H122:H123"/>
    <mergeCell ref="I122:I123"/>
    <mergeCell ref="K122:K123"/>
    <mergeCell ref="M122:M123"/>
    <mergeCell ref="H126:H128"/>
    <mergeCell ref="I126:I128"/>
    <mergeCell ref="K126:K128"/>
    <mergeCell ref="M126:M128"/>
    <mergeCell ref="H135:H136"/>
    <mergeCell ref="I135:I136"/>
    <mergeCell ref="K135:K136"/>
    <mergeCell ref="M135:M136"/>
    <mergeCell ref="H156:H160"/>
    <mergeCell ref="I156:I160"/>
    <mergeCell ref="K156:K160"/>
    <mergeCell ref="M156:M160"/>
    <mergeCell ref="H175:H176"/>
    <mergeCell ref="I175:I176"/>
    <mergeCell ref="K175:K176"/>
    <mergeCell ref="M175:M176"/>
    <mergeCell ref="H177:H179"/>
    <mergeCell ref="I177:I179"/>
    <mergeCell ref="K177:K179"/>
    <mergeCell ref="M177:M179"/>
    <mergeCell ref="H183:H187"/>
    <mergeCell ref="I183:I187"/>
    <mergeCell ref="K183:K187"/>
    <mergeCell ref="M231:M232"/>
    <mergeCell ref="H194:H195"/>
    <mergeCell ref="I194:I195"/>
    <mergeCell ref="K194:K195"/>
    <mergeCell ref="L194:L195"/>
    <mergeCell ref="H231:H232"/>
    <mergeCell ref="I231:I232"/>
    <mergeCell ref="K231:K232"/>
  </mergeCells>
  <hyperlinks>
    <hyperlink ref="A2" r:id="rId1" display="https://hu.wikipedia.org/wiki/F%C3%A1jl:1960_Borgward_H1500_Isabella_pic-001.JPG" xr:uid="{80D11F03-5672-4A3F-BAE4-D04CA46DC38A}"/>
    <hyperlink ref="B11" r:id="rId2" tooltip="Nemzetközi gépkocsijelek listája" display="https://hu.wikipedia.org/wiki/Nemzetk%C3%B6zi_g%C3%A9pkocsijelek_list%C3%A1ja" xr:uid="{01716575-CE10-4904-98DC-A1C4A3CE2387}"/>
    <hyperlink ref="C11" r:id="rId3" tooltip="Internetes legfelső szintű tartománynevek listája" display="https://hu.wikipedia.org/wiki/Internetes_legfels%C5%91_szint%C5%B1_tartom%C3%A1nynevek_list%C3%A1ja" xr:uid="{D27DD586-E911-42B6-B38E-460A02CF1CB3}"/>
    <hyperlink ref="A12" r:id="rId4" tooltip="Afganisztán" display="https://hu.wikipedia.org/wiki/Afganiszt%C3%A1n" xr:uid="{31FC2242-E3A1-4CD0-B54D-A46F94AE6030}"/>
    <hyperlink ref="A13" r:id="rId5" tooltip="Albánia" display="https://hu.wikipedia.org/wiki/Alb%C3%A1nia" xr:uid="{13677E2B-9E40-4552-8969-5DC87C1AA4EC}"/>
    <hyperlink ref="A14" r:id="rId6" tooltip="Algéria" display="https://hu.wikipedia.org/wiki/Alg%C3%A9ria" xr:uid="{1BB19455-539E-4A44-BE81-A5346E113614}"/>
    <hyperlink ref="A15" r:id="rId7" tooltip="Amerikai Egyesült Államok" display="https://hu.wikipedia.org/wiki/Amerikai_Egyes%C3%BClt_%C3%81llamok" xr:uid="{A9DDD3D0-0188-40AF-A62D-1600E4942394}"/>
    <hyperlink ref="A16" r:id="rId8" tooltip="Andorra" display="https://hu.wikipedia.org/wiki/Andorra" xr:uid="{85E560EC-5F1D-4576-B394-6C8E6E1C8C5A}"/>
    <hyperlink ref="A17" r:id="rId9" tooltip="Angola" display="https://hu.wikipedia.org/wiki/Angola" xr:uid="{5C88CB58-3B7C-444C-9F87-3F85D711C979}"/>
    <hyperlink ref="A18" r:id="rId10" tooltip="Antigua és Barbuda" display="https://hu.wikipedia.org/wiki/Antigua_%C3%A9s_Barbuda" xr:uid="{07084754-2301-4099-92F4-1853EF511E78}"/>
    <hyperlink ref="A19" r:id="rId11" tooltip="Argentína" display="https://hu.wikipedia.org/wiki/Argent%C3%ADna" xr:uid="{DD1031FD-79BB-4A8F-8163-43F5ECC66583}"/>
    <hyperlink ref="A20" r:id="rId12" tooltip="Ausztrália (ország)" display="https://hu.wikipedia.org/wiki/Ausztr%C3%A1lia_(orsz%C3%A1g)" xr:uid="{4CDF97B6-513C-4D86-A3A0-4DC9C92DF63A}"/>
    <hyperlink ref="A21" r:id="rId13" tooltip="Ausztria" display="https://hu.wikipedia.org/wiki/Ausztria" xr:uid="{766A5DC9-2494-4A2E-AD6B-65CD53A1FA2C}"/>
    <hyperlink ref="A22" r:id="rId14" tooltip="Azerbajdzsán" display="https://hu.wikipedia.org/wiki/Azerbajdzs%C3%A1n" xr:uid="{D14AB803-CEB0-433C-8F82-EA99BD0F12C5}"/>
    <hyperlink ref="A23" r:id="rId15" tooltip="Bahama-szigetek" display="https://hu.wikipedia.org/wiki/Bahama-szigetek" xr:uid="{BA35B227-CCC0-4F46-B24A-E3C820069435}"/>
    <hyperlink ref="A24" r:id="rId16" tooltip="Bahrein" display="https://hu.wikipedia.org/wiki/Bahrein" xr:uid="{1F9F264D-2A48-4E74-A1A1-71C25679E626}"/>
    <hyperlink ref="A25" r:id="rId17" tooltip="Banglades" display="https://hu.wikipedia.org/wiki/Banglades" xr:uid="{437C6BDA-E4A3-44AB-AE42-B025E6670A60}"/>
    <hyperlink ref="A26" r:id="rId18" tooltip="Barbados" display="https://hu.wikipedia.org/wiki/Barbados" xr:uid="{480992C3-8149-45B4-A875-773A92B40AAE}"/>
    <hyperlink ref="A27" r:id="rId19" tooltip="Belgium" display="https://hu.wikipedia.org/wiki/Belgium" xr:uid="{3764D3C4-C34E-4977-BC94-3C210BBC5FFF}"/>
    <hyperlink ref="A28" r:id="rId20" tooltip="Belize" display="https://hu.wikipedia.org/wiki/Belize" xr:uid="{5E08AF3E-B69B-4F6E-93F6-CD0EA45E1669}"/>
    <hyperlink ref="A29" r:id="rId21" tooltip="Benin" display="https://hu.wikipedia.org/wiki/Benin" xr:uid="{33AEE5CB-27CA-4BB5-9223-BDBE75E6CFC2}"/>
    <hyperlink ref="A30" r:id="rId22" tooltip="Bhután" display="https://hu.wikipedia.org/wiki/Bhut%C3%A1n" xr:uid="{930A5466-495D-487F-876D-D3859E3801E3}"/>
    <hyperlink ref="A31" r:id="rId23" tooltip="Bissau-Guinea" display="https://hu.wikipedia.org/wiki/Bissau-Guinea" xr:uid="{B70E5559-6756-4274-BD62-38D3D73E37A0}"/>
    <hyperlink ref="A32" r:id="rId24" tooltip="Bolívia" display="https://hu.wikipedia.org/wiki/Bol%C3%ADvia" xr:uid="{C57E9212-5795-4C4D-950B-DF4863C37D37}"/>
    <hyperlink ref="A33" r:id="rId25" tooltip="Bosznia-Hercegovina" display="https://hu.wikipedia.org/wiki/Bosznia-Hercegovina" xr:uid="{B25D2795-AD5C-48C7-B813-67B6374D2C93}"/>
    <hyperlink ref="A34" r:id="rId26" tooltip="Botswana" display="https://hu.wikipedia.org/wiki/Botswana" xr:uid="{E5360EDF-E670-4F7D-B142-720090B86233}"/>
    <hyperlink ref="A35" r:id="rId27" tooltip="Brazília" display="https://hu.wikipedia.org/wiki/Braz%C3%ADlia" xr:uid="{33E1966F-33AC-46A2-9DEF-FDBE6F12F8E4}"/>
    <hyperlink ref="A36" r:id="rId28" tooltip="Bulgária" display="https://hu.wikipedia.org/wiki/Bulg%C3%A1ria" xr:uid="{01B1936D-1A70-4EC7-8421-D16502446F1F}"/>
    <hyperlink ref="A37" r:id="rId29" tooltip="Burkina Faso" display="https://hu.wikipedia.org/wiki/Burkina_Faso" xr:uid="{2DCC60FC-C949-421A-A659-413923DFEDD1}"/>
    <hyperlink ref="A38" r:id="rId30" tooltip="Burundi" display="https://hu.wikipedia.org/wiki/Burundi" xr:uid="{2DB69254-F8CD-4EDF-AC3A-F553B41503F8}"/>
    <hyperlink ref="A39" r:id="rId31" tooltip="Chile" display="https://hu.wikipedia.org/wiki/Chile" xr:uid="{93682DFB-578F-453E-9BDC-595DF6FE555F}"/>
    <hyperlink ref="A40" r:id="rId32" tooltip="Ciprusi Köztársaság" display="https://hu.wikipedia.org/wiki/Ciprusi_K%C3%B6zt%C3%A1rsas%C3%A1g" xr:uid="{ECF4B881-0145-472F-A709-EE8AB7B09504}"/>
    <hyperlink ref="A41" r:id="rId33" tooltip="Comore-szigetek" display="https://hu.wikipedia.org/wiki/Comore-szigetek" xr:uid="{472ACE84-74FD-4C75-AA06-2EAFE7BFA652}"/>
    <hyperlink ref="A42" r:id="rId34" tooltip="Costa Rica" display="https://hu.wikipedia.org/wiki/Costa_Rica" xr:uid="{5FDC44E0-1111-418A-882F-8D559079505B}"/>
    <hyperlink ref="A43" r:id="rId35" tooltip="Csád" display="https://hu.wikipedia.org/wiki/Cs%C3%A1d" xr:uid="{69F9912E-355E-4792-86A6-78B6C67142A7}"/>
    <hyperlink ref="A44" r:id="rId36" tooltip="Csehország" display="https://hu.wikipedia.org/wiki/Csehorsz%C3%A1g" xr:uid="{DAEB3493-7D00-4784-A932-A52089F2BE15}"/>
    <hyperlink ref="A45" r:id="rId37" tooltip="Dánia" display="https://hu.wikipedia.org/wiki/D%C3%A1nia" xr:uid="{2616A1B1-DA46-4687-B61F-E10E41A1DBAF}"/>
    <hyperlink ref="A46" r:id="rId38" tooltip="Dél-afrikai Köztársaság" display="https://hu.wikipedia.org/wiki/D%C3%A9l-afrikai_K%C3%B6zt%C3%A1rsas%C3%A1g" xr:uid="{7AA06F52-2CC7-4338-B9D5-6928562E73C8}"/>
    <hyperlink ref="A47" r:id="rId39" tooltip="Dél-Korea" display="https://hu.wikipedia.org/wiki/D%C3%A9l-Korea" xr:uid="{7DF7114E-CB22-4DA7-818A-62470C98A61F}"/>
    <hyperlink ref="A48" r:id="rId40" tooltip="Dominikai Közösség" display="https://hu.wikipedia.org/wiki/Dominikai_K%C3%B6z%C3%B6ss%C3%A9g" xr:uid="{1BA8582A-375B-4ABC-927F-24295EBD7E45}"/>
    <hyperlink ref="A49" r:id="rId41" tooltip="Dominikai Köztársaság" display="https://hu.wikipedia.org/wiki/Dominikai_K%C3%B6zt%C3%A1rsas%C3%A1g" xr:uid="{9A841BCF-45DE-4BE2-94E3-8E45AE06DC17}"/>
    <hyperlink ref="A50" r:id="rId42" tooltip="Dzsibuti" display="https://hu.wikipedia.org/wiki/Dzsibuti" xr:uid="{8B9D3384-0622-4391-9EFD-EDC13BF4A9DF}"/>
    <hyperlink ref="A51" r:id="rId43" tooltip="Ecuador" display="https://hu.wikipedia.org/wiki/Ecuador" xr:uid="{272AE18E-CC4B-49DF-91C8-D2A1F35BBC87}"/>
    <hyperlink ref="A52" r:id="rId44" tooltip="Egyenlítői-Guinea" display="https://hu.wikipedia.org/wiki/Egyenl%C3%ADt%C5%91i-Guinea" xr:uid="{631F81AE-3751-43E8-9D3B-53A93883ACE6}"/>
    <hyperlink ref="A53" r:id="rId45" tooltip="Egyesült Arab Emírségek" display="https://hu.wikipedia.org/wiki/Egyes%C3%BClt_Arab_Em%C3%ADrs%C3%A9gek" xr:uid="{6CFC746B-A28D-466F-99FC-92D06B136B85}"/>
    <hyperlink ref="A54" r:id="rId46" tooltip="Egyesült Királyság" display="https://hu.wikipedia.org/wiki/Egyes%C3%BClt_Kir%C3%A1lys%C3%A1g" xr:uid="{BF308EA9-A884-447F-BFF1-B01DA10E0388}"/>
    <hyperlink ref="A55" r:id="rId47" tooltip="Egyiptom" display="https://hu.wikipedia.org/wiki/Egyiptom" xr:uid="{3DFC243B-3F95-46C5-B53E-09210E0610C4}"/>
    <hyperlink ref="A56" r:id="rId48" tooltip="Elefántcsontpart" display="https://hu.wikipedia.org/wiki/Elef%C3%A1ntcsontpart" xr:uid="{103E4A24-415B-49DA-88D8-9C7925E79365}"/>
    <hyperlink ref="A57" r:id="rId49" tooltip="Eritrea" display="https://hu.wikipedia.org/wiki/Eritrea" xr:uid="{DAF47EA0-1E15-4978-8CED-2EED9C4EC4CB}"/>
    <hyperlink ref="A58" r:id="rId50" tooltip="Észak-Ciprus" display="https://hu.wikipedia.org/wiki/%C3%89szak-Ciprus" xr:uid="{AF89463D-1D3F-481E-8138-732F3B2AFEBE}"/>
    <hyperlink ref="A59" r:id="rId51" tooltip="Észak-Korea" display="https://hu.wikipedia.org/wiki/%C3%89szak-Korea" xr:uid="{834259BA-184F-471C-9C30-8B0529EDB021}"/>
    <hyperlink ref="A60" r:id="rId52" tooltip="Észak-Macedónia" display="https://hu.wikipedia.org/wiki/%C3%89szak-Maced%C3%B3nia" xr:uid="{89B753C9-1FFF-46A7-9B26-844F639E9503}"/>
    <hyperlink ref="A61" r:id="rId53" tooltip="Észtország" display="https://hu.wikipedia.org/wiki/%C3%89sztorsz%C3%A1g" xr:uid="{C98A2D2A-1282-45E8-B550-64038CDA1E07}"/>
    <hyperlink ref="A62" r:id="rId54" tooltip="Etiópia" display="https://hu.wikipedia.org/wiki/Eti%C3%B3pia" xr:uid="{8AFB7BA8-0E0A-4AC1-BC3F-CA1CD5565C19}"/>
    <hyperlink ref="A63" r:id="rId55" tooltip="Fehéroroszország" display="https://hu.wikipedia.org/wiki/Feh%C3%A9roroszorsz%C3%A1g" xr:uid="{FF68981C-9225-433A-8394-31BC1B9404C5}"/>
    <hyperlink ref="A64" r:id="rId56" tooltip="Fidzsi-szigetek" display="https://hu.wikipedia.org/wiki/Fidzsi-szigetek" xr:uid="{3738F52A-4409-4B7E-9700-9644BD64473B}"/>
    <hyperlink ref="A65" r:id="rId57" tooltip="Finnország" display="https://hu.wikipedia.org/wiki/Finnorsz%C3%A1g" xr:uid="{455A7C2B-DC89-40D1-BB41-45AA2BACA499}"/>
    <hyperlink ref="A66" r:id="rId58" tooltip="Franciaország" display="https://hu.wikipedia.org/wiki/Franciaorsz%C3%A1g" xr:uid="{A050138B-6B64-444D-9E2F-7EA15B2F1392}"/>
    <hyperlink ref="A67" r:id="rId59" tooltip="Fülöp-szigetek" display="https://hu.wikipedia.org/wiki/F%C3%BCl%C3%B6p-szigetek" xr:uid="{AD95D291-63E7-4377-AB5C-5DFD9AD61341}"/>
    <hyperlink ref="A68" r:id="rId60" tooltip="Gabon" display="https://hu.wikipedia.org/wiki/Gabon" xr:uid="{7964852E-2D45-485D-B3AD-D150E4165483}"/>
    <hyperlink ref="A69" r:id="rId61" tooltip="Gambia" display="https://hu.wikipedia.org/wiki/Gambia" xr:uid="{4C44B332-13F9-431D-84BB-C109C5B39E8D}"/>
    <hyperlink ref="A70" r:id="rId62" tooltip="Ghána" display="https://hu.wikipedia.org/wiki/Gh%C3%A1na" xr:uid="{604A4A1B-8226-49DA-91E4-77E843B1A914}"/>
    <hyperlink ref="A71" r:id="rId63" tooltip="Görögország" display="https://hu.wikipedia.org/wiki/G%C3%B6r%C3%B6gorsz%C3%A1g" xr:uid="{8F1307C9-30D3-4057-BF68-098BA3FD48D8}"/>
    <hyperlink ref="A72" r:id="rId64" tooltip="Grenada" display="https://hu.wikipedia.org/wiki/Grenada" xr:uid="{D2D29ACA-3D55-4CF3-B722-ED9B8B78076E}"/>
    <hyperlink ref="A73" r:id="rId65" tooltip="Grúzia" display="https://hu.wikipedia.org/wiki/Gr%C3%BAzia" xr:uid="{4F7EAED5-0E70-4224-8055-6163934CF4A0}"/>
    <hyperlink ref="A74" r:id="rId66" tooltip="Guatemala" display="https://hu.wikipedia.org/wiki/Guatemala" xr:uid="{66451376-3270-425E-91FF-47C6FE54B785}"/>
    <hyperlink ref="A75" r:id="rId67" tooltip="Guinea" display="https://hu.wikipedia.org/wiki/Guinea" xr:uid="{3238D0B8-2F16-40DE-941C-BDA7B28D4AEB}"/>
    <hyperlink ref="A76" r:id="rId68" tooltip="Guyana" display="https://hu.wikipedia.org/wiki/Guyana" xr:uid="{2E07DD1B-7DC8-4BE7-A717-1BB900F7DDCF}"/>
    <hyperlink ref="A77" r:id="rId69" tooltip="Haiti" display="https://hu.wikipedia.org/wiki/Haiti" xr:uid="{A6B4AF7C-3146-4C18-BEB4-5F96AD0D3207}"/>
    <hyperlink ref="A78" r:id="rId70" tooltip="Hollandia" display="https://hu.wikipedia.org/wiki/Hollandia" xr:uid="{B35FCAC6-0B79-47E9-9CBA-EC10D63CFE82}"/>
    <hyperlink ref="A79" r:id="rId71" tooltip="Honduras" display="https://hu.wikipedia.org/wiki/Honduras" xr:uid="{8C77584D-CD68-4B61-BD45-6C1B03275FFF}"/>
    <hyperlink ref="A80" r:id="rId72" tooltip="Horvátország" display="https://hu.wikipedia.org/wiki/Horv%C3%A1torsz%C3%A1g" xr:uid="{12589763-310C-4326-9562-729945F81A0F}"/>
    <hyperlink ref="A81" r:id="rId73" tooltip="India" display="https://hu.wikipedia.org/wiki/India" xr:uid="{9850A74D-530A-4134-BE51-C5F5700F9626}"/>
    <hyperlink ref="A82" r:id="rId74" tooltip="Indonézia" display="https://hu.wikipedia.org/wiki/Indon%C3%A9zia" xr:uid="{2EBF60EB-92F4-43E7-A121-5FB8FC858BF5}"/>
    <hyperlink ref="A83" r:id="rId75" tooltip="Irak" display="https://hu.wikipedia.org/wiki/Irak" xr:uid="{9BF14F2B-6064-4501-8839-9B8BDC02CCAB}"/>
    <hyperlink ref="A84" r:id="rId76" tooltip="Irán" display="https://hu.wikipedia.org/wiki/Ir%C3%A1n" xr:uid="{98339B8E-EB34-424C-AFB5-399E73DBFC34}"/>
    <hyperlink ref="A85" r:id="rId77" tooltip="Írország" display="https://hu.wikipedia.org/wiki/%C3%8Drorsz%C3%A1g" xr:uid="{EC4A6ED2-83F8-4CF4-B8E2-82E1307C4E7C}"/>
    <hyperlink ref="A86" r:id="rId78" tooltip="Izland" display="https://hu.wikipedia.org/wiki/Izland" xr:uid="{FD02593F-ED18-4014-950A-85C750BB98D5}"/>
    <hyperlink ref="A87" r:id="rId79" tooltip="Izrael" display="https://hu.wikipedia.org/wiki/Izrael" xr:uid="{FD968C34-D12B-4FC9-BCE4-691EB4C686BA}"/>
    <hyperlink ref="A88" r:id="rId80" tooltip="Jamaica" display="https://hu.wikipedia.org/wiki/Jamaica" xr:uid="{43B7E21F-0D03-4FAA-AEF4-3AC3A9AD84A8}"/>
    <hyperlink ref="A89" r:id="rId81" tooltip="Japán" display="https://hu.wikipedia.org/wiki/Jap%C3%A1n" xr:uid="{EEF05C29-AAF8-4AC7-BD95-9F2E90A1778C}"/>
    <hyperlink ref="A90" r:id="rId82" tooltip="Jemen" display="https://hu.wikipedia.org/wiki/Jemen" xr:uid="{324DDFC0-661C-4379-AEA1-0BA0CA8D5493}"/>
    <hyperlink ref="A91" r:id="rId83" tooltip="Jordánia" display="https://hu.wikipedia.org/wiki/Jord%C3%A1nia" xr:uid="{BE204ABA-C05C-44BE-BE09-F0ECE5517948}"/>
    <hyperlink ref="A92" r:id="rId84" tooltip="Kambodzsa" display="https://hu.wikipedia.org/wiki/Kambodzsa" xr:uid="{35A89DC5-4D73-4A19-A4A5-8A27613742A3}"/>
    <hyperlink ref="A93" r:id="rId85" tooltip="Kamerun" display="https://hu.wikipedia.org/wiki/Kamerun" xr:uid="{445FFA6E-CE45-4A18-AF32-12B4F1465ADF}"/>
    <hyperlink ref="A94" r:id="rId86" tooltip="Kanada" display="https://hu.wikipedia.org/wiki/Kanada" xr:uid="{C520E75F-7563-405F-805B-15FD5BE2C453}"/>
    <hyperlink ref="A95" r:id="rId87" tooltip="Katar" display="https://hu.wikipedia.org/wiki/Katar" xr:uid="{57873559-F388-4916-B81C-CF2DF8B8491D}"/>
    <hyperlink ref="A96" r:id="rId88" tooltip="Kazahsztán" display="https://hu.wikipedia.org/wiki/Kazahszt%C3%A1n" xr:uid="{4ABDC4EA-7F22-4E31-A3FF-73DB24FA7F14}"/>
    <hyperlink ref="A97" r:id="rId89" tooltip="Kelet-Timor" display="https://hu.wikipedia.org/wiki/Kelet-Timor" xr:uid="{DB9F9951-AC19-4BA7-B03D-33AFF2E3E8BC}"/>
    <hyperlink ref="A98" r:id="rId90" tooltip="Kenya" display="https://hu.wikipedia.org/wiki/Kenya" xr:uid="{613A816D-334E-4313-9540-945A2AA6AA31}"/>
    <hyperlink ref="A99" r:id="rId91" tooltip="Kína" display="https://hu.wikipedia.org/wiki/K%C3%ADna" xr:uid="{DA2343FE-E0BC-4481-B9CC-EE998B10EB43}"/>
    <hyperlink ref="A100" r:id="rId92" tooltip="Kirgizisztán" display="https://hu.wikipedia.org/wiki/Kirgiziszt%C3%A1n" xr:uid="{10037F83-1274-466A-9210-3562806A7C5B}"/>
    <hyperlink ref="A101" r:id="rId93" tooltip="Kiribati" display="https://hu.wikipedia.org/wiki/Kiribati" xr:uid="{CD5C4714-5785-4D35-8EA1-D4793571A9FA}"/>
    <hyperlink ref="A102" r:id="rId94" tooltip="Kolumbia" display="https://hu.wikipedia.org/wiki/Kolumbia" xr:uid="{E4D85475-E11C-4ABC-B5A5-80B587A22047}"/>
    <hyperlink ref="A103" r:id="rId95" tooltip="Kongói Köztársaság" display="https://hu.wikipedia.org/wiki/Kong%C3%B3i_K%C3%B6zt%C3%A1rsas%C3%A1g" xr:uid="{0E3BE9E8-1E30-41ED-8252-6DF946399343}"/>
    <hyperlink ref="A104" r:id="rId96" tooltip="Kongói Demokratikus Köztársaság" display="https://hu.wikipedia.org/wiki/Kong%C3%B3i_Demokratikus_K%C3%B6zt%C3%A1rsas%C3%A1g" xr:uid="{16A509B5-FF5C-402E-B38A-84776A8AA14A}"/>
    <hyperlink ref="A105" r:id="rId97" tooltip="Közép-afrikai Köztársaság" display="https://hu.wikipedia.org/wiki/K%C3%B6z%C3%A9p-afrikai_K%C3%B6zt%C3%A1rsas%C3%A1g" xr:uid="{9ED97D61-0BB9-42EC-9C17-B6539037E90B}"/>
    <hyperlink ref="A106" r:id="rId98" tooltip="Kuba" display="https://hu.wikipedia.org/wiki/Kuba" xr:uid="{900D5DBF-ED9C-4601-93AA-C63D0E01E175}"/>
    <hyperlink ref="A107" r:id="rId99" tooltip="Kuvait" display="https://hu.wikipedia.org/wiki/Kuvait" xr:uid="{71ADA465-D92C-472E-9811-8AB8CA12C76E}"/>
    <hyperlink ref="A108" r:id="rId100" tooltip="Laosz" display="https://hu.wikipedia.org/wiki/Laosz" xr:uid="{8E0C1D13-DCA0-457E-B0F4-A5C6454762E7}"/>
    <hyperlink ref="A109" r:id="rId101" tooltip="Lengyelország" display="https://hu.wikipedia.org/wiki/Lengyelorsz%C3%A1g" xr:uid="{92631409-8B6B-457F-95D7-6FE59DD5E970}"/>
    <hyperlink ref="A110" r:id="rId102" tooltip="Lesotho" display="https://hu.wikipedia.org/wiki/Lesotho" xr:uid="{8B15B452-2B31-4286-A3EF-B2952686DEEB}"/>
    <hyperlink ref="A111" r:id="rId103" tooltip="Lettország" display="https://hu.wikipedia.org/wiki/Lettorsz%C3%A1g" xr:uid="{83635681-B554-45E8-B531-3708FFAFF1DA}"/>
    <hyperlink ref="A112" r:id="rId104" tooltip="Libanon" display="https://hu.wikipedia.org/wiki/Libanon" xr:uid="{A48FF755-19B4-4E05-B771-12D6EF95CC42}"/>
    <hyperlink ref="A113" r:id="rId105" tooltip="Libéria" display="https://hu.wikipedia.org/wiki/Lib%C3%A9ria" xr:uid="{5F818F21-5AA9-4115-B4F7-E01ADFAE6C10}"/>
    <hyperlink ref="A114" r:id="rId106" tooltip="Líbia" display="https://hu.wikipedia.org/wiki/L%C3%ADbia" xr:uid="{43609694-25F1-48E8-81B8-9122F31EA406}"/>
    <hyperlink ref="A115" r:id="rId107" tooltip="Liechtenstein" display="https://hu.wikipedia.org/wiki/Liechtenstein" xr:uid="{929CA816-A3BE-4DD8-8E81-20EFA1A3CD94}"/>
    <hyperlink ref="A116" r:id="rId108" tooltip="Litvánia" display="https://hu.wikipedia.org/wiki/Litv%C3%A1nia" xr:uid="{C87FAC79-F52C-4722-B8F8-D5190859AC43}"/>
    <hyperlink ref="A117" r:id="rId109" tooltip="Luxemburg" display="https://hu.wikipedia.org/wiki/Luxemburg" xr:uid="{9E79679F-9339-4B1C-9BC8-6436A9D3E5D9}"/>
    <hyperlink ref="A118" r:id="rId110" tooltip="Madagaszkár" display="https://hu.wikipedia.org/wiki/Madagaszk%C3%A1r" xr:uid="{16C44030-2FE6-4C01-B37F-DBC46EE25080}"/>
    <hyperlink ref="A119" r:id="rId111" tooltip="Magyarország" display="https://hu.wikipedia.org/wiki/Magyarorsz%C3%A1g" xr:uid="{7452B195-5A8B-45E0-A97A-588B76D2E9A6}"/>
    <hyperlink ref="A120" r:id="rId112" tooltip="Malajzia" display="https://hu.wikipedia.org/wiki/Malajzia" xr:uid="{A3032D44-4B31-42D8-B034-96CA9EF0B6E7}"/>
    <hyperlink ref="A121" r:id="rId113" tooltip="Malawi" display="https://hu.wikipedia.org/wiki/Malawi" xr:uid="{9AD0D2A2-E5CB-4E1E-B355-635E1C546B6E}"/>
    <hyperlink ref="A122" r:id="rId114" tooltip="Maldív-szigetek" display="https://hu.wikipedia.org/wiki/Mald%C3%ADv-szigetek" xr:uid="{7E0E0899-2736-49DA-A9AD-4985BF6AEF8F}"/>
    <hyperlink ref="A123" r:id="rId115" tooltip="Mali" display="https://hu.wikipedia.org/wiki/Mali" xr:uid="{A2ED7543-8A70-4E1A-AA0C-09A05610ED93}"/>
    <hyperlink ref="A124" r:id="rId116" tooltip="Málta" display="https://hu.wikipedia.org/wiki/M%C3%A1lta" xr:uid="{20C0BC2A-5054-4A02-AE6F-0A41A6DBE425}"/>
    <hyperlink ref="A125" r:id="rId117" tooltip="Marokkó" display="https://hu.wikipedia.org/wiki/Marokk%C3%B3" xr:uid="{3E479000-4BEA-4086-AEFA-0FD189C3EFE6}"/>
    <hyperlink ref="A126" r:id="rId118" tooltip="Marshall-szigetek" display="https://hu.wikipedia.org/wiki/Marshall-szigetek" xr:uid="{6BAF2108-408F-4750-991A-E7AAEFA738A4}"/>
    <hyperlink ref="A127" r:id="rId119" tooltip="Mauritánia" display="https://hu.wikipedia.org/wiki/Maurit%C3%A1nia" xr:uid="{66DA1674-83BD-4428-9255-384D41A733EA}"/>
    <hyperlink ref="A128" r:id="rId120" tooltip="Mauritius" display="https://hu.wikipedia.org/wiki/Mauritius" xr:uid="{50AE0617-D91A-4EC1-9732-39147DA2E3FD}"/>
    <hyperlink ref="A129" r:id="rId121" tooltip="Mexikó" display="https://hu.wikipedia.org/wiki/Mexik%C3%B3" xr:uid="{03EEB77A-F86A-4CE1-A648-DC5527D24996}"/>
    <hyperlink ref="A130" r:id="rId122" tooltip="Mianmar" display="https://hu.wikipedia.org/wiki/Mianmar" xr:uid="{EBE072C1-DBA5-4A5C-ADB2-317E8B36E751}"/>
    <hyperlink ref="A131" r:id="rId123" tooltip="Mikronéziai Szövetségi Államok" display="https://hu.wikipedia.org/wiki/Mikron%C3%A9ziai_Sz%C3%B6vets%C3%A9gi_%C3%81llamok" xr:uid="{94E22C5D-887E-4357-9869-BB9E33F58505}"/>
    <hyperlink ref="A132" r:id="rId124" tooltip="Moldova" display="https://hu.wikipedia.org/wiki/Moldova" xr:uid="{0D933992-62A7-4355-B880-DEAFFFEEE5F8}"/>
    <hyperlink ref="A133" r:id="rId125" tooltip="Monaco" display="https://hu.wikipedia.org/wiki/Monaco" xr:uid="{66E9BA1A-C076-4C03-8331-E4DD43C4C81A}"/>
    <hyperlink ref="A134" r:id="rId126" tooltip="Mongólia" display="https://hu.wikipedia.org/wiki/Mong%C3%B3lia" xr:uid="{7CC73CDB-9713-4CA6-AA5F-A9933CFAC0DC}"/>
    <hyperlink ref="A135" r:id="rId127" tooltip="Montenegró" display="https://hu.wikipedia.org/wiki/Montenegr%C3%B3" xr:uid="{382E47BC-F11C-4FC5-97A1-4FDF8092EFA3}"/>
    <hyperlink ref="A136" r:id="rId128" tooltip="Mozambik" display="https://hu.wikipedia.org/wiki/Mozambik" xr:uid="{ED06B23A-7BE6-47AE-837C-B6ADD1979071}"/>
    <hyperlink ref="A137" r:id="rId129" tooltip="Namíbia" display="https://hu.wikipedia.org/wiki/Nam%C3%ADbia" xr:uid="{8B5F2FD8-C11F-462D-B698-7AA32FF79A94}"/>
    <hyperlink ref="A138" r:id="rId130" tooltip="Nauru" display="https://hu.wikipedia.org/wiki/Nauru" xr:uid="{4924CBC0-E48F-4900-B450-EDE430F09323}"/>
    <hyperlink ref="A139" r:id="rId131" tooltip="Németország" display="https://hu.wikipedia.org/wiki/N%C3%A9metorsz%C3%A1g" xr:uid="{CDC1496A-DB35-49C3-B49B-FA35FB78146D}"/>
    <hyperlink ref="A140" r:id="rId132" tooltip="Nepál" display="https://hu.wikipedia.org/wiki/Nep%C3%A1l" xr:uid="{D71B61B5-733C-4E54-853A-9A3023D54F04}"/>
    <hyperlink ref="A141" r:id="rId133" tooltip="Nicaragua" display="https://hu.wikipedia.org/wiki/Nicaragua" xr:uid="{CB6AC86B-9EF6-4ADA-8AF7-F9055AA529BE}"/>
    <hyperlink ref="A142" r:id="rId134" tooltip="Niger (ország)" display="https://hu.wikipedia.org/wiki/Niger_(orsz%C3%A1g)" xr:uid="{AE606273-1AA9-4DB5-86C1-068485B3C321}"/>
    <hyperlink ref="A143" r:id="rId135" tooltip="Nigéria" display="https://hu.wikipedia.org/wiki/Nig%C3%A9ria" xr:uid="{0FE76EC2-1261-4C12-A535-18E18A68D9DE}"/>
    <hyperlink ref="A144" r:id="rId136" tooltip="Norvégia" display="https://hu.wikipedia.org/wiki/Norv%C3%A9gia" xr:uid="{688716B7-1DF1-4BFB-80B7-BE24BB3C7D77}"/>
    <hyperlink ref="A145" r:id="rId137" tooltip="Nyugat-Szahara" display="https://hu.wikipedia.org/wiki/Nyugat-Szahara" xr:uid="{F7ADC5AA-E60A-4938-8008-FCFD25E85413}"/>
    <hyperlink ref="A146" r:id="rId138" tooltip="Olaszország" display="https://hu.wikipedia.org/wiki/Olaszorsz%C3%A1g" xr:uid="{52F7F0C6-316B-459C-9EEE-001B4C50F3FB}"/>
    <hyperlink ref="A147" r:id="rId139" tooltip="Omán" display="https://hu.wikipedia.org/wiki/Om%C3%A1n" xr:uid="{9DBCA9C6-873C-473A-BCBF-6817E4407BE5}"/>
    <hyperlink ref="A148" r:id="rId140" tooltip="Oroszország" display="https://hu.wikipedia.org/wiki/Oroszorsz%C3%A1g" xr:uid="{324AAB42-095E-4BFE-88F7-E2F835A8E445}"/>
    <hyperlink ref="A149" r:id="rId141" tooltip="Örményország" display="https://hu.wikipedia.org/wiki/%C3%96rm%C3%A9nyorsz%C3%A1g" xr:uid="{C6BE4A41-33D5-4BA5-AF1C-5501BA7F9612}"/>
    <hyperlink ref="A150" r:id="rId142" tooltip="Pakisztán" display="https://hu.wikipedia.org/wiki/Pakiszt%C3%A1n" xr:uid="{4C8AD4C8-4A10-4CA4-9012-2176F3763B82}"/>
    <hyperlink ref="A151" r:id="rId143" tooltip="Palau (állam)" display="https://hu.wikipedia.org/wiki/Palau_(%C3%A1llam)" xr:uid="{D1815C08-EF63-47D1-871F-04366FED999D}"/>
    <hyperlink ref="A152" r:id="rId144" tooltip="Palesztina" display="https://hu.wikipedia.org/wiki/Palesztina" xr:uid="{28CB94F0-A230-407D-A18A-222843ACE942}"/>
    <hyperlink ref="A153" r:id="rId145" tooltip="Panama" display="https://hu.wikipedia.org/wiki/Panama" xr:uid="{D717C923-0D33-40A7-ADD9-53ECE80F0B99}"/>
    <hyperlink ref="A154" r:id="rId146" tooltip="Pápua Új-Guinea" display="https://hu.wikipedia.org/wiki/P%C3%A1pua_%C3%9Aj-Guinea" xr:uid="{0E8610F5-10D3-429C-8974-AAEF082E3889}"/>
    <hyperlink ref="A155" r:id="rId147" tooltip="Paraguay" display="https://hu.wikipedia.org/wiki/Paraguay" xr:uid="{4000FBCA-92E6-40A8-B38E-65B3107C191E}"/>
    <hyperlink ref="A156" r:id="rId148" tooltip="Peru" display="https://hu.wikipedia.org/wiki/Peru" xr:uid="{DDA1EA89-A321-4300-A8DC-B8920F62F674}"/>
    <hyperlink ref="A157" r:id="rId149" tooltip="Portugália" display="https://hu.wikipedia.org/wiki/Portug%C3%A1lia" xr:uid="{C30DD8A7-6721-421E-AB47-92222D62853D}"/>
    <hyperlink ref="A158" r:id="rId150" tooltip="Románia" display="https://hu.wikipedia.org/wiki/Rom%C3%A1nia" xr:uid="{DD10691D-ACA7-4B0C-9631-BDF645B6642B}"/>
    <hyperlink ref="A159" r:id="rId151" tooltip="Ruanda" display="https://hu.wikipedia.org/wiki/Ruanda" xr:uid="{BFEA9A28-1D0A-413E-8FDE-1F3F03F58972}"/>
    <hyperlink ref="A160" r:id="rId152" tooltip="Saint Kitts és Nevis" display="https://hu.wikipedia.org/wiki/Saint_Kitts_%C3%A9s_Nevis" xr:uid="{345D764F-AD4C-4313-BB5C-2646B6CA824A}"/>
    <hyperlink ref="A161" r:id="rId153" tooltip="Saint Lucia" display="https://hu.wikipedia.org/wiki/Saint_Lucia" xr:uid="{AEB5804D-1FE2-48AD-BF94-14690E5B30CD}"/>
    <hyperlink ref="A162" r:id="rId154" tooltip="Saint Vincent és a Grenadine-szigetek" display="https://hu.wikipedia.org/wiki/Saint_Vincent_%C3%A9s_a_Grenadine-szigetek" xr:uid="{D85AE098-F55E-4AB7-9D2A-F529F1475915}"/>
    <hyperlink ref="A163" r:id="rId155" tooltip="Salamon-szigetek" display="https://hu.wikipedia.org/wiki/Salamon-szigetek" xr:uid="{E8C2765D-F960-4B21-9F75-95493CFD9F64}"/>
    <hyperlink ref="A164" r:id="rId156" tooltip="Salvador" display="https://hu.wikipedia.org/wiki/Salvador" xr:uid="{1D477F28-3075-4821-A998-574AAA663CE1}"/>
    <hyperlink ref="A165" r:id="rId157" tooltip="San Marino" display="https://hu.wikipedia.org/wiki/San_Marino" xr:uid="{FAA19B1A-1794-4914-8656-57BE5C84AC5D}"/>
    <hyperlink ref="A166" r:id="rId158" tooltip="São Tomé és Príncipe" display="https://hu.wikipedia.org/wiki/S%C3%A3o_Tom%C3%A9_%C3%A9s_Pr%C3%ADncipe" xr:uid="{BD221FA1-B2DA-496F-9986-35AE7DEC2593}"/>
    <hyperlink ref="A167" r:id="rId159" tooltip="Seychelle-szigetek" display="https://hu.wikipedia.org/wiki/Seychelle-szigetek" xr:uid="{2FA16562-C677-4CB3-8E8B-0DA867430659}"/>
    <hyperlink ref="A168" r:id="rId160" tooltip="Sierra Leone" display="https://hu.wikipedia.org/wiki/Sierra_Leone" xr:uid="{70A2B1F5-CAD7-4978-AAD3-AA9BB3597524}"/>
    <hyperlink ref="A169" r:id="rId161" tooltip="Spanyolország" display="https://hu.wikipedia.org/wiki/Spanyolorsz%C3%A1g" xr:uid="{29180E83-FC4C-4F03-895D-A282F90BEA3E}"/>
    <hyperlink ref="A170" r:id="rId162" tooltip="Srí Lanka" display="https://hu.wikipedia.org/wiki/Sr%C3%AD_Lanka" xr:uid="{78D9BEDA-16B7-4457-A609-2D09DE2234C9}"/>
    <hyperlink ref="A171" r:id="rId163" tooltip="Suriname" display="https://hu.wikipedia.org/wiki/Suriname" xr:uid="{FF198133-3EBE-46BC-B80D-F2A505C1EAA1}"/>
    <hyperlink ref="A172" r:id="rId164" tooltip="Svájc" display="https://hu.wikipedia.org/wiki/Sv%C3%A1jc" xr:uid="{FA3F321C-FFC0-4675-A4D7-0AEDC13E5721}"/>
    <hyperlink ref="A173" r:id="rId165" tooltip="Svédország" display="https://hu.wikipedia.org/wiki/Sv%C3%A9dorsz%C3%A1g" xr:uid="{6EEAF61B-C4F6-47BF-AAA3-F6375D2FCAFA}"/>
    <hyperlink ref="A174" r:id="rId166" tooltip="Szamoa" display="https://hu.wikipedia.org/wiki/Szamoa" xr:uid="{259505E7-75E6-43EF-B060-DF378382BEA2}"/>
    <hyperlink ref="A175" r:id="rId167" tooltip="Szaúd-Arábia" display="https://hu.wikipedia.org/wiki/Sza%C3%BAd-Ar%C3%A1bia" xr:uid="{C5150056-EECB-4597-BB61-A365F178445B}"/>
    <hyperlink ref="A176" r:id="rId168" tooltip="Szenegál" display="https://hu.wikipedia.org/wiki/Szeneg%C3%A1l" xr:uid="{916FB711-B52C-4527-8D30-AEFDEBE9D7BF}"/>
    <hyperlink ref="A177" r:id="rId169" tooltip="Szerbia" display="https://hu.wikipedia.org/wiki/Szerbia" xr:uid="{AD0C3EF2-1B7D-4521-B9C1-E270AEE34A42}"/>
    <hyperlink ref="A178" r:id="rId170" tooltip="Szingapúr" display="https://hu.wikipedia.org/wiki/Szingap%C3%BAr" xr:uid="{E29FF152-3C64-4AF8-8774-3A7248608C69}"/>
    <hyperlink ref="A179" r:id="rId171" tooltip="Szíria" display="https://hu.wikipedia.org/wiki/Sz%C3%ADria" xr:uid="{9F9F69C8-F020-426D-9CA0-198E0F4C0AC1}"/>
    <hyperlink ref="A180" r:id="rId172" tooltip="Szlovákia" display="https://hu.wikipedia.org/wiki/Szlov%C3%A1kia" xr:uid="{F1AD6A38-3F6A-4648-A13C-E48096D293C3}"/>
    <hyperlink ref="A181" r:id="rId173" tooltip="Szlovénia" display="https://hu.wikipedia.org/wiki/Szlov%C3%A9nia" xr:uid="{DC91C28F-E7B7-4C5D-AB97-26F674FB4B4F}"/>
    <hyperlink ref="A182" r:id="rId174" tooltip="Szomália" display="https://hu.wikipedia.org/wiki/Szom%C3%A1lia" xr:uid="{6E5B0B0E-56E2-4C71-AFD7-1FB6F5F7B274}"/>
    <hyperlink ref="A183" r:id="rId175" tooltip="Szomáliföld" display="https://hu.wikipedia.org/wiki/Szom%C3%A1lif%C3%B6ld" xr:uid="{7DEA73A0-00A5-4032-9EB0-870FFE11E3EC}"/>
    <hyperlink ref="A184" r:id="rId176" tooltip="Szudán" display="https://hu.wikipedia.org/wiki/Szud%C3%A1n" xr:uid="{F0565A38-8397-4557-8CAC-5309A2110E38}"/>
    <hyperlink ref="A185" r:id="rId177" tooltip="Szváziföld" display="https://hu.wikipedia.org/wiki/Szv%C3%A1zif%C3%B6ld" xr:uid="{17608468-0DA2-4EF5-833E-5F2BBA30AC56}"/>
    <hyperlink ref="A186" r:id="rId178" tooltip="Tádzsikisztán" display="https://hu.wikipedia.org/wiki/T%C3%A1dzsikiszt%C3%A1n" xr:uid="{A2C94CF5-9720-49C6-9BFF-BE711193B4BD}"/>
    <hyperlink ref="A187" r:id="rId179" tooltip="Kínai Köztársaság" display="https://hu.wikipedia.org/wiki/K%C3%ADnai_K%C3%B6zt%C3%A1rsas%C3%A1g" xr:uid="{66841B55-EEE8-4CC7-A66E-14616579DC7B}"/>
    <hyperlink ref="A188" r:id="rId180" tooltip="Tanzánia" display="https://hu.wikipedia.org/wiki/Tanz%C3%A1nia" xr:uid="{0390967A-7BE7-4C04-8109-90B77C95BACF}"/>
    <hyperlink ref="A189" r:id="rId181" tooltip="Thaiföld" display="https://hu.wikipedia.org/wiki/Thaif%C3%B6ld" xr:uid="{4FD740C0-33F1-4A89-A150-400E3B05392B}"/>
    <hyperlink ref="A190" r:id="rId182" tooltip="Togo" display="https://hu.wikipedia.org/wiki/Togo" xr:uid="{3C2734B3-6ACA-4426-BD96-ED9BD54ED6DC}"/>
    <hyperlink ref="A191" r:id="rId183" tooltip="Tokelau-szigetek" display="https://hu.wikipedia.org/wiki/Tokelau-szigetek" xr:uid="{31A0C89B-CA1F-4E76-8F98-82D36460229C}"/>
    <hyperlink ref="A192" r:id="rId184" tooltip="Tonga" display="https://hu.wikipedia.org/wiki/Tonga" xr:uid="{E36B3631-ED8B-4B7E-B925-5EADAA594DE2}"/>
    <hyperlink ref="A193" r:id="rId185" tooltip="Törökország" display="https://hu.wikipedia.org/wiki/T%C3%B6r%C3%B6korsz%C3%A1g" xr:uid="{6D0ABAD9-F8EE-44BD-8FA8-EF01C8948528}"/>
    <hyperlink ref="A194" r:id="rId186" tooltip="Trinidad és Tobago" display="https://hu.wikipedia.org/wiki/Trinidad_%C3%A9s_Tobago" xr:uid="{0CAA27CA-D57C-4C75-B989-F822F4E6FC0C}"/>
    <hyperlink ref="A195" r:id="rId187" tooltip="Tunézia" display="https://hu.wikipedia.org/wiki/Tun%C3%A9zia" xr:uid="{22F20432-2C2E-424F-93A7-0FA0D711C1CE}"/>
    <hyperlink ref="A196" r:id="rId188" tooltip="Tuvalu" display="https://hu.wikipedia.org/wiki/Tuvalu" xr:uid="{95FDC8F2-4166-44BB-87F1-AB636F1C0816}"/>
    <hyperlink ref="A197" r:id="rId189" tooltip="Türkmenisztán" display="https://hu.wikipedia.org/wiki/T%C3%BCrkmeniszt%C3%A1n" xr:uid="{04A9ABE2-7AE3-4B1E-B40D-2C9B0499F683}"/>
    <hyperlink ref="A198" r:id="rId190" tooltip="Uganda" display="https://hu.wikipedia.org/wiki/Uganda" xr:uid="{732D71DE-2F6C-4B2D-B6EF-ED9D61F2DF8E}"/>
    <hyperlink ref="A199" r:id="rId191" tooltip="Új-Zéland" display="https://hu.wikipedia.org/wiki/%C3%9Aj-Z%C3%A9land" xr:uid="{1D1B540E-15F4-4055-8EA5-7574025E9F8E}"/>
    <hyperlink ref="A200" r:id="rId192" tooltip="Ukrajna" display="https://hu.wikipedia.org/wiki/Ukrajna" xr:uid="{5E72FB34-7041-4FD3-97FA-5739495DA185}"/>
    <hyperlink ref="A201" r:id="rId193" tooltip="Uruguay" display="https://hu.wikipedia.org/wiki/Uruguay" xr:uid="{BC0E161E-464A-4849-ACE6-FB15E555F24A}"/>
    <hyperlink ref="A202" r:id="rId194" tooltip="Üzbegisztán" display="https://hu.wikipedia.org/wiki/%C3%9Czbegiszt%C3%A1n" xr:uid="{4287406D-1A86-4995-AC07-B1C6BCF316B1}"/>
    <hyperlink ref="A203" r:id="rId195" tooltip="Vanuatu" display="https://hu.wikipedia.org/wiki/Vanuatu" xr:uid="{86736AAB-A6AA-4762-9096-9AFD0CB67DCA}"/>
    <hyperlink ref="A204" r:id="rId196" tooltip="Vatikán" display="https://hu.wikipedia.org/wiki/Vatik%C3%A1n" xr:uid="{DF193B5A-69DD-4466-880E-7FF65E4B49FD}"/>
    <hyperlink ref="A205" r:id="rId197" tooltip="Venezuela" display="https://hu.wikipedia.org/wiki/Venezuela" xr:uid="{4789D7B8-809D-4869-B6C2-FB451D525888}"/>
    <hyperlink ref="A206" r:id="rId198" tooltip="Vietnám" display="https://hu.wikipedia.org/wiki/Vietn%C3%A1m" xr:uid="{831592E9-5CF9-48D4-B815-10EA63A57AB3}"/>
    <hyperlink ref="A207" r:id="rId199" tooltip="Zambia" display="https://hu.wikipedia.org/wiki/Zambia" xr:uid="{E3E76C38-D5CD-4C1B-8DF2-523889E1BF21}"/>
    <hyperlink ref="A208" r:id="rId200" tooltip="Zimbabwe" display="https://hu.wikipedia.org/wiki/Zimbabwe" xr:uid="{B3F1058C-E019-4168-B46B-53ADCDBEDA27}"/>
    <hyperlink ref="A209" r:id="rId201" tooltip="Zöld-foki Köztársaság" display="https://hu.wikipedia.org/wiki/Z%C3%B6ld-foki_K%C3%B6zt%C3%A1rsas%C3%A1g" xr:uid="{15AABEC7-E66C-4398-9AB0-3ACF89A74302}"/>
    <hyperlink ref="H1" r:id="rId202" tooltip="Edit section: Current codes" display="https://en.wikipedia.org/w/index.php?title=International_vehicle_registration_code&amp;action=edit&amp;section=5" xr:uid="{8C404E21-D90A-4354-9AB2-6AED0B47D3B2}"/>
    <hyperlink ref="I5" r:id="rId203" tooltip="Austria" display="https://en.wikipedia.org/wiki/Austria" xr:uid="{DCFDF751-C573-46B4-8091-4B70B93FDAA4}"/>
    <hyperlink ref="I6" r:id="rId204" tooltip="Afghanistan" display="https://en.wikipedia.org/wiki/Afghanistan" xr:uid="{3C8C0BFC-0C7C-4E64-982B-0943D26CF0F3}"/>
    <hyperlink ref="M6" r:id="rId205" tooltip="ISO 3166-1 alpha-3" display="https://en.wikipedia.org/wiki/ISO_3166-1_alpha-3" xr:uid="{B015E0F8-9E6B-4E8F-B2B4-4D1C40490540}"/>
    <hyperlink ref="I7" r:id="rId206" tooltip="Albania" display="https://en.wikipedia.org/wiki/Albania" xr:uid="{301CA359-72D6-424B-8939-1B6ACF1ED778}"/>
    <hyperlink ref="M7" r:id="rId207" tooltip="ISO 3166-1 alpha-2" display="https://en.wikipedia.org/wiki/ISO_3166-1_alpha-2" xr:uid="{BE724054-6F83-45FD-A19C-2AADE6EF5852}"/>
    <hyperlink ref="I8" r:id="rId208" tooltip="Andorra" display="https://en.wikipedia.org/wiki/Andorra" xr:uid="{25C8636A-40C9-490C-8A49-9ECAE7D0B8A4}"/>
    <hyperlink ref="M8" r:id="rId209" tooltip="ISO 3166-1 alpha-3" display="https://en.wikipedia.org/wiki/ISO_3166-1_alpha-3" xr:uid="{007D1D6F-B7D5-4136-B454-2388C5A0BDB0}"/>
    <hyperlink ref="I9" r:id="rId210" tooltip="Armenia" display="https://en.wikipedia.org/wiki/Armenia" xr:uid="{B755EE00-E9D7-4FEB-8ADB-E155EC2FD4F0}"/>
    <hyperlink ref="I10" r:id="rId211" tooltip="Australia" display="https://en.wikipedia.org/wiki/Australia" xr:uid="{31C3A0CA-FC6C-44E7-8D4F-CBE6087C738D}"/>
    <hyperlink ref="M10" r:id="rId212" tooltip="ISO 3166-1 alpha-3" display="https://en.wikipedia.org/wiki/ISO_3166-1_alpha-3" xr:uid="{F12B9CCA-0B13-4C0F-A413-C453EA42E129}"/>
    <hyperlink ref="I11" r:id="rId213" tooltip="Azerbaijan" display="https://en.wikipedia.org/wiki/Azerbaijan" xr:uid="{5D3665AC-EF8E-43E2-BA68-1B95397D75F6}"/>
    <hyperlink ref="I12" r:id="rId214" tooltip="Belgium" display="https://en.wikipedia.org/wiki/Belgium" xr:uid="{C4985669-3A20-429A-9372-ADA74A43026F}"/>
    <hyperlink ref="I13" r:id="rId215" tooltip="Bangladesh" display="https://en.wikipedia.org/wiki/Bangladesh" xr:uid="{28089F40-F922-4804-A4FD-B9DAE190C7CB}"/>
    <hyperlink ref="M13" r:id="rId216" tooltip="East Pakistan" display="https://en.wikipedia.org/wiki/East_Pakistan" xr:uid="{0EAB9F67-9958-4AC9-AAD2-E393001FC561}"/>
    <hyperlink ref="I14" r:id="rId217" tooltip="Barbados" display="https://en.wikipedia.org/wiki/Barbados" xr:uid="{D81A0BF2-B0A4-4550-AF5E-A5D888008A95}"/>
    <hyperlink ref="I15" r:id="rId218" tooltip="Burkina Faso" display="https://en.wikipedia.org/wiki/Burkina_Faso" xr:uid="{43DE51E1-F4C2-4131-A13A-B055A40ECB16}"/>
    <hyperlink ref="M15" r:id="rId219" tooltip="Republic of Upper Volta" display="https://en.wikipedia.org/wiki/Republic_of_Upper_Volta" xr:uid="{848D1376-492A-441C-B942-D9773F59EE71}"/>
    <hyperlink ref="I16" r:id="rId220" tooltip="Bulgaria" display="https://en.wikipedia.org/wiki/Bulgaria" xr:uid="{51C83CC9-21A9-4EA2-85B1-72A531128C17}"/>
    <hyperlink ref="M16" r:id="rId221" tooltip="ISO 3166-1 alpha-2" display="https://en.wikipedia.org/wiki/ISO_3166-1_alpha-2" xr:uid="{94EAC112-AB08-4684-A9E2-0F9A49AB92D8}"/>
    <hyperlink ref="I17" r:id="rId222" tooltip="Belize" display="https://en.wikipedia.org/wiki/Belize" xr:uid="{DDA94813-78E9-44EE-88BD-BB8203ED8740}"/>
    <hyperlink ref="I18" r:id="rId223" tooltip="Bosnia and Herzegovina" display="https://en.wikipedia.org/wiki/Bosnia_and_Herzegovina" xr:uid="{BCB7D645-420F-437F-A245-0F08188339BD}"/>
    <hyperlink ref="M18" r:id="rId224" tooltip="Bosnian language" display="https://en.wikipedia.org/wiki/Bosnian_language" xr:uid="{683C5258-0DC0-4004-B7C8-CCD09E804685}"/>
    <hyperlink ref="I21" r:id="rId225" tooltip="Bolivia" display="https://en.wikipedia.org/wiki/Bolivia" xr:uid="{1E0F2A58-63B3-4A1A-B8D6-15CD68723DFA}"/>
    <hyperlink ref="M21" r:id="rId226" tooltip="ISO 3166-1 alpha-3" display="https://en.wikipedia.org/wiki/ISO_3166-1_alpha-3" xr:uid="{36958BF7-8699-47E2-BF27-245C01306CFF}"/>
    <hyperlink ref="I22" r:id="rId227" tooltip="Brazil" display="https://en.wikipedia.org/wiki/Brazil" xr:uid="{80F8E94F-4428-4070-A3AF-7034F5957DBC}"/>
    <hyperlink ref="M22" r:id="rId228" tooltip="ISO 3166-1 alpha-2" display="https://en.wikipedia.org/wiki/ISO_3166-1_alpha-2" xr:uid="{245B938C-8FF3-4742-A79D-6C4B427F4792}"/>
    <hyperlink ref="I23" r:id="rId229" tooltip="Bahrain" display="https://en.wikipedia.org/wiki/Bahrain" xr:uid="{DCC81FDA-D3ED-4429-A981-14C344279345}"/>
    <hyperlink ref="I24" r:id="rId230" tooltip="Brunei" display="https://en.wikipedia.org/wiki/Brunei" xr:uid="{DC2E5A4E-4AF1-4669-AE04-0ADC069624F9}"/>
    <hyperlink ref="I25" r:id="rId231" tooltip="The Bahamas" display="https://en.wikipedia.org/wiki/The_Bahamas" xr:uid="{90CC9622-7CC3-4C98-9F57-8A38CBB29CB5}"/>
    <hyperlink ref="H26" r:id="rId232" tooltip="Wikipedia:Citation needed" display="https://en.wikipedia.org/wiki/Wikipedia:Citation_needed" xr:uid="{FC8CC4CC-3303-4A12-A556-0AB514775A85}"/>
    <hyperlink ref="I26" r:id="rId233" tooltip="Myanmar" display="https://en.wikipedia.org/wiki/Myanmar" xr:uid="{85F76F87-ED39-460C-9FC5-401228F573DC}"/>
    <hyperlink ref="M26" r:id="rId234" tooltip="ISO 3166-1 alpha-2" display="https://en.wikipedia.org/wiki/ISO_3166-1_alpha-2" xr:uid="{4D086427-5773-41AC-BC79-A44A85D2D675}"/>
    <hyperlink ref="I27" r:id="rId235" tooltip="British Virgin Islands" display="https://en.wikipedia.org/wiki/British_Virgin_Islands" xr:uid="{98C3D46A-D83C-4D8A-A31F-1A488E07153C}"/>
    <hyperlink ref="H28" r:id="rId236" location="cite_note-unece-3" display="https://en.wikipedia.org/wiki/International_vehicle_registration_code - cite_note-unece-3" xr:uid="{CCF2467C-999A-42FA-8037-C3ABF34C7EA0}"/>
    <hyperlink ref="I28" r:id="rId237" tooltip="Botswana" display="https://en.wikipedia.org/wiki/Botswana" xr:uid="{35B16176-E140-4FFE-8A06-855EF879C276}"/>
    <hyperlink ref="M28" r:id="rId238" tooltip="Bechuanaland Protectorate" display="https://en.wikipedia.org/wiki/Bechuanaland_Protectorate" xr:uid="{9ED99D37-42ED-4DEA-87AB-DB583E92FF7F}"/>
    <hyperlink ref="I29" r:id="rId239" tooltip="Belarus" display="https://en.wikipedia.org/wiki/Belarus" xr:uid="{89A520F6-3324-43B2-A76B-D7836B04E171}"/>
    <hyperlink ref="I30" r:id="rId240" tooltip="Cameroon" display="https://en.wikipedia.org/wiki/Cameroon" xr:uid="{3031EB36-9FBF-4798-BE7E-FCDE5FD1F303}"/>
    <hyperlink ref="M30" r:id="rId241" tooltip="France" display="https://en.wikipedia.org/wiki/France" xr:uid="{586C1DE3-D379-42B0-A2AF-688F304E703C}"/>
    <hyperlink ref="I31" r:id="rId242" tooltip="Canada" display="https://en.wikipedia.org/wiki/Canada" xr:uid="{988CBD81-43B8-49EA-BF62-9E34430EA65E}"/>
    <hyperlink ref="M31" r:id="rId243" tooltip="Wikipedia:Citation needed" display="https://en.wikipedia.org/wiki/Wikipedia:Citation_needed" xr:uid="{AA1CB43B-0F8D-4D7A-BB2F-5D78725B7593}"/>
    <hyperlink ref="I32" r:id="rId244" tooltip="Democratic Republic of the Congo" display="https://en.wikipedia.org/wiki/Democratic_Republic_of_the_Congo" xr:uid="{9EC963CC-E673-47E1-A2A1-A184CD49A816}"/>
    <hyperlink ref="I33" r:id="rId245" tooltip="Switzerland" display="https://en.wikipedia.org/wiki/Switzerland" xr:uid="{C92C2C06-BB89-42E3-8CEF-601E6335D21C}"/>
    <hyperlink ref="I34" r:id="rId246" tooltip="Ivory Coast" display="https://en.wikipedia.org/wiki/Ivory_Coast" xr:uid="{4A0CCF37-382F-484C-9700-FCB97A0A0B83}"/>
    <hyperlink ref="I35" r:id="rId247" tooltip="Sri Lanka" display="https://en.wikipedia.org/wiki/Sri_Lanka" xr:uid="{432BC676-CE4C-46D5-82B3-6105A3081ACE}"/>
    <hyperlink ref="I36" r:id="rId248" tooltip="Colombia" display="https://en.wikipedia.org/wiki/Colombia" xr:uid="{ECA5ABED-6A59-4F87-9EA0-D65FD7E7FBCE}"/>
    <hyperlink ref="M36" r:id="rId249" tooltip="ISO 3166-1 alpha-2" display="https://en.wikipedia.org/wiki/ISO_3166-1_alpha-2" xr:uid="{4F41747C-BBC0-4875-B9B4-981E52DBEBED}"/>
    <hyperlink ref="I37" r:id="rId250" tooltip="Costa Rica" display="https://en.wikipedia.org/wiki/Costa_Rica" xr:uid="{187BEC01-ED2A-4B3B-B82A-C0B9DE85F803}"/>
    <hyperlink ref="M37" r:id="rId251" tooltip="ISO 3166-1 alpha-2" display="https://en.wikipedia.org/wiki/ISO_3166-1_alpha-2" xr:uid="{977FC901-9254-43A5-BA13-7A2C1A5CA437}"/>
    <hyperlink ref="H38" r:id="rId252" location="cite_note-unece-3" display="https://en.wikipedia.org/wiki/International_vehicle_registration_code - cite_note-unece-3" xr:uid="{F7F5794F-F341-4E15-80E1-2D492405E6BC}"/>
    <hyperlink ref="I38" r:id="rId253" tooltip="Cuba" display="https://en.wikipedia.org/wiki/Cuba" xr:uid="{FF07E9B3-220D-4DB2-81D0-1817E9646D4B}"/>
    <hyperlink ref="K38" r:id="rId254" tooltip="Wikipedia:Citation needed" display="https://en.wikipedia.org/wiki/Wikipedia:Citation_needed" xr:uid="{F59685B4-7CCA-478E-A852-531888AFCFF3}"/>
    <hyperlink ref="M38" r:id="rId255" tooltip="ISO 3166-1 alpha-2" display="https://en.wikipedia.org/wiki/ISO_3166-1_alpha-2" xr:uid="{3C6DFACD-7D60-488A-8A29-D120EEB41C5D}"/>
    <hyperlink ref="I39" r:id="rId256" tooltip="Cyprus" display="https://en.wikipedia.org/wiki/Cyprus" xr:uid="{E1E2F80D-4E71-4496-84ED-F8BF6BB40D02}"/>
    <hyperlink ref="M39" r:id="rId257" tooltip="ISO 3166-1 alpha-2" display="https://en.wikipedia.org/wiki/ISO_3166-1_alpha-2" xr:uid="{63FB3B1D-521C-440A-B58F-CA0675EFCEEA}"/>
    <hyperlink ref="I40" r:id="rId258" tooltip="Czech Republic" display="https://en.wikipedia.org/wiki/Czech_Republic" xr:uid="{7CDA61F8-7EF3-4702-A3D5-669C9F4BB241}"/>
    <hyperlink ref="I41" r:id="rId259" tooltip="Germany" display="https://en.wikipedia.org/wiki/Germany" xr:uid="{A901B4B8-4074-4C40-B1B1-907823E62F83}"/>
    <hyperlink ref="I42" r:id="rId260" tooltip="Denmark" display="https://en.wikipedia.org/wiki/Denmark" xr:uid="{6C8B6E0E-450E-4815-8C71-A72161C3B41F}"/>
    <hyperlink ref="M42" r:id="rId261" tooltip="ISO 3166-1 alpha-2" display="https://en.wikipedia.org/wiki/ISO_3166-1_alpha-2" xr:uid="{5B33CC6D-BD64-4D22-B24E-73979B69E416}"/>
    <hyperlink ref="I43" r:id="rId262" tooltip="Dominican Republic" display="https://en.wikipedia.org/wiki/Dominican_Republic" xr:uid="{C5DBA7A0-D26A-4574-BEDD-D429157285B4}"/>
    <hyperlink ref="M43" r:id="rId263" tooltip="ISO 3166-1 alpha-3" display="https://en.wikipedia.org/wiki/ISO_3166-1_alpha-3" xr:uid="{B87CC90B-4B68-4BFA-8D02-F4701B1F4A2C}"/>
    <hyperlink ref="I44" r:id="rId264" tooltip="Benin" display="https://en.wikipedia.org/wiki/Benin" xr:uid="{EF9D73AF-BA23-42F9-9D9E-87D4A5D20298}"/>
    <hyperlink ref="M44" r:id="rId265" tooltip="Dahomey" display="https://en.wikipedia.org/wiki/Dahomey" xr:uid="{952C30AD-7462-434A-A2BF-992003328C94}"/>
    <hyperlink ref="I47" r:id="rId266" tooltip="Algeria" display="https://en.wikipedia.org/wiki/Algeria" xr:uid="{7F1CB351-4CBB-46E2-95F2-ADED2808DE52}"/>
    <hyperlink ref="I48" r:id="rId267" tooltip="Spain" display="https://en.wikipedia.org/wiki/Spain" xr:uid="{54534F6C-2D21-4044-914A-A6B6615F7D4C}"/>
    <hyperlink ref="M48" r:id="rId268" tooltip="Spanish language" display="https://en.wikipedia.org/wiki/Spanish_language" xr:uid="{64CAAC06-111C-4B4D-B63C-288EA2EF3BDD}"/>
    <hyperlink ref="I49" r:id="rId269" tooltip="Kenya" display="https://en.wikipedia.org/wiki/Kenya" xr:uid="{002D2658-1978-4FFF-9910-A0125E12A65C}"/>
    <hyperlink ref="I50" r:id="rId270" tooltip="Tanzania" display="https://en.wikipedia.org/wiki/Tanzania" xr:uid="{4DF08EB6-FB5D-47AD-93DE-AEEDF7D7C49B}"/>
    <hyperlink ref="I51" r:id="rId271" tooltip="Uganda" display="https://en.wikipedia.org/wiki/Uganda" xr:uid="{CF6A7A4D-2A91-453E-B8D2-FC442E8F077E}"/>
    <hyperlink ref="I52" r:id="rId272" tooltip="Zanzibar" display="https://en.wikipedia.org/wiki/Zanzibar" xr:uid="{3EA47979-5874-428A-BF17-5D6C3C6F64ED}"/>
    <hyperlink ref="I53" r:id="rId273" tooltip="Ecuador" display="https://en.wikipedia.org/wiki/Ecuador" xr:uid="{752ACADC-D405-43A8-BB79-A62C2C42EC2B}"/>
    <hyperlink ref="M53" r:id="rId274" tooltip="ISO 3166-1 alpha-2" display="https://en.wikipedia.org/wiki/ISO_3166-1_alpha-2" xr:uid="{242D6941-4243-41C9-BD1F-5984E7A9256E}"/>
    <hyperlink ref="I54" r:id="rId275" tooltip="Eritrea" display="https://en.wikipedia.org/wiki/Eritrea" xr:uid="{BE77A610-1D65-4D9D-9D74-2D6E3A04F965}"/>
    <hyperlink ref="I55" r:id="rId276" tooltip="El Salvador" display="https://en.wikipedia.org/wiki/El_Salvador" xr:uid="{37117E7B-D7A5-4C1A-B621-325778F01FF1}"/>
    <hyperlink ref="I56" r:id="rId277" tooltip="Estonia" display="https://en.wikipedia.org/wiki/Estonia" xr:uid="{81F37877-FCD1-4BCE-8328-617F12A45BA5}"/>
    <hyperlink ref="I58" r:id="rId278" tooltip="Egypt" display="https://en.wikipedia.org/wiki/Egypt" xr:uid="{4FF5FF50-6B3B-4A25-9544-84AE8B4F27A6}"/>
    <hyperlink ref="I59" r:id="rId279" tooltip="Ethiopia" display="https://en.wikipedia.org/wiki/Ethiopia" xr:uid="{8D0289F5-FBAA-4871-B011-35CBDB15E667}"/>
    <hyperlink ref="I60" r:id="rId280" tooltip="France" display="https://en.wikipedia.org/wiki/France" xr:uid="{9D0475B3-614D-4419-B5B2-4F860D9EF3D8}"/>
    <hyperlink ref="I61" r:id="rId281" tooltip="Finland" display="https://en.wikipedia.org/wiki/Finland" xr:uid="{E28D383F-9043-4E80-81FE-93B21B03C5AD}"/>
    <hyperlink ref="I62" r:id="rId282" tooltip="Fiji" display="https://en.wikipedia.org/wiki/Fiji" xr:uid="{CB5BD471-CCD5-44BD-8168-DC164B8AD8BC}"/>
    <hyperlink ref="M62" r:id="rId283" tooltip="ISO 3166-1 alpha-3" display="https://en.wikipedia.org/wiki/ISO_3166-1_alpha-3" xr:uid="{226A1C68-455F-4B15-AA23-6C0C1DA874A1}"/>
    <hyperlink ref="I63" r:id="rId284" tooltip="Liechtenstein" display="https://en.wikipedia.org/wiki/Liechtenstein" xr:uid="{05C10352-3093-4428-8936-A9250FE65F1B}"/>
    <hyperlink ref="M63" r:id="rId285" tooltip="German language" display="https://en.wikipedia.org/wiki/German_language" xr:uid="{69D211EA-ED51-4069-983D-D7FAC1B85C28}"/>
    <hyperlink ref="I64" r:id="rId286" tooltip="Faroe Islands" display="https://en.wikipedia.org/wiki/Faroe_Islands" xr:uid="{89FAAAD0-94FC-485D-A9D9-C8F41395BD6B}"/>
    <hyperlink ref="M64" r:id="rId287" tooltip="ISO 3166-1 alpha-2" display="https://en.wikipedia.org/wiki/ISO_3166-1_alpha-2" xr:uid="{2D470884-79E3-46FE-B81F-B9F402925076}"/>
    <hyperlink ref="I65" r:id="rId288" tooltip="Gabon" display="https://en.wikipedia.org/wiki/Gabon" xr:uid="{7212F7A8-8B51-412B-ADEE-2A516ECD74B1}"/>
    <hyperlink ref="I66" r:id="rId289" tooltip="Alderney" display="https://en.wikipedia.org/wiki/Alderney" xr:uid="{9163EBE3-EFAB-41A5-8E18-41DCE87C7892}"/>
    <hyperlink ref="I67" r:id="rId290" tooltip="Guernsey" display="https://en.wikipedia.org/wiki/Guernsey" xr:uid="{1F1F302D-20E5-4FC2-91A4-70F698C6B1E0}"/>
    <hyperlink ref="I68" r:id="rId291" tooltip="Jersey" display="https://en.wikipedia.org/wiki/Jersey" xr:uid="{DDE0650E-0CA6-469A-8C7B-C3028FA23CDD}"/>
    <hyperlink ref="I69" r:id="rId292" tooltip="Isle of Man" display="https://en.wikipedia.org/wiki/Isle_of_Man" xr:uid="{5EE23D0A-C296-42AA-8535-9153AEB52455}"/>
    <hyperlink ref="I70" r:id="rId293" tooltip="Gibraltar" display="https://en.wikipedia.org/wiki/Gibraltar" xr:uid="{28891503-4303-4BB8-A449-AF26672BCA39}"/>
    <hyperlink ref="M70" r:id="rId294" tooltip="Wikipedia:Citation needed" display="https://en.wikipedia.org/wiki/Wikipedia:Citation_needed" xr:uid="{044E6ABC-789A-41E6-8169-1564EB0D316B}"/>
    <hyperlink ref="I71" r:id="rId295" tooltip="Guatemala" display="https://en.wikipedia.org/wiki/Guatemala" xr:uid="{E3FA780C-7705-49E9-ABC0-7F09D866083D}"/>
    <hyperlink ref="I72" r:id="rId296" tooltip="Georgia (country)" display="https://en.wikipedia.org/wiki/Georgia_(country)" xr:uid="{F4454491-C04C-4622-9FB6-488894DD835C}"/>
    <hyperlink ref="I73" r:id="rId297" tooltip="Ghana" display="https://en.wikipedia.org/wiki/Ghana" xr:uid="{0CF26093-F8DF-43F3-8450-5491821B35AE}"/>
    <hyperlink ref="I74" r:id="rId298" tooltip="Greece" display="https://en.wikipedia.org/wiki/Greece" xr:uid="{25F58632-6BEC-4745-BC94-113D260E0B05}"/>
    <hyperlink ref="M74" r:id="rId299" tooltip="ISO 3166-1 alpha-2" display="https://en.wikipedia.org/wiki/ISO_3166-1_alpha-2" xr:uid="{DF1C4C8B-E40D-4421-8638-1FB605B6ECC7}"/>
    <hyperlink ref="I75" r:id="rId300" tooltip="Guyana" display="https://en.wikipedia.org/wiki/Guyana" xr:uid="{3FC7E3E5-E33F-4E30-B04B-26422D12A4A8}"/>
    <hyperlink ref="I76" r:id="rId301" tooltip="Hungary" display="https://en.wikipedia.org/wiki/Hungary" xr:uid="{CF72B736-9C1D-4900-B57E-8A3F79763CFA}"/>
    <hyperlink ref="I77" r:id="rId302" tooltip="Jordan" display="https://en.wikipedia.org/wiki/Jordan" xr:uid="{F054EE98-C4EF-47C6-BF68-BF67E9D33C6C}"/>
    <hyperlink ref="I78" r:id="rId303" tooltip="Honduras" display="https://en.wikipedia.org/wiki/Honduras" xr:uid="{AA43D643-7425-4CA3-B1F5-D54E2509D474}"/>
    <hyperlink ref="K78" r:id="rId304" tooltip="Wikipedia:Citation needed" display="https://en.wikipedia.org/wiki/Wikipedia:Citation_needed" xr:uid="{63D118F4-CE00-4626-9C24-9EB90225E224}"/>
    <hyperlink ref="M78" r:id="rId305" tooltip="ISO 3166-1 alpha-2" display="https://en.wikipedia.org/wiki/ISO_3166-1_alpha-2" xr:uid="{F92BAA8B-ADCD-4536-A135-E0DC4A515C10}"/>
    <hyperlink ref="I79" r:id="rId306" tooltip="Croatia" display="https://en.wikipedia.org/wiki/Croatia" xr:uid="{7DFC4447-B4A9-4987-91F0-3886BC2B4DE0}"/>
    <hyperlink ref="M80" r:id="rId307" tooltip="ISO 3166-1 alpha-2" display="https://en.wikipedia.org/wiki/ISO_3166-1_alpha-2" xr:uid="{17AB076F-1792-4432-8037-1611641779DE}"/>
    <hyperlink ref="I82" r:id="rId308" tooltip="Italy" display="https://en.wikipedia.org/wiki/Italy" xr:uid="{0241419A-5D86-47BD-8CC0-DA455F210F66}"/>
    <hyperlink ref="I83" r:id="rId309" tooltip="Israel" display="https://en.wikipedia.org/wiki/Israel" xr:uid="{2A129A7C-A0E5-4FE3-8224-F15CA62DFB92}"/>
    <hyperlink ref="M83" r:id="rId310" tooltip="ISO 3166-1 alpha-2" display="https://en.wikipedia.org/wiki/ISO_3166-1_alpha-2" xr:uid="{8B59682D-99A6-4A82-893C-B5BEED22AA29}"/>
    <hyperlink ref="I84" r:id="rId311" tooltip="India" display="https://en.wikipedia.org/wiki/India" xr:uid="{87843E93-70B0-4A56-9902-C4EB06591777}"/>
    <hyperlink ref="M84" r:id="rId312" tooltip="ISO 3166-1 alpha-3" display="https://en.wikipedia.org/wiki/ISO_3166-1_alpha-3" xr:uid="{202A900F-1BA9-45FF-9DA6-01D18CEB41D3}"/>
    <hyperlink ref="I85" r:id="rId313" tooltip="Iran" display="https://en.wikipedia.org/wiki/Iran" xr:uid="{8A2A4E78-2B7D-4968-972F-F1C393E596B5}"/>
    <hyperlink ref="M85" r:id="rId314" tooltip="ISO 3166-1 alpha-2" display="https://en.wikipedia.org/wiki/ISO_3166-1_alpha-2" xr:uid="{2271D2F2-B271-4DBE-BB92-A67ABD0AC31B}"/>
    <hyperlink ref="I86" r:id="rId315" tooltip="Republic of Ireland" display="https://en.wikipedia.org/wiki/Republic_of_Ireland" xr:uid="{24FBA2E3-7865-4C8B-B527-A7177870E0AB}"/>
    <hyperlink ref="I90" r:id="rId316" tooltip="Iraq" display="https://en.wikipedia.org/wiki/Iraq" xr:uid="{3CC90B67-0B75-4204-876E-9CEA873F7F11}"/>
    <hyperlink ref="M90" r:id="rId317" tooltip="ISO 3166-1 alpha-3" display="https://en.wikipedia.org/wiki/ISO_3166-1_alpha-3" xr:uid="{D1F2AC29-4CCD-46EC-9E41-45C909061111}"/>
    <hyperlink ref="I91" r:id="rId318" tooltip="Kurdistan Region" display="https://en.wikipedia.org/wiki/Kurdistan_Region" xr:uid="{80A75F55-63F6-48C8-8A53-FB01A0E2E673}"/>
    <hyperlink ref="M91" r:id="rId319" tooltip="ISO 3166-1 alpha-2" display="https://en.wikipedia.org/wiki/ISO_3166-1_alpha-2" xr:uid="{CC134E0E-0A1F-4920-AF11-2EDEEEE9852C}"/>
    <hyperlink ref="I92" r:id="rId320" tooltip="Iceland" display="https://en.wikipedia.org/wiki/Iceland" xr:uid="{3E9D71A0-29EF-4F7A-966E-750F98540B93}"/>
    <hyperlink ref="I93" r:id="rId321" tooltip="Japan" display="https://en.wikipedia.org/wiki/Japan" xr:uid="{3BA29679-8EC4-48EE-A061-1031A990B518}"/>
    <hyperlink ref="I94" r:id="rId322" tooltip="Jamaica" display="https://en.wikipedia.org/wiki/Jamaica" xr:uid="{97A7C073-CE32-4DD6-A180-F41B97117286}"/>
    <hyperlink ref="H95" r:id="rId323" tooltip="Wikipedia:Citation needed" display="https://en.wikipedia.org/wiki/Wikipedia:Citation_needed" xr:uid="{C6AA315B-5C89-4FF5-96B5-6FB0766FE6D1}"/>
    <hyperlink ref="I95" r:id="rId324" tooltip="Cambodia" display="https://en.wikipedia.org/wiki/Cambodia" xr:uid="{E6E47877-AEA3-4678-B891-79E1221A714A}"/>
    <hyperlink ref="I96" r:id="rId325" tooltip="Kyrgyzstan" display="https://en.wikipedia.org/wiki/Kyrgyzstan" xr:uid="{D676FE4A-8C8A-49C7-9B28-2DD6200292F5}"/>
    <hyperlink ref="I97" r:id="rId326" tooltip="Saudi Arabia" display="https://en.wikipedia.org/wiki/Saudi_Arabia" xr:uid="{C0EE1C79-95F1-4346-BC81-0DB8BA9C1DB3}"/>
    <hyperlink ref="I98" r:id="rId327" tooltip="Kuwait" display="https://en.wikipedia.org/wiki/Kuwait" xr:uid="{6F307217-B2F4-4FE9-8E11-C300B0CFDEC6}"/>
    <hyperlink ref="I99" r:id="rId328" tooltip="Kazakhstan" display="https://en.wikipedia.org/wiki/Kazakhstan" xr:uid="{7F10586C-9832-4E08-986D-678FCBFFDE67}"/>
    <hyperlink ref="I100" r:id="rId329" tooltip="Luxembourg" display="https://en.wikipedia.org/wiki/Luxembourg" xr:uid="{AAE21FD9-7F37-4504-86C2-561BB39FDC32}"/>
    <hyperlink ref="I101" r:id="rId330" tooltip="Laos" display="https://en.wikipedia.org/wiki/Laos" xr:uid="{728A4388-80E5-4B5D-A940-DDC0C6590191}"/>
    <hyperlink ref="I102" r:id="rId331" tooltip="Libya" display="https://en.wikipedia.org/wiki/Libya" xr:uid="{2EB3EDF5-5E5E-4405-96CD-FCFDEC3E750C}"/>
    <hyperlink ref="I103" r:id="rId332" tooltip="Liberia" display="https://en.wikipedia.org/wiki/Liberia" xr:uid="{E3293E8A-0E20-49F1-87DD-38B4F9973DC7}"/>
    <hyperlink ref="I104" r:id="rId333" tooltip="Lesotho" display="https://en.wikipedia.org/wiki/Lesotho" xr:uid="{9989043A-45D4-43A3-986A-53F526AA4449}"/>
    <hyperlink ref="M104" r:id="rId334" tooltip="ISO 3166-1 alpha-2" display="https://en.wikipedia.org/wiki/ISO_3166-1_alpha-2" xr:uid="{ACFF9415-06F4-41B2-817A-9F7A43C0AF47}"/>
    <hyperlink ref="I105" r:id="rId335" tooltip="Lithuania" display="https://en.wikipedia.org/wiki/Lithuania" xr:uid="{D0F69ABC-3F89-491F-9EED-97EE302FF1ED}"/>
    <hyperlink ref="M105" r:id="rId336" tooltip="ISO 3166-1 alpha-2" display="https://en.wikipedia.org/wiki/ISO_3166-1_alpha-2" xr:uid="{1B230D37-440A-4CD6-A69B-CC387B7EE895}"/>
    <hyperlink ref="I106" r:id="rId337" tooltip="Latvia" display="https://en.wikipedia.org/wiki/Latvia" xr:uid="{CEA1B662-9DA9-4AEE-BEBF-69D91349565A}"/>
    <hyperlink ref="I108" r:id="rId338" tooltip="Malta" display="https://en.wikipedia.org/wiki/Malta" xr:uid="{711CA50C-3493-434B-B13E-B9B587E0A02C}"/>
    <hyperlink ref="I109" r:id="rId339" tooltip="Morocco" display="https://en.wikipedia.org/wiki/Morocco" xr:uid="{9873DDC2-E268-4A42-91B7-C0889D19FB4A}"/>
    <hyperlink ref="I110" r:id="rId340" tooltip="Malaysia" display="https://en.wikipedia.org/wiki/Malaysia" xr:uid="{05E10EB4-CB62-4F82-91C9-048C2011AA8B}"/>
    <hyperlink ref="I113" r:id="rId341" tooltip="Monaco" display="https://en.wikipedia.org/wiki/Monaco" xr:uid="{6F7558AE-FD9E-4140-9B43-42A2C4B04776}"/>
    <hyperlink ref="M113" r:id="rId342" tooltip="ISO 3166-1 alpha-2" display="https://en.wikipedia.org/wiki/ISO_3166-1_alpha-2" xr:uid="{7E5713E7-0247-4C01-80C8-DE4F81C39E7C}"/>
    <hyperlink ref="I114" r:id="rId343" tooltip="Moldova" display="https://en.wikipedia.org/wiki/Moldova" xr:uid="{3D015C16-EFC3-42C8-B69E-BA2FB6C9F357}"/>
    <hyperlink ref="I115" r:id="rId344" tooltip="Mexico" display="https://en.wikipedia.org/wiki/Mexico" xr:uid="{4378A389-78B0-4CAD-92DC-9806BA0C66A1}"/>
    <hyperlink ref="M115" r:id="rId345" tooltip="ISO 3166-1 alpha-3" display="https://en.wikipedia.org/wiki/ISO_3166-1_alpha-3" xr:uid="{D57E1809-4E11-4399-8FF2-F2374551750C}"/>
    <hyperlink ref="I116" r:id="rId346" tooltip="Montenegro" display="https://en.wikipedia.org/wiki/Montenegro" xr:uid="{BA0E9ECB-840F-4F14-9B1A-A4A9F04307B7}"/>
    <hyperlink ref="I121" r:id="rId347" tooltip="Mongolia" display="https://en.wikipedia.org/wiki/Mongolia" xr:uid="{F69378C8-EE76-4264-9D57-AA7FBE763E82}"/>
    <hyperlink ref="I122" r:id="rId348" tooltip="Mozambique" display="https://en.wikipedia.org/wiki/Mozambique" xr:uid="{6D5ECDA1-6DC7-4A2F-BE49-CD63F800D606}"/>
    <hyperlink ref="I124" r:id="rId349" tooltip="Mauritius" display="https://en.wikipedia.org/wiki/Mauritius" xr:uid="{DEBDE599-3679-4BF6-9D66-35649E9B5FFD}"/>
    <hyperlink ref="I125" r:id="rId350" tooltip="Maldives" display="https://en.wikipedia.org/wiki/Maldives" xr:uid="{12B365C5-BD74-4497-9FAD-3210C1D37C6F}"/>
    <hyperlink ref="M125" r:id="rId351" tooltip="ISO 3166-1 alpha-2" display="https://en.wikipedia.org/wiki/ISO_3166-1_alpha-2" xr:uid="{B0C90A84-A49A-4EFF-ACEE-53676C0456F8}"/>
    <hyperlink ref="I126" r:id="rId352" tooltip="Malawi" display="https://en.wikipedia.org/wiki/Malawi" xr:uid="{B7388FCE-E98A-4942-9B57-36625BEA30E4}"/>
    <hyperlink ref="I129" r:id="rId353" tooltip="Norway" display="https://en.wikipedia.org/wiki/Norway" xr:uid="{D0E31CB2-F248-4F8D-B54E-F24A34539CA6}"/>
    <hyperlink ref="I130" r:id="rId354" tooltip="Namibia" display="https://en.wikipedia.org/wiki/Namibia" xr:uid="{D83F4D5C-E775-42FC-ACF7-82AE6CE4B9FF}"/>
    <hyperlink ref="I131" r:id="rId355" tooltip="Nauru" display="https://en.wikipedia.org/wiki/Nauru" xr:uid="{2A5C8B84-0B0A-4CF3-9B75-E621E97BC27E}"/>
    <hyperlink ref="I132" r:id="rId356" tooltip="Nepal" display="https://en.wikipedia.org/wiki/Nepal" xr:uid="{AE0477E8-CA78-4DE4-99DE-4E36A1897EEE}"/>
    <hyperlink ref="I133" r:id="rId357" tooltip="Nicaragua" display="https://en.wikipedia.org/wiki/Nicaragua" xr:uid="{7E971EC6-DF53-4286-910C-5A98A232B95A}"/>
    <hyperlink ref="M133" r:id="rId358" tooltip="ISO 3166-1 alpha-3" display="https://en.wikipedia.org/wiki/ISO_3166-1_alpha-3" xr:uid="{40D3F2A8-D9D2-4E56-BB90-88B75ABB6D68}"/>
    <hyperlink ref="I134" r:id="rId359" tooltip="Netherlands" display="https://en.wikipedia.org/wiki/Netherlands" xr:uid="{12A5E211-9DA1-4337-8E7F-3D9D56657521}"/>
    <hyperlink ref="M134" r:id="rId360" tooltip="ISO 3166-1 alpha-2" display="https://en.wikipedia.org/wiki/ISO_3166-1_alpha-2" xr:uid="{D0EF02EA-0BBB-4AEA-94F1-45FFF8F940CF}"/>
    <hyperlink ref="I135" r:id="rId361" tooltip="North Macedonia" display="https://en.wikipedia.org/wiki/North_Macedonia" xr:uid="{2B798B53-3E9D-4B65-AECF-360397AFD809}"/>
    <hyperlink ref="I137" r:id="rId362" tooltip="New Zealand" display="https://en.wikipedia.org/wiki/New_Zealand" xr:uid="{921A2F30-C67E-4757-B3DF-3150FA93C88D}"/>
    <hyperlink ref="M137" r:id="rId363" tooltip="ISO 3166-1 alpha-2" display="https://en.wikipedia.org/wiki/ISO_3166-1_alpha-2" xr:uid="{DD7FC236-C0CB-4B75-A1D7-9908781E9879}"/>
    <hyperlink ref="I138" r:id="rId364" tooltip="Oman" display="https://en.wikipedia.org/wiki/Oman" xr:uid="{80585B4C-A47F-433B-BF5B-6D9BC2D87F15}"/>
    <hyperlink ref="K138" r:id="rId365" tooltip="Wikipedia:Citation needed" display="https://en.wikipedia.org/wiki/Wikipedia:Citation_needed" xr:uid="{4601E8DA-A397-4DEA-B22E-8DA5A1BB035E}"/>
    <hyperlink ref="M138" r:id="rId366" tooltip="ISO 3166-1 alpha-2" display="https://en.wikipedia.org/wiki/ISO_3166-1_alpha-2" xr:uid="{E806F72A-494A-4697-95B7-AC8428B2B9B1}"/>
    <hyperlink ref="I139" r:id="rId367" tooltip="Portugal" display="https://en.wikipedia.org/wiki/Portugal" xr:uid="{E62D2D3A-CEE0-4DF2-A65D-B1A083BB0A8D}"/>
    <hyperlink ref="I140" r:id="rId368" tooltip="Panama" display="https://en.wikipedia.org/wiki/Panama" xr:uid="{D760237C-EC23-4B95-9F8A-5119CCEE83D0}"/>
    <hyperlink ref="M140" r:id="rId369" tooltip="ISO 3166-1 alpha-2" display="https://en.wikipedia.org/wiki/ISO_3166-1_alpha-2" xr:uid="{0CF7921F-FE79-4B44-911A-54738F2345ED}"/>
    <hyperlink ref="I141" r:id="rId370" tooltip="Peru" display="https://en.wikipedia.org/wiki/Peru" xr:uid="{04938564-4251-454D-BD8F-663570DB9531}"/>
    <hyperlink ref="M141" r:id="rId371" tooltip="ISO 3166-1 alpha-2" display="https://en.wikipedia.org/wiki/ISO_3166-1_alpha-2" xr:uid="{8D192F7D-927A-49ED-B3B0-C017538543ED}"/>
    <hyperlink ref="I142" r:id="rId372" tooltip="Pakistan" display="https://en.wikipedia.org/wiki/Pakistan" xr:uid="{65A66B7E-5588-460E-88CE-1B6788D382BF}"/>
    <hyperlink ref="M142" r:id="rId373" tooltip="ISO 3166-1 alpha-2" display="https://en.wikipedia.org/wiki/ISO_3166-1_alpha-2" xr:uid="{3EC105A2-D033-451D-B19E-2FF75AAEC80F}"/>
    <hyperlink ref="I143" r:id="rId374" tooltip="Poland" display="https://en.wikipedia.org/wiki/Poland" xr:uid="{E2A1D2C9-9EB6-41ED-8A15-6593E4CFD0AC}"/>
    <hyperlink ref="M143" r:id="rId375" tooltip="ISO 3166-1 alpha-2" display="https://en.wikipedia.org/wiki/ISO_3166-1_alpha-2" xr:uid="{4B14FF65-BAA2-4AD9-BB43-9E6534B91DAF}"/>
    <hyperlink ref="I144" r:id="rId376" tooltip="Papua New Guinea" display="https://en.wikipedia.org/wiki/Papua_New_Guinea" xr:uid="{E9D917F3-64CF-4B10-A56F-A7A81F3A1B0D}"/>
    <hyperlink ref="M144" r:id="rId377" tooltip="ISO 3166-1 alpha-3" display="https://en.wikipedia.org/wiki/ISO_3166-1_alpha-3" xr:uid="{E67FD02A-5AFD-479A-90F3-9998CD736F81}"/>
    <hyperlink ref="I145" r:id="rId378" tooltip="Paraguay" display="https://en.wikipedia.org/wiki/Paraguay" xr:uid="{C384FF9E-EABF-47E4-89CE-DD3028641C6A}"/>
    <hyperlink ref="M145" r:id="rId379" tooltip="ISO 3166-1 alpha-2" display="https://en.wikipedia.org/wiki/ISO_3166-1_alpha-2" xr:uid="{D4118171-8114-4900-935F-7D20B1CCA319}"/>
    <hyperlink ref="I146" r:id="rId380" tooltip="Qatar" display="https://en.wikipedia.org/wiki/Qatar" xr:uid="{2C8734B9-BD9A-4D0F-AE80-982D7E06F65F}"/>
    <hyperlink ref="I147" r:id="rId381" tooltip="Argentina" display="https://en.wikipedia.org/wiki/Argentina" xr:uid="{B2D9D6EF-4643-450F-9040-CF2C25A240DD}"/>
    <hyperlink ref="M147" r:id="rId382" tooltip="Spanish language" display="https://en.wikipedia.org/wiki/Spanish_language" xr:uid="{00E092D5-549E-4194-8F94-AF5450372100}"/>
    <hyperlink ref="I148" r:id="rId383" tooltip="Taiwan" display="https://en.wikipedia.org/wiki/Taiwan" xr:uid="{D6896EC2-6CF6-45CE-ACF5-8C4BAE6B1FCF}"/>
    <hyperlink ref="I149" r:id="rId384" tooltip="Central African Republic" display="https://en.wikipedia.org/wiki/Central_African_Republic" xr:uid="{0A50565C-81E0-4B93-A229-B9A0F496EB66}"/>
    <hyperlink ref="M149" r:id="rId385" tooltip="French language" display="https://en.wikipedia.org/wiki/French_language" xr:uid="{FF137F3C-00A9-434A-9D21-E1AD73310CE9}"/>
    <hyperlink ref="I150" r:id="rId386" tooltip="Republic of the Congo" display="https://en.wikipedia.org/wiki/Republic_of_the_Congo" xr:uid="{E172DB8E-9C35-4E20-BC50-89B8513F323C}"/>
    <hyperlink ref="M150" r:id="rId387" tooltip="French language" display="https://en.wikipedia.org/wiki/French_language" xr:uid="{AFF4187D-C9EE-4F9E-BC3C-B641A288B4CB}"/>
    <hyperlink ref="I151" r:id="rId388" tooltip="Chile" display="https://en.wikipedia.org/wiki/Chile" xr:uid="{A2F921F2-88EE-4BF3-87CB-5F923B1080C5}"/>
    <hyperlink ref="M151" r:id="rId389" tooltip="Spanish language" display="https://en.wikipedia.org/wiki/Spanish_language" xr:uid="{A6C1194D-A0F2-41B9-B7B5-948BC64010E1}"/>
    <hyperlink ref="I152" r:id="rId390" tooltip="Guinea" display="https://en.wikipedia.org/wiki/Guinea" xr:uid="{012CC34D-3259-402C-91E4-ED64CABADD46}"/>
    <hyperlink ref="M152" r:id="rId391" tooltip="French language" display="https://en.wikipedia.org/wiki/French_language" xr:uid="{6581481A-C311-49FC-84C5-340F037CD78B}"/>
    <hyperlink ref="I153" r:id="rId392" tooltip="Haiti" display="https://en.wikipedia.org/wiki/Haiti" xr:uid="{48EDFF78-F8FC-41C3-B16D-59778E294558}"/>
    <hyperlink ref="M153" r:id="rId393" tooltip="French language" display="https://en.wikipedia.org/wiki/French_language" xr:uid="{95653232-EEA8-419E-8AB3-BCDE86810E85}"/>
    <hyperlink ref="I154" r:id="rId394" tooltip="Indonesia" display="https://en.wikipedia.org/wiki/Indonesia" xr:uid="{104EF1AA-465D-4303-AF92-571ED55AD83D}"/>
    <hyperlink ref="M154" r:id="rId395" tooltip="Indonesian language" display="https://en.wikipedia.org/wiki/Indonesian_language" xr:uid="{96917215-28C8-49F1-BE22-6DAC68FCAA95}"/>
    <hyperlink ref="I155" r:id="rId396" tooltip="Mauritania" display="https://en.wikipedia.org/wiki/Mauritania" xr:uid="{91D6079F-784A-4C53-927D-02BE78AFF202}"/>
    <hyperlink ref="M155" r:id="rId397" tooltip="French language" display="https://en.wikipedia.org/wiki/French_language" xr:uid="{10841EC5-9EBE-4255-AD1E-F91D533FEDD1}"/>
    <hyperlink ref="M156" r:id="rId398" tooltip="Kosovo" display="https://en.wikipedia.org/wiki/Kosovo" xr:uid="{C50F26FC-33B9-4600-8164-E89DBC089D68}"/>
    <hyperlink ref="I161" r:id="rId399" tooltip="Lebanon" display="https://en.wikipedia.org/wiki/Lebanon" xr:uid="{2525CFEC-81A3-4C77-AC26-EE79AA754643}"/>
    <hyperlink ref="M161" r:id="rId400" tooltip="French language" display="https://en.wikipedia.org/wiki/French_language" xr:uid="{A008E96E-EC3D-42D1-B44F-38FD23213055}"/>
    <hyperlink ref="I162" r:id="rId401" tooltip="Madagascar" display="https://en.wikipedia.org/wiki/Madagascar" xr:uid="{FFB86F3A-1208-4D1B-97C7-C56C3B847045}"/>
    <hyperlink ref="M162" r:id="rId402" tooltip="French language" display="https://en.wikipedia.org/wiki/French_language" xr:uid="{EA589688-90A4-499B-98B6-A2D87D87F381}"/>
    <hyperlink ref="I163" r:id="rId403" tooltip="Mali" display="https://en.wikipedia.org/wiki/Mali" xr:uid="{8BAB50F2-F726-4E9B-93ED-5CA7FF669DBC}"/>
    <hyperlink ref="M163" r:id="rId404" tooltip="French language" display="https://en.wikipedia.org/wiki/French_language" xr:uid="{27485657-8CEA-4011-8792-CB87FD036A24}"/>
    <hyperlink ref="I164" r:id="rId405" tooltip="Niger" display="https://en.wikipedia.org/wiki/Niger" xr:uid="{A62FEB58-9F5F-49D1-B8D0-65203D37F932}"/>
    <hyperlink ref="M164" r:id="rId406" tooltip="French language" display="https://en.wikipedia.org/wiki/French_language" xr:uid="{9547EF44-6B4B-4C90-9FFC-3C968331BAFF}"/>
    <hyperlink ref="I165" r:id="rId407" tooltip="Romania" display="https://en.wikipedia.org/wiki/Romania" xr:uid="{D8B9D972-80C9-433D-958C-65510BD5B0AA}"/>
    <hyperlink ref="M165" r:id="rId408" tooltip="ISO 3166-1 alpha-2" display="https://en.wikipedia.org/wiki/ISO_3166-1_alpha-2" xr:uid="{61721C7E-E2B4-428F-A901-22DE5FE055AB}"/>
    <hyperlink ref="I166" r:id="rId409" tooltip="South Korea" display="https://en.wikipedia.org/wiki/South_Korea" xr:uid="{2D7CA2BB-C954-4C36-86D8-35006C916CD4}"/>
    <hyperlink ref="I167" r:id="rId410" tooltip="Philippines" display="https://en.wikipedia.org/wiki/Philippines" xr:uid="{03612CB5-6799-41EF-9052-5C957A4F1DD8}"/>
    <hyperlink ref="I168" r:id="rId411" tooltip="San Marino" display="https://en.wikipedia.org/wiki/San_Marino" xr:uid="{485AC869-37FD-45DF-8C6A-097D00FA004F}"/>
    <hyperlink ref="M168" r:id="rId412" tooltip="Italian language" display="https://en.wikipedia.org/wiki/Italian_language" xr:uid="{19772E3E-21A4-418A-9BE4-FC09955ECF37}"/>
    <hyperlink ref="I169" r:id="rId413" tooltip="Burundi" display="https://en.wikipedia.org/wiki/Burundi" xr:uid="{02C78CB3-685B-460A-98E8-60D7C4613DFE}"/>
    <hyperlink ref="M169" r:id="rId414" tooltip="Ruanda-Urundi" display="https://en.wikipedia.org/wiki/Ruanda-Urundi" xr:uid="{CF0A2E86-DDFA-4829-B330-0D0D9382A103}"/>
    <hyperlink ref="I170" r:id="rId415" tooltip="Russia" display="https://en.wikipedia.org/wiki/Russia" xr:uid="{D32A7464-27AF-401B-B566-821B4B989DAE}"/>
    <hyperlink ref="M170" r:id="rId416" tooltip="ISO 3166-1 alpha-3" display="https://en.wikipedia.org/wiki/ISO_3166-1_alpha-3" xr:uid="{8A8CD0D9-DF41-4122-81EC-F8E0EA7568AD}"/>
    <hyperlink ref="I171" r:id="rId417" tooltip="Rwanda" display="https://en.wikipedia.org/wiki/Rwanda" xr:uid="{D1E1674B-C7E4-43C6-A875-17BCB7D2AA48}"/>
    <hyperlink ref="I172" r:id="rId418" tooltip="Sweden" display="https://en.wikipedia.org/wiki/Sweden" xr:uid="{D85002DD-5930-489C-BD61-BE73AFD47926}"/>
    <hyperlink ref="I173" r:id="rId419" tooltip="Eswatini" display="https://en.wikipedia.org/wiki/Eswatini" xr:uid="{83328CC0-E304-4792-B521-1BB822E784E5}"/>
    <hyperlink ref="I174" r:id="rId420" tooltip="Singapore" display="https://en.wikipedia.org/wiki/Singapore" xr:uid="{3DAF642F-6715-428A-B579-F6494A3120B8}"/>
    <hyperlink ref="M174" r:id="rId421" tooltip="ISO 3166-1 alpha-3" display="https://en.wikipedia.org/wiki/ISO_3166-1_alpha-3" xr:uid="{EFF4BDB5-A292-4C4A-8366-9765E010E73B}"/>
    <hyperlink ref="I175" r:id="rId422" tooltip="Slovakia" display="https://en.wikipedia.org/wiki/Slovakia" xr:uid="{9226E52A-1C7F-47BF-9012-9FCABAB7476D}"/>
    <hyperlink ref="H177" r:id="rId423" location="cite_note-15" display="https://en.wikipedia.org/wiki/International_vehicle_registration_code - cite_note-15" xr:uid="{4696DF11-8241-472D-B081-8F82D33E1186}"/>
    <hyperlink ref="I177" r:id="rId424" tooltip="Slovenia" display="https://en.wikipedia.org/wiki/Slovenia" xr:uid="{FD06598C-9B78-456E-9D04-2745EB563372}"/>
    <hyperlink ref="I180" r:id="rId425" tooltip="Suriname" display="https://en.wikipedia.org/wiki/Suriname" xr:uid="{94DBC562-8E1D-4497-9147-983DBAA99479}"/>
    <hyperlink ref="I181" r:id="rId426" tooltip="Senegal" display="https://en.wikipedia.org/wiki/Senegal" xr:uid="{073076ED-92FF-4F90-9B2D-BC3FACCEE382}"/>
    <hyperlink ref="M181" r:id="rId427" tooltip="ISO 3166-1 alpha-2" display="https://en.wikipedia.org/wiki/ISO_3166-1_alpha-2" xr:uid="{62FC6499-97FE-4892-815D-2426B1451BBB}"/>
    <hyperlink ref="I182" r:id="rId428" tooltip="Somalia" display="https://en.wikipedia.org/wiki/Somalia" xr:uid="{DBA2D174-F1A9-400C-BC73-7815817BB8CF}"/>
    <hyperlink ref="M182" r:id="rId429" tooltip="ISO 3166-1 alpha-2" display="https://en.wikipedia.org/wiki/ISO_3166-1_alpha-2" xr:uid="{DEF11B2C-C324-4FF5-AF6D-F93C30ACA2EB}"/>
    <hyperlink ref="I183" r:id="rId430" tooltip="Serbia" display="https://en.wikipedia.org/wiki/Serbia" xr:uid="{B76D8357-8031-4F2F-B508-597031EB8969}"/>
    <hyperlink ref="M183" r:id="rId431" tooltip="Kingdom of Serbia" display="https://en.wikipedia.org/wiki/Kingdom_of_Serbia" xr:uid="{0093FAF6-9747-49E4-8CAB-9A42C4C82DA2}"/>
    <hyperlink ref="M185" r:id="rId432" tooltip="Yugoslavia" display="https://en.wikipedia.org/wiki/Yugoslavia" xr:uid="{8ACAB37C-45B7-4B73-A195-65CF70F8787A}"/>
    <hyperlink ref="I188" r:id="rId433" tooltip="Sudan" display="https://en.wikipedia.org/wiki/Sudan" xr:uid="{1F1C712F-3523-4D59-B952-09E1CBA95D52}"/>
    <hyperlink ref="I189" r:id="rId434" tooltip="Seychelles" display="https://en.wikipedia.org/wiki/Seychelles" xr:uid="{46A2A77F-4FC2-4DCF-8C7D-FC262DAEEA22}"/>
    <hyperlink ref="I190" r:id="rId435" tooltip="Syria" display="https://en.wikipedia.org/wiki/Syria" xr:uid="{7794AEEB-AABA-4796-A20A-1B5C0332D11B}"/>
    <hyperlink ref="M190" r:id="rId436" tooltip="ISO 3166-1 alpha-3" display="https://en.wikipedia.org/wiki/ISO_3166-1_alpha-3" xr:uid="{4125EF6B-28EC-4AAC-BC1D-EF7FB701F56B}"/>
    <hyperlink ref="I191" r:id="rId437" tooltip="Thailand" display="https://en.wikipedia.org/wiki/Thailand" xr:uid="{2671C108-58D1-4BD3-84EF-3CC28CD73E9C}"/>
    <hyperlink ref="I192" r:id="rId438" tooltip="Chad" display="https://en.wikipedia.org/wiki/Chad" xr:uid="{26B19524-EC6B-4B62-B045-28C6B568E414}"/>
    <hyperlink ref="M192" r:id="rId439" tooltip="French language" display="https://en.wikipedia.org/wiki/French_language" xr:uid="{05626969-5F12-45E7-B4F2-E8F97F223369}"/>
    <hyperlink ref="I193" r:id="rId440" tooltip="Togo" display="https://en.wikipedia.org/wiki/Togo" xr:uid="{5A2B9891-CC37-467B-828F-59F369CC720E}"/>
    <hyperlink ref="I194" r:id="rId441" tooltip="Tajikistan" display="https://en.wikipedia.org/wiki/Tajikistan" xr:uid="{F8086240-754B-4856-A328-FAE421F58A0E}"/>
    <hyperlink ref="M194" r:id="rId442" tooltip="Soviet Union" display="https://en.wikipedia.org/wiki/Soviet_Union" xr:uid="{348E015F-4540-49EE-8679-B3667E838C23}"/>
    <hyperlink ref="M195" r:id="rId443" tooltip="ISO 3166-1 alpha-2" display="https://en.wikipedia.org/wiki/ISO_3166-1_alpha-2" xr:uid="{9159FED7-06F6-43F8-8872-4F9C7A4B8510}"/>
    <hyperlink ref="I196" r:id="rId444" tooltip="Turkmenistan" display="https://en.wikipedia.org/wiki/Turkmenistan" xr:uid="{2D32BBEA-2FCB-4250-BF38-50E510363FC5}"/>
    <hyperlink ref="I197" r:id="rId445" tooltip="Tunisia" display="https://en.wikipedia.org/wiki/Tunisia" xr:uid="{8422A0BA-C717-4B4E-A144-8B14BA2E750A}"/>
    <hyperlink ref="I198" r:id="rId446" tooltip="Tonga" display="https://en.wikipedia.org/wiki/Tonga" xr:uid="{35086269-26BD-4EDF-A3C4-7A82D38C4E9D}"/>
    <hyperlink ref="M198" r:id="rId447" tooltip="ISO 3166-1 alpha-2" display="https://en.wikipedia.org/wiki/ISO_3166-1_alpha-2" xr:uid="{26CC9670-5E50-4FD0-BDDF-5D42EFFA9DFD}"/>
    <hyperlink ref="I199" r:id="rId448" tooltip="Turkey" display="https://en.wikipedia.org/wiki/Turkey" xr:uid="{FB768140-33F5-47BC-B086-52D651DFB96A}"/>
    <hyperlink ref="M199" r:id="rId449" tooltip="ISO 3166-1 alpha-2" display="https://en.wikipedia.org/wiki/ISO_3166-1_alpha-2" xr:uid="{E99528C8-7A2A-4C05-A6BC-861F1D4BA087}"/>
    <hyperlink ref="I200" r:id="rId450" tooltip="Trinidad and Tobago" display="https://en.wikipedia.org/wiki/Trinidad_and_Tobago" xr:uid="{A855149C-6330-4436-AC91-CE7E64B61772}"/>
    <hyperlink ref="M200" r:id="rId451" tooltip="ISO 3166-1 alpha-2" display="https://en.wikipedia.org/wiki/ISO_3166-1_alpha-2" xr:uid="{01211B58-0674-4E86-8144-EAB28807480E}"/>
    <hyperlink ref="I201" r:id="rId452" tooltip="Ukraine" display="https://en.wikipedia.org/wiki/Ukraine" xr:uid="{6BADBF0E-6675-41C0-9B4B-41522B7B38F1}"/>
    <hyperlink ref="I202" r:id="rId453" tooltip="United Arab Emirates" display="https://en.wikipedia.org/wiki/United_Arab_Emirates" xr:uid="{BFFD7A13-2ED7-4B06-877C-E30644092FCE}"/>
    <hyperlink ref="I203" r:id="rId454" tooltip="United Kingdom" display="https://en.wikipedia.org/wiki/United_Kingdom" xr:uid="{D4216B03-DDFD-42C2-B295-D712B6C2DA9F}"/>
    <hyperlink ref="I204" r:id="rId455" tooltip="United States" display="https://en.wikipedia.org/wiki/United_States" xr:uid="{3B2D7C63-E225-4701-920E-1B8562B53567}"/>
    <hyperlink ref="M204" r:id="rId456" tooltip="ISO 3166-1 alpha-3" display="https://en.wikipedia.org/wiki/ISO_3166-1_alpha-3" xr:uid="{1CD448AF-F9E4-4DAC-9299-ACB679080F38}"/>
    <hyperlink ref="H205" r:id="rId457" tooltip="Wikipedia:Citation needed" display="https://en.wikipedia.org/wiki/Wikipedia:Citation_needed" xr:uid="{054707BE-6CFB-4980-A5E0-2B449BD68A85}"/>
    <hyperlink ref="I205" r:id="rId458" tooltip="Uruguay" display="https://en.wikipedia.org/wiki/Uruguay" xr:uid="{A0D24DDD-28F5-46EE-BA21-CAFE4DDB79C7}"/>
    <hyperlink ref="M205" r:id="rId459" tooltip="ISO 3166-1 alpha-2" display="https://en.wikipedia.org/wiki/ISO_3166-1_alpha-2" xr:uid="{D8BCB766-0A9F-426D-8F86-30E9251B0330}"/>
    <hyperlink ref="I206" r:id="rId460" tooltip="Uzbekistan" display="https://en.wikipedia.org/wiki/Uzbekistan" xr:uid="{7C713CD5-F236-4B93-B140-18AD4105FADB}"/>
    <hyperlink ref="I207" r:id="rId461" tooltip="Vatican City" display="https://en.wikipedia.org/wiki/Vatican_City" xr:uid="{AAF18DAB-CA20-4913-AEAD-8BAE66BCC11B}"/>
    <hyperlink ref="I208" r:id="rId462" tooltip="Vietnam" display="https://en.wikipedia.org/wiki/Vietnam" xr:uid="{D4E88F07-A909-4C23-A6A8-E23437538C76}"/>
    <hyperlink ref="M208" r:id="rId463" tooltip="ISO 3166-1 alpha-2" display="https://en.wikipedia.org/wiki/ISO_3166-1_alpha-2" xr:uid="{F39216A2-36D3-4700-9672-F877FBD14334}"/>
    <hyperlink ref="I209" r:id="rId464" tooltip="The Gambia" display="https://en.wikipedia.org/wiki/The_Gambia" xr:uid="{D798774A-5523-4855-B4EC-A9190578D2C1}"/>
    <hyperlink ref="I210" r:id="rId465" tooltip="Sierra Leone" display="https://en.wikipedia.org/wiki/Sierra_Leone" xr:uid="{04A68F45-2315-4679-9491-9270BD286993}"/>
    <hyperlink ref="I211" r:id="rId466" tooltip="Nigeria" display="https://en.wikipedia.org/wiki/Nigeria" xr:uid="{AF7FD1E6-147E-4E89-BA3C-05003D31284D}"/>
    <hyperlink ref="I212" r:id="rId467" tooltip="Dominica" display="https://en.wikipedia.org/wiki/Dominica" xr:uid="{C003DBEE-5AB3-4C3C-A731-899A3FC440D0}"/>
    <hyperlink ref="I213" r:id="rId468" tooltip="Grenada" display="https://en.wikipedia.org/wiki/Grenada" xr:uid="{922101F2-A99B-443A-BA24-C5BC4D2A2AE3}"/>
    <hyperlink ref="I214" r:id="rId469" tooltip="Saint Lucia" display="https://en.wikipedia.org/wiki/Saint_Lucia" xr:uid="{7C5756B0-8944-45E1-B00E-16B0956A7861}"/>
    <hyperlink ref="I215" r:id="rId470" tooltip="Samoa" display="https://en.wikipedia.org/wiki/Samoa" xr:uid="{517D4EC9-B4F2-4CDC-AC04-BAC553E67173}"/>
    <hyperlink ref="M215" r:id="rId471" tooltip="ISO 3166-1 alpha-2" display="https://en.wikipedia.org/wiki/ISO_3166-1_alpha-2" xr:uid="{785D40A9-4522-449E-9992-ACDB59241C8D}"/>
    <hyperlink ref="I216" r:id="rId472" tooltip="Saint Vincent and the Grenadines" display="https://en.wikipedia.org/wiki/Saint_Vincent_and_the_Grenadines" xr:uid="{BAC08B09-A78B-45D7-B592-C54E4362CF6C}"/>
    <hyperlink ref="I217" r:id="rId473" tooltip="Yemen" display="https://en.wikipedia.org/wiki/Yemen" xr:uid="{2DD18EC2-6C13-4336-86EF-9B0F30D77A85}"/>
    <hyperlink ref="M217" r:id="rId474" tooltip="Yemen Arab Republic" display="https://en.wikipedia.org/wiki/Yemen_Arab_Republic" xr:uid="{2BE30B00-CFD1-4641-BCFF-77A8897FEE7E}"/>
    <hyperlink ref="I218" r:id="rId475" tooltip="Venezuela" display="https://en.wikipedia.org/wiki/Venezuela" xr:uid="{90062B72-DD4E-4D91-9EF5-4BDFA9AFC50C}"/>
    <hyperlink ref="I219" r:id="rId476" tooltip="Zambia" display="https://en.wikipedia.org/wiki/Zambia" xr:uid="{77553F35-9511-45B6-A554-2F4B44C78E24}"/>
    <hyperlink ref="K219" r:id="rId477" tooltip="Wikipedia:Citation needed" display="https://en.wikipedia.org/wiki/Wikipedia:Citation_needed" xr:uid="{3F4B45DC-DE7F-45EA-8E93-D1B4DFE57385}"/>
    <hyperlink ref="M219" r:id="rId478" tooltip="Northern Rhodesia" display="https://en.wikipedia.org/wiki/Northern_Rhodesia" xr:uid="{703E76AE-8441-4938-BA03-198773EE0ECB}"/>
    <hyperlink ref="I220" r:id="rId479" tooltip="South Africa" display="https://en.wikipedia.org/wiki/South_Africa" xr:uid="{27F4B18A-047C-41CB-8B92-2F22C5577CC8}"/>
    <hyperlink ref="I221" r:id="rId480" tooltip="Zimbabwe" display="https://en.wikipedia.org/wiki/Zimbabwe" xr:uid="{9AE348EC-5B93-4E38-9423-ECF946030A88}"/>
    <hyperlink ref="H223" r:id="rId481" tooltip="Edit section: Codes no longer in use" display="https://en.wikipedia.org/w/index.php?title=International_vehicle_registration_code&amp;action=edit&amp;section=6" xr:uid="{C7622D65-BC66-464D-8511-D199E9F1CB35}"/>
    <hyperlink ref="M226" r:id="rId482" tooltip="People's Democratic Republic of Yemen" display="https://en.wikipedia.org/wiki/People%27s_Democratic_Republic_of_Yemen" xr:uid="{D551F1C3-4B31-42A2-8EB3-AF62609FFD1C}"/>
    <hyperlink ref="M228" r:id="rId483" tooltip="Botswana" display="https://en.wikipedia.org/wiki/Botswana" xr:uid="{64938DD1-9C1B-4967-88CD-CC0E36E234D0}"/>
    <hyperlink ref="I229" r:id="rId484" tooltip="Canada" display="https://en.wikipedia.org/wiki/Canada" xr:uid="{8898876B-FE81-4D8E-95B0-FA79D6D49440}"/>
    <hyperlink ref="I231" r:id="rId485" tooltip="Free City of Danzig" display="https://en.wikipedia.org/wiki/Free_City_of_Danzig" xr:uid="{8AA9BDCE-CE8F-41DA-A3A9-93F91EF0A056}"/>
    <hyperlink ref="M233" r:id="rId486" tooltip="ISO 3166-1 alpha-3" display="https://en.wikipedia.org/wiki/ISO_3166-1_alpha-3" xr:uid="{4687401E-AB09-4C27-A59F-F2FA31AF1CCE}"/>
    <hyperlink ref="M234" r:id="rId487" tooltip="Republic of Ireland" display="https://en.wikipedia.org/wiki/Republic_of_Ireland" xr:uid="{C4DCF31C-61E2-43FC-ABC2-D6DD2B5BCCEF}"/>
    <hyperlink ref="I235" r:id="rId488" tooltip="Estonia" display="https://en.wikipedia.org/wiki/Estonia" xr:uid="{C25CD61F-2517-4F9E-AA9E-5983DA5CC32A}"/>
    <hyperlink ref="M235" r:id="rId489" tooltip="Estonian language" display="https://en.wikipedia.org/wiki/Estonian_language" xr:uid="{4DCECCC3-A12C-4CB8-82E4-F0360FBA6EB9}"/>
    <hyperlink ref="M236" r:id="rId490" tooltip="Faroese language" display="https://en.wikipedia.org/wiki/Faroese_language" xr:uid="{76440CE1-C2A6-421B-99C1-9D642FC815A4}"/>
    <hyperlink ref="M237" r:id="rId491" tooltip="ISO 3166-1 alpha-2" display="https://en.wikipedia.org/wiki/ISO_3166-1_alpha-2" xr:uid="{AF61BC35-2F8D-427A-A772-E17F300A7B6F}"/>
    <hyperlink ref="I238" r:id="rId492" tooltip="Malta" display="https://en.wikipedia.org/wiki/Malta" xr:uid="{AF907BCA-3C61-48B1-84FD-C53E91CF5E97}"/>
    <hyperlink ref="M240" r:id="rId493" tooltip="ISO 3166-1 alpha-2" display="https://en.wikipedia.org/wiki/ISO_3166-1_alpha-2" xr:uid="{F62A0B33-B190-43D8-862F-B93B145388A7}"/>
    <hyperlink ref="I241" r:id="rId494" tooltip="Kyrgyzstan" display="https://en.wikipedia.org/wiki/Kyrgyzstan" xr:uid="{D4A4DA9F-1C46-4171-BA96-7F55EBA16A21}"/>
    <hyperlink ref="I242" r:id="rId495" tooltip="Latvia" display="https://en.wikipedia.org/wiki/Latvia" xr:uid="{4D8E8E17-DAEF-4230-A7A7-2B6DADE7D3C5}"/>
    <hyperlink ref="M242" r:id="rId496" tooltip="Latvia" display="https://en.wikipedia.org/wiki/Latvia" xr:uid="{3EFE56F6-A51A-4B10-8979-D3CCBD2D2E6A}"/>
    <hyperlink ref="I244" r:id="rId497" tooltip="Netherlands Antilles" display="https://en.wikipedia.org/wiki/Netherlands_Antilles" xr:uid="{E2DCD3FE-23C9-4537-8FB4-B84F630AE938}"/>
    <hyperlink ref="M245" r:id="rId498" tooltip="Portugal" display="https://en.wikipedia.org/wiki/Portugal" xr:uid="{203FE060-D877-4A27-8A6B-3456018EFD55}"/>
    <hyperlink ref="I247" r:id="rId499" tooltip="Botswana" display="https://en.wikipedia.org/wiki/Botswana" xr:uid="{583C56FB-0149-4315-978A-2600BC238CDD}"/>
    <hyperlink ref="M247" r:id="rId500" tooltip="Bechuanaland Protectorate" display="https://en.wikipedia.org/wiki/Bechuanaland_Protectorate" xr:uid="{BC79F6C9-CC30-4E4C-8389-D72D758023ED}"/>
    <hyperlink ref="I249" r:id="rId501" tooltip="Uruguay" display="https://en.wikipedia.org/wiki/Uruguay" xr:uid="{4D7907CD-F1B4-4556-B71D-AA2AC6E40C43}"/>
    <hyperlink ref="L249" r:id="rId502" tooltip="Wikipedia:Citation needed" display="https://en.wikipedia.org/wiki/Wikipedia:Citation_needed" xr:uid="{2A9A01D7-A5F4-41DE-8D24-E134D47A9C77}"/>
    <hyperlink ref="M249" r:id="rId503" tooltip="Spanish language" display="https://en.wikipedia.org/wiki/Spanish_language" xr:uid="{2CFA867D-AFD1-4DC3-AA2A-0AA537548A08}"/>
    <hyperlink ref="M250" r:id="rId504" tooltip="Zimbabwe" display="https://en.wikipedia.org/wiki/Zimbabwe" xr:uid="{FE57030C-1DCF-4F15-A3A8-272F0440919B}"/>
    <hyperlink ref="I251" r:id="rId505" tooltip="Togo" display="https://en.wikipedia.org/wiki/Togo" xr:uid="{BF0F7B9C-213F-4A22-976F-12DCDB8E921A}"/>
    <hyperlink ref="I252" r:id="rId506" tooltip="Saar (League of Nations)" display="https://en.wikipedia.org/wiki/Saar_(League_of_Nations)" xr:uid="{96281688-D644-4287-BC13-5C6C9587BE1E}"/>
    <hyperlink ref="M252" r:id="rId507" tooltip="Saarland" display="https://en.wikipedia.org/wiki/Saarland" xr:uid="{5294F1D6-F1B3-4193-A97B-41D1DFC99789}"/>
    <hyperlink ref="I253" r:id="rId508" tooltip="Saar Protectorate" display="https://en.wikipedia.org/wiki/Saar_Protectorate" xr:uid="{8D9E5110-458C-4F75-99A0-BC3E01393298}"/>
    <hyperlink ref="M253" r:id="rId509" tooltip="Saarland" display="https://en.wikipedia.org/wiki/Saarland" xr:uid="{D3068F89-4BA6-4764-BEED-909AA6D5A77C}"/>
    <hyperlink ref="I254" r:id="rId510" tooltip="Saudi Arabia" display="https://en.wikipedia.org/wiki/Saudi_Arabia" xr:uid="{F633E56A-504C-4627-A8A9-C6440CCC689C}"/>
    <hyperlink ref="M254" r:id="rId511" tooltip="ISO 3166-1 alpha-2" display="https://en.wikipedia.org/wiki/ISO_3166-1_alpha-2" xr:uid="{FD4F6429-1BBB-4945-8773-67E3F211E9DF}"/>
    <hyperlink ref="M255" r:id="rId512" tooltip="Kingdom of Serbs, Croats and Slovenes" display="https://en.wikipedia.org/wiki/Kingdom_of_Serbs,_Croats_and_Slovenes" xr:uid="{E2002754-14C4-412E-AEDB-3F121F7E54FE}"/>
    <hyperlink ref="M256" r:id="rId513" tooltip="ISO 3166-1 alpha-3" display="https://en.wikipedia.org/wiki/ISO_3166-1_alpha-3" xr:uid="{6143A77B-0283-4252-A997-AC3B5212464E}"/>
    <hyperlink ref="I258" r:id="rId514" tooltip="Finland" display="https://en.wikipedia.org/wiki/Finland" xr:uid="{4F9450E8-AEFD-415E-A388-8F6644E52CE0}"/>
    <hyperlink ref="M259" r:id="rId515" tooltip="Serbo-Croatian language" display="https://en.wikipedia.org/wiki/Serbo-Croatian_language" xr:uid="{7205989D-FC6D-40EF-BBED-CB596FED8219}"/>
    <hyperlink ref="M260" r:id="rId516" tooltip="ISO 3166-1 alpha-2" display="https://en.wikipedia.org/wiki/ISO_3166-1_alpha-2" xr:uid="{6D2837B5-4A76-4A05-9562-84DE50575F1B}"/>
    <hyperlink ref="M261" r:id="rId517" tooltip="Namibia" display="https://en.wikipedia.org/wiki/Namibia" xr:uid="{61A59329-CDD5-4363-8F59-407A74A668FA}"/>
    <hyperlink ref="M264" r:id="rId518" tooltip="ISO 3166-1 alpha-2" display="https://en.wikipedia.org/wiki/ISO_3166-1_alpha-2" xr:uid="{828F3F9D-A6C1-4D25-8A90-CC291A07493A}"/>
    <hyperlink ref="M265" r:id="rId519" tooltip="Democratic Republic of the Congo" display="https://en.wikipedia.org/wiki/Democratic_Republic_of_the_Congo" xr:uid="{543BC516-914D-49E2-96D3-1EC1E38A25BC}"/>
    <hyperlink ref="N1" r:id="rId520" tooltip="Edit section: Current codes" display="https://en.wikipedia.org/w/index.php?title=International_vehicle_registration_code&amp;action=edit&amp;section=5" xr:uid="{C7D94EBC-19DD-4050-B3CB-30092A58A810}"/>
    <hyperlink ref="N26" r:id="rId521" tooltip="Wikipedia:Citation needed" display="https://en.wikipedia.org/wiki/Wikipedia:Citation_needed" xr:uid="{B395313E-7313-4227-B39B-F60AD53BB9D3}"/>
    <hyperlink ref="N28" r:id="rId522" location="cite_note-unece-3" display="https://en.wikipedia.org/wiki/International_vehicle_registration_code - cite_note-unece-3" xr:uid="{4189CA92-19B7-4964-97D6-F236C143B93B}"/>
    <hyperlink ref="N38" r:id="rId523" location="cite_note-unece-3" display="https://en.wikipedia.org/wiki/International_vehicle_registration_code - cite_note-unece-3" xr:uid="{9D655F4D-2ED5-4054-B495-44E5C780F875}"/>
    <hyperlink ref="N95" r:id="rId524" tooltip="Wikipedia:Citation needed" display="https://en.wikipedia.org/wiki/Wikipedia:Citation_needed" xr:uid="{3E3AD1B2-D28D-4C46-B5AD-76B8C5F69392}"/>
    <hyperlink ref="N177" r:id="rId525" location="cite_note-15" display="https://en.wikipedia.org/wiki/International_vehicle_registration_code - cite_note-15" xr:uid="{AA2163B7-5948-41A1-B5B7-AF096C8FEC0B}"/>
    <hyperlink ref="N205" r:id="rId526" tooltip="Wikipedia:Citation needed" display="https://en.wikipedia.org/wiki/Wikipedia:Citation_needed" xr:uid="{BEEF8CA0-CDD7-4B0D-A905-9B4271C66AD2}"/>
    <hyperlink ref="N223" r:id="rId527" tooltip="Edit section: Codes no longer in use" display="https://en.wikipedia.org/w/index.php?title=International_vehicle_registration_code&amp;action=edit&amp;section=6" xr:uid="{B8ECF6EB-1DE0-4EAF-B5C7-D11AB92BD3B5}"/>
  </hyperlinks>
  <pageMargins left="0.7" right="0.7" top="0.75" bottom="0.75" header="0.3" footer="0.3"/>
  <drawing r:id="rId5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CC09-2E8A-45F1-BAD3-04ED9705EEBD}">
  <dimension ref="A1:AE137"/>
  <sheetViews>
    <sheetView zoomScale="31" zoomScaleNormal="70" workbookViewId="0">
      <pane ySplit="1" topLeftCell="A4" activePane="bottomLeft" state="frozen"/>
      <selection pane="bottomLeft" activeCell="A4" sqref="A4"/>
    </sheetView>
  </sheetViews>
  <sheetFormatPr defaultRowHeight="14.4" x14ac:dyDescent="0.3"/>
  <cols>
    <col min="1" max="1" width="14.44140625" bestFit="1" customWidth="1"/>
    <col min="2" max="2" width="11.33203125" bestFit="1" customWidth="1"/>
    <col min="3" max="3" width="31.33203125" bestFit="1" customWidth="1"/>
    <col min="4" max="4" width="43.5546875" bestFit="1" customWidth="1"/>
    <col min="5" max="5" width="42.21875" bestFit="1" customWidth="1"/>
    <col min="6" max="6" width="35.21875" customWidth="1"/>
    <col min="7" max="7" width="29.109375" bestFit="1" customWidth="1"/>
    <col min="8" max="8" width="23.33203125" bestFit="1" customWidth="1"/>
    <col min="9" max="9" width="23.33203125" customWidth="1"/>
    <col min="12" max="12" width="41.6640625" bestFit="1" customWidth="1"/>
    <col min="13" max="13" width="37.109375" bestFit="1" customWidth="1"/>
    <col min="14" max="14" width="35.6640625" bestFit="1" customWidth="1"/>
    <col min="15" max="15" width="23.33203125" bestFit="1" customWidth="1"/>
    <col min="18" max="18" width="41.6640625" bestFit="1" customWidth="1"/>
    <col min="19" max="19" width="37.109375" bestFit="1" customWidth="1"/>
    <col min="20" max="20" width="35.6640625" bestFit="1" customWidth="1"/>
    <col min="21" max="21" width="23.33203125" bestFit="1" customWidth="1"/>
    <col min="23" max="23" width="11.109375" bestFit="1" customWidth="1"/>
    <col min="24" max="24" width="14.109375" bestFit="1" customWidth="1"/>
    <col min="25" max="25" width="5.5546875" bestFit="1" customWidth="1"/>
    <col min="27" max="27" width="41.6640625" bestFit="1" customWidth="1"/>
    <col min="28" max="28" width="37.109375" bestFit="1" customWidth="1"/>
    <col min="29" max="29" width="35.6640625" bestFit="1" customWidth="1"/>
    <col min="30" max="30" width="23.33203125" bestFit="1" customWidth="1"/>
  </cols>
  <sheetData>
    <row r="1" spans="1:31" ht="15" thickBot="1" x14ac:dyDescent="0.35">
      <c r="A1" s="10" t="s">
        <v>6</v>
      </c>
      <c r="B1" s="10" t="s">
        <v>7</v>
      </c>
      <c r="C1" s="10" t="s">
        <v>1</v>
      </c>
      <c r="D1" s="10" t="s">
        <v>3</v>
      </c>
      <c r="E1" s="10" t="s">
        <v>4</v>
      </c>
      <c r="F1" s="10" t="s">
        <v>5</v>
      </c>
      <c r="G1" s="10" t="s">
        <v>0</v>
      </c>
      <c r="H1" s="73" t="s">
        <v>1349</v>
      </c>
      <c r="I1" s="73" t="s">
        <v>33</v>
      </c>
      <c r="L1" s="14" t="s">
        <v>1344</v>
      </c>
      <c r="M1" s="14" t="str">
        <f>D1</f>
        <v xml:space="preserve">    Total Defence Expenditure as % of GDP</v>
      </c>
      <c r="N1" s="14" t="str">
        <f>E1</f>
        <v xml:space="preserve">    Total Defence Expenditure per capita</v>
      </c>
      <c r="O1" s="14" t="str">
        <f>G1</f>
        <v>Military strength ranking</v>
      </c>
      <c r="P1" s="14" t="s">
        <v>35</v>
      </c>
      <c r="Q1" s="1"/>
      <c r="R1" s="14" t="str">
        <f>L1</f>
        <v>Defence investment/total defence expenditure</v>
      </c>
      <c r="S1" s="14" t="str">
        <f t="shared" ref="S1" si="0">M1</f>
        <v xml:space="preserve">    Total Defence Expenditure as % of GDP</v>
      </c>
      <c r="T1" s="14" t="str">
        <f t="shared" ref="T1" si="1">N1</f>
        <v xml:space="preserve">    Total Defence Expenditure per capita</v>
      </c>
      <c r="U1" s="14" t="str">
        <f t="shared" ref="U1" si="2">O1</f>
        <v>Military strength ranking</v>
      </c>
      <c r="V1" s="14" t="str">
        <f>P1</f>
        <v>y0</v>
      </c>
      <c r="W1" s="14" t="s">
        <v>34</v>
      </c>
      <c r="X1" s="14" t="s">
        <v>6</v>
      </c>
      <c r="Y1" s="14" t="s">
        <v>7</v>
      </c>
      <c r="Z1" s="14" t="s">
        <v>1342</v>
      </c>
      <c r="AA1" s="14" t="str">
        <f>L1</f>
        <v>Defence investment/total defence expenditure</v>
      </c>
      <c r="AB1" s="14" t="str">
        <f t="shared" ref="AB1" si="3">M1</f>
        <v xml:space="preserve">    Total Defence Expenditure as % of GDP</v>
      </c>
      <c r="AC1" s="14" t="str">
        <f t="shared" ref="AC1" si="4">N1</f>
        <v xml:space="preserve">    Total Defence Expenditure per capita</v>
      </c>
      <c r="AD1" s="14" t="str">
        <f t="shared" ref="AD1" si="5">O1</f>
        <v>Military strength ranking</v>
      </c>
      <c r="AE1" s="14" t="str">
        <f t="shared" ref="AE1" si="6">P1</f>
        <v>y0</v>
      </c>
    </row>
    <row r="2" spans="1:31" hidden="1" x14ac:dyDescent="0.3">
      <c r="B2" s="2"/>
      <c r="C2" s="2"/>
      <c r="D2" s="2"/>
      <c r="E2" s="2"/>
      <c r="F2" s="2"/>
      <c r="G2" s="2"/>
      <c r="H2" s="2"/>
      <c r="I2" s="2"/>
    </row>
    <row r="3" spans="1:31" hidden="1" x14ac:dyDescent="0.3">
      <c r="B3" s="2"/>
      <c r="C3" s="2"/>
      <c r="D3" s="2"/>
      <c r="E3" s="2"/>
      <c r="F3" s="2"/>
      <c r="G3" s="2"/>
      <c r="H3" s="2"/>
      <c r="I3" s="2"/>
    </row>
    <row r="4" spans="1:31" x14ac:dyDescent="0.3">
      <c r="A4" t="s">
        <v>1352</v>
      </c>
      <c r="B4" s="2"/>
      <c r="C4" s="2">
        <v>0</v>
      </c>
      <c r="D4" s="2">
        <v>0</v>
      </c>
      <c r="E4" s="2">
        <v>0</v>
      </c>
      <c r="F4" s="2">
        <v>0</v>
      </c>
      <c r="G4" s="2">
        <v>1</v>
      </c>
      <c r="H4" s="2">
        <v>1</v>
      </c>
      <c r="I4" s="2"/>
      <c r="L4">
        <v>0</v>
      </c>
      <c r="M4">
        <f>D4</f>
        <v>0</v>
      </c>
      <c r="N4">
        <f>E4</f>
        <v>0</v>
      </c>
      <c r="O4">
        <f>G4</f>
        <v>1</v>
      </c>
      <c r="R4">
        <v>0</v>
      </c>
      <c r="S4">
        <v>0</v>
      </c>
      <c r="T4">
        <v>0</v>
      </c>
      <c r="U4">
        <v>1</v>
      </c>
      <c r="AA4">
        <v>1</v>
      </c>
      <c r="AB4">
        <v>1</v>
      </c>
      <c r="AC4">
        <v>1</v>
      </c>
      <c r="AD4">
        <v>0</v>
      </c>
    </row>
    <row r="5" spans="1:31" x14ac:dyDescent="0.3">
      <c r="B5" s="3"/>
      <c r="C5" s="2"/>
      <c r="D5" s="2"/>
      <c r="E5" s="2"/>
      <c r="F5" s="2"/>
      <c r="G5" s="2"/>
      <c r="H5" s="2"/>
      <c r="I5" s="2"/>
    </row>
    <row r="6" spans="1:31" x14ac:dyDescent="0.3">
      <c r="A6" s="14"/>
      <c r="B6" s="74"/>
      <c r="C6" s="74"/>
      <c r="D6" s="74"/>
      <c r="E6" s="74"/>
      <c r="F6" s="74"/>
      <c r="G6" s="74"/>
      <c r="H6" s="2"/>
      <c r="I6" s="2"/>
      <c r="L6" s="14"/>
      <c r="M6" s="14"/>
      <c r="N6" s="14"/>
      <c r="O6" s="14"/>
      <c r="P6" s="14"/>
      <c r="Q6" s="1"/>
      <c r="R6" s="14"/>
      <c r="S6" s="14"/>
      <c r="T6" s="14"/>
      <c r="U6" s="14"/>
      <c r="V6" s="14"/>
      <c r="W6" s="14"/>
      <c r="X6" s="14"/>
      <c r="Y6" s="14"/>
      <c r="Z6" s="14"/>
      <c r="AA6" s="14"/>
      <c r="AB6" s="14"/>
      <c r="AC6" s="14"/>
      <c r="AD6" s="14"/>
      <c r="AE6" s="14"/>
    </row>
    <row r="7" spans="1:31" ht="15" x14ac:dyDescent="0.3">
      <c r="A7" s="15" t="s">
        <v>2</v>
      </c>
      <c r="B7" s="75">
        <v>2017</v>
      </c>
      <c r="C7" s="76">
        <v>2797.1</v>
      </c>
      <c r="D7" s="77">
        <v>7.572789721950207E-3</v>
      </c>
      <c r="E7" s="78">
        <v>318.03044205446901</v>
      </c>
      <c r="F7" s="79">
        <v>184.29999999999998</v>
      </c>
      <c r="G7" s="80">
        <v>12</v>
      </c>
      <c r="H7" s="106" cm="1">
        <f t="array" ref="H7:H32">RANK(C7:C32,C7:C32,0)</f>
        <v>12</v>
      </c>
      <c r="I7" s="109">
        <f>G7-H7</f>
        <v>0</v>
      </c>
      <c r="L7" s="128">
        <f>F7/C7</f>
        <v>6.588967144542561E-2</v>
      </c>
      <c r="M7" s="23">
        <f>D7</f>
        <v>7.572789721950207E-3</v>
      </c>
      <c r="N7" s="24">
        <f>E7</f>
        <v>318.03044205446901</v>
      </c>
      <c r="O7" s="1">
        <f>G7</f>
        <v>12</v>
      </c>
      <c r="P7" s="1">
        <v>1000000</v>
      </c>
      <c r="Q7" s="1"/>
      <c r="R7" s="1">
        <f t="shared" ref="R7:R38" si="7">RANK(L7,L$7:L$136,L$4)</f>
        <v>121</v>
      </c>
      <c r="S7" s="1">
        <f t="shared" ref="S7:S38" si="8">RANK(M7,M$7:M$136,M$4)</f>
        <v>113</v>
      </c>
      <c r="T7" s="1">
        <f t="shared" ref="T7:T38" si="9">RANK(N7,N$7:N$136,N$4)</f>
        <v>72</v>
      </c>
      <c r="U7" s="1">
        <f t="shared" ref="U7:U38" si="10">RANK(O7,O$7:O$136,O$4)</f>
        <v>56</v>
      </c>
      <c r="V7" s="1">
        <f t="shared" ref="V7:V70" si="11">P7</f>
        <v>1000000</v>
      </c>
      <c r="W7" s="1">
        <f>Modells!F404</f>
        <v>999896.9</v>
      </c>
      <c r="X7" s="1" t="str">
        <f>A7</f>
        <v>Austria</v>
      </c>
      <c r="Y7" s="1">
        <f>B7</f>
        <v>2017</v>
      </c>
      <c r="Z7" s="1">
        <f>Modells!T408</f>
        <v>1000103.1</v>
      </c>
      <c r="AA7" s="1">
        <f>131-R7</f>
        <v>10</v>
      </c>
      <c r="AB7" s="1">
        <f t="shared" ref="AB7:AD22" si="12">131-S7</f>
        <v>18</v>
      </c>
      <c r="AC7" s="1">
        <f t="shared" si="12"/>
        <v>59</v>
      </c>
      <c r="AD7" s="1">
        <f t="shared" si="12"/>
        <v>75</v>
      </c>
      <c r="AE7" s="1">
        <f t="shared" ref="AE7:AE21" si="13">P7</f>
        <v>1000000</v>
      </c>
    </row>
    <row r="8" spans="1:31" ht="15" x14ac:dyDescent="0.3">
      <c r="A8" s="15" t="s">
        <v>8</v>
      </c>
      <c r="B8" s="75">
        <v>2017</v>
      </c>
      <c r="C8" s="81">
        <v>3932.3423182345</v>
      </c>
      <c r="D8" s="77">
        <v>8.8357295464813971E-3</v>
      </c>
      <c r="E8" s="78">
        <v>345.70042358105496</v>
      </c>
      <c r="F8" s="82">
        <v>262.8905032218214</v>
      </c>
      <c r="G8" s="95">
        <v>15</v>
      </c>
      <c r="H8" s="106">
        <v>9</v>
      </c>
      <c r="I8" s="109">
        <f>G8-H8</f>
        <v>6</v>
      </c>
      <c r="L8" s="128">
        <f t="shared" ref="L8:L71" si="14">F8/C8</f>
        <v>6.6853412532978843E-2</v>
      </c>
      <c r="M8" s="23">
        <f t="shared" ref="M8:M71" si="15">D8</f>
        <v>8.8357295464813971E-3</v>
      </c>
      <c r="N8" s="24">
        <f t="shared" ref="N8:N71" si="16">E8</f>
        <v>345.70042358105496</v>
      </c>
      <c r="O8" s="1">
        <f t="shared" ref="O8:O71" si="17">G8</f>
        <v>15</v>
      </c>
      <c r="P8" s="1">
        <v>1000000</v>
      </c>
      <c r="Q8" s="1"/>
      <c r="R8" s="1">
        <f t="shared" si="7"/>
        <v>120</v>
      </c>
      <c r="S8" s="1">
        <f t="shared" si="8"/>
        <v>110</v>
      </c>
      <c r="T8" s="1">
        <f t="shared" si="9"/>
        <v>61</v>
      </c>
      <c r="U8" s="1">
        <f t="shared" si="10"/>
        <v>71</v>
      </c>
      <c r="V8" s="1">
        <f t="shared" si="11"/>
        <v>1000000</v>
      </c>
      <c r="W8" s="1">
        <f>Modells!F405</f>
        <v>999896.9</v>
      </c>
      <c r="X8" s="1" t="str">
        <f t="shared" ref="X8:X71" si="18">A8</f>
        <v>Belgium</v>
      </c>
      <c r="Y8" s="1">
        <f t="shared" ref="Y8:Y71" si="19">B8</f>
        <v>2017</v>
      </c>
      <c r="Z8" s="1">
        <f>Modells!T409</f>
        <v>1000103.1</v>
      </c>
      <c r="AA8" s="1">
        <f t="shared" ref="AA8:AA71" si="20">131-R8</f>
        <v>11</v>
      </c>
      <c r="AB8" s="1">
        <f t="shared" si="12"/>
        <v>21</v>
      </c>
      <c r="AC8" s="1">
        <f t="shared" si="12"/>
        <v>70</v>
      </c>
      <c r="AD8" s="1">
        <f t="shared" si="12"/>
        <v>60</v>
      </c>
      <c r="AE8" s="1">
        <f t="shared" si="13"/>
        <v>1000000</v>
      </c>
    </row>
    <row r="9" spans="1:31" ht="15" x14ac:dyDescent="0.3">
      <c r="A9" s="15" t="s">
        <v>9</v>
      </c>
      <c r="B9" s="75">
        <v>2017</v>
      </c>
      <c r="C9" s="81">
        <v>641.53923001482804</v>
      </c>
      <c r="D9" s="77">
        <v>1.2212523172199299E-2</v>
      </c>
      <c r="E9" s="78">
        <v>90.664748905069715</v>
      </c>
      <c r="F9" s="91">
        <v>51.93791172410269</v>
      </c>
      <c r="G9" s="88">
        <v>16</v>
      </c>
      <c r="H9" s="106">
        <v>20</v>
      </c>
      <c r="I9" s="109">
        <f t="shared" ref="I9:I31" si="21">(G9-H9)</f>
        <v>-4</v>
      </c>
      <c r="L9" s="128">
        <f t="shared" si="14"/>
        <v>8.0958278612053444E-2</v>
      </c>
      <c r="M9" s="23">
        <f t="shared" si="15"/>
        <v>1.2212523172199299E-2</v>
      </c>
      <c r="N9" s="24">
        <f t="shared" si="16"/>
        <v>90.664748905069715</v>
      </c>
      <c r="O9" s="1">
        <f t="shared" si="17"/>
        <v>16</v>
      </c>
      <c r="P9" s="1">
        <v>1000000</v>
      </c>
      <c r="Q9" s="1"/>
      <c r="R9" s="1">
        <f t="shared" si="7"/>
        <v>117</v>
      </c>
      <c r="S9" s="1">
        <f t="shared" si="8"/>
        <v>81</v>
      </c>
      <c r="T9" s="1">
        <f t="shared" si="9"/>
        <v>130</v>
      </c>
      <c r="U9" s="1">
        <f t="shared" si="10"/>
        <v>76</v>
      </c>
      <c r="V9" s="1">
        <f t="shared" si="11"/>
        <v>1000000</v>
      </c>
      <c r="W9" s="1">
        <f>Modells!F406</f>
        <v>999807.9</v>
      </c>
      <c r="X9" s="1" t="str">
        <f t="shared" si="18"/>
        <v>Bulgaria</v>
      </c>
      <c r="Y9" s="1">
        <f t="shared" si="19"/>
        <v>2017</v>
      </c>
      <c r="Z9" s="1">
        <f>Modells!T410</f>
        <v>1000192.1</v>
      </c>
      <c r="AA9" s="1">
        <f t="shared" si="20"/>
        <v>14</v>
      </c>
      <c r="AB9" s="1">
        <f t="shared" si="12"/>
        <v>50</v>
      </c>
      <c r="AC9" s="1">
        <f t="shared" si="12"/>
        <v>1</v>
      </c>
      <c r="AD9" s="1">
        <f t="shared" si="12"/>
        <v>55</v>
      </c>
      <c r="AE9" s="1">
        <f t="shared" si="13"/>
        <v>1000000</v>
      </c>
    </row>
    <row r="10" spans="1:31" ht="15" x14ac:dyDescent="0.3">
      <c r="A10" s="15" t="s">
        <v>10</v>
      </c>
      <c r="B10" s="75">
        <v>2017</v>
      </c>
      <c r="C10" s="81">
        <v>820.03497607934798</v>
      </c>
      <c r="D10" s="77">
        <v>1.6437255978883996E-2</v>
      </c>
      <c r="E10" s="78">
        <v>198.56289600817172</v>
      </c>
      <c r="F10" s="79">
        <v>46.2145144554338</v>
      </c>
      <c r="G10" s="97">
        <v>17</v>
      </c>
      <c r="H10" s="106">
        <v>18</v>
      </c>
      <c r="I10" s="109">
        <f t="shared" si="21"/>
        <v>-1</v>
      </c>
      <c r="L10" s="128">
        <f t="shared" si="14"/>
        <v>5.6356760142584464E-2</v>
      </c>
      <c r="M10" s="23">
        <f t="shared" si="15"/>
        <v>1.6437255978883996E-2</v>
      </c>
      <c r="N10" s="24">
        <f t="shared" si="16"/>
        <v>198.56289600817172</v>
      </c>
      <c r="O10" s="1">
        <f t="shared" si="17"/>
        <v>17</v>
      </c>
      <c r="P10" s="1">
        <v>1000000</v>
      </c>
      <c r="Q10" s="1"/>
      <c r="R10" s="1">
        <f t="shared" si="7"/>
        <v>128</v>
      </c>
      <c r="S10" s="1">
        <f t="shared" si="8"/>
        <v>50</v>
      </c>
      <c r="T10" s="1">
        <f t="shared" si="9"/>
        <v>112</v>
      </c>
      <c r="U10" s="1">
        <f t="shared" si="10"/>
        <v>81</v>
      </c>
      <c r="V10" s="1">
        <f t="shared" si="11"/>
        <v>1000000</v>
      </c>
      <c r="W10" s="1">
        <f>Modells!F407</f>
        <v>999861.9</v>
      </c>
      <c r="X10" s="1" t="str">
        <f t="shared" si="18"/>
        <v>Croatia</v>
      </c>
      <c r="Y10" s="1">
        <f t="shared" si="19"/>
        <v>2017</v>
      </c>
      <c r="Z10" s="1">
        <f>Modells!T411</f>
        <v>1000138.1</v>
      </c>
      <c r="AA10" s="1">
        <f t="shared" si="20"/>
        <v>3</v>
      </c>
      <c r="AB10" s="1">
        <f t="shared" si="12"/>
        <v>81</v>
      </c>
      <c r="AC10" s="1">
        <f t="shared" si="12"/>
        <v>19</v>
      </c>
      <c r="AD10" s="1">
        <f t="shared" si="12"/>
        <v>50</v>
      </c>
      <c r="AE10" s="1">
        <f t="shared" si="13"/>
        <v>1000000</v>
      </c>
    </row>
    <row r="11" spans="1:31" ht="15" x14ac:dyDescent="0.3">
      <c r="A11" s="15" t="s">
        <v>11</v>
      </c>
      <c r="B11" s="75">
        <v>2017</v>
      </c>
      <c r="C11" s="81">
        <v>345.77505100000002</v>
      </c>
      <c r="D11" s="77">
        <v>1.7079308983930067E-2</v>
      </c>
      <c r="E11" s="78">
        <v>402.2885459326136</v>
      </c>
      <c r="F11" s="82">
        <v>34.043508000000003</v>
      </c>
      <c r="G11" s="80">
        <v>23</v>
      </c>
      <c r="H11" s="106">
        <v>24</v>
      </c>
      <c r="I11" s="109">
        <f t="shared" si="21"/>
        <v>-1</v>
      </c>
      <c r="L11" s="128">
        <f t="shared" si="14"/>
        <v>9.8455651735266464E-2</v>
      </c>
      <c r="M11" s="23">
        <f t="shared" si="15"/>
        <v>1.7079308983930067E-2</v>
      </c>
      <c r="N11" s="24">
        <f t="shared" si="16"/>
        <v>402.2885459326136</v>
      </c>
      <c r="O11" s="1">
        <f t="shared" si="17"/>
        <v>23</v>
      </c>
      <c r="P11" s="1">
        <v>1000000</v>
      </c>
      <c r="Q11" s="1"/>
      <c r="R11" s="1">
        <f t="shared" si="7"/>
        <v>112</v>
      </c>
      <c r="S11" s="1">
        <f t="shared" si="8"/>
        <v>47</v>
      </c>
      <c r="T11" s="1">
        <f t="shared" si="9"/>
        <v>45</v>
      </c>
      <c r="U11" s="1">
        <f t="shared" si="10"/>
        <v>111</v>
      </c>
      <c r="V11" s="1">
        <f t="shared" si="11"/>
        <v>1000000</v>
      </c>
      <c r="W11" s="1">
        <f>Modells!F408</f>
        <v>999943.9</v>
      </c>
      <c r="X11" s="1" t="str">
        <f t="shared" si="18"/>
        <v>Cyprus</v>
      </c>
      <c r="Y11" s="1">
        <f t="shared" si="19"/>
        <v>2017</v>
      </c>
      <c r="Z11" s="1">
        <f>Modells!T412</f>
        <v>1000056.1</v>
      </c>
      <c r="AA11" s="1">
        <f t="shared" si="20"/>
        <v>19</v>
      </c>
      <c r="AB11" s="1">
        <f t="shared" si="12"/>
        <v>84</v>
      </c>
      <c r="AC11" s="1">
        <f t="shared" si="12"/>
        <v>86</v>
      </c>
      <c r="AD11" s="1">
        <f t="shared" si="12"/>
        <v>20</v>
      </c>
      <c r="AE11" s="1">
        <f t="shared" si="13"/>
        <v>1000000</v>
      </c>
    </row>
    <row r="12" spans="1:31" ht="15" x14ac:dyDescent="0.3">
      <c r="A12" s="15" t="s">
        <v>12</v>
      </c>
      <c r="B12" s="75">
        <v>2017</v>
      </c>
      <c r="C12" s="81">
        <v>1943.94</v>
      </c>
      <c r="D12" s="77">
        <v>1.0013367021317695E-2</v>
      </c>
      <c r="E12" s="78">
        <v>183.57188657098101</v>
      </c>
      <c r="F12" s="82">
        <v>304.43</v>
      </c>
      <c r="G12" s="80">
        <v>8</v>
      </c>
      <c r="H12" s="106">
        <v>14</v>
      </c>
      <c r="I12" s="109">
        <f t="shared" si="21"/>
        <v>-6</v>
      </c>
      <c r="L12" s="128">
        <f t="shared" si="14"/>
        <v>0.15660462771484718</v>
      </c>
      <c r="M12" s="23">
        <f t="shared" si="15"/>
        <v>1.0013367021317695E-2</v>
      </c>
      <c r="N12" s="24">
        <f t="shared" si="16"/>
        <v>183.57188657098101</v>
      </c>
      <c r="O12" s="1">
        <f t="shared" si="17"/>
        <v>8</v>
      </c>
      <c r="P12" s="1">
        <v>1000000</v>
      </c>
      <c r="Q12" s="1"/>
      <c r="R12" s="1">
        <f t="shared" si="7"/>
        <v>86</v>
      </c>
      <c r="S12" s="1">
        <f t="shared" si="8"/>
        <v>101</v>
      </c>
      <c r="T12" s="1">
        <f t="shared" si="9"/>
        <v>117</v>
      </c>
      <c r="U12" s="1">
        <f t="shared" si="10"/>
        <v>36</v>
      </c>
      <c r="V12" s="1">
        <f t="shared" si="11"/>
        <v>1000000</v>
      </c>
      <c r="W12" s="1">
        <f>Modells!F409</f>
        <v>999918.9</v>
      </c>
      <c r="X12" s="1" t="str">
        <f t="shared" si="18"/>
        <v>Czech Republic</v>
      </c>
      <c r="Y12" s="1">
        <f t="shared" si="19"/>
        <v>2017</v>
      </c>
      <c r="Z12" s="1">
        <f>Modells!T413</f>
        <v>1000081.1</v>
      </c>
      <c r="AA12" s="1">
        <f t="shared" si="20"/>
        <v>45</v>
      </c>
      <c r="AB12" s="1">
        <f t="shared" si="12"/>
        <v>30</v>
      </c>
      <c r="AC12" s="1">
        <f t="shared" si="12"/>
        <v>14</v>
      </c>
      <c r="AD12" s="1">
        <f t="shared" si="12"/>
        <v>95</v>
      </c>
      <c r="AE12" s="1">
        <f t="shared" si="13"/>
        <v>1000000</v>
      </c>
    </row>
    <row r="13" spans="1:31" ht="15" x14ac:dyDescent="0.3">
      <c r="A13" s="15" t="s">
        <v>13</v>
      </c>
      <c r="B13" s="75">
        <v>2017</v>
      </c>
      <c r="C13" s="81">
        <v>479.238</v>
      </c>
      <c r="D13" s="77">
        <v>2.0107654694358094E-2</v>
      </c>
      <c r="E13" s="78">
        <v>364.27333536029198</v>
      </c>
      <c r="F13" s="82">
        <v>94.813000000000002</v>
      </c>
      <c r="G13" s="95">
        <v>21</v>
      </c>
      <c r="H13" s="106">
        <v>21</v>
      </c>
      <c r="I13" s="109">
        <f t="shared" si="21"/>
        <v>0</v>
      </c>
      <c r="L13" s="128">
        <f t="shared" si="14"/>
        <v>0.19784115616875123</v>
      </c>
      <c r="M13" s="23">
        <f t="shared" si="15"/>
        <v>2.0107654694358094E-2</v>
      </c>
      <c r="N13" s="24">
        <f t="shared" si="16"/>
        <v>364.27333536029198</v>
      </c>
      <c r="O13" s="1">
        <f t="shared" si="17"/>
        <v>21</v>
      </c>
      <c r="P13" s="1">
        <v>1000000</v>
      </c>
      <c r="Q13" s="1"/>
      <c r="R13" s="1">
        <f t="shared" si="7"/>
        <v>68</v>
      </c>
      <c r="S13" s="1">
        <f t="shared" si="8"/>
        <v>20</v>
      </c>
      <c r="T13" s="1">
        <f t="shared" si="9"/>
        <v>54</v>
      </c>
      <c r="U13" s="1">
        <f t="shared" si="10"/>
        <v>101</v>
      </c>
      <c r="V13" s="1">
        <f t="shared" si="11"/>
        <v>1000000</v>
      </c>
      <c r="W13" s="1">
        <f>Modells!F410</f>
        <v>1000015.9</v>
      </c>
      <c r="X13" s="1" t="str">
        <f t="shared" si="18"/>
        <v>Estonia</v>
      </c>
      <c r="Y13" s="1">
        <f t="shared" si="19"/>
        <v>2017</v>
      </c>
      <c r="Z13" s="1">
        <f>Modells!T414</f>
        <v>999984.1</v>
      </c>
      <c r="AA13" s="1">
        <f t="shared" si="20"/>
        <v>63</v>
      </c>
      <c r="AB13" s="1">
        <f t="shared" si="12"/>
        <v>111</v>
      </c>
      <c r="AC13" s="1">
        <f t="shared" si="12"/>
        <v>77</v>
      </c>
      <c r="AD13" s="1">
        <f t="shared" si="12"/>
        <v>30</v>
      </c>
      <c r="AE13" s="1">
        <f t="shared" si="13"/>
        <v>1000000</v>
      </c>
    </row>
    <row r="14" spans="1:31" ht="15" x14ac:dyDescent="0.3">
      <c r="A14" s="15" t="s">
        <v>14</v>
      </c>
      <c r="B14" s="75">
        <v>2017</v>
      </c>
      <c r="C14" s="81">
        <v>3184.5329999999999</v>
      </c>
      <c r="D14" s="77">
        <v>1.407211192173256E-2</v>
      </c>
      <c r="E14" s="78">
        <v>578.14403979521444</v>
      </c>
      <c r="F14" s="91">
        <v>567.65000000000009</v>
      </c>
      <c r="G14" s="88">
        <v>11</v>
      </c>
      <c r="H14" s="106">
        <v>11</v>
      </c>
      <c r="I14" s="109">
        <f t="shared" si="21"/>
        <v>0</v>
      </c>
      <c r="L14" s="128">
        <f t="shared" si="14"/>
        <v>0.17825219584786847</v>
      </c>
      <c r="M14" s="23">
        <f t="shared" si="15"/>
        <v>1.407211192173256E-2</v>
      </c>
      <c r="N14" s="24">
        <f t="shared" si="16"/>
        <v>578.14403979521444</v>
      </c>
      <c r="O14" s="1">
        <f t="shared" si="17"/>
        <v>11</v>
      </c>
      <c r="P14" s="1">
        <v>1000000</v>
      </c>
      <c r="Q14" s="1"/>
      <c r="R14" s="1">
        <f t="shared" si="7"/>
        <v>76</v>
      </c>
      <c r="S14" s="1">
        <f t="shared" si="8"/>
        <v>66</v>
      </c>
      <c r="T14" s="1">
        <f t="shared" si="9"/>
        <v>16</v>
      </c>
      <c r="U14" s="1">
        <f t="shared" si="10"/>
        <v>51</v>
      </c>
      <c r="V14" s="1">
        <f t="shared" si="11"/>
        <v>1000000</v>
      </c>
      <c r="W14" s="1">
        <f>Modells!F411</f>
        <v>1000049.9</v>
      </c>
      <c r="X14" s="1" t="str">
        <f t="shared" si="18"/>
        <v>Finland</v>
      </c>
      <c r="Y14" s="1">
        <f t="shared" si="19"/>
        <v>2017</v>
      </c>
      <c r="Z14" s="1">
        <f>Modells!T415</f>
        <v>999950.1</v>
      </c>
      <c r="AA14" s="1">
        <f t="shared" si="20"/>
        <v>55</v>
      </c>
      <c r="AB14" s="1">
        <f t="shared" si="12"/>
        <v>65</v>
      </c>
      <c r="AC14" s="1">
        <f t="shared" si="12"/>
        <v>115</v>
      </c>
      <c r="AD14" s="1">
        <f t="shared" si="12"/>
        <v>80</v>
      </c>
      <c r="AE14" s="1">
        <f t="shared" si="13"/>
        <v>1000000</v>
      </c>
    </row>
    <row r="15" spans="1:31" ht="15" x14ac:dyDescent="0.3">
      <c r="A15" s="15" t="s">
        <v>15</v>
      </c>
      <c r="B15" s="75">
        <v>2017</v>
      </c>
      <c r="C15" s="81">
        <v>40852.04</v>
      </c>
      <c r="D15" s="77">
        <v>1.7783080755096763E-2</v>
      </c>
      <c r="E15" s="78">
        <v>608.67810954168908</v>
      </c>
      <c r="F15" s="82">
        <v>9873.0400000000009</v>
      </c>
      <c r="G15" s="97">
        <v>1</v>
      </c>
      <c r="H15" s="106">
        <v>1</v>
      </c>
      <c r="I15" s="109">
        <f t="shared" si="21"/>
        <v>0</v>
      </c>
      <c r="L15" s="128">
        <f t="shared" si="14"/>
        <v>0.24167801656906243</v>
      </c>
      <c r="M15" s="23">
        <f t="shared" si="15"/>
        <v>1.7783080755096763E-2</v>
      </c>
      <c r="N15" s="24">
        <f t="shared" si="16"/>
        <v>608.67810954168908</v>
      </c>
      <c r="O15" s="1">
        <f t="shared" si="17"/>
        <v>1</v>
      </c>
      <c r="P15" s="1">
        <v>1000000</v>
      </c>
      <c r="Q15" s="1"/>
      <c r="R15" s="1">
        <f t="shared" si="7"/>
        <v>44</v>
      </c>
      <c r="S15" s="1">
        <f t="shared" si="8"/>
        <v>40</v>
      </c>
      <c r="T15" s="1">
        <f t="shared" si="9"/>
        <v>14</v>
      </c>
      <c r="U15" s="1">
        <f t="shared" si="10"/>
        <v>1</v>
      </c>
      <c r="V15" s="1">
        <f t="shared" si="11"/>
        <v>1000000</v>
      </c>
      <c r="W15" s="1">
        <f>Modells!F412</f>
        <v>1000165.4</v>
      </c>
      <c r="X15" s="1" t="str">
        <f t="shared" si="18"/>
        <v>France</v>
      </c>
      <c r="Y15" s="1">
        <f t="shared" si="19"/>
        <v>2017</v>
      </c>
      <c r="Z15" s="1">
        <f>Modells!T416</f>
        <v>999834.6</v>
      </c>
      <c r="AA15" s="1">
        <f t="shared" si="20"/>
        <v>87</v>
      </c>
      <c r="AB15" s="1">
        <f t="shared" si="12"/>
        <v>91</v>
      </c>
      <c r="AC15" s="1">
        <f t="shared" si="12"/>
        <v>117</v>
      </c>
      <c r="AD15" s="1">
        <f t="shared" si="12"/>
        <v>130</v>
      </c>
      <c r="AE15" s="1">
        <f t="shared" si="13"/>
        <v>1000000</v>
      </c>
    </row>
    <row r="16" spans="1:31" ht="15" x14ac:dyDescent="0.3">
      <c r="A16" s="15" t="s">
        <v>16</v>
      </c>
      <c r="B16" s="75">
        <v>2017</v>
      </c>
      <c r="C16" s="81">
        <v>40264.884882799997</v>
      </c>
      <c r="D16" s="77">
        <v>1.2324123973971276E-2</v>
      </c>
      <c r="E16" s="78">
        <v>487.1321833940259</v>
      </c>
      <c r="F16" s="82">
        <v>4885.9751447449999</v>
      </c>
      <c r="G16" s="80">
        <v>2</v>
      </c>
      <c r="H16" s="106">
        <v>2</v>
      </c>
      <c r="I16" s="109">
        <f t="shared" si="21"/>
        <v>0</v>
      </c>
      <c r="L16" s="128">
        <f t="shared" si="14"/>
        <v>0.12134581183993769</v>
      </c>
      <c r="M16" s="23">
        <f t="shared" si="15"/>
        <v>1.2324123973971276E-2</v>
      </c>
      <c r="N16" s="24">
        <f t="shared" si="16"/>
        <v>487.1321833940259</v>
      </c>
      <c r="O16" s="1">
        <f t="shared" si="17"/>
        <v>2</v>
      </c>
      <c r="P16" s="1">
        <v>1000000</v>
      </c>
      <c r="Q16" s="1"/>
      <c r="R16" s="1">
        <f t="shared" si="7"/>
        <v>97</v>
      </c>
      <c r="S16" s="1">
        <f t="shared" si="8"/>
        <v>78</v>
      </c>
      <c r="T16" s="1">
        <f t="shared" si="9"/>
        <v>29</v>
      </c>
      <c r="U16" s="1">
        <f t="shared" si="10"/>
        <v>6</v>
      </c>
      <c r="V16" s="1">
        <f t="shared" si="11"/>
        <v>1000000</v>
      </c>
      <c r="W16" s="1">
        <f>Modells!F413</f>
        <v>1000054.4</v>
      </c>
      <c r="X16" s="1" t="str">
        <f t="shared" si="18"/>
        <v>Germany</v>
      </c>
      <c r="Y16" s="1">
        <f t="shared" si="19"/>
        <v>2017</v>
      </c>
      <c r="Z16" s="1">
        <f>Modells!T417</f>
        <v>999945.6</v>
      </c>
      <c r="AA16" s="1">
        <f t="shared" si="20"/>
        <v>34</v>
      </c>
      <c r="AB16" s="1">
        <f t="shared" si="12"/>
        <v>53</v>
      </c>
      <c r="AC16" s="1">
        <f t="shared" si="12"/>
        <v>102</v>
      </c>
      <c r="AD16" s="1">
        <f t="shared" si="12"/>
        <v>125</v>
      </c>
      <c r="AE16" s="1">
        <f t="shared" si="13"/>
        <v>1000000</v>
      </c>
    </row>
    <row r="17" spans="1:31" ht="15" x14ac:dyDescent="0.3">
      <c r="A17" s="15" t="s">
        <v>17</v>
      </c>
      <c r="B17" s="75">
        <v>2017</v>
      </c>
      <c r="C17" s="81">
        <v>4208.1972960000003</v>
      </c>
      <c r="D17" s="77">
        <v>2.3788108628777064E-2</v>
      </c>
      <c r="E17" s="78">
        <v>391.28913833021841</v>
      </c>
      <c r="F17" s="82">
        <v>484.61325900000003</v>
      </c>
      <c r="G17" s="95">
        <v>6</v>
      </c>
      <c r="H17" s="106">
        <v>8</v>
      </c>
      <c r="I17" s="109">
        <f t="shared" si="21"/>
        <v>-2</v>
      </c>
      <c r="L17" s="128">
        <f t="shared" si="14"/>
        <v>0.11515934850788422</v>
      </c>
      <c r="M17" s="23">
        <f t="shared" si="15"/>
        <v>2.3788108628777064E-2</v>
      </c>
      <c r="N17" s="24">
        <f t="shared" si="16"/>
        <v>391.28913833021841</v>
      </c>
      <c r="O17" s="1">
        <f t="shared" si="17"/>
        <v>6</v>
      </c>
      <c r="P17" s="1">
        <v>1000000</v>
      </c>
      <c r="Q17" s="1"/>
      <c r="R17" s="1">
        <f t="shared" si="7"/>
        <v>100</v>
      </c>
      <c r="S17" s="1">
        <f t="shared" si="8"/>
        <v>5</v>
      </c>
      <c r="T17" s="1">
        <f t="shared" si="9"/>
        <v>47</v>
      </c>
      <c r="U17" s="1">
        <f t="shared" si="10"/>
        <v>26</v>
      </c>
      <c r="V17" s="1">
        <f t="shared" si="11"/>
        <v>1000000</v>
      </c>
      <c r="W17" s="1">
        <f>Modells!F414</f>
        <v>1000080.9</v>
      </c>
      <c r="X17" s="1" t="str">
        <f t="shared" si="18"/>
        <v>Greece</v>
      </c>
      <c r="Y17" s="1">
        <f t="shared" si="19"/>
        <v>2017</v>
      </c>
      <c r="Z17" s="1">
        <f>Modells!T418</f>
        <v>999919.1</v>
      </c>
      <c r="AA17" s="1">
        <f t="shared" si="20"/>
        <v>31</v>
      </c>
      <c r="AB17" s="1">
        <f t="shared" si="12"/>
        <v>126</v>
      </c>
      <c r="AC17" s="1">
        <f t="shared" si="12"/>
        <v>84</v>
      </c>
      <c r="AD17" s="1">
        <f t="shared" si="12"/>
        <v>105</v>
      </c>
      <c r="AE17" s="1">
        <f t="shared" si="13"/>
        <v>1000000</v>
      </c>
    </row>
    <row r="18" spans="1:31" ht="15" x14ac:dyDescent="0.3">
      <c r="A18" s="15" t="s">
        <v>18</v>
      </c>
      <c r="B18" s="75">
        <v>2017</v>
      </c>
      <c r="C18" s="81">
        <v>1516.0907088726999</v>
      </c>
      <c r="D18" s="77">
        <v>1.1933521893260402E-2</v>
      </c>
      <c r="E18" s="78">
        <v>154.89327295370745</v>
      </c>
      <c r="F18" s="91">
        <v>281.77706861094958</v>
      </c>
      <c r="G18" s="88">
        <v>14</v>
      </c>
      <c r="H18" s="106">
        <v>15</v>
      </c>
      <c r="I18" s="109">
        <f t="shared" si="21"/>
        <v>-1</v>
      </c>
      <c r="L18" s="128">
        <f t="shared" si="14"/>
        <v>0.18585765809518545</v>
      </c>
      <c r="M18" s="23">
        <f t="shared" si="15"/>
        <v>1.1933521893260402E-2</v>
      </c>
      <c r="N18" s="24">
        <f t="shared" si="16"/>
        <v>154.89327295370745</v>
      </c>
      <c r="O18" s="1">
        <f t="shared" si="17"/>
        <v>14</v>
      </c>
      <c r="P18" s="1">
        <v>1000000</v>
      </c>
      <c r="Q18" s="1"/>
      <c r="R18" s="1">
        <f t="shared" si="7"/>
        <v>73</v>
      </c>
      <c r="S18" s="1">
        <f t="shared" si="8"/>
        <v>85</v>
      </c>
      <c r="T18" s="1">
        <f t="shared" si="9"/>
        <v>121</v>
      </c>
      <c r="U18" s="1">
        <f t="shared" si="10"/>
        <v>66</v>
      </c>
      <c r="V18" s="1">
        <f t="shared" si="11"/>
        <v>1000000</v>
      </c>
      <c r="W18" s="1">
        <f>Modells!F415</f>
        <v>999913.9</v>
      </c>
      <c r="X18" s="1" t="str">
        <f t="shared" si="18"/>
        <v>Hungary</v>
      </c>
      <c r="Y18" s="1">
        <f t="shared" si="19"/>
        <v>2017</v>
      </c>
      <c r="Z18" s="1">
        <f>Modells!T419</f>
        <v>1000086.1</v>
      </c>
      <c r="AA18" s="1">
        <f t="shared" si="20"/>
        <v>58</v>
      </c>
      <c r="AB18" s="1">
        <f t="shared" si="12"/>
        <v>46</v>
      </c>
      <c r="AC18" s="1">
        <f t="shared" si="12"/>
        <v>10</v>
      </c>
      <c r="AD18" s="1">
        <f t="shared" si="12"/>
        <v>65</v>
      </c>
      <c r="AE18" s="1">
        <f t="shared" si="13"/>
        <v>1000000</v>
      </c>
    </row>
    <row r="19" spans="1:31" ht="15" x14ac:dyDescent="0.3">
      <c r="A19" s="15" t="s">
        <v>32</v>
      </c>
      <c r="B19" s="75">
        <v>2017</v>
      </c>
      <c r="C19" s="81">
        <v>920.57</v>
      </c>
      <c r="D19" s="77">
        <v>3.100343116717611E-3</v>
      </c>
      <c r="E19" s="78">
        <v>191.69476101926799</v>
      </c>
      <c r="F19" s="82">
        <v>78.040000000000006</v>
      </c>
      <c r="G19" s="97">
        <v>23</v>
      </c>
      <c r="H19" s="106">
        <v>17</v>
      </c>
      <c r="I19" s="109">
        <f t="shared" si="21"/>
        <v>6</v>
      </c>
      <c r="L19" s="128">
        <f t="shared" si="14"/>
        <v>8.477356420478617E-2</v>
      </c>
      <c r="M19" s="23">
        <f t="shared" si="15"/>
        <v>3.100343116717611E-3</v>
      </c>
      <c r="N19" s="24">
        <f t="shared" si="16"/>
        <v>191.69476101926799</v>
      </c>
      <c r="O19" s="1">
        <f t="shared" si="17"/>
        <v>23</v>
      </c>
      <c r="P19" s="1">
        <v>1000000</v>
      </c>
      <c r="Q19" s="1"/>
      <c r="R19" s="1">
        <f t="shared" si="7"/>
        <v>116</v>
      </c>
      <c r="S19" s="1">
        <f t="shared" si="8"/>
        <v>126</v>
      </c>
      <c r="T19" s="1">
        <f t="shared" si="9"/>
        <v>114</v>
      </c>
      <c r="U19" s="1">
        <f t="shared" si="10"/>
        <v>111</v>
      </c>
      <c r="V19" s="1">
        <f t="shared" si="11"/>
        <v>1000000</v>
      </c>
      <c r="W19" s="1">
        <f>Modells!F416</f>
        <v>999776.4</v>
      </c>
      <c r="X19" s="1" t="str">
        <f t="shared" si="18"/>
        <v>Ireland</v>
      </c>
      <c r="Y19" s="1">
        <f t="shared" si="19"/>
        <v>2017</v>
      </c>
      <c r="Z19" s="1">
        <f>Modells!T420</f>
        <v>1000223.6</v>
      </c>
      <c r="AA19" s="1">
        <f t="shared" si="20"/>
        <v>15</v>
      </c>
      <c r="AB19" s="1">
        <f t="shared" si="12"/>
        <v>5</v>
      </c>
      <c r="AC19" s="1">
        <f t="shared" si="12"/>
        <v>17</v>
      </c>
      <c r="AD19" s="1">
        <f t="shared" si="12"/>
        <v>20</v>
      </c>
      <c r="AE19" s="1">
        <f t="shared" si="13"/>
        <v>1000000</v>
      </c>
    </row>
    <row r="20" spans="1:31" ht="15" x14ac:dyDescent="0.3">
      <c r="A20" s="15" t="s">
        <v>19</v>
      </c>
      <c r="B20" s="75">
        <v>2017</v>
      </c>
      <c r="C20" s="81">
        <v>21166.02</v>
      </c>
      <c r="D20" s="77">
        <v>1.218824445336357E-2</v>
      </c>
      <c r="E20" s="78">
        <v>352.75347778335163</v>
      </c>
      <c r="F20" s="82">
        <v>4377.9489999999996</v>
      </c>
      <c r="G20" s="80">
        <v>3</v>
      </c>
      <c r="H20" s="106">
        <v>3</v>
      </c>
      <c r="I20" s="109">
        <f t="shared" si="21"/>
        <v>0</v>
      </c>
      <c r="L20" s="128">
        <f t="shared" si="14"/>
        <v>0.20683855538263687</v>
      </c>
      <c r="M20" s="23">
        <f t="shared" si="15"/>
        <v>1.218824445336357E-2</v>
      </c>
      <c r="N20" s="24">
        <f t="shared" si="16"/>
        <v>352.75347778335163</v>
      </c>
      <c r="O20" s="1">
        <f t="shared" si="17"/>
        <v>3</v>
      </c>
      <c r="P20" s="1">
        <v>1000000</v>
      </c>
      <c r="Q20" s="1"/>
      <c r="R20" s="1">
        <f t="shared" si="7"/>
        <v>63</v>
      </c>
      <c r="S20" s="1">
        <f t="shared" si="8"/>
        <v>82</v>
      </c>
      <c r="T20" s="1">
        <f t="shared" si="9"/>
        <v>59</v>
      </c>
      <c r="U20" s="1">
        <f t="shared" si="10"/>
        <v>11</v>
      </c>
      <c r="V20" s="1">
        <f t="shared" si="11"/>
        <v>1000000</v>
      </c>
      <c r="W20" s="1">
        <f>Modells!F417</f>
        <v>1000049.4</v>
      </c>
      <c r="X20" s="1" t="str">
        <f t="shared" si="18"/>
        <v>Italy</v>
      </c>
      <c r="Y20" s="1">
        <f t="shared" si="19"/>
        <v>2017</v>
      </c>
      <c r="Z20" s="1">
        <f>Modells!T421</f>
        <v>999950.6</v>
      </c>
      <c r="AA20" s="1">
        <f t="shared" si="20"/>
        <v>68</v>
      </c>
      <c r="AB20" s="1">
        <f t="shared" si="12"/>
        <v>49</v>
      </c>
      <c r="AC20" s="1">
        <f t="shared" si="12"/>
        <v>72</v>
      </c>
      <c r="AD20" s="1">
        <f t="shared" si="12"/>
        <v>120</v>
      </c>
      <c r="AE20" s="1">
        <f t="shared" si="13"/>
        <v>1000000</v>
      </c>
    </row>
    <row r="21" spans="1:31" ht="15" x14ac:dyDescent="0.3">
      <c r="A21" s="15" t="s">
        <v>20</v>
      </c>
      <c r="B21" s="75">
        <v>2017</v>
      </c>
      <c r="C21" s="81">
        <v>429.68700000000001</v>
      </c>
      <c r="D21" s="77">
        <v>1.5923515894165637E-2</v>
      </c>
      <c r="E21" s="78">
        <v>221.35578726122526</v>
      </c>
      <c r="F21" s="82">
        <v>64.513999999999996</v>
      </c>
      <c r="G21" s="80">
        <v>20</v>
      </c>
      <c r="H21" s="106">
        <v>22</v>
      </c>
      <c r="I21" s="109">
        <f t="shared" si="21"/>
        <v>-2</v>
      </c>
      <c r="L21" s="128">
        <f t="shared" si="14"/>
        <v>0.15014184743778611</v>
      </c>
      <c r="M21" s="23">
        <f t="shared" si="15"/>
        <v>1.5923515894165637E-2</v>
      </c>
      <c r="N21" s="24">
        <f t="shared" si="16"/>
        <v>221.35578726122526</v>
      </c>
      <c r="O21" s="1">
        <f t="shared" si="17"/>
        <v>20</v>
      </c>
      <c r="P21" s="1">
        <v>1000000</v>
      </c>
      <c r="Q21" s="1"/>
      <c r="R21" s="1">
        <f t="shared" si="7"/>
        <v>90</v>
      </c>
      <c r="S21" s="1">
        <f t="shared" si="8"/>
        <v>53</v>
      </c>
      <c r="T21" s="1">
        <f t="shared" si="9"/>
        <v>101</v>
      </c>
      <c r="U21" s="1">
        <f t="shared" si="10"/>
        <v>96</v>
      </c>
      <c r="V21" s="1">
        <f t="shared" si="11"/>
        <v>1000000</v>
      </c>
      <c r="W21" s="1">
        <f>Modells!F418</f>
        <v>999918.9</v>
      </c>
      <c r="X21" s="1" t="str">
        <f t="shared" si="18"/>
        <v>Latvia</v>
      </c>
      <c r="Y21" s="1">
        <f t="shared" si="19"/>
        <v>2017</v>
      </c>
      <c r="Z21" s="1">
        <f>Modells!T422</f>
        <v>1000081.1</v>
      </c>
      <c r="AA21" s="1">
        <f t="shared" si="20"/>
        <v>41</v>
      </c>
      <c r="AB21" s="1">
        <f t="shared" si="12"/>
        <v>78</v>
      </c>
      <c r="AC21" s="1">
        <f t="shared" si="12"/>
        <v>30</v>
      </c>
      <c r="AD21" s="1">
        <f t="shared" si="12"/>
        <v>35</v>
      </c>
      <c r="AE21" s="1">
        <f t="shared" si="13"/>
        <v>1000000</v>
      </c>
    </row>
    <row r="22" spans="1:31" ht="15" x14ac:dyDescent="0.3">
      <c r="A22" s="15" t="s">
        <v>21</v>
      </c>
      <c r="B22" s="75">
        <v>2017</v>
      </c>
      <c r="C22" s="81">
        <v>723.8</v>
      </c>
      <c r="D22" s="77">
        <v>1.7120703562043038E-2</v>
      </c>
      <c r="E22" s="78">
        <v>255.90439824635834</v>
      </c>
      <c r="F22" s="82">
        <v>228.83</v>
      </c>
      <c r="G22" s="80">
        <v>19</v>
      </c>
      <c r="H22" s="106">
        <v>19</v>
      </c>
      <c r="I22" s="109">
        <f t="shared" si="21"/>
        <v>0</v>
      </c>
      <c r="L22" s="128">
        <f t="shared" si="14"/>
        <v>0.31615087040618961</v>
      </c>
      <c r="M22" s="23">
        <f t="shared" si="15"/>
        <v>1.7120703562043038E-2</v>
      </c>
      <c r="N22" s="24">
        <f t="shared" si="16"/>
        <v>255.90439824635834</v>
      </c>
      <c r="O22" s="1">
        <f t="shared" si="17"/>
        <v>19</v>
      </c>
      <c r="P22" s="1">
        <v>1000000</v>
      </c>
      <c r="Q22" s="1"/>
      <c r="R22" s="1">
        <f t="shared" si="7"/>
        <v>21</v>
      </c>
      <c r="S22" s="1">
        <f t="shared" si="8"/>
        <v>46</v>
      </c>
      <c r="T22" s="1">
        <f t="shared" si="9"/>
        <v>87</v>
      </c>
      <c r="U22" s="1">
        <f t="shared" si="10"/>
        <v>91</v>
      </c>
      <c r="V22" s="1">
        <f t="shared" si="11"/>
        <v>1000000</v>
      </c>
      <c r="W22" s="1">
        <f>Modells!F419</f>
        <v>1000013.9</v>
      </c>
      <c r="X22" s="1" t="str">
        <f t="shared" si="18"/>
        <v>Lithuania</v>
      </c>
      <c r="Y22" s="1">
        <f t="shared" si="19"/>
        <v>2017</v>
      </c>
      <c r="Z22" s="1">
        <f>Modells!T423</f>
        <v>999986.1</v>
      </c>
      <c r="AA22" s="1">
        <f t="shared" si="20"/>
        <v>110</v>
      </c>
      <c r="AB22" s="1">
        <f t="shared" si="12"/>
        <v>85</v>
      </c>
      <c r="AC22" s="1">
        <f t="shared" si="12"/>
        <v>44</v>
      </c>
      <c r="AD22" s="1">
        <f t="shared" si="12"/>
        <v>40</v>
      </c>
      <c r="AE22" s="1">
        <f t="shared" ref="AE22:AE85" si="22">P22</f>
        <v>1000000</v>
      </c>
    </row>
    <row r="23" spans="1:31" ht="15" x14ac:dyDescent="0.3">
      <c r="A23" s="15" t="s">
        <v>22</v>
      </c>
      <c r="B23" s="75">
        <v>2017</v>
      </c>
      <c r="C23" s="81">
        <v>288.380403</v>
      </c>
      <c r="D23" s="77">
        <v>4.9576491547527728E-3</v>
      </c>
      <c r="E23" s="78">
        <v>483.06543435290962</v>
      </c>
      <c r="F23" s="82">
        <v>122.433042</v>
      </c>
      <c r="G23" s="80">
        <v>23</v>
      </c>
      <c r="H23" s="106">
        <v>25</v>
      </c>
      <c r="I23" s="109">
        <f t="shared" si="21"/>
        <v>-2</v>
      </c>
      <c r="L23" s="128">
        <f t="shared" si="14"/>
        <v>0.42455395972242954</v>
      </c>
      <c r="M23" s="23">
        <f t="shared" si="15"/>
        <v>4.9576491547527728E-3</v>
      </c>
      <c r="N23" s="24">
        <f t="shared" si="16"/>
        <v>483.06543435290962</v>
      </c>
      <c r="O23" s="1">
        <f t="shared" si="17"/>
        <v>23</v>
      </c>
      <c r="P23" s="1">
        <v>1000000</v>
      </c>
      <c r="Q23" s="1"/>
      <c r="R23" s="1">
        <f t="shared" si="7"/>
        <v>7</v>
      </c>
      <c r="S23" s="1">
        <f t="shared" si="8"/>
        <v>121</v>
      </c>
      <c r="T23" s="1">
        <f t="shared" si="9"/>
        <v>32</v>
      </c>
      <c r="U23" s="1">
        <f t="shared" si="10"/>
        <v>111</v>
      </c>
      <c r="V23" s="1">
        <f t="shared" si="11"/>
        <v>1000000</v>
      </c>
      <c r="W23" s="1">
        <f>Modells!F420</f>
        <v>1000025.9</v>
      </c>
      <c r="X23" s="1" t="str">
        <f t="shared" si="18"/>
        <v>Luxembourg</v>
      </c>
      <c r="Y23" s="1">
        <f t="shared" si="19"/>
        <v>2017</v>
      </c>
      <c r="Z23" s="1">
        <f>Modells!T424</f>
        <v>999974.1</v>
      </c>
      <c r="AA23" s="1">
        <f t="shared" si="20"/>
        <v>124</v>
      </c>
      <c r="AB23" s="1">
        <f t="shared" ref="AB23:AB86" si="23">131-S23</f>
        <v>10</v>
      </c>
      <c r="AC23" s="1">
        <f t="shared" ref="AC23:AC86" si="24">131-T23</f>
        <v>99</v>
      </c>
      <c r="AD23" s="1">
        <f t="shared" ref="AD23:AD86" si="25">131-U23</f>
        <v>20</v>
      </c>
      <c r="AE23" s="1">
        <f t="shared" si="22"/>
        <v>1000000</v>
      </c>
    </row>
    <row r="24" spans="1:31" ht="15" x14ac:dyDescent="0.3">
      <c r="A24" s="15" t="s">
        <v>23</v>
      </c>
      <c r="B24" s="75">
        <v>2017</v>
      </c>
      <c r="C24" s="81">
        <v>57.05</v>
      </c>
      <c r="D24" s="77">
        <v>4.7721896361926875E-3</v>
      </c>
      <c r="E24" s="78">
        <v>121.77161152614727</v>
      </c>
      <c r="F24" s="79">
        <v>6.484</v>
      </c>
      <c r="G24" s="80">
        <v>23</v>
      </c>
      <c r="H24" s="106">
        <v>26</v>
      </c>
      <c r="I24" s="109">
        <f t="shared" si="21"/>
        <v>-3</v>
      </c>
      <c r="L24" s="128">
        <f t="shared" si="14"/>
        <v>0.1136546888694128</v>
      </c>
      <c r="M24" s="23">
        <f t="shared" si="15"/>
        <v>4.7721896361926875E-3</v>
      </c>
      <c r="N24" s="24">
        <f t="shared" si="16"/>
        <v>121.77161152614727</v>
      </c>
      <c r="O24" s="1">
        <f t="shared" si="17"/>
        <v>23</v>
      </c>
      <c r="P24" s="1">
        <v>1000000</v>
      </c>
      <c r="Q24" s="1"/>
      <c r="R24" s="1">
        <f t="shared" si="7"/>
        <v>103</v>
      </c>
      <c r="S24" s="1">
        <f t="shared" si="8"/>
        <v>122</v>
      </c>
      <c r="T24" s="1">
        <f t="shared" si="9"/>
        <v>127</v>
      </c>
      <c r="U24" s="1">
        <f t="shared" si="10"/>
        <v>111</v>
      </c>
      <c r="V24" s="1">
        <f t="shared" si="11"/>
        <v>1000000</v>
      </c>
      <c r="W24" s="1">
        <f>Modells!F421</f>
        <v>999795.9</v>
      </c>
      <c r="X24" s="1" t="str">
        <f t="shared" si="18"/>
        <v>Malta</v>
      </c>
      <c r="Y24" s="1">
        <f t="shared" si="19"/>
        <v>2017</v>
      </c>
      <c r="Z24" s="1">
        <f>Modells!T425</f>
        <v>1000204.1</v>
      </c>
      <c r="AA24" s="1">
        <f t="shared" si="20"/>
        <v>28</v>
      </c>
      <c r="AB24" s="1">
        <f t="shared" si="23"/>
        <v>9</v>
      </c>
      <c r="AC24" s="1">
        <f t="shared" si="24"/>
        <v>4</v>
      </c>
      <c r="AD24" s="1">
        <f t="shared" si="25"/>
        <v>20</v>
      </c>
      <c r="AE24" s="1">
        <f t="shared" si="22"/>
        <v>1000000</v>
      </c>
    </row>
    <row r="25" spans="1:31" ht="15" x14ac:dyDescent="0.3">
      <c r="A25" s="15" t="s">
        <v>24</v>
      </c>
      <c r="B25" s="75">
        <v>2017</v>
      </c>
      <c r="C25" s="81">
        <v>8538.8850000000002</v>
      </c>
      <c r="D25" s="77">
        <v>1.1568016354488137E-2</v>
      </c>
      <c r="E25" s="78">
        <v>498.44638374875956</v>
      </c>
      <c r="F25" s="82">
        <v>1789.827</v>
      </c>
      <c r="G25" s="80">
        <v>9</v>
      </c>
      <c r="H25" s="106">
        <v>6</v>
      </c>
      <c r="I25" s="109">
        <f t="shared" si="21"/>
        <v>3</v>
      </c>
      <c r="L25" s="128">
        <f t="shared" si="14"/>
        <v>0.20960898290584778</v>
      </c>
      <c r="M25" s="23">
        <f t="shared" si="15"/>
        <v>1.1568016354488137E-2</v>
      </c>
      <c r="N25" s="24">
        <f t="shared" si="16"/>
        <v>498.44638374875956</v>
      </c>
      <c r="O25" s="1">
        <f t="shared" si="17"/>
        <v>9</v>
      </c>
      <c r="P25" s="1">
        <v>1000000</v>
      </c>
      <c r="Q25" s="1"/>
      <c r="R25" s="1">
        <f t="shared" si="7"/>
        <v>60</v>
      </c>
      <c r="S25" s="1">
        <f t="shared" si="8"/>
        <v>87</v>
      </c>
      <c r="T25" s="1">
        <f t="shared" si="9"/>
        <v>26</v>
      </c>
      <c r="U25" s="1">
        <f t="shared" si="10"/>
        <v>41</v>
      </c>
      <c r="V25" s="1">
        <f t="shared" si="11"/>
        <v>1000000</v>
      </c>
      <c r="W25" s="1">
        <f>Modells!F422</f>
        <v>1000044.9</v>
      </c>
      <c r="X25" s="1" t="str">
        <f t="shared" si="18"/>
        <v>Netherlands</v>
      </c>
      <c r="Y25" s="1">
        <f t="shared" si="19"/>
        <v>2017</v>
      </c>
      <c r="Z25" s="1">
        <f>Modells!T426</f>
        <v>999955.1</v>
      </c>
      <c r="AA25" s="1">
        <f t="shared" si="20"/>
        <v>71</v>
      </c>
      <c r="AB25" s="1">
        <f t="shared" si="23"/>
        <v>44</v>
      </c>
      <c r="AC25" s="1">
        <f t="shared" si="24"/>
        <v>105</v>
      </c>
      <c r="AD25" s="1">
        <f t="shared" si="25"/>
        <v>90</v>
      </c>
      <c r="AE25" s="1">
        <f t="shared" si="22"/>
        <v>1000000</v>
      </c>
    </row>
    <row r="26" spans="1:31" ht="15" x14ac:dyDescent="0.3">
      <c r="A26" s="15" t="s">
        <v>25</v>
      </c>
      <c r="B26" s="75">
        <v>2017</v>
      </c>
      <c r="C26" s="81">
        <v>8821.4500000000007</v>
      </c>
      <c r="D26" s="77">
        <v>1.887243135372248E-2</v>
      </c>
      <c r="E26" s="78">
        <v>229.59372234657232</v>
      </c>
      <c r="F26" s="82">
        <v>2001.7770349492671</v>
      </c>
      <c r="G26" s="95">
        <v>4</v>
      </c>
      <c r="H26" s="106">
        <v>5</v>
      </c>
      <c r="I26" s="109">
        <f t="shared" si="21"/>
        <v>-1</v>
      </c>
      <c r="L26" s="128">
        <f t="shared" si="14"/>
        <v>0.22692154180426879</v>
      </c>
      <c r="M26" s="23">
        <f t="shared" si="15"/>
        <v>1.887243135372248E-2</v>
      </c>
      <c r="N26" s="24">
        <f t="shared" si="16"/>
        <v>229.59372234657232</v>
      </c>
      <c r="O26" s="1">
        <f t="shared" si="17"/>
        <v>4</v>
      </c>
      <c r="P26" s="1">
        <v>1000000</v>
      </c>
      <c r="Q26" s="1"/>
      <c r="R26" s="1">
        <f t="shared" si="7"/>
        <v>54</v>
      </c>
      <c r="S26" s="1">
        <f t="shared" si="8"/>
        <v>32</v>
      </c>
      <c r="T26" s="1">
        <f t="shared" si="9"/>
        <v>98</v>
      </c>
      <c r="U26" s="1">
        <f t="shared" si="10"/>
        <v>16</v>
      </c>
      <c r="V26" s="1">
        <f t="shared" si="11"/>
        <v>1000000</v>
      </c>
      <c r="W26" s="1">
        <f>Modells!F423</f>
        <v>1000064.4</v>
      </c>
      <c r="X26" s="1" t="str">
        <f t="shared" si="18"/>
        <v>Poland</v>
      </c>
      <c r="Y26" s="1">
        <f t="shared" si="19"/>
        <v>2017</v>
      </c>
      <c r="Z26" s="1">
        <f>Modells!T427</f>
        <v>999935.6</v>
      </c>
      <c r="AA26" s="1">
        <f t="shared" si="20"/>
        <v>77</v>
      </c>
      <c r="AB26" s="1">
        <f t="shared" si="23"/>
        <v>99</v>
      </c>
      <c r="AC26" s="1">
        <f t="shared" si="24"/>
        <v>33</v>
      </c>
      <c r="AD26" s="1">
        <f t="shared" si="25"/>
        <v>115</v>
      </c>
      <c r="AE26" s="1">
        <f t="shared" si="22"/>
        <v>1000000</v>
      </c>
    </row>
    <row r="27" spans="1:31" ht="15" x14ac:dyDescent="0.3">
      <c r="A27" s="15" t="s">
        <v>26</v>
      </c>
      <c r="B27" s="75">
        <v>2017</v>
      </c>
      <c r="C27" s="81">
        <v>2743.2027720380001</v>
      </c>
      <c r="D27" s="77">
        <v>1.3999703859192681E-2</v>
      </c>
      <c r="E27" s="78">
        <v>266.32260924808014</v>
      </c>
      <c r="F27" s="91">
        <v>310.15930574800001</v>
      </c>
      <c r="G27" s="88">
        <v>13</v>
      </c>
      <c r="H27" s="106">
        <v>13</v>
      </c>
      <c r="I27" s="109">
        <f t="shared" si="21"/>
        <v>0</v>
      </c>
      <c r="L27" s="128">
        <f t="shared" si="14"/>
        <v>0.11306466620313824</v>
      </c>
      <c r="M27" s="23">
        <f t="shared" si="15"/>
        <v>1.3999703859192681E-2</v>
      </c>
      <c r="N27" s="24">
        <f t="shared" si="16"/>
        <v>266.32260924808014</v>
      </c>
      <c r="O27" s="1">
        <f t="shared" si="17"/>
        <v>13</v>
      </c>
      <c r="P27" s="1">
        <v>1000000</v>
      </c>
      <c r="Q27" s="1"/>
      <c r="R27" s="1">
        <f t="shared" si="7"/>
        <v>104</v>
      </c>
      <c r="S27" s="1">
        <f t="shared" si="8"/>
        <v>67</v>
      </c>
      <c r="T27" s="1">
        <f t="shared" si="9"/>
        <v>83</v>
      </c>
      <c r="U27" s="1">
        <f t="shared" si="10"/>
        <v>61</v>
      </c>
      <c r="V27" s="1">
        <f t="shared" si="11"/>
        <v>1000000</v>
      </c>
      <c r="W27" s="1">
        <f>Modells!F424</f>
        <v>999943.9</v>
      </c>
      <c r="X27" s="1" t="str">
        <f t="shared" si="18"/>
        <v>Portugal</v>
      </c>
      <c r="Y27" s="1">
        <f t="shared" si="19"/>
        <v>2017</v>
      </c>
      <c r="Z27" s="1">
        <f>Modells!T428</f>
        <v>1000056.1</v>
      </c>
      <c r="AA27" s="1">
        <f t="shared" si="20"/>
        <v>27</v>
      </c>
      <c r="AB27" s="1">
        <f t="shared" si="23"/>
        <v>64</v>
      </c>
      <c r="AC27" s="1">
        <f t="shared" si="24"/>
        <v>48</v>
      </c>
      <c r="AD27" s="1">
        <f t="shared" si="25"/>
        <v>70</v>
      </c>
      <c r="AE27" s="1">
        <f t="shared" si="22"/>
        <v>1000000</v>
      </c>
    </row>
    <row r="28" spans="1:31" ht="15" x14ac:dyDescent="0.3">
      <c r="A28" s="15" t="s">
        <v>27</v>
      </c>
      <c r="B28" s="75">
        <v>2017</v>
      </c>
      <c r="C28" s="81">
        <v>3232.1120678181301</v>
      </c>
      <c r="D28" s="77">
        <v>1.721285992412188E-2</v>
      </c>
      <c r="E28" s="78">
        <v>164.96318150568243</v>
      </c>
      <c r="F28" s="91">
        <v>1084.034175915591</v>
      </c>
      <c r="G28" s="88">
        <v>10</v>
      </c>
      <c r="H28" s="106">
        <v>10</v>
      </c>
      <c r="I28" s="109">
        <f t="shared" si="21"/>
        <v>0</v>
      </c>
      <c r="L28" s="128">
        <f t="shared" si="14"/>
        <v>0.33539498419910274</v>
      </c>
      <c r="M28" s="23">
        <f t="shared" si="15"/>
        <v>1.721285992412188E-2</v>
      </c>
      <c r="N28" s="24">
        <f t="shared" si="16"/>
        <v>164.96318150568243</v>
      </c>
      <c r="O28" s="1">
        <f t="shared" si="17"/>
        <v>10</v>
      </c>
      <c r="P28" s="1">
        <v>1000000</v>
      </c>
      <c r="Q28" s="1"/>
      <c r="R28" s="1">
        <f t="shared" si="7"/>
        <v>18</v>
      </c>
      <c r="S28" s="1">
        <f t="shared" si="8"/>
        <v>45</v>
      </c>
      <c r="T28" s="1">
        <f t="shared" si="9"/>
        <v>119</v>
      </c>
      <c r="U28" s="1">
        <f t="shared" si="10"/>
        <v>46</v>
      </c>
      <c r="V28" s="1">
        <f t="shared" si="11"/>
        <v>1000000</v>
      </c>
      <c r="W28" s="1">
        <f>Modells!F425</f>
        <v>1000030.9</v>
      </c>
      <c r="X28" s="1" t="str">
        <f t="shared" si="18"/>
        <v>Romania</v>
      </c>
      <c r="Y28" s="1">
        <f t="shared" si="19"/>
        <v>2017</v>
      </c>
      <c r="Z28" s="1">
        <f>Modells!T429</f>
        <v>999969.1</v>
      </c>
      <c r="AA28" s="1">
        <f t="shared" si="20"/>
        <v>113</v>
      </c>
      <c r="AB28" s="1">
        <f t="shared" si="23"/>
        <v>86</v>
      </c>
      <c r="AC28" s="1">
        <f t="shared" si="24"/>
        <v>12</v>
      </c>
      <c r="AD28" s="1">
        <f t="shared" si="25"/>
        <v>85</v>
      </c>
      <c r="AE28" s="1">
        <f t="shared" si="22"/>
        <v>1000000</v>
      </c>
    </row>
    <row r="29" spans="1:31" ht="15" x14ac:dyDescent="0.3">
      <c r="A29" s="15" t="s">
        <v>28</v>
      </c>
      <c r="B29" s="75">
        <v>2017</v>
      </c>
      <c r="C29" s="81">
        <v>934.66908260000002</v>
      </c>
      <c r="D29" s="77">
        <v>1.1068652102189765E-2</v>
      </c>
      <c r="E29" s="78">
        <v>171.86503406339008</v>
      </c>
      <c r="F29" s="82">
        <v>165.71211901999999</v>
      </c>
      <c r="G29" s="97">
        <v>18</v>
      </c>
      <c r="H29" s="106">
        <v>16</v>
      </c>
      <c r="I29" s="109">
        <f t="shared" si="21"/>
        <v>2</v>
      </c>
      <c r="L29" s="128">
        <f t="shared" si="14"/>
        <v>0.17729496150555563</v>
      </c>
      <c r="M29" s="23">
        <f t="shared" si="15"/>
        <v>1.1068652102189765E-2</v>
      </c>
      <c r="N29" s="24">
        <f t="shared" si="16"/>
        <v>171.86503406339008</v>
      </c>
      <c r="O29" s="1">
        <f t="shared" si="17"/>
        <v>18</v>
      </c>
      <c r="P29" s="1">
        <v>1000000</v>
      </c>
      <c r="Q29" s="1"/>
      <c r="R29" s="1">
        <f t="shared" si="7"/>
        <v>77</v>
      </c>
      <c r="S29" s="1">
        <f t="shared" si="8"/>
        <v>90</v>
      </c>
      <c r="T29" s="1">
        <f t="shared" si="9"/>
        <v>118</v>
      </c>
      <c r="U29" s="1">
        <f t="shared" si="10"/>
        <v>86</v>
      </c>
      <c r="V29" s="1">
        <f t="shared" si="11"/>
        <v>1000000</v>
      </c>
      <c r="W29" s="1">
        <f>Modells!F426</f>
        <v>999887.9</v>
      </c>
      <c r="X29" s="1" t="str">
        <f t="shared" si="18"/>
        <v>Slovakia</v>
      </c>
      <c r="Y29" s="1">
        <f t="shared" si="19"/>
        <v>2017</v>
      </c>
      <c r="Z29" s="1">
        <f>Modells!T430</f>
        <v>1000112.1</v>
      </c>
      <c r="AA29" s="1">
        <f t="shared" si="20"/>
        <v>54</v>
      </c>
      <c r="AB29" s="1">
        <f t="shared" si="23"/>
        <v>41</v>
      </c>
      <c r="AC29" s="1">
        <f t="shared" si="24"/>
        <v>13</v>
      </c>
      <c r="AD29" s="1">
        <f t="shared" si="25"/>
        <v>45</v>
      </c>
      <c r="AE29" s="1">
        <f t="shared" si="22"/>
        <v>1000000</v>
      </c>
    </row>
    <row r="30" spans="1:31" ht="15" x14ac:dyDescent="0.3">
      <c r="A30" s="15" t="s">
        <v>29</v>
      </c>
      <c r="B30" s="75">
        <v>2017</v>
      </c>
      <c r="C30" s="81">
        <v>422.21499999999997</v>
      </c>
      <c r="D30" s="77">
        <v>9.8163647075399183E-3</v>
      </c>
      <c r="E30" s="78">
        <v>204.38131105323794</v>
      </c>
      <c r="F30" s="82">
        <v>17.054000000000002</v>
      </c>
      <c r="G30" s="80">
        <v>22</v>
      </c>
      <c r="H30" s="106">
        <v>23</v>
      </c>
      <c r="I30" s="109">
        <f t="shared" si="21"/>
        <v>-1</v>
      </c>
      <c r="L30" s="128">
        <f t="shared" si="14"/>
        <v>4.039174354298166E-2</v>
      </c>
      <c r="M30" s="23">
        <f t="shared" si="15"/>
        <v>9.8163647075399183E-3</v>
      </c>
      <c r="N30" s="24">
        <f t="shared" si="16"/>
        <v>204.38131105323794</v>
      </c>
      <c r="O30" s="1">
        <f t="shared" si="17"/>
        <v>22</v>
      </c>
      <c r="P30" s="1">
        <v>1000000</v>
      </c>
      <c r="Q30" s="1"/>
      <c r="R30" s="1">
        <f t="shared" si="7"/>
        <v>129</v>
      </c>
      <c r="S30" s="1">
        <f t="shared" si="8"/>
        <v>102</v>
      </c>
      <c r="T30" s="1">
        <f t="shared" si="9"/>
        <v>109</v>
      </c>
      <c r="U30" s="1">
        <f t="shared" si="10"/>
        <v>106</v>
      </c>
      <c r="V30" s="1">
        <f t="shared" si="11"/>
        <v>1000000</v>
      </c>
      <c r="W30" s="1">
        <f>Modells!F427</f>
        <v>999786.9</v>
      </c>
      <c r="X30" s="1" t="str">
        <f t="shared" si="18"/>
        <v>Slovenia</v>
      </c>
      <c r="Y30" s="1">
        <f t="shared" si="19"/>
        <v>2017</v>
      </c>
      <c r="Z30" s="1">
        <f>Modells!T431</f>
        <v>1000213.1</v>
      </c>
      <c r="AA30" s="1">
        <f t="shared" si="20"/>
        <v>2</v>
      </c>
      <c r="AB30" s="1">
        <f t="shared" si="23"/>
        <v>29</v>
      </c>
      <c r="AC30" s="1">
        <f t="shared" si="24"/>
        <v>22</v>
      </c>
      <c r="AD30" s="1">
        <f t="shared" si="25"/>
        <v>25</v>
      </c>
      <c r="AE30" s="1">
        <f t="shared" si="22"/>
        <v>1000000</v>
      </c>
    </row>
    <row r="31" spans="1:31" ht="15" x14ac:dyDescent="0.3">
      <c r="A31" s="15" t="s">
        <v>30</v>
      </c>
      <c r="B31" s="75">
        <v>2017</v>
      </c>
      <c r="C31" s="81">
        <v>10528.08</v>
      </c>
      <c r="D31" s="77">
        <v>9.0613469527923585E-3</v>
      </c>
      <c r="E31" s="78">
        <v>226.25039031549096</v>
      </c>
      <c r="F31" s="82">
        <v>2217.98</v>
      </c>
      <c r="G31" s="80">
        <v>5</v>
      </c>
      <c r="H31" s="106">
        <v>4</v>
      </c>
      <c r="I31" s="109">
        <f t="shared" si="21"/>
        <v>1</v>
      </c>
      <c r="L31" s="128">
        <f t="shared" si="14"/>
        <v>0.21067279124018815</v>
      </c>
      <c r="M31" s="23">
        <f t="shared" si="15"/>
        <v>9.0613469527923585E-3</v>
      </c>
      <c r="N31" s="24">
        <f t="shared" si="16"/>
        <v>226.25039031549096</v>
      </c>
      <c r="O31" s="1">
        <f t="shared" si="17"/>
        <v>5</v>
      </c>
      <c r="P31" s="1">
        <v>1000000</v>
      </c>
      <c r="Q31" s="1"/>
      <c r="R31" s="1">
        <f t="shared" si="7"/>
        <v>59</v>
      </c>
      <c r="S31" s="1">
        <f t="shared" si="8"/>
        <v>107</v>
      </c>
      <c r="T31" s="1">
        <f t="shared" si="9"/>
        <v>99</v>
      </c>
      <c r="U31" s="1">
        <f t="shared" si="10"/>
        <v>21</v>
      </c>
      <c r="V31" s="1">
        <f t="shared" si="11"/>
        <v>1000000</v>
      </c>
      <c r="W31" s="1">
        <f>Modells!F428</f>
        <v>999978.4</v>
      </c>
      <c r="X31" s="1" t="str">
        <f t="shared" si="18"/>
        <v>Spain</v>
      </c>
      <c r="Y31" s="1">
        <f t="shared" si="19"/>
        <v>2017</v>
      </c>
      <c r="Z31" s="1">
        <f>Modells!T432</f>
        <v>1000021.6</v>
      </c>
      <c r="AA31" s="1">
        <f t="shared" si="20"/>
        <v>72</v>
      </c>
      <c r="AB31" s="1">
        <f t="shared" si="23"/>
        <v>24</v>
      </c>
      <c r="AC31" s="1">
        <f t="shared" si="24"/>
        <v>32</v>
      </c>
      <c r="AD31" s="1">
        <f t="shared" si="25"/>
        <v>110</v>
      </c>
      <c r="AE31" s="1">
        <f t="shared" si="22"/>
        <v>1000000</v>
      </c>
    </row>
    <row r="32" spans="1:31" ht="15.6" thickBot="1" x14ac:dyDescent="0.35">
      <c r="A32" s="64" t="s">
        <v>31</v>
      </c>
      <c r="B32" s="83">
        <v>2017</v>
      </c>
      <c r="C32" s="84">
        <v>4639.2910040782645</v>
      </c>
      <c r="D32" s="85">
        <v>9.6646681024466913E-3</v>
      </c>
      <c r="E32" s="86">
        <v>461.26758643410164</v>
      </c>
      <c r="F32" s="103">
        <v>1064.546036439167</v>
      </c>
      <c r="G32" s="104">
        <v>7</v>
      </c>
      <c r="H32" s="107">
        <v>7</v>
      </c>
      <c r="I32" s="110">
        <f t="shared" ref="I32" si="26">G32-H32</f>
        <v>0</v>
      </c>
      <c r="L32" s="128">
        <f t="shared" si="14"/>
        <v>0.22946308724832218</v>
      </c>
      <c r="M32" s="23">
        <f t="shared" si="15"/>
        <v>9.6646681024466913E-3</v>
      </c>
      <c r="N32" s="24">
        <f t="shared" si="16"/>
        <v>461.26758643410164</v>
      </c>
      <c r="O32" s="1">
        <f t="shared" si="17"/>
        <v>7</v>
      </c>
      <c r="P32" s="1">
        <v>1000000</v>
      </c>
      <c r="Q32" s="1"/>
      <c r="R32" s="1">
        <f t="shared" si="7"/>
        <v>51</v>
      </c>
      <c r="S32" s="1">
        <f t="shared" si="8"/>
        <v>104</v>
      </c>
      <c r="T32" s="1">
        <f t="shared" si="9"/>
        <v>37</v>
      </c>
      <c r="U32" s="1">
        <f t="shared" si="10"/>
        <v>31</v>
      </c>
      <c r="V32" s="1">
        <f t="shared" si="11"/>
        <v>1000000</v>
      </c>
      <c r="W32" s="1">
        <f>Modells!F429</f>
        <v>1000035.9</v>
      </c>
      <c r="X32" s="1" t="str">
        <f t="shared" si="18"/>
        <v>Sweden</v>
      </c>
      <c r="Y32" s="1">
        <f t="shared" si="19"/>
        <v>2017</v>
      </c>
      <c r="Z32" s="1">
        <f>Modells!T433</f>
        <v>999964.1</v>
      </c>
      <c r="AA32" s="1">
        <f t="shared" si="20"/>
        <v>80</v>
      </c>
      <c r="AB32" s="1">
        <f t="shared" si="23"/>
        <v>27</v>
      </c>
      <c r="AC32" s="1">
        <f t="shared" si="24"/>
        <v>94</v>
      </c>
      <c r="AD32" s="1">
        <f t="shared" si="25"/>
        <v>100</v>
      </c>
      <c r="AE32" s="1">
        <f t="shared" si="22"/>
        <v>1000000</v>
      </c>
    </row>
    <row r="33" spans="1:31" ht="15.6" thickTop="1" x14ac:dyDescent="0.3">
      <c r="A33" s="31" t="s">
        <v>2</v>
      </c>
      <c r="B33" s="2">
        <v>2018</v>
      </c>
      <c r="C33" s="6">
        <v>2870.4</v>
      </c>
      <c r="D33" s="7">
        <v>7.4473826227738809E-3</v>
      </c>
      <c r="E33" s="8">
        <v>324.79001913391596</v>
      </c>
      <c r="F33" s="9">
        <v>171.1</v>
      </c>
      <c r="G33" s="99">
        <v>14</v>
      </c>
      <c r="H33" s="108" cm="1">
        <f t="array" ref="H33:H58">RANK(C33:C58,C33:C58,0)</f>
        <v>12</v>
      </c>
      <c r="I33" s="111">
        <f>G33-H33</f>
        <v>2</v>
      </c>
      <c r="L33" s="128">
        <f t="shared" si="14"/>
        <v>5.9608416945373464E-2</v>
      </c>
      <c r="M33" s="23">
        <f t="shared" si="15"/>
        <v>7.4473826227738809E-3</v>
      </c>
      <c r="N33" s="24">
        <f t="shared" si="16"/>
        <v>324.79001913391596</v>
      </c>
      <c r="O33" s="1">
        <f t="shared" si="17"/>
        <v>14</v>
      </c>
      <c r="P33" s="1">
        <v>1000000</v>
      </c>
      <c r="Q33" s="1"/>
      <c r="R33" s="1">
        <f t="shared" si="7"/>
        <v>126</v>
      </c>
      <c r="S33" s="1">
        <f t="shared" si="8"/>
        <v>114</v>
      </c>
      <c r="T33" s="1">
        <f t="shared" si="9"/>
        <v>68</v>
      </c>
      <c r="U33" s="1">
        <f t="shared" si="10"/>
        <v>66</v>
      </c>
      <c r="V33" s="1">
        <f t="shared" si="11"/>
        <v>1000000</v>
      </c>
      <c r="W33" s="1">
        <f>Modells!F430</f>
        <v>999858.9</v>
      </c>
      <c r="X33" s="1" t="str">
        <f t="shared" si="18"/>
        <v>Austria</v>
      </c>
      <c r="Y33" s="1">
        <f t="shared" si="19"/>
        <v>2018</v>
      </c>
      <c r="Z33" s="1">
        <f>Modells!T434</f>
        <v>1000141.1</v>
      </c>
      <c r="AA33" s="1">
        <f t="shared" si="20"/>
        <v>5</v>
      </c>
      <c r="AB33" s="1">
        <f t="shared" si="23"/>
        <v>17</v>
      </c>
      <c r="AC33" s="1">
        <f t="shared" si="24"/>
        <v>63</v>
      </c>
      <c r="AD33" s="1">
        <f t="shared" si="25"/>
        <v>65</v>
      </c>
      <c r="AE33" s="1">
        <f t="shared" si="22"/>
        <v>1000000</v>
      </c>
    </row>
    <row r="34" spans="1:31" ht="15" x14ac:dyDescent="0.3">
      <c r="A34" s="32" t="s">
        <v>8</v>
      </c>
      <c r="B34" s="33">
        <v>2018</v>
      </c>
      <c r="C34" s="34">
        <v>4100.7012841651904</v>
      </c>
      <c r="D34" s="35">
        <v>8.9127912634920179E-3</v>
      </c>
      <c r="E34" s="36">
        <v>358.86070571148952</v>
      </c>
      <c r="F34" s="37">
        <v>423.51762976333333</v>
      </c>
      <c r="G34" s="2">
        <v>17</v>
      </c>
      <c r="H34" s="106">
        <v>9</v>
      </c>
      <c r="I34" s="111">
        <f t="shared" ref="I34:I58" si="27">G34-H34</f>
        <v>8</v>
      </c>
      <c r="L34" s="128">
        <f t="shared" si="14"/>
        <v>0.10327931746668348</v>
      </c>
      <c r="M34" s="23">
        <f t="shared" si="15"/>
        <v>8.9127912634920179E-3</v>
      </c>
      <c r="N34" s="24">
        <f t="shared" si="16"/>
        <v>358.86070571148952</v>
      </c>
      <c r="O34" s="1">
        <f t="shared" si="17"/>
        <v>17</v>
      </c>
      <c r="P34" s="1">
        <v>1000000</v>
      </c>
      <c r="Q34" s="1"/>
      <c r="R34" s="1">
        <f t="shared" si="7"/>
        <v>109</v>
      </c>
      <c r="S34" s="1">
        <f t="shared" si="8"/>
        <v>109</v>
      </c>
      <c r="T34" s="1">
        <f t="shared" si="9"/>
        <v>56</v>
      </c>
      <c r="U34" s="1">
        <f t="shared" si="10"/>
        <v>81</v>
      </c>
      <c r="V34" s="1">
        <f t="shared" si="11"/>
        <v>1000000</v>
      </c>
      <c r="W34" s="1">
        <f>Modells!F431</f>
        <v>999903.9</v>
      </c>
      <c r="X34" s="1" t="str">
        <f t="shared" si="18"/>
        <v>Belgium</v>
      </c>
      <c r="Y34" s="1">
        <f t="shared" si="19"/>
        <v>2018</v>
      </c>
      <c r="Z34" s="1">
        <f>Modells!T435</f>
        <v>1000096.1</v>
      </c>
      <c r="AA34" s="1">
        <f t="shared" si="20"/>
        <v>22</v>
      </c>
      <c r="AB34" s="1">
        <f t="shared" si="23"/>
        <v>22</v>
      </c>
      <c r="AC34" s="1">
        <f t="shared" si="24"/>
        <v>75</v>
      </c>
      <c r="AD34" s="1">
        <f t="shared" si="25"/>
        <v>50</v>
      </c>
      <c r="AE34" s="1">
        <f t="shared" si="22"/>
        <v>1000000</v>
      </c>
    </row>
    <row r="35" spans="1:31" ht="15" x14ac:dyDescent="0.3">
      <c r="A35" s="32" t="s">
        <v>9</v>
      </c>
      <c r="B35" s="33">
        <v>2018</v>
      </c>
      <c r="C35" s="34">
        <v>814.43919736322698</v>
      </c>
      <c r="D35" s="35">
        <v>1.4485444596076293E-2</v>
      </c>
      <c r="E35" s="36">
        <v>115.93374519763974</v>
      </c>
      <c r="F35" s="92">
        <v>83.046430003067769</v>
      </c>
      <c r="G35" s="88">
        <v>13</v>
      </c>
      <c r="H35" s="106">
        <v>20</v>
      </c>
      <c r="I35" s="111">
        <f t="shared" si="27"/>
        <v>-7</v>
      </c>
      <c r="L35" s="128">
        <f t="shared" si="14"/>
        <v>0.1019676241908951</v>
      </c>
      <c r="M35" s="23">
        <f t="shared" si="15"/>
        <v>1.4485444596076293E-2</v>
      </c>
      <c r="N35" s="24">
        <f t="shared" si="16"/>
        <v>115.93374519763974</v>
      </c>
      <c r="O35" s="1">
        <f t="shared" si="17"/>
        <v>13</v>
      </c>
      <c r="P35" s="1">
        <v>1000000</v>
      </c>
      <c r="Q35" s="1"/>
      <c r="R35" s="1">
        <f t="shared" si="7"/>
        <v>110</v>
      </c>
      <c r="S35" s="1">
        <f t="shared" si="8"/>
        <v>62</v>
      </c>
      <c r="T35" s="1">
        <f t="shared" si="9"/>
        <v>129</v>
      </c>
      <c r="U35" s="1">
        <f t="shared" si="10"/>
        <v>61</v>
      </c>
      <c r="V35" s="1">
        <f t="shared" si="11"/>
        <v>1000000</v>
      </c>
      <c r="W35" s="1">
        <f>Modells!F432</f>
        <v>999849.9</v>
      </c>
      <c r="X35" s="1" t="str">
        <f t="shared" si="18"/>
        <v>Bulgaria</v>
      </c>
      <c r="Y35" s="1">
        <f t="shared" si="19"/>
        <v>2018</v>
      </c>
      <c r="Z35" s="1">
        <f>Modells!T436</f>
        <v>1000150.1</v>
      </c>
      <c r="AA35" s="1">
        <f t="shared" si="20"/>
        <v>21</v>
      </c>
      <c r="AB35" s="1">
        <f t="shared" si="23"/>
        <v>69</v>
      </c>
      <c r="AC35" s="1">
        <f t="shared" si="24"/>
        <v>2</v>
      </c>
      <c r="AD35" s="1">
        <f t="shared" si="25"/>
        <v>70</v>
      </c>
      <c r="AE35" s="1">
        <f t="shared" si="22"/>
        <v>1000000</v>
      </c>
    </row>
    <row r="36" spans="1:31" ht="15" x14ac:dyDescent="0.3">
      <c r="A36" s="32" t="s">
        <v>10</v>
      </c>
      <c r="B36" s="33">
        <v>2018</v>
      </c>
      <c r="C36" s="34">
        <v>818.04295929901798</v>
      </c>
      <c r="D36" s="35">
        <v>1.5525848027372224E-2</v>
      </c>
      <c r="E36" s="36">
        <v>199.96796752256074</v>
      </c>
      <c r="F36" s="37">
        <v>27.582862925566872</v>
      </c>
      <c r="G36" s="2">
        <v>18</v>
      </c>
      <c r="H36" s="106">
        <v>19</v>
      </c>
      <c r="I36" s="111">
        <f t="shared" si="27"/>
        <v>-1</v>
      </c>
      <c r="L36" s="128">
        <f t="shared" si="14"/>
        <v>3.3718110536887523E-2</v>
      </c>
      <c r="M36" s="23">
        <f t="shared" si="15"/>
        <v>1.5525848027372224E-2</v>
      </c>
      <c r="N36" s="24">
        <f t="shared" si="16"/>
        <v>199.96796752256074</v>
      </c>
      <c r="O36" s="1">
        <f t="shared" si="17"/>
        <v>18</v>
      </c>
      <c r="P36" s="1">
        <v>1000000</v>
      </c>
      <c r="Q36" s="1"/>
      <c r="R36" s="1">
        <f t="shared" si="7"/>
        <v>130</v>
      </c>
      <c r="S36" s="1">
        <f t="shared" si="8"/>
        <v>56</v>
      </c>
      <c r="T36" s="1">
        <f t="shared" si="9"/>
        <v>111</v>
      </c>
      <c r="U36" s="1">
        <f t="shared" si="10"/>
        <v>86</v>
      </c>
      <c r="V36" s="1">
        <f t="shared" si="11"/>
        <v>1000000</v>
      </c>
      <c r="W36" s="1">
        <f>Modells!F433</f>
        <v>999818.4</v>
      </c>
      <c r="X36" s="1" t="str">
        <f t="shared" si="18"/>
        <v>Croatia</v>
      </c>
      <c r="Y36" s="1">
        <f t="shared" si="19"/>
        <v>2018</v>
      </c>
      <c r="Z36" s="1">
        <f>Modells!T437</f>
        <v>1000181.6</v>
      </c>
      <c r="AA36" s="1">
        <f t="shared" si="20"/>
        <v>1</v>
      </c>
      <c r="AB36" s="1">
        <f t="shared" si="23"/>
        <v>75</v>
      </c>
      <c r="AC36" s="1">
        <f t="shared" si="24"/>
        <v>20</v>
      </c>
      <c r="AD36" s="1">
        <f t="shared" si="25"/>
        <v>45</v>
      </c>
      <c r="AE36" s="1">
        <f t="shared" si="22"/>
        <v>1000000</v>
      </c>
    </row>
    <row r="37" spans="1:31" ht="15" x14ac:dyDescent="0.3">
      <c r="A37" s="32" t="s">
        <v>11</v>
      </c>
      <c r="B37" s="33">
        <v>2018</v>
      </c>
      <c r="C37" s="34">
        <v>381.56080500000002</v>
      </c>
      <c r="D37" s="35">
        <v>1.7654553593736987E-2</v>
      </c>
      <c r="E37" s="36">
        <v>438.54035307503995</v>
      </c>
      <c r="F37" s="37">
        <v>62.206666000000006</v>
      </c>
      <c r="G37" s="2">
        <v>24</v>
      </c>
      <c r="H37" s="106">
        <v>24</v>
      </c>
      <c r="I37" s="111">
        <f t="shared" si="27"/>
        <v>0</v>
      </c>
      <c r="L37" s="128">
        <f t="shared" si="14"/>
        <v>0.16303211751531974</v>
      </c>
      <c r="M37" s="23">
        <f t="shared" si="15"/>
        <v>1.7654553593736987E-2</v>
      </c>
      <c r="N37" s="24">
        <f t="shared" si="16"/>
        <v>438.54035307503995</v>
      </c>
      <c r="O37" s="1">
        <f t="shared" si="17"/>
        <v>24</v>
      </c>
      <c r="P37" s="1">
        <v>1000000</v>
      </c>
      <c r="Q37" s="1"/>
      <c r="R37" s="1">
        <f t="shared" si="7"/>
        <v>82</v>
      </c>
      <c r="S37" s="1">
        <f t="shared" si="8"/>
        <v>43</v>
      </c>
      <c r="T37" s="1">
        <f t="shared" si="9"/>
        <v>40</v>
      </c>
      <c r="U37" s="1">
        <f t="shared" si="10"/>
        <v>122</v>
      </c>
      <c r="V37" s="1">
        <f t="shared" si="11"/>
        <v>1000000</v>
      </c>
      <c r="W37" s="1">
        <f>Modells!F434</f>
        <v>999971.9</v>
      </c>
      <c r="X37" s="1" t="str">
        <f t="shared" si="18"/>
        <v>Cyprus</v>
      </c>
      <c r="Y37" s="1">
        <f t="shared" si="19"/>
        <v>2018</v>
      </c>
      <c r="Z37" s="1">
        <f>Modells!T438</f>
        <v>1000028.1</v>
      </c>
      <c r="AA37" s="1">
        <f t="shared" si="20"/>
        <v>49</v>
      </c>
      <c r="AB37" s="1">
        <f t="shared" si="23"/>
        <v>88</v>
      </c>
      <c r="AC37" s="1">
        <f t="shared" si="24"/>
        <v>91</v>
      </c>
      <c r="AD37" s="1">
        <f t="shared" si="25"/>
        <v>9</v>
      </c>
      <c r="AE37" s="1">
        <f t="shared" si="22"/>
        <v>1000000</v>
      </c>
    </row>
    <row r="38" spans="1:31" ht="15" x14ac:dyDescent="0.3">
      <c r="A38" s="32" t="s">
        <v>12</v>
      </c>
      <c r="B38" s="33">
        <v>2018</v>
      </c>
      <c r="C38" s="34">
        <v>2298.17</v>
      </c>
      <c r="D38" s="35">
        <v>1.0895529181075232E-2</v>
      </c>
      <c r="E38" s="36">
        <v>216.26924564505671</v>
      </c>
      <c r="F38" s="37">
        <v>301.96999999999997</v>
      </c>
      <c r="G38" s="2">
        <v>7</v>
      </c>
      <c r="H38" s="106">
        <v>14</v>
      </c>
      <c r="I38" s="111">
        <f t="shared" si="27"/>
        <v>-7</v>
      </c>
      <c r="L38" s="128">
        <f t="shared" si="14"/>
        <v>0.13139584974131591</v>
      </c>
      <c r="M38" s="23">
        <f t="shared" si="15"/>
        <v>1.0895529181075232E-2</v>
      </c>
      <c r="N38" s="24">
        <f t="shared" si="16"/>
        <v>216.26924564505671</v>
      </c>
      <c r="O38" s="1">
        <f t="shared" si="17"/>
        <v>7</v>
      </c>
      <c r="P38" s="1">
        <v>1000000</v>
      </c>
      <c r="Q38" s="1"/>
      <c r="R38" s="1">
        <f t="shared" si="7"/>
        <v>93</v>
      </c>
      <c r="S38" s="1">
        <f t="shared" si="8"/>
        <v>91</v>
      </c>
      <c r="T38" s="1">
        <f t="shared" si="9"/>
        <v>104</v>
      </c>
      <c r="U38" s="1">
        <f t="shared" si="10"/>
        <v>31</v>
      </c>
      <c r="V38" s="1">
        <f t="shared" si="11"/>
        <v>1000000</v>
      </c>
      <c r="W38" s="1">
        <f>Modells!F435</f>
        <v>999939.9</v>
      </c>
      <c r="X38" s="1" t="str">
        <f t="shared" si="18"/>
        <v>Czech Republic</v>
      </c>
      <c r="Y38" s="1">
        <f t="shared" si="19"/>
        <v>2018</v>
      </c>
      <c r="Z38" s="1">
        <f>Modells!T439</f>
        <v>1000060.1</v>
      </c>
      <c r="AA38" s="1">
        <f t="shared" si="20"/>
        <v>38</v>
      </c>
      <c r="AB38" s="1">
        <f t="shared" si="23"/>
        <v>40</v>
      </c>
      <c r="AC38" s="1">
        <f t="shared" si="24"/>
        <v>27</v>
      </c>
      <c r="AD38" s="1">
        <f t="shared" si="25"/>
        <v>100</v>
      </c>
      <c r="AE38" s="1">
        <f t="shared" si="22"/>
        <v>1000000</v>
      </c>
    </row>
    <row r="39" spans="1:31" ht="15" x14ac:dyDescent="0.3">
      <c r="A39" s="32" t="s">
        <v>13</v>
      </c>
      <c r="B39" s="33">
        <v>2018</v>
      </c>
      <c r="C39" s="34">
        <v>513.90499999999997</v>
      </c>
      <c r="D39" s="35">
        <v>1.9905158015747347E-2</v>
      </c>
      <c r="E39" s="36">
        <v>389.57873750123179</v>
      </c>
      <c r="F39" s="37">
        <v>88.75200000000001</v>
      </c>
      <c r="G39" s="2">
        <v>22</v>
      </c>
      <c r="H39" s="106">
        <v>22</v>
      </c>
      <c r="I39" s="111">
        <f t="shared" si="27"/>
        <v>0</v>
      </c>
      <c r="L39" s="128">
        <f t="shared" si="14"/>
        <v>0.17270118017921604</v>
      </c>
      <c r="M39" s="23">
        <f t="shared" si="15"/>
        <v>1.9905158015747347E-2</v>
      </c>
      <c r="N39" s="24">
        <f t="shared" si="16"/>
        <v>389.57873750123179</v>
      </c>
      <c r="O39" s="1">
        <f t="shared" si="17"/>
        <v>22</v>
      </c>
      <c r="P39" s="1">
        <v>1000000</v>
      </c>
      <c r="Q39" s="1"/>
      <c r="R39" s="1">
        <f t="shared" ref="R39:R70" si="28">RANK(L39,L$7:L$136,L$4)</f>
        <v>79</v>
      </c>
      <c r="S39" s="1">
        <f t="shared" ref="S39:S70" si="29">RANK(M39,M$7:M$136,M$4)</f>
        <v>25</v>
      </c>
      <c r="T39" s="1">
        <f t="shared" ref="T39:T70" si="30">RANK(N39,N$7:N$136,N$4)</f>
        <v>48</v>
      </c>
      <c r="U39" s="1">
        <f t="shared" ref="U39:U70" si="31">RANK(O39,O$7:O$136,O$4)</f>
        <v>106</v>
      </c>
      <c r="V39" s="1">
        <f t="shared" si="11"/>
        <v>1000000</v>
      </c>
      <c r="W39" s="1">
        <f>Modells!F436</f>
        <v>1000000.9</v>
      </c>
      <c r="X39" s="1" t="str">
        <f t="shared" si="18"/>
        <v>Estonia</v>
      </c>
      <c r="Y39" s="1">
        <f t="shared" si="19"/>
        <v>2018</v>
      </c>
      <c r="Z39" s="1">
        <f>Modells!T440</f>
        <v>999999.1</v>
      </c>
      <c r="AA39" s="1">
        <f t="shared" si="20"/>
        <v>52</v>
      </c>
      <c r="AB39" s="1">
        <f t="shared" si="23"/>
        <v>106</v>
      </c>
      <c r="AC39" s="1">
        <f t="shared" si="24"/>
        <v>83</v>
      </c>
      <c r="AD39" s="1">
        <f t="shared" si="25"/>
        <v>25</v>
      </c>
      <c r="AE39" s="1">
        <f t="shared" si="22"/>
        <v>1000000</v>
      </c>
    </row>
    <row r="40" spans="1:31" ht="15" x14ac:dyDescent="0.3">
      <c r="A40" s="32" t="s">
        <v>14</v>
      </c>
      <c r="B40" s="33">
        <v>2018</v>
      </c>
      <c r="C40" s="34">
        <v>3312.5619999999999</v>
      </c>
      <c r="D40" s="35">
        <v>1.4188505491116556E-2</v>
      </c>
      <c r="E40" s="36">
        <v>600.51520974583957</v>
      </c>
      <c r="F40" s="92">
        <v>621.8599999999999</v>
      </c>
      <c r="G40" s="88">
        <v>12</v>
      </c>
      <c r="H40" s="106">
        <v>11</v>
      </c>
      <c r="I40" s="111">
        <f t="shared" si="27"/>
        <v>1</v>
      </c>
      <c r="L40" s="128">
        <f t="shared" si="14"/>
        <v>0.18772780705689432</v>
      </c>
      <c r="M40" s="23">
        <f t="shared" si="15"/>
        <v>1.4188505491116556E-2</v>
      </c>
      <c r="N40" s="24">
        <f t="shared" si="16"/>
        <v>600.51520974583957</v>
      </c>
      <c r="O40" s="1">
        <f t="shared" si="17"/>
        <v>12</v>
      </c>
      <c r="P40" s="1">
        <v>1000000</v>
      </c>
      <c r="Q40" s="1"/>
      <c r="R40" s="1">
        <f t="shared" si="28"/>
        <v>71</v>
      </c>
      <c r="S40" s="1">
        <f t="shared" si="29"/>
        <v>65</v>
      </c>
      <c r="T40" s="1">
        <f t="shared" si="30"/>
        <v>15</v>
      </c>
      <c r="U40" s="1">
        <f t="shared" si="31"/>
        <v>56</v>
      </c>
      <c r="V40" s="1">
        <f t="shared" si="11"/>
        <v>1000000</v>
      </c>
      <c r="W40" s="1">
        <f>Modells!F437</f>
        <v>1000051.9</v>
      </c>
      <c r="X40" s="1" t="str">
        <f t="shared" si="18"/>
        <v>Finland</v>
      </c>
      <c r="Y40" s="1">
        <f t="shared" si="19"/>
        <v>2018</v>
      </c>
      <c r="Z40" s="1">
        <f>Modells!T441</f>
        <v>999948.1</v>
      </c>
      <c r="AA40" s="1">
        <f t="shared" si="20"/>
        <v>60</v>
      </c>
      <c r="AB40" s="1">
        <f t="shared" si="23"/>
        <v>66</v>
      </c>
      <c r="AC40" s="1">
        <f t="shared" si="24"/>
        <v>116</v>
      </c>
      <c r="AD40" s="1">
        <f t="shared" si="25"/>
        <v>75</v>
      </c>
      <c r="AE40" s="1">
        <f t="shared" si="22"/>
        <v>1000000</v>
      </c>
    </row>
    <row r="41" spans="1:31" ht="15" x14ac:dyDescent="0.3">
      <c r="A41" s="32" t="s">
        <v>15</v>
      </c>
      <c r="B41" s="33">
        <v>2018</v>
      </c>
      <c r="C41" s="34">
        <v>42748</v>
      </c>
      <c r="D41" s="35">
        <v>1.8088220484355391E-2</v>
      </c>
      <c r="E41" s="36">
        <v>634.30920125235559</v>
      </c>
      <c r="F41" s="37">
        <v>10115.530000000001</v>
      </c>
      <c r="G41" s="2">
        <v>1</v>
      </c>
      <c r="H41" s="106">
        <v>1</v>
      </c>
      <c r="I41" s="111">
        <f t="shared" si="27"/>
        <v>0</v>
      </c>
      <c r="L41" s="128">
        <f t="shared" si="14"/>
        <v>0.23663165528211846</v>
      </c>
      <c r="M41" s="23">
        <f t="shared" si="15"/>
        <v>1.8088220484355391E-2</v>
      </c>
      <c r="N41" s="24">
        <f t="shared" si="16"/>
        <v>634.30920125235559</v>
      </c>
      <c r="O41" s="1">
        <f t="shared" si="17"/>
        <v>1</v>
      </c>
      <c r="P41" s="1">
        <v>1000000</v>
      </c>
      <c r="Q41" s="1"/>
      <c r="R41" s="1">
        <f t="shared" si="28"/>
        <v>47</v>
      </c>
      <c r="S41" s="1">
        <f t="shared" si="29"/>
        <v>37</v>
      </c>
      <c r="T41" s="1">
        <f t="shared" si="30"/>
        <v>9</v>
      </c>
      <c r="U41" s="1">
        <f t="shared" si="31"/>
        <v>1</v>
      </c>
      <c r="V41" s="1">
        <f t="shared" si="11"/>
        <v>1000000</v>
      </c>
      <c r="W41" s="1">
        <f>Modells!F438</f>
        <v>1000170.4</v>
      </c>
      <c r="X41" s="1" t="str">
        <f t="shared" si="18"/>
        <v>France</v>
      </c>
      <c r="Y41" s="1">
        <f t="shared" si="19"/>
        <v>2018</v>
      </c>
      <c r="Z41" s="1">
        <f>Modells!T442</f>
        <v>999829.6</v>
      </c>
      <c r="AA41" s="1">
        <f t="shared" si="20"/>
        <v>84</v>
      </c>
      <c r="AB41" s="1">
        <f t="shared" si="23"/>
        <v>94</v>
      </c>
      <c r="AC41" s="1">
        <f t="shared" si="24"/>
        <v>122</v>
      </c>
      <c r="AD41" s="1">
        <f t="shared" si="25"/>
        <v>130</v>
      </c>
      <c r="AE41" s="1">
        <f t="shared" si="22"/>
        <v>1000000</v>
      </c>
    </row>
    <row r="42" spans="1:31" ht="15" x14ac:dyDescent="0.3">
      <c r="A42" s="32" t="s">
        <v>16</v>
      </c>
      <c r="B42" s="33">
        <v>2018</v>
      </c>
      <c r="C42" s="34">
        <v>42126.678084771338</v>
      </c>
      <c r="D42" s="35">
        <v>1.2508440993619491E-2</v>
      </c>
      <c r="E42" s="36">
        <v>508.12580615119936</v>
      </c>
      <c r="F42" s="37">
        <v>5373.2265913749998</v>
      </c>
      <c r="G42" s="2">
        <v>2</v>
      </c>
      <c r="H42" s="106">
        <v>2</v>
      </c>
      <c r="I42" s="111">
        <f t="shared" si="27"/>
        <v>0</v>
      </c>
      <c r="L42" s="128">
        <f t="shared" si="14"/>
        <v>0.12754925941614667</v>
      </c>
      <c r="M42" s="23">
        <f t="shared" si="15"/>
        <v>1.2508440993619491E-2</v>
      </c>
      <c r="N42" s="24">
        <f t="shared" si="16"/>
        <v>508.12580615119936</v>
      </c>
      <c r="O42" s="1">
        <f t="shared" si="17"/>
        <v>2</v>
      </c>
      <c r="P42" s="1">
        <v>1000000</v>
      </c>
      <c r="Q42" s="1"/>
      <c r="R42" s="1">
        <f t="shared" si="28"/>
        <v>94</v>
      </c>
      <c r="S42" s="1">
        <f t="shared" si="29"/>
        <v>76</v>
      </c>
      <c r="T42" s="1">
        <f t="shared" si="30"/>
        <v>25</v>
      </c>
      <c r="U42" s="1">
        <f t="shared" si="31"/>
        <v>6</v>
      </c>
      <c r="V42" s="1">
        <f t="shared" si="11"/>
        <v>1000000</v>
      </c>
      <c r="W42" s="1">
        <f>Modells!F439</f>
        <v>1000063.4</v>
      </c>
      <c r="X42" s="1" t="str">
        <f t="shared" si="18"/>
        <v>Germany</v>
      </c>
      <c r="Y42" s="1">
        <f t="shared" si="19"/>
        <v>2018</v>
      </c>
      <c r="Z42" s="1">
        <f>Modells!T443</f>
        <v>999936.6</v>
      </c>
      <c r="AA42" s="1">
        <f t="shared" si="20"/>
        <v>37</v>
      </c>
      <c r="AB42" s="1">
        <f t="shared" si="23"/>
        <v>55</v>
      </c>
      <c r="AC42" s="1">
        <f t="shared" si="24"/>
        <v>106</v>
      </c>
      <c r="AD42" s="1">
        <f t="shared" si="25"/>
        <v>125</v>
      </c>
      <c r="AE42" s="1">
        <f t="shared" si="22"/>
        <v>1000000</v>
      </c>
    </row>
    <row r="43" spans="1:31" ht="15" x14ac:dyDescent="0.3">
      <c r="A43" s="32" t="s">
        <v>17</v>
      </c>
      <c r="B43" s="33">
        <v>2018</v>
      </c>
      <c r="C43" s="34">
        <v>4560.3839369999996</v>
      </c>
      <c r="D43" s="35">
        <v>2.5397874538379581E-2</v>
      </c>
      <c r="E43" s="36">
        <v>424.89804116132746</v>
      </c>
      <c r="F43" s="37">
        <v>518.49775299999999</v>
      </c>
      <c r="G43" s="2">
        <v>6</v>
      </c>
      <c r="H43" s="106">
        <v>8</v>
      </c>
      <c r="I43" s="111">
        <f t="shared" si="27"/>
        <v>-2</v>
      </c>
      <c r="L43" s="128">
        <f t="shared" si="14"/>
        <v>0.11369607475222542</v>
      </c>
      <c r="M43" s="23">
        <f t="shared" si="15"/>
        <v>2.5397874538379581E-2</v>
      </c>
      <c r="N43" s="24">
        <f t="shared" si="16"/>
        <v>424.89804116132746</v>
      </c>
      <c r="O43" s="1">
        <f t="shared" si="17"/>
        <v>6</v>
      </c>
      <c r="P43" s="1">
        <v>1000000</v>
      </c>
      <c r="Q43" s="1"/>
      <c r="R43" s="1">
        <f t="shared" si="28"/>
        <v>102</v>
      </c>
      <c r="S43" s="1">
        <f t="shared" si="29"/>
        <v>4</v>
      </c>
      <c r="T43" s="1">
        <f t="shared" si="30"/>
        <v>41</v>
      </c>
      <c r="U43" s="1">
        <f t="shared" si="31"/>
        <v>26</v>
      </c>
      <c r="V43" s="1">
        <f t="shared" si="11"/>
        <v>1000000</v>
      </c>
      <c r="W43" s="1">
        <f>Modells!F440</f>
        <v>1000085.9</v>
      </c>
      <c r="X43" s="1" t="str">
        <f t="shared" si="18"/>
        <v>Greece</v>
      </c>
      <c r="Y43" s="1">
        <f t="shared" si="19"/>
        <v>2018</v>
      </c>
      <c r="Z43" s="1">
        <f>Modells!T444</f>
        <v>999914.1</v>
      </c>
      <c r="AA43" s="1">
        <f t="shared" si="20"/>
        <v>29</v>
      </c>
      <c r="AB43" s="1">
        <f t="shared" si="23"/>
        <v>127</v>
      </c>
      <c r="AC43" s="1">
        <f t="shared" si="24"/>
        <v>90</v>
      </c>
      <c r="AD43" s="1">
        <f t="shared" si="25"/>
        <v>105</v>
      </c>
      <c r="AE43" s="1">
        <f t="shared" si="22"/>
        <v>1000000</v>
      </c>
    </row>
    <row r="44" spans="1:31" ht="15" x14ac:dyDescent="0.3">
      <c r="A44" s="32" t="s">
        <v>18</v>
      </c>
      <c r="B44" s="33">
        <v>2018</v>
      </c>
      <c r="C44" s="34">
        <v>1368.81134998313</v>
      </c>
      <c r="D44" s="35">
        <v>1.0059352849622666E-2</v>
      </c>
      <c r="E44" s="36">
        <v>140.02382983513274</v>
      </c>
      <c r="F44" s="92">
        <v>174.09961935165902</v>
      </c>
      <c r="G44" s="88">
        <v>11</v>
      </c>
      <c r="H44" s="106">
        <v>15</v>
      </c>
      <c r="I44" s="111">
        <f t="shared" si="27"/>
        <v>-4</v>
      </c>
      <c r="L44" s="128">
        <f t="shared" si="14"/>
        <v>0.12719036801806524</v>
      </c>
      <c r="M44" s="23">
        <f t="shared" si="15"/>
        <v>1.0059352849622666E-2</v>
      </c>
      <c r="N44" s="24">
        <f t="shared" si="16"/>
        <v>140.02382983513274</v>
      </c>
      <c r="O44" s="1">
        <f t="shared" si="17"/>
        <v>11</v>
      </c>
      <c r="P44" s="1">
        <v>1000000</v>
      </c>
      <c r="Q44" s="1"/>
      <c r="R44" s="1">
        <f t="shared" si="28"/>
        <v>95</v>
      </c>
      <c r="S44" s="1">
        <f t="shared" si="29"/>
        <v>99</v>
      </c>
      <c r="T44" s="1">
        <f t="shared" si="30"/>
        <v>124</v>
      </c>
      <c r="U44" s="1">
        <f t="shared" si="31"/>
        <v>51</v>
      </c>
      <c r="V44" s="1">
        <f t="shared" si="11"/>
        <v>1000000</v>
      </c>
      <c r="W44" s="1">
        <f>Modells!F441</f>
        <v>999889.9</v>
      </c>
      <c r="X44" s="1" t="str">
        <f t="shared" si="18"/>
        <v>Hungary</v>
      </c>
      <c r="Y44" s="1">
        <f t="shared" si="19"/>
        <v>2018</v>
      </c>
      <c r="Z44" s="1">
        <f>Modells!T445</f>
        <v>1000110.1</v>
      </c>
      <c r="AA44" s="1">
        <f t="shared" si="20"/>
        <v>36</v>
      </c>
      <c r="AB44" s="1">
        <f t="shared" si="23"/>
        <v>32</v>
      </c>
      <c r="AC44" s="1">
        <f t="shared" si="24"/>
        <v>7</v>
      </c>
      <c r="AD44" s="1">
        <f t="shared" si="25"/>
        <v>80</v>
      </c>
      <c r="AE44" s="1">
        <f t="shared" si="22"/>
        <v>1000000</v>
      </c>
    </row>
    <row r="45" spans="1:31" ht="15" x14ac:dyDescent="0.3">
      <c r="A45" s="32" t="s">
        <v>32</v>
      </c>
      <c r="B45" s="33">
        <v>2018</v>
      </c>
      <c r="C45" s="34">
        <v>943.74</v>
      </c>
      <c r="D45" s="35">
        <v>2.894527957679176E-3</v>
      </c>
      <c r="E45" s="36">
        <v>194.15921738862087</v>
      </c>
      <c r="F45" s="37">
        <v>88.106999999999999</v>
      </c>
      <c r="G45" s="2">
        <v>23</v>
      </c>
      <c r="H45" s="106">
        <v>17</v>
      </c>
      <c r="I45" s="111">
        <f t="shared" si="27"/>
        <v>6</v>
      </c>
      <c r="L45" s="128">
        <f t="shared" si="14"/>
        <v>9.3359399834700235E-2</v>
      </c>
      <c r="M45" s="23">
        <f t="shared" si="15"/>
        <v>2.894527957679176E-3</v>
      </c>
      <c r="N45" s="24">
        <f t="shared" si="16"/>
        <v>194.15921738862087</v>
      </c>
      <c r="O45" s="1">
        <f t="shared" si="17"/>
        <v>23</v>
      </c>
      <c r="P45" s="1">
        <v>1000000</v>
      </c>
      <c r="Q45" s="1"/>
      <c r="R45" s="1">
        <f t="shared" si="28"/>
        <v>113</v>
      </c>
      <c r="S45" s="1">
        <f t="shared" si="29"/>
        <v>127</v>
      </c>
      <c r="T45" s="1">
        <f t="shared" si="30"/>
        <v>113</v>
      </c>
      <c r="U45" s="1">
        <f t="shared" si="31"/>
        <v>111</v>
      </c>
      <c r="V45" s="1">
        <f t="shared" si="11"/>
        <v>1000000</v>
      </c>
      <c r="W45" s="1">
        <f>Modells!F442</f>
        <v>999777.9</v>
      </c>
      <c r="X45" s="1" t="str">
        <f t="shared" si="18"/>
        <v>Ireland</v>
      </c>
      <c r="Y45" s="1">
        <f t="shared" si="19"/>
        <v>2018</v>
      </c>
      <c r="Z45" s="1">
        <f>Modells!T446</f>
        <v>1000222.1</v>
      </c>
      <c r="AA45" s="1">
        <f t="shared" si="20"/>
        <v>18</v>
      </c>
      <c r="AB45" s="1">
        <f t="shared" si="23"/>
        <v>4</v>
      </c>
      <c r="AC45" s="1">
        <f t="shared" si="24"/>
        <v>18</v>
      </c>
      <c r="AD45" s="1">
        <f t="shared" si="25"/>
        <v>20</v>
      </c>
      <c r="AE45" s="1">
        <f t="shared" si="22"/>
        <v>1000000</v>
      </c>
    </row>
    <row r="46" spans="1:31" ht="15" x14ac:dyDescent="0.3">
      <c r="A46" s="32" t="s">
        <v>19</v>
      </c>
      <c r="B46" s="33">
        <v>2018</v>
      </c>
      <c r="C46" s="34">
        <v>21702.343000000001</v>
      </c>
      <c r="D46" s="35">
        <v>1.2251582513403308E-2</v>
      </c>
      <c r="E46" s="36">
        <v>362.44752593641658</v>
      </c>
      <c r="F46" s="37">
        <v>4152.1840000000002</v>
      </c>
      <c r="G46" s="2">
        <v>3</v>
      </c>
      <c r="H46" s="106">
        <v>3</v>
      </c>
      <c r="I46" s="111">
        <f t="shared" si="27"/>
        <v>0</v>
      </c>
      <c r="L46" s="128">
        <f t="shared" si="14"/>
        <v>0.19132422706617438</v>
      </c>
      <c r="M46" s="23">
        <f t="shared" si="15"/>
        <v>1.2251582513403308E-2</v>
      </c>
      <c r="N46" s="24">
        <f t="shared" si="16"/>
        <v>362.44752593641658</v>
      </c>
      <c r="O46" s="1">
        <f t="shared" si="17"/>
        <v>3</v>
      </c>
      <c r="P46" s="1">
        <v>1000000</v>
      </c>
      <c r="Q46" s="1"/>
      <c r="R46" s="1">
        <f t="shared" si="28"/>
        <v>69</v>
      </c>
      <c r="S46" s="1">
        <f t="shared" si="29"/>
        <v>80</v>
      </c>
      <c r="T46" s="1">
        <f t="shared" si="30"/>
        <v>55</v>
      </c>
      <c r="U46" s="1">
        <f t="shared" si="31"/>
        <v>11</v>
      </c>
      <c r="V46" s="1">
        <f t="shared" si="11"/>
        <v>1000000</v>
      </c>
      <c r="W46" s="1">
        <f>Modells!F443</f>
        <v>1000049.4</v>
      </c>
      <c r="X46" s="1" t="str">
        <f t="shared" si="18"/>
        <v>Italy</v>
      </c>
      <c r="Y46" s="1">
        <f t="shared" si="19"/>
        <v>2018</v>
      </c>
      <c r="Z46" s="1">
        <f>Modells!T447</f>
        <v>999950.6</v>
      </c>
      <c r="AA46" s="1">
        <f t="shared" si="20"/>
        <v>62</v>
      </c>
      <c r="AB46" s="1">
        <f t="shared" si="23"/>
        <v>51</v>
      </c>
      <c r="AC46" s="1">
        <f t="shared" si="24"/>
        <v>76</v>
      </c>
      <c r="AD46" s="1">
        <f t="shared" si="25"/>
        <v>120</v>
      </c>
      <c r="AE46" s="1">
        <f t="shared" si="22"/>
        <v>1000000</v>
      </c>
    </row>
    <row r="47" spans="1:31" ht="15" x14ac:dyDescent="0.3">
      <c r="A47" s="32" t="s">
        <v>20</v>
      </c>
      <c r="B47" s="33">
        <v>2018</v>
      </c>
      <c r="C47" s="34">
        <v>613.36999999999989</v>
      </c>
      <c r="D47" s="35">
        <v>2.1039283024097227E-2</v>
      </c>
      <c r="E47" s="36">
        <v>318.42699545749508</v>
      </c>
      <c r="F47" s="37">
        <v>191.74800000000002</v>
      </c>
      <c r="G47" s="2">
        <v>21</v>
      </c>
      <c r="H47" s="106">
        <v>21</v>
      </c>
      <c r="I47" s="111">
        <f t="shared" si="27"/>
        <v>0</v>
      </c>
      <c r="L47" s="128">
        <f t="shared" si="14"/>
        <v>0.31261391982001085</v>
      </c>
      <c r="M47" s="23">
        <f t="shared" si="15"/>
        <v>2.1039283024097227E-2</v>
      </c>
      <c r="N47" s="24">
        <f t="shared" si="16"/>
        <v>318.42699545749508</v>
      </c>
      <c r="O47" s="1">
        <f t="shared" si="17"/>
        <v>21</v>
      </c>
      <c r="P47" s="1">
        <v>1000000</v>
      </c>
      <c r="Q47" s="1"/>
      <c r="R47" s="1">
        <f t="shared" si="28"/>
        <v>22</v>
      </c>
      <c r="S47" s="1">
        <f t="shared" si="29"/>
        <v>13</v>
      </c>
      <c r="T47" s="1">
        <f t="shared" si="30"/>
        <v>71</v>
      </c>
      <c r="U47" s="1">
        <f t="shared" si="31"/>
        <v>101</v>
      </c>
      <c r="V47" s="1">
        <f t="shared" si="11"/>
        <v>1000000</v>
      </c>
      <c r="W47" s="1">
        <f>Modells!F444</f>
        <v>1000051.9</v>
      </c>
      <c r="X47" s="1" t="str">
        <f t="shared" si="18"/>
        <v>Latvia</v>
      </c>
      <c r="Y47" s="1">
        <f t="shared" si="19"/>
        <v>2018</v>
      </c>
      <c r="Z47" s="1">
        <f>Modells!T448</f>
        <v>999948.1</v>
      </c>
      <c r="AA47" s="1">
        <f t="shared" si="20"/>
        <v>109</v>
      </c>
      <c r="AB47" s="1">
        <f t="shared" si="23"/>
        <v>118</v>
      </c>
      <c r="AC47" s="1">
        <f t="shared" si="24"/>
        <v>60</v>
      </c>
      <c r="AD47" s="1">
        <f t="shared" si="25"/>
        <v>30</v>
      </c>
      <c r="AE47" s="1">
        <f t="shared" si="22"/>
        <v>1000000</v>
      </c>
    </row>
    <row r="48" spans="1:31" ht="15" x14ac:dyDescent="0.3">
      <c r="A48" s="32" t="s">
        <v>21</v>
      </c>
      <c r="B48" s="33">
        <v>2018</v>
      </c>
      <c r="C48" s="34">
        <v>894.55</v>
      </c>
      <c r="D48" s="35">
        <v>1.9654046595832562E-2</v>
      </c>
      <c r="E48" s="36">
        <v>319.30652426879499</v>
      </c>
      <c r="F48" s="37">
        <v>330.84</v>
      </c>
      <c r="G48" s="2">
        <v>20</v>
      </c>
      <c r="H48" s="106">
        <v>18</v>
      </c>
      <c r="I48" s="111">
        <f t="shared" si="27"/>
        <v>2</v>
      </c>
      <c r="L48" s="128">
        <f t="shared" si="14"/>
        <v>0.36983958414845453</v>
      </c>
      <c r="M48" s="23">
        <f t="shared" si="15"/>
        <v>1.9654046595832562E-2</v>
      </c>
      <c r="N48" s="24">
        <f t="shared" si="16"/>
        <v>319.30652426879499</v>
      </c>
      <c r="O48" s="1">
        <f t="shared" si="17"/>
        <v>20</v>
      </c>
      <c r="P48" s="1">
        <v>1000000</v>
      </c>
      <c r="Q48" s="1"/>
      <c r="R48" s="1">
        <f t="shared" si="28"/>
        <v>13</v>
      </c>
      <c r="S48" s="1">
        <f t="shared" si="29"/>
        <v>27</v>
      </c>
      <c r="T48" s="1">
        <f t="shared" si="30"/>
        <v>69</v>
      </c>
      <c r="U48" s="1">
        <f t="shared" si="31"/>
        <v>96</v>
      </c>
      <c r="V48" s="1">
        <f t="shared" si="11"/>
        <v>1000000</v>
      </c>
      <c r="W48" s="1">
        <f>Modells!F445</f>
        <v>1000053.9</v>
      </c>
      <c r="X48" s="1" t="str">
        <f t="shared" si="18"/>
        <v>Lithuania</v>
      </c>
      <c r="Y48" s="1">
        <f t="shared" si="19"/>
        <v>2018</v>
      </c>
      <c r="Z48" s="1">
        <f>Modells!T449</f>
        <v>999946.1</v>
      </c>
      <c r="AA48" s="1">
        <f t="shared" si="20"/>
        <v>118</v>
      </c>
      <c r="AB48" s="1">
        <f t="shared" si="23"/>
        <v>104</v>
      </c>
      <c r="AC48" s="1">
        <f t="shared" si="24"/>
        <v>62</v>
      </c>
      <c r="AD48" s="1">
        <f t="shared" si="25"/>
        <v>35</v>
      </c>
      <c r="AE48" s="1">
        <f t="shared" si="22"/>
        <v>1000000</v>
      </c>
    </row>
    <row r="49" spans="1:31" ht="15" x14ac:dyDescent="0.3">
      <c r="A49" s="32" t="s">
        <v>22</v>
      </c>
      <c r="B49" s="33">
        <v>2018</v>
      </c>
      <c r="C49" s="34">
        <v>301.12863599999997</v>
      </c>
      <c r="D49" s="35">
        <v>4.9886946816559566E-3</v>
      </c>
      <c r="E49" s="36">
        <v>494.61841296956356</v>
      </c>
      <c r="F49" s="37">
        <v>137.43754300000001</v>
      </c>
      <c r="G49" s="2">
        <v>24</v>
      </c>
      <c r="H49" s="106">
        <v>25</v>
      </c>
      <c r="I49" s="111">
        <f t="shared" si="27"/>
        <v>-1</v>
      </c>
      <c r="L49" s="128">
        <f t="shared" si="14"/>
        <v>0.45640808136227873</v>
      </c>
      <c r="M49" s="23">
        <f t="shared" si="15"/>
        <v>4.9886946816559566E-3</v>
      </c>
      <c r="N49" s="24">
        <f t="shared" si="16"/>
        <v>494.61841296956356</v>
      </c>
      <c r="O49" s="1">
        <f t="shared" si="17"/>
        <v>24</v>
      </c>
      <c r="P49" s="1">
        <v>1000000</v>
      </c>
      <c r="Q49" s="1"/>
      <c r="R49" s="1">
        <f t="shared" si="28"/>
        <v>5</v>
      </c>
      <c r="S49" s="1">
        <f t="shared" si="29"/>
        <v>120</v>
      </c>
      <c r="T49" s="1">
        <f t="shared" si="30"/>
        <v>27</v>
      </c>
      <c r="U49" s="1">
        <f t="shared" si="31"/>
        <v>122</v>
      </c>
      <c r="V49" s="1">
        <f t="shared" si="11"/>
        <v>1000000</v>
      </c>
      <c r="W49" s="1">
        <f>Modells!F446</f>
        <v>1000022.9</v>
      </c>
      <c r="X49" s="1" t="str">
        <f t="shared" si="18"/>
        <v>Luxembourg</v>
      </c>
      <c r="Y49" s="1">
        <f t="shared" si="19"/>
        <v>2018</v>
      </c>
      <c r="Z49" s="1">
        <f>Modells!T450</f>
        <v>999977.1</v>
      </c>
      <c r="AA49" s="1">
        <f t="shared" si="20"/>
        <v>126</v>
      </c>
      <c r="AB49" s="1">
        <f t="shared" si="23"/>
        <v>11</v>
      </c>
      <c r="AC49" s="1">
        <f t="shared" si="24"/>
        <v>104</v>
      </c>
      <c r="AD49" s="1">
        <f t="shared" si="25"/>
        <v>9</v>
      </c>
      <c r="AE49" s="1">
        <f t="shared" si="22"/>
        <v>1000000</v>
      </c>
    </row>
    <row r="50" spans="1:31" ht="15" x14ac:dyDescent="0.3">
      <c r="A50" s="32" t="s">
        <v>23</v>
      </c>
      <c r="B50" s="33">
        <v>2018</v>
      </c>
      <c r="C50" s="34">
        <v>59.128</v>
      </c>
      <c r="D50" s="35">
        <v>4.5633597589587816E-3</v>
      </c>
      <c r="E50" s="36">
        <v>121.85561486305464</v>
      </c>
      <c r="F50" s="37">
        <v>4.1909999999999998</v>
      </c>
      <c r="G50" s="2">
        <v>24</v>
      </c>
      <c r="H50" s="106">
        <v>26</v>
      </c>
      <c r="I50" s="111">
        <f t="shared" si="27"/>
        <v>-2</v>
      </c>
      <c r="L50" s="128">
        <f t="shared" si="14"/>
        <v>7.0880124475713707E-2</v>
      </c>
      <c r="M50" s="23">
        <f t="shared" si="15"/>
        <v>4.5633597589587816E-3</v>
      </c>
      <c r="N50" s="24">
        <f t="shared" si="16"/>
        <v>121.85561486305464</v>
      </c>
      <c r="O50" s="1">
        <f t="shared" si="17"/>
        <v>24</v>
      </c>
      <c r="P50" s="1">
        <v>1000000</v>
      </c>
      <c r="Q50" s="1"/>
      <c r="R50" s="1">
        <f t="shared" si="28"/>
        <v>119</v>
      </c>
      <c r="S50" s="1">
        <f t="shared" si="29"/>
        <v>124</v>
      </c>
      <c r="T50" s="1">
        <f t="shared" si="30"/>
        <v>126</v>
      </c>
      <c r="U50" s="1">
        <f t="shared" si="31"/>
        <v>122</v>
      </c>
      <c r="V50" s="1">
        <f t="shared" si="11"/>
        <v>1000000</v>
      </c>
      <c r="W50" s="1">
        <f>Modells!F447</f>
        <v>999767.9</v>
      </c>
      <c r="X50" s="1" t="str">
        <f t="shared" si="18"/>
        <v>Malta</v>
      </c>
      <c r="Y50" s="1">
        <f t="shared" si="19"/>
        <v>2018</v>
      </c>
      <c r="Z50" s="1">
        <f>Modells!T451</f>
        <v>1000232.1</v>
      </c>
      <c r="AA50" s="1">
        <f t="shared" si="20"/>
        <v>12</v>
      </c>
      <c r="AB50" s="1">
        <f t="shared" si="23"/>
        <v>7</v>
      </c>
      <c r="AC50" s="1">
        <f t="shared" si="24"/>
        <v>5</v>
      </c>
      <c r="AD50" s="1">
        <f t="shared" si="25"/>
        <v>9</v>
      </c>
      <c r="AE50" s="1">
        <f t="shared" si="22"/>
        <v>1000000</v>
      </c>
    </row>
    <row r="51" spans="1:31" ht="15" x14ac:dyDescent="0.3">
      <c r="A51" s="32" t="s">
        <v>24</v>
      </c>
      <c r="B51" s="33">
        <v>2018</v>
      </c>
      <c r="C51" s="34">
        <v>9416.8799999999992</v>
      </c>
      <c r="D51" s="35">
        <v>1.2166715978433745E-2</v>
      </c>
      <c r="E51" s="36">
        <v>546.47632311977713</v>
      </c>
      <c r="F51" s="37">
        <v>3250.8999999999996</v>
      </c>
      <c r="G51" s="2">
        <v>9</v>
      </c>
      <c r="H51" s="106">
        <v>6</v>
      </c>
      <c r="I51" s="111">
        <f t="shared" si="27"/>
        <v>3</v>
      </c>
      <c r="L51" s="128">
        <f t="shared" si="14"/>
        <v>0.34522049765952206</v>
      </c>
      <c r="M51" s="23">
        <f t="shared" si="15"/>
        <v>1.2166715978433745E-2</v>
      </c>
      <c r="N51" s="24">
        <f t="shared" si="16"/>
        <v>546.47632311977713</v>
      </c>
      <c r="O51" s="1">
        <f t="shared" si="17"/>
        <v>9</v>
      </c>
      <c r="P51" s="1">
        <v>1000000</v>
      </c>
      <c r="Q51" s="1"/>
      <c r="R51" s="1">
        <f t="shared" si="28"/>
        <v>15</v>
      </c>
      <c r="S51" s="1">
        <f t="shared" si="29"/>
        <v>83</v>
      </c>
      <c r="T51" s="1">
        <f t="shared" si="30"/>
        <v>22</v>
      </c>
      <c r="U51" s="1">
        <f t="shared" si="31"/>
        <v>41</v>
      </c>
      <c r="V51" s="1">
        <f t="shared" si="11"/>
        <v>1000000</v>
      </c>
      <c r="W51" s="1">
        <f>Modells!F448</f>
        <v>1000097.9</v>
      </c>
      <c r="X51" s="1" t="str">
        <f t="shared" si="18"/>
        <v>Netherlands</v>
      </c>
      <c r="Y51" s="1">
        <f t="shared" si="19"/>
        <v>2018</v>
      </c>
      <c r="Z51" s="1">
        <f>Modells!T452</f>
        <v>999902.1</v>
      </c>
      <c r="AA51" s="1">
        <f t="shared" si="20"/>
        <v>116</v>
      </c>
      <c r="AB51" s="1">
        <f t="shared" si="23"/>
        <v>48</v>
      </c>
      <c r="AC51" s="1">
        <f t="shared" si="24"/>
        <v>109</v>
      </c>
      <c r="AD51" s="1">
        <f t="shared" si="25"/>
        <v>90</v>
      </c>
      <c r="AE51" s="1">
        <f t="shared" si="22"/>
        <v>1000000</v>
      </c>
    </row>
    <row r="52" spans="1:31" ht="15" x14ac:dyDescent="0.3">
      <c r="A52" s="32" t="s">
        <v>25</v>
      </c>
      <c r="B52" s="33">
        <v>2018</v>
      </c>
      <c r="C52" s="34">
        <v>10047.16</v>
      </c>
      <c r="D52" s="35">
        <v>2.0181362215234304E-2</v>
      </c>
      <c r="E52" s="36">
        <v>261.55624397990266</v>
      </c>
      <c r="F52" s="37">
        <v>2764.3751420594513</v>
      </c>
      <c r="G52" s="2">
        <v>5</v>
      </c>
      <c r="H52" s="106">
        <v>5</v>
      </c>
      <c r="I52" s="111">
        <f t="shared" si="27"/>
        <v>0</v>
      </c>
      <c r="L52" s="128">
        <f t="shared" si="14"/>
        <v>0.27513995418202269</v>
      </c>
      <c r="M52" s="23">
        <f t="shared" si="15"/>
        <v>2.0181362215234304E-2</v>
      </c>
      <c r="N52" s="24">
        <f t="shared" si="16"/>
        <v>261.55624397990266</v>
      </c>
      <c r="O52" s="1">
        <f t="shared" si="17"/>
        <v>5</v>
      </c>
      <c r="P52" s="1">
        <v>1000000</v>
      </c>
      <c r="Q52" s="1"/>
      <c r="R52" s="1">
        <f t="shared" si="28"/>
        <v>31</v>
      </c>
      <c r="S52" s="1">
        <f t="shared" si="29"/>
        <v>18</v>
      </c>
      <c r="T52" s="1">
        <f t="shared" si="30"/>
        <v>86</v>
      </c>
      <c r="U52" s="1">
        <f t="shared" si="31"/>
        <v>21</v>
      </c>
      <c r="V52" s="1">
        <f t="shared" si="11"/>
        <v>1000000</v>
      </c>
      <c r="W52" s="1">
        <f>Modells!F449</f>
        <v>1000108.4</v>
      </c>
      <c r="X52" s="1" t="str">
        <f t="shared" si="18"/>
        <v>Poland</v>
      </c>
      <c r="Y52" s="1">
        <f t="shared" si="19"/>
        <v>2018</v>
      </c>
      <c r="Z52" s="1">
        <f>Modells!T453</f>
        <v>999891.6</v>
      </c>
      <c r="AA52" s="1">
        <f t="shared" si="20"/>
        <v>100</v>
      </c>
      <c r="AB52" s="1">
        <f t="shared" si="23"/>
        <v>113</v>
      </c>
      <c r="AC52" s="1">
        <f t="shared" si="24"/>
        <v>45</v>
      </c>
      <c r="AD52" s="1">
        <f t="shared" si="25"/>
        <v>110</v>
      </c>
      <c r="AE52" s="1">
        <f t="shared" si="22"/>
        <v>1000000</v>
      </c>
    </row>
    <row r="53" spans="1:31" ht="15" x14ac:dyDescent="0.3">
      <c r="A53" s="32" t="s">
        <v>26</v>
      </c>
      <c r="B53" s="33">
        <v>2018</v>
      </c>
      <c r="C53" s="34">
        <v>2625.7384663299999</v>
      </c>
      <c r="D53" s="35">
        <v>1.2796988004089984E-2</v>
      </c>
      <c r="E53" s="36">
        <v>255.32764798323578</v>
      </c>
      <c r="F53" s="92">
        <v>259.2697</v>
      </c>
      <c r="G53" s="88">
        <v>16</v>
      </c>
      <c r="H53" s="106">
        <v>13</v>
      </c>
      <c r="I53" s="111">
        <f t="shared" si="27"/>
        <v>3</v>
      </c>
      <c r="L53" s="128">
        <f t="shared" si="14"/>
        <v>9.8741631478013042E-2</v>
      </c>
      <c r="M53" s="23">
        <f t="shared" si="15"/>
        <v>1.2796988004089984E-2</v>
      </c>
      <c r="N53" s="24">
        <f t="shared" si="16"/>
        <v>255.32764798323578</v>
      </c>
      <c r="O53" s="1">
        <f t="shared" si="17"/>
        <v>16</v>
      </c>
      <c r="P53" s="1">
        <v>1000000</v>
      </c>
      <c r="Q53" s="1"/>
      <c r="R53" s="1">
        <f t="shared" si="28"/>
        <v>111</v>
      </c>
      <c r="S53" s="1">
        <f t="shared" si="29"/>
        <v>74</v>
      </c>
      <c r="T53" s="1">
        <f t="shared" si="30"/>
        <v>88</v>
      </c>
      <c r="U53" s="1">
        <f t="shared" si="31"/>
        <v>76</v>
      </c>
      <c r="V53" s="1">
        <f t="shared" si="11"/>
        <v>1000000</v>
      </c>
      <c r="W53" s="1">
        <f>Modells!F450</f>
        <v>999909.9</v>
      </c>
      <c r="X53" s="1" t="str">
        <f t="shared" si="18"/>
        <v>Portugal</v>
      </c>
      <c r="Y53" s="1">
        <f t="shared" si="19"/>
        <v>2018</v>
      </c>
      <c r="Z53" s="1">
        <f>Modells!T454</f>
        <v>1000090.1</v>
      </c>
      <c r="AA53" s="1">
        <f t="shared" si="20"/>
        <v>20</v>
      </c>
      <c r="AB53" s="1">
        <f t="shared" si="23"/>
        <v>57</v>
      </c>
      <c r="AC53" s="1">
        <f t="shared" si="24"/>
        <v>43</v>
      </c>
      <c r="AD53" s="1">
        <f t="shared" si="25"/>
        <v>55</v>
      </c>
      <c r="AE53" s="1">
        <f t="shared" si="22"/>
        <v>1000000</v>
      </c>
    </row>
    <row r="54" spans="1:31" ht="15" x14ac:dyDescent="0.3">
      <c r="A54" s="32" t="s">
        <v>27</v>
      </c>
      <c r="B54" s="33">
        <v>2018</v>
      </c>
      <c r="C54" s="34">
        <v>3692.0125864059301</v>
      </c>
      <c r="D54" s="35">
        <v>1.8054186759489568E-2</v>
      </c>
      <c r="E54" s="36">
        <v>189.56038193339276</v>
      </c>
      <c r="F54" s="92">
        <v>1251.9223317588887</v>
      </c>
      <c r="G54" s="88">
        <v>10</v>
      </c>
      <c r="H54" s="106">
        <v>10</v>
      </c>
      <c r="I54" s="111">
        <f t="shared" si="27"/>
        <v>0</v>
      </c>
      <c r="L54" s="128">
        <f t="shared" si="14"/>
        <v>0.33908939974053548</v>
      </c>
      <c r="M54" s="23">
        <f t="shared" si="15"/>
        <v>1.8054186759489568E-2</v>
      </c>
      <c r="N54" s="24">
        <f t="shared" si="16"/>
        <v>189.56038193339276</v>
      </c>
      <c r="O54" s="1">
        <f t="shared" si="17"/>
        <v>10</v>
      </c>
      <c r="P54" s="1">
        <v>1000000</v>
      </c>
      <c r="Q54" s="1"/>
      <c r="R54" s="1">
        <f t="shared" si="28"/>
        <v>17</v>
      </c>
      <c r="S54" s="1">
        <f t="shared" si="29"/>
        <v>38</v>
      </c>
      <c r="T54" s="1">
        <f t="shared" si="30"/>
        <v>115</v>
      </c>
      <c r="U54" s="1">
        <f t="shared" si="31"/>
        <v>46</v>
      </c>
      <c r="V54" s="1">
        <f t="shared" si="11"/>
        <v>1000000</v>
      </c>
      <c r="W54" s="1">
        <f>Modells!F451</f>
        <v>1000042.9</v>
      </c>
      <c r="X54" s="1" t="str">
        <f t="shared" si="18"/>
        <v>Romania</v>
      </c>
      <c r="Y54" s="1">
        <f t="shared" si="19"/>
        <v>2018</v>
      </c>
      <c r="Z54" s="1">
        <f>Modells!T455</f>
        <v>999957.1</v>
      </c>
      <c r="AA54" s="1">
        <f t="shared" si="20"/>
        <v>114</v>
      </c>
      <c r="AB54" s="1">
        <f t="shared" si="23"/>
        <v>93</v>
      </c>
      <c r="AC54" s="1">
        <f t="shared" si="24"/>
        <v>16</v>
      </c>
      <c r="AD54" s="1">
        <f t="shared" si="25"/>
        <v>85</v>
      </c>
      <c r="AE54" s="1">
        <f t="shared" si="22"/>
        <v>1000000</v>
      </c>
    </row>
    <row r="55" spans="1:31" ht="15" x14ac:dyDescent="0.3">
      <c r="A55" s="32" t="s">
        <v>28</v>
      </c>
      <c r="B55" s="33">
        <v>2018</v>
      </c>
      <c r="C55" s="34">
        <v>1098.414383</v>
      </c>
      <c r="D55" s="35">
        <v>1.2282392742927429E-2</v>
      </c>
      <c r="E55" s="36">
        <v>201.69158393025353</v>
      </c>
      <c r="F55" s="92">
        <v>250.59672939999999</v>
      </c>
      <c r="G55" s="88">
        <v>15</v>
      </c>
      <c r="H55" s="106">
        <v>16</v>
      </c>
      <c r="I55" s="111">
        <f t="shared" si="27"/>
        <v>-1</v>
      </c>
      <c r="L55" s="128">
        <f t="shared" si="14"/>
        <v>0.22814407138002668</v>
      </c>
      <c r="M55" s="23">
        <f t="shared" si="15"/>
        <v>1.2282392742927429E-2</v>
      </c>
      <c r="N55" s="24">
        <f t="shared" si="16"/>
        <v>201.69158393025353</v>
      </c>
      <c r="O55" s="1">
        <f t="shared" si="17"/>
        <v>15</v>
      </c>
      <c r="P55" s="1">
        <v>1000000</v>
      </c>
      <c r="Q55" s="1"/>
      <c r="R55" s="1">
        <f t="shared" si="28"/>
        <v>52</v>
      </c>
      <c r="S55" s="1">
        <f t="shared" si="29"/>
        <v>79</v>
      </c>
      <c r="T55" s="1">
        <f t="shared" si="30"/>
        <v>110</v>
      </c>
      <c r="U55" s="1">
        <f t="shared" si="31"/>
        <v>71</v>
      </c>
      <c r="V55" s="1">
        <f t="shared" si="11"/>
        <v>1000000</v>
      </c>
      <c r="W55" s="1">
        <f>Modells!F452</f>
        <v>999946.9</v>
      </c>
      <c r="X55" s="1" t="str">
        <f t="shared" si="18"/>
        <v>Slovakia</v>
      </c>
      <c r="Y55" s="1">
        <f t="shared" si="19"/>
        <v>2018</v>
      </c>
      <c r="Z55" s="1">
        <f>Modells!T456</f>
        <v>1000053.1</v>
      </c>
      <c r="AA55" s="1">
        <f t="shared" si="20"/>
        <v>79</v>
      </c>
      <c r="AB55" s="1">
        <f t="shared" si="23"/>
        <v>52</v>
      </c>
      <c r="AC55" s="1">
        <f t="shared" si="24"/>
        <v>21</v>
      </c>
      <c r="AD55" s="1">
        <f t="shared" si="25"/>
        <v>60</v>
      </c>
      <c r="AE55" s="1">
        <f t="shared" si="22"/>
        <v>1000000</v>
      </c>
    </row>
    <row r="56" spans="1:31" ht="15" x14ac:dyDescent="0.3">
      <c r="A56" s="32" t="s">
        <v>29</v>
      </c>
      <c r="B56" s="33">
        <v>2018</v>
      </c>
      <c r="C56" s="34">
        <v>462.65100000000001</v>
      </c>
      <c r="D56" s="35">
        <v>1.0087399227066833E-2</v>
      </c>
      <c r="E56" s="36">
        <v>223.29147280835537</v>
      </c>
      <c r="F56" s="37">
        <v>27.658000000000001</v>
      </c>
      <c r="G56" s="2">
        <v>19</v>
      </c>
      <c r="H56" s="106">
        <v>23</v>
      </c>
      <c r="I56" s="111">
        <f t="shared" si="27"/>
        <v>-4</v>
      </c>
      <c r="L56" s="128">
        <f t="shared" si="14"/>
        <v>5.9781563208552449E-2</v>
      </c>
      <c r="M56" s="23">
        <f t="shared" si="15"/>
        <v>1.0087399227066833E-2</v>
      </c>
      <c r="N56" s="24">
        <f t="shared" si="16"/>
        <v>223.29147280835537</v>
      </c>
      <c r="O56" s="1">
        <f t="shared" si="17"/>
        <v>19</v>
      </c>
      <c r="P56" s="1">
        <v>1000000</v>
      </c>
      <c r="Q56" s="1"/>
      <c r="R56" s="1">
        <f t="shared" si="28"/>
        <v>125</v>
      </c>
      <c r="S56" s="1">
        <f t="shared" si="29"/>
        <v>98</v>
      </c>
      <c r="T56" s="1">
        <f t="shared" si="30"/>
        <v>100</v>
      </c>
      <c r="U56" s="1">
        <f t="shared" si="31"/>
        <v>91</v>
      </c>
      <c r="V56" s="1">
        <f t="shared" si="11"/>
        <v>1000000</v>
      </c>
      <c r="W56" s="1">
        <f>Modells!F453</f>
        <v>999818.9</v>
      </c>
      <c r="X56" s="1" t="str">
        <f t="shared" si="18"/>
        <v>Slovenia</v>
      </c>
      <c r="Y56" s="1">
        <f t="shared" si="19"/>
        <v>2018</v>
      </c>
      <c r="Z56" s="1">
        <f>Modells!T457</f>
        <v>1000181.1</v>
      </c>
      <c r="AA56" s="1">
        <f t="shared" si="20"/>
        <v>6</v>
      </c>
      <c r="AB56" s="1">
        <f t="shared" si="23"/>
        <v>33</v>
      </c>
      <c r="AC56" s="1">
        <f t="shared" si="24"/>
        <v>31</v>
      </c>
      <c r="AD56" s="1">
        <f t="shared" si="25"/>
        <v>40</v>
      </c>
      <c r="AE56" s="1">
        <f t="shared" si="22"/>
        <v>1000000</v>
      </c>
    </row>
    <row r="57" spans="1:31" ht="15" x14ac:dyDescent="0.3">
      <c r="A57" s="32" t="s">
        <v>30</v>
      </c>
      <c r="B57" s="33">
        <v>2018</v>
      </c>
      <c r="C57" s="34">
        <v>11172.2</v>
      </c>
      <c r="D57" s="35">
        <v>9.2849502891729878E-3</v>
      </c>
      <c r="E57" s="36">
        <v>239.08590867175948</v>
      </c>
      <c r="F57" s="37">
        <v>2544.5500000000002</v>
      </c>
      <c r="G57" s="2">
        <v>4</v>
      </c>
      <c r="H57" s="106">
        <v>4</v>
      </c>
      <c r="I57" s="111">
        <f t="shared" si="27"/>
        <v>0</v>
      </c>
      <c r="L57" s="128">
        <f t="shared" si="14"/>
        <v>0.22775729041728576</v>
      </c>
      <c r="M57" s="23">
        <f t="shared" si="15"/>
        <v>9.2849502891729878E-3</v>
      </c>
      <c r="N57" s="24">
        <f t="shared" si="16"/>
        <v>239.08590867175948</v>
      </c>
      <c r="O57" s="1">
        <f t="shared" si="17"/>
        <v>4</v>
      </c>
      <c r="P57" s="1">
        <v>1000000</v>
      </c>
      <c r="Q57" s="1"/>
      <c r="R57" s="1">
        <f t="shared" si="28"/>
        <v>53</v>
      </c>
      <c r="S57" s="1">
        <f t="shared" si="29"/>
        <v>105</v>
      </c>
      <c r="T57" s="1">
        <f t="shared" si="30"/>
        <v>93</v>
      </c>
      <c r="U57" s="1">
        <f t="shared" si="31"/>
        <v>16</v>
      </c>
      <c r="V57" s="1">
        <f t="shared" si="11"/>
        <v>1000000</v>
      </c>
      <c r="W57" s="1">
        <f>Modells!F454</f>
        <v>999997.4</v>
      </c>
      <c r="X57" s="1" t="str">
        <f t="shared" si="18"/>
        <v>Spain</v>
      </c>
      <c r="Y57" s="1">
        <f t="shared" si="19"/>
        <v>2018</v>
      </c>
      <c r="Z57" s="1">
        <f>Modells!T458</f>
        <v>1000002.6</v>
      </c>
      <c r="AA57" s="1">
        <f t="shared" si="20"/>
        <v>78</v>
      </c>
      <c r="AB57" s="1">
        <f t="shared" si="23"/>
        <v>26</v>
      </c>
      <c r="AC57" s="1">
        <f t="shared" si="24"/>
        <v>38</v>
      </c>
      <c r="AD57" s="1">
        <f t="shared" si="25"/>
        <v>115</v>
      </c>
      <c r="AE57" s="1">
        <f t="shared" si="22"/>
        <v>1000000</v>
      </c>
    </row>
    <row r="58" spans="1:31" ht="15.6" thickBot="1" x14ac:dyDescent="0.35">
      <c r="A58" s="39" t="s">
        <v>31</v>
      </c>
      <c r="B58" s="40">
        <v>2018</v>
      </c>
      <c r="C58" s="41">
        <v>4573.2909070414207</v>
      </c>
      <c r="D58" s="42">
        <v>9.7164517066795995E-3</v>
      </c>
      <c r="E58" s="43">
        <v>449.45420360281713</v>
      </c>
      <c r="F58" s="44">
        <v>1088.1964103530584</v>
      </c>
      <c r="G58" s="105">
        <v>8</v>
      </c>
      <c r="H58" s="107">
        <v>7</v>
      </c>
      <c r="I58" s="112">
        <f t="shared" si="27"/>
        <v>1</v>
      </c>
      <c r="L58" s="128">
        <f t="shared" si="14"/>
        <v>0.23794602890395192</v>
      </c>
      <c r="M58" s="23">
        <f t="shared" si="15"/>
        <v>9.7164517066795995E-3</v>
      </c>
      <c r="N58" s="24">
        <f t="shared" si="16"/>
        <v>449.45420360281713</v>
      </c>
      <c r="O58" s="1">
        <f t="shared" si="17"/>
        <v>8</v>
      </c>
      <c r="P58" s="1">
        <v>1000000</v>
      </c>
      <c r="Q58" s="1"/>
      <c r="R58" s="1">
        <f t="shared" si="28"/>
        <v>46</v>
      </c>
      <c r="S58" s="1">
        <f t="shared" si="29"/>
        <v>103</v>
      </c>
      <c r="T58" s="1">
        <f t="shared" si="30"/>
        <v>39</v>
      </c>
      <c r="U58" s="1">
        <f t="shared" si="31"/>
        <v>36</v>
      </c>
      <c r="V58" s="1">
        <f t="shared" si="11"/>
        <v>1000000</v>
      </c>
      <c r="W58" s="1">
        <f>Modells!F455</f>
        <v>1000034.9</v>
      </c>
      <c r="X58" s="1" t="str">
        <f t="shared" si="18"/>
        <v>Sweden</v>
      </c>
      <c r="Y58" s="1">
        <f t="shared" si="19"/>
        <v>2018</v>
      </c>
      <c r="Z58" s="1">
        <f>Modells!T459</f>
        <v>999965.1</v>
      </c>
      <c r="AA58" s="1">
        <f t="shared" si="20"/>
        <v>85</v>
      </c>
      <c r="AB58" s="1">
        <f t="shared" si="23"/>
        <v>28</v>
      </c>
      <c r="AC58" s="1">
        <f t="shared" si="24"/>
        <v>92</v>
      </c>
      <c r="AD58" s="1">
        <f t="shared" si="25"/>
        <v>95</v>
      </c>
      <c r="AE58" s="1">
        <f t="shared" si="22"/>
        <v>1000000</v>
      </c>
    </row>
    <row r="59" spans="1:31" ht="15.6" thickTop="1" x14ac:dyDescent="0.3">
      <c r="A59" s="31" t="s">
        <v>2</v>
      </c>
      <c r="B59" s="38">
        <v>2019</v>
      </c>
      <c r="C59" s="45">
        <v>2920.17</v>
      </c>
      <c r="D59" s="46">
        <v>7.34599773343882E-3</v>
      </c>
      <c r="E59" s="47">
        <v>328.93539273951188</v>
      </c>
      <c r="F59" s="93">
        <v>177.88</v>
      </c>
      <c r="G59" s="99">
        <v>13</v>
      </c>
      <c r="H59" s="108" cm="1">
        <f t="array" ref="H59:H84">RANK(C59:C84,C59:C84,0)</f>
        <v>13</v>
      </c>
      <c r="I59" s="111">
        <f>G59-H59</f>
        <v>0</v>
      </c>
      <c r="L59" s="128">
        <f t="shared" si="14"/>
        <v>6.091426184092022E-2</v>
      </c>
      <c r="M59" s="23">
        <f t="shared" si="15"/>
        <v>7.34599773343882E-3</v>
      </c>
      <c r="N59" s="24">
        <f t="shared" si="16"/>
        <v>328.93539273951188</v>
      </c>
      <c r="O59" s="1">
        <f t="shared" si="17"/>
        <v>13</v>
      </c>
      <c r="P59" s="1">
        <v>1000000</v>
      </c>
      <c r="Q59" s="1"/>
      <c r="R59" s="1">
        <f t="shared" si="28"/>
        <v>124</v>
      </c>
      <c r="S59" s="1">
        <f t="shared" si="29"/>
        <v>115</v>
      </c>
      <c r="T59" s="1">
        <f t="shared" si="30"/>
        <v>65</v>
      </c>
      <c r="U59" s="1">
        <f t="shared" si="31"/>
        <v>61</v>
      </c>
      <c r="V59" s="1">
        <f t="shared" si="11"/>
        <v>1000000</v>
      </c>
      <c r="W59" s="1">
        <f>Modells!F456</f>
        <v>999867.9</v>
      </c>
      <c r="X59" s="1" t="str">
        <f t="shared" si="18"/>
        <v>Austria</v>
      </c>
      <c r="Y59" s="1">
        <f t="shared" si="19"/>
        <v>2019</v>
      </c>
      <c r="Z59" s="1">
        <f>Modells!T460</f>
        <v>1000132.1</v>
      </c>
      <c r="AA59" s="1">
        <f t="shared" si="20"/>
        <v>7</v>
      </c>
      <c r="AB59" s="1">
        <f t="shared" si="23"/>
        <v>16</v>
      </c>
      <c r="AC59" s="1">
        <f t="shared" si="24"/>
        <v>66</v>
      </c>
      <c r="AD59" s="1">
        <f t="shared" si="25"/>
        <v>70</v>
      </c>
      <c r="AE59" s="1">
        <f t="shared" si="22"/>
        <v>1000000</v>
      </c>
    </row>
    <row r="60" spans="1:31" ht="15" x14ac:dyDescent="0.3">
      <c r="A60" s="32" t="s">
        <v>8</v>
      </c>
      <c r="B60" s="33">
        <v>2019</v>
      </c>
      <c r="C60" s="48">
        <v>4302.8394661644597</v>
      </c>
      <c r="D60" s="35">
        <v>8.9972594579078771E-3</v>
      </c>
      <c r="E60" s="36">
        <v>374.51818836839232</v>
      </c>
      <c r="F60" s="49">
        <v>470.94570010000001</v>
      </c>
      <c r="G60" s="98">
        <v>17</v>
      </c>
      <c r="H60" s="106">
        <v>9</v>
      </c>
      <c r="I60" s="111">
        <f t="shared" ref="I60:I84" si="32">G60-H60</f>
        <v>8</v>
      </c>
      <c r="L60" s="128">
        <f t="shared" si="14"/>
        <v>0.10944998153040551</v>
      </c>
      <c r="M60" s="23">
        <f t="shared" si="15"/>
        <v>8.9972594579078771E-3</v>
      </c>
      <c r="N60" s="24">
        <f t="shared" si="16"/>
        <v>374.51818836839232</v>
      </c>
      <c r="O60" s="1">
        <f t="shared" si="17"/>
        <v>17</v>
      </c>
      <c r="P60" s="1">
        <v>1000000</v>
      </c>
      <c r="Q60" s="1"/>
      <c r="R60" s="1">
        <f t="shared" si="28"/>
        <v>106</v>
      </c>
      <c r="S60" s="1">
        <f t="shared" si="29"/>
        <v>108</v>
      </c>
      <c r="T60" s="1">
        <f t="shared" si="30"/>
        <v>50</v>
      </c>
      <c r="U60" s="1">
        <f t="shared" si="31"/>
        <v>81</v>
      </c>
      <c r="V60" s="1">
        <f t="shared" si="11"/>
        <v>1000000</v>
      </c>
      <c r="W60" s="1">
        <f>Modells!F457</f>
        <v>999913.9</v>
      </c>
      <c r="X60" s="1" t="str">
        <f t="shared" si="18"/>
        <v>Belgium</v>
      </c>
      <c r="Y60" s="1">
        <f t="shared" si="19"/>
        <v>2019</v>
      </c>
      <c r="Z60" s="1">
        <f>Modells!T461</f>
        <v>1000086.1</v>
      </c>
      <c r="AA60" s="1">
        <f t="shared" si="20"/>
        <v>25</v>
      </c>
      <c r="AB60" s="1">
        <f t="shared" si="23"/>
        <v>23</v>
      </c>
      <c r="AC60" s="1">
        <f t="shared" si="24"/>
        <v>81</v>
      </c>
      <c r="AD60" s="1">
        <f t="shared" si="25"/>
        <v>50</v>
      </c>
      <c r="AE60" s="1">
        <f t="shared" si="22"/>
        <v>1000000</v>
      </c>
    </row>
    <row r="61" spans="1:31" ht="15" x14ac:dyDescent="0.3">
      <c r="A61" s="32" t="s">
        <v>9</v>
      </c>
      <c r="B61" s="33">
        <v>2019</v>
      </c>
      <c r="C61" s="48">
        <v>1927.98939725334</v>
      </c>
      <c r="D61" s="35">
        <v>3.131985820300253E-2</v>
      </c>
      <c r="E61" s="36">
        <v>276.38413552836391</v>
      </c>
      <c r="F61" s="94">
        <v>1156.5167862953288</v>
      </c>
      <c r="G61" s="88">
        <v>11</v>
      </c>
      <c r="H61" s="106">
        <v>15</v>
      </c>
      <c r="I61" s="111">
        <f t="shared" si="32"/>
        <v>-4</v>
      </c>
      <c r="L61" s="128">
        <f t="shared" si="14"/>
        <v>0.59985640374523341</v>
      </c>
      <c r="M61" s="23">
        <f t="shared" si="15"/>
        <v>3.131985820300253E-2</v>
      </c>
      <c r="N61" s="24">
        <f t="shared" si="16"/>
        <v>276.38413552836391</v>
      </c>
      <c r="O61" s="1">
        <f t="shared" si="17"/>
        <v>11</v>
      </c>
      <c r="P61" s="1">
        <v>1000000</v>
      </c>
      <c r="Q61" s="1"/>
      <c r="R61" s="1">
        <f t="shared" si="28"/>
        <v>1</v>
      </c>
      <c r="S61" s="1">
        <f t="shared" si="29"/>
        <v>2</v>
      </c>
      <c r="T61" s="1">
        <f t="shared" si="30"/>
        <v>80</v>
      </c>
      <c r="U61" s="1">
        <f t="shared" si="31"/>
        <v>51</v>
      </c>
      <c r="V61" s="1">
        <f t="shared" si="11"/>
        <v>1000000</v>
      </c>
      <c r="W61" s="1">
        <f>Modells!F458</f>
        <v>1000166.4</v>
      </c>
      <c r="X61" s="1" t="str">
        <f t="shared" si="18"/>
        <v>Bulgaria</v>
      </c>
      <c r="Y61" s="1">
        <f t="shared" si="19"/>
        <v>2019</v>
      </c>
      <c r="Z61" s="1">
        <f>Modells!T462</f>
        <v>999833.59999999998</v>
      </c>
      <c r="AA61" s="1">
        <f t="shared" si="20"/>
        <v>130</v>
      </c>
      <c r="AB61" s="1">
        <f t="shared" si="23"/>
        <v>129</v>
      </c>
      <c r="AC61" s="1">
        <f t="shared" si="24"/>
        <v>51</v>
      </c>
      <c r="AD61" s="1">
        <f t="shared" si="25"/>
        <v>80</v>
      </c>
      <c r="AE61" s="1">
        <f t="shared" si="22"/>
        <v>1000000</v>
      </c>
    </row>
    <row r="62" spans="1:31" ht="15" x14ac:dyDescent="0.3">
      <c r="A62" s="32" t="s">
        <v>10</v>
      </c>
      <c r="B62" s="33">
        <v>2019</v>
      </c>
      <c r="C62" s="48">
        <v>894.60625674217897</v>
      </c>
      <c r="D62" s="35">
        <v>1.6098257649177383E-2</v>
      </c>
      <c r="E62" s="36">
        <v>219.95575756899174</v>
      </c>
      <c r="F62" s="49">
        <v>58.696556176878246</v>
      </c>
      <c r="G62" s="99">
        <v>18</v>
      </c>
      <c r="H62" s="106">
        <v>20</v>
      </c>
      <c r="I62" s="111">
        <f t="shared" si="32"/>
        <v>-2</v>
      </c>
      <c r="L62" s="128">
        <f t="shared" si="14"/>
        <v>6.5611609280074937E-2</v>
      </c>
      <c r="M62" s="23">
        <f t="shared" si="15"/>
        <v>1.6098257649177383E-2</v>
      </c>
      <c r="N62" s="24">
        <f t="shared" si="16"/>
        <v>219.95575756899174</v>
      </c>
      <c r="O62" s="1">
        <f t="shared" si="17"/>
        <v>18</v>
      </c>
      <c r="P62" s="1">
        <v>1000000</v>
      </c>
      <c r="Q62" s="1"/>
      <c r="R62" s="1">
        <f t="shared" si="28"/>
        <v>122</v>
      </c>
      <c r="S62" s="1">
        <f t="shared" si="29"/>
        <v>51</v>
      </c>
      <c r="T62" s="1">
        <f t="shared" si="30"/>
        <v>102</v>
      </c>
      <c r="U62" s="1">
        <f t="shared" si="31"/>
        <v>86</v>
      </c>
      <c r="V62" s="1">
        <f t="shared" si="11"/>
        <v>1000000</v>
      </c>
      <c r="W62" s="1">
        <f>Modells!F459</f>
        <v>999897.9</v>
      </c>
      <c r="X62" s="1" t="str">
        <f t="shared" si="18"/>
        <v>Croatia</v>
      </c>
      <c r="Y62" s="1">
        <f t="shared" si="19"/>
        <v>2019</v>
      </c>
      <c r="Z62" s="1">
        <f>Modells!T463</f>
        <v>1000102.1</v>
      </c>
      <c r="AA62" s="1">
        <f t="shared" si="20"/>
        <v>9</v>
      </c>
      <c r="AB62" s="1">
        <f t="shared" si="23"/>
        <v>80</v>
      </c>
      <c r="AC62" s="1">
        <f t="shared" si="24"/>
        <v>29</v>
      </c>
      <c r="AD62" s="1">
        <f t="shared" si="25"/>
        <v>45</v>
      </c>
      <c r="AE62" s="1">
        <f t="shared" si="22"/>
        <v>1000000</v>
      </c>
    </row>
    <row r="63" spans="1:31" ht="15" x14ac:dyDescent="0.3">
      <c r="A63" s="32" t="s">
        <v>11</v>
      </c>
      <c r="B63" s="33">
        <v>2019</v>
      </c>
      <c r="C63" s="48">
        <v>432.723232</v>
      </c>
      <c r="D63" s="35">
        <v>1.8805926134531425E-2</v>
      </c>
      <c r="E63" s="36">
        <v>490.64372356709561</v>
      </c>
      <c r="F63" s="49">
        <v>77.169653999999994</v>
      </c>
      <c r="G63" s="88">
        <v>24</v>
      </c>
      <c r="H63" s="106">
        <v>24</v>
      </c>
      <c r="I63" s="111">
        <f t="shared" si="32"/>
        <v>0</v>
      </c>
      <c r="L63" s="128">
        <f t="shared" si="14"/>
        <v>0.17833489929193355</v>
      </c>
      <c r="M63" s="23">
        <f t="shared" si="15"/>
        <v>1.8805926134531425E-2</v>
      </c>
      <c r="N63" s="24">
        <f t="shared" si="16"/>
        <v>490.64372356709561</v>
      </c>
      <c r="O63" s="1">
        <f t="shared" si="17"/>
        <v>24</v>
      </c>
      <c r="P63" s="1">
        <v>1000000</v>
      </c>
      <c r="Q63" s="1"/>
      <c r="R63" s="1">
        <f t="shared" si="28"/>
        <v>74</v>
      </c>
      <c r="S63" s="1">
        <f t="shared" si="29"/>
        <v>33</v>
      </c>
      <c r="T63" s="1">
        <f t="shared" si="30"/>
        <v>28</v>
      </c>
      <c r="U63" s="1">
        <f t="shared" si="31"/>
        <v>122</v>
      </c>
      <c r="V63" s="1">
        <f t="shared" si="11"/>
        <v>1000000</v>
      </c>
      <c r="W63" s="1">
        <f>Modells!F460</f>
        <v>1000001.9</v>
      </c>
      <c r="X63" s="1" t="str">
        <f t="shared" si="18"/>
        <v>Cyprus</v>
      </c>
      <c r="Y63" s="1">
        <f t="shared" si="19"/>
        <v>2019</v>
      </c>
      <c r="Z63" s="1">
        <f>Modells!T464</f>
        <v>999998.1</v>
      </c>
      <c r="AA63" s="1">
        <f t="shared" si="20"/>
        <v>57</v>
      </c>
      <c r="AB63" s="1">
        <f t="shared" si="23"/>
        <v>98</v>
      </c>
      <c r="AC63" s="1">
        <f t="shared" si="24"/>
        <v>103</v>
      </c>
      <c r="AD63" s="1">
        <f t="shared" si="25"/>
        <v>9</v>
      </c>
      <c r="AE63" s="1">
        <f t="shared" si="22"/>
        <v>1000000</v>
      </c>
    </row>
    <row r="64" spans="1:31" ht="15" x14ac:dyDescent="0.3">
      <c r="A64" s="32" t="s">
        <v>12</v>
      </c>
      <c r="B64" s="33">
        <v>2019</v>
      </c>
      <c r="C64" s="48">
        <v>2585.69</v>
      </c>
      <c r="D64" s="35">
        <v>1.1463185507306774E-2</v>
      </c>
      <c r="E64" s="36">
        <v>242.34815339684258</v>
      </c>
      <c r="F64" s="49">
        <v>392.09</v>
      </c>
      <c r="G64" s="88">
        <v>7</v>
      </c>
      <c r="H64" s="106">
        <v>14</v>
      </c>
      <c r="I64" s="111">
        <f t="shared" si="32"/>
        <v>-7</v>
      </c>
      <c r="L64" s="128">
        <f t="shared" si="14"/>
        <v>0.15163844080303515</v>
      </c>
      <c r="M64" s="23">
        <f t="shared" si="15"/>
        <v>1.1463185507306774E-2</v>
      </c>
      <c r="N64" s="24">
        <f t="shared" si="16"/>
        <v>242.34815339684258</v>
      </c>
      <c r="O64" s="1">
        <f t="shared" si="17"/>
        <v>7</v>
      </c>
      <c r="P64" s="1">
        <v>1000000</v>
      </c>
      <c r="Q64" s="1"/>
      <c r="R64" s="1">
        <f t="shared" si="28"/>
        <v>87</v>
      </c>
      <c r="S64" s="1">
        <f t="shared" si="29"/>
        <v>88</v>
      </c>
      <c r="T64" s="1">
        <f t="shared" si="30"/>
        <v>91</v>
      </c>
      <c r="U64" s="1">
        <f t="shared" si="31"/>
        <v>31</v>
      </c>
      <c r="V64" s="1">
        <f t="shared" si="11"/>
        <v>1000000</v>
      </c>
      <c r="W64" s="1">
        <f>Modells!F461</f>
        <v>999961.9</v>
      </c>
      <c r="X64" s="1" t="str">
        <f t="shared" si="18"/>
        <v>Czech Republic</v>
      </c>
      <c r="Y64" s="1">
        <f t="shared" si="19"/>
        <v>2019</v>
      </c>
      <c r="Z64" s="1">
        <f>Modells!T465</f>
        <v>1000038.1</v>
      </c>
      <c r="AA64" s="1">
        <f t="shared" si="20"/>
        <v>44</v>
      </c>
      <c r="AB64" s="1">
        <f t="shared" si="23"/>
        <v>43</v>
      </c>
      <c r="AC64" s="1">
        <f t="shared" si="24"/>
        <v>40</v>
      </c>
      <c r="AD64" s="1">
        <f t="shared" si="25"/>
        <v>100</v>
      </c>
      <c r="AE64" s="1">
        <f t="shared" si="22"/>
        <v>1000000</v>
      </c>
    </row>
    <row r="65" spans="1:31" ht="15" x14ac:dyDescent="0.3">
      <c r="A65" s="32" t="s">
        <v>13</v>
      </c>
      <c r="B65" s="33">
        <v>2019</v>
      </c>
      <c r="C65" s="48">
        <v>556.24199999999996</v>
      </c>
      <c r="D65" s="35">
        <v>2.0057557453784017E-2</v>
      </c>
      <c r="E65" s="36">
        <v>419.86232091906828</v>
      </c>
      <c r="F65" s="49">
        <v>80.989000000000004</v>
      </c>
      <c r="G65" s="96">
        <v>22</v>
      </c>
      <c r="H65" s="106">
        <v>22</v>
      </c>
      <c r="I65" s="111">
        <f t="shared" si="32"/>
        <v>0</v>
      </c>
      <c r="L65" s="128">
        <f t="shared" si="14"/>
        <v>0.14560029627392396</v>
      </c>
      <c r="M65" s="23">
        <f t="shared" si="15"/>
        <v>2.0057557453784017E-2</v>
      </c>
      <c r="N65" s="24">
        <f t="shared" si="16"/>
        <v>419.86232091906828</v>
      </c>
      <c r="O65" s="1">
        <f t="shared" si="17"/>
        <v>22</v>
      </c>
      <c r="P65" s="1">
        <v>1000000</v>
      </c>
      <c r="Q65" s="1"/>
      <c r="R65" s="1">
        <f t="shared" si="28"/>
        <v>91</v>
      </c>
      <c r="S65" s="1">
        <f t="shared" si="29"/>
        <v>21</v>
      </c>
      <c r="T65" s="1">
        <f t="shared" si="30"/>
        <v>42</v>
      </c>
      <c r="U65" s="1">
        <f t="shared" si="31"/>
        <v>106</v>
      </c>
      <c r="V65" s="1">
        <f t="shared" si="11"/>
        <v>1000000</v>
      </c>
      <c r="W65" s="1">
        <f>Modells!F462</f>
        <v>999998.9</v>
      </c>
      <c r="X65" s="1" t="str">
        <f t="shared" si="18"/>
        <v>Estonia</v>
      </c>
      <c r="Y65" s="1">
        <f t="shared" si="19"/>
        <v>2019</v>
      </c>
      <c r="Z65" s="1">
        <f>Modells!T466</f>
        <v>1000001.1</v>
      </c>
      <c r="AA65" s="1">
        <f t="shared" si="20"/>
        <v>40</v>
      </c>
      <c r="AB65" s="1">
        <f t="shared" si="23"/>
        <v>110</v>
      </c>
      <c r="AC65" s="1">
        <f t="shared" si="24"/>
        <v>89</v>
      </c>
      <c r="AD65" s="1">
        <f t="shared" si="25"/>
        <v>25</v>
      </c>
      <c r="AE65" s="1">
        <f t="shared" si="22"/>
        <v>1000000</v>
      </c>
    </row>
    <row r="66" spans="1:31" ht="15" x14ac:dyDescent="0.3">
      <c r="A66" s="32" t="s">
        <v>14</v>
      </c>
      <c r="B66" s="33">
        <v>2019</v>
      </c>
      <c r="C66" s="48">
        <v>3673.1689999999999</v>
      </c>
      <c r="D66" s="35">
        <v>1.5314314660707436E-2</v>
      </c>
      <c r="E66" s="36">
        <v>665.23634453781506</v>
      </c>
      <c r="F66" s="94">
        <v>866.22</v>
      </c>
      <c r="G66" s="88">
        <v>15</v>
      </c>
      <c r="H66" s="106">
        <v>11</v>
      </c>
      <c r="I66" s="111">
        <f t="shared" si="32"/>
        <v>4</v>
      </c>
      <c r="L66" s="128">
        <f t="shared" si="14"/>
        <v>0.23582361715456057</v>
      </c>
      <c r="M66" s="23">
        <f t="shared" si="15"/>
        <v>1.5314314660707436E-2</v>
      </c>
      <c r="N66" s="24">
        <f t="shared" si="16"/>
        <v>665.23634453781506</v>
      </c>
      <c r="O66" s="1">
        <f t="shared" si="17"/>
        <v>15</v>
      </c>
      <c r="P66" s="1">
        <v>1000000</v>
      </c>
      <c r="Q66" s="1"/>
      <c r="R66" s="1">
        <f t="shared" si="28"/>
        <v>48</v>
      </c>
      <c r="S66" s="1">
        <f t="shared" si="29"/>
        <v>58</v>
      </c>
      <c r="T66" s="1">
        <f t="shared" si="30"/>
        <v>5</v>
      </c>
      <c r="U66" s="1">
        <f t="shared" si="31"/>
        <v>71</v>
      </c>
      <c r="V66" s="1">
        <f t="shared" si="11"/>
        <v>1000000</v>
      </c>
      <c r="W66" s="1">
        <f>Modells!F463</f>
        <v>1000076.9</v>
      </c>
      <c r="X66" s="1" t="str">
        <f t="shared" si="18"/>
        <v>Finland</v>
      </c>
      <c r="Y66" s="1">
        <f t="shared" si="19"/>
        <v>2019</v>
      </c>
      <c r="Z66" s="1">
        <f>Modells!T467</f>
        <v>999923.1</v>
      </c>
      <c r="AA66" s="1">
        <f t="shared" si="20"/>
        <v>83</v>
      </c>
      <c r="AB66" s="1">
        <f t="shared" si="23"/>
        <v>73</v>
      </c>
      <c r="AC66" s="1">
        <f t="shared" si="24"/>
        <v>126</v>
      </c>
      <c r="AD66" s="1">
        <f t="shared" si="25"/>
        <v>60</v>
      </c>
      <c r="AE66" s="1">
        <f t="shared" si="22"/>
        <v>1000000</v>
      </c>
    </row>
    <row r="67" spans="1:31" ht="15" x14ac:dyDescent="0.3">
      <c r="A67" s="32" t="s">
        <v>15</v>
      </c>
      <c r="B67" s="33">
        <v>2019</v>
      </c>
      <c r="C67" s="48">
        <v>44361.2</v>
      </c>
      <c r="D67" s="35">
        <v>1.8198458752028093E-2</v>
      </c>
      <c r="E67" s="36">
        <v>655.99787057849289</v>
      </c>
      <c r="F67" s="49">
        <v>10845.71</v>
      </c>
      <c r="G67" s="99">
        <v>1</v>
      </c>
      <c r="H67" s="106">
        <v>2</v>
      </c>
      <c r="I67" s="111">
        <f t="shared" si="32"/>
        <v>-1</v>
      </c>
      <c r="L67" s="128">
        <f t="shared" si="14"/>
        <v>0.244486398023498</v>
      </c>
      <c r="M67" s="23">
        <f t="shared" si="15"/>
        <v>1.8198458752028093E-2</v>
      </c>
      <c r="N67" s="24">
        <f t="shared" si="16"/>
        <v>655.99787057849289</v>
      </c>
      <c r="O67" s="1">
        <f t="shared" si="17"/>
        <v>1</v>
      </c>
      <c r="P67" s="1">
        <v>1000000</v>
      </c>
      <c r="Q67" s="1"/>
      <c r="R67" s="1">
        <f t="shared" si="28"/>
        <v>42</v>
      </c>
      <c r="S67" s="1">
        <f t="shared" si="29"/>
        <v>36</v>
      </c>
      <c r="T67" s="1">
        <f t="shared" si="30"/>
        <v>6</v>
      </c>
      <c r="U67" s="1">
        <f t="shared" si="31"/>
        <v>1</v>
      </c>
      <c r="V67" s="1">
        <f t="shared" si="11"/>
        <v>1000000</v>
      </c>
      <c r="W67" s="1">
        <f>Modells!F464</f>
        <v>1000179.4</v>
      </c>
      <c r="X67" s="1" t="str">
        <f t="shared" si="18"/>
        <v>France</v>
      </c>
      <c r="Y67" s="1">
        <f t="shared" si="19"/>
        <v>2019</v>
      </c>
      <c r="Z67" s="1">
        <f>Modells!T468</f>
        <v>999820.6</v>
      </c>
      <c r="AA67" s="1">
        <f t="shared" si="20"/>
        <v>89</v>
      </c>
      <c r="AB67" s="1">
        <f t="shared" si="23"/>
        <v>95</v>
      </c>
      <c r="AC67" s="1">
        <f t="shared" si="24"/>
        <v>125</v>
      </c>
      <c r="AD67" s="1">
        <f t="shared" si="25"/>
        <v>130</v>
      </c>
      <c r="AE67" s="1">
        <f t="shared" si="22"/>
        <v>1000000</v>
      </c>
    </row>
    <row r="68" spans="1:31" ht="15" x14ac:dyDescent="0.3">
      <c r="A68" s="32" t="s">
        <v>16</v>
      </c>
      <c r="B68" s="33">
        <v>2019</v>
      </c>
      <c r="C68" s="48">
        <v>46935.812153299994</v>
      </c>
      <c r="D68" s="35">
        <v>1.3513124837203275E-2</v>
      </c>
      <c r="E68" s="36">
        <v>564.85879861480498</v>
      </c>
      <c r="F68" s="49">
        <v>7113.28072221</v>
      </c>
      <c r="G68" s="88">
        <v>2</v>
      </c>
      <c r="H68" s="106">
        <v>1</v>
      </c>
      <c r="I68" s="111">
        <f t="shared" si="32"/>
        <v>1</v>
      </c>
      <c r="L68" s="128">
        <f t="shared" si="14"/>
        <v>0.15155337461673973</v>
      </c>
      <c r="M68" s="23">
        <f t="shared" si="15"/>
        <v>1.3513124837203275E-2</v>
      </c>
      <c r="N68" s="24">
        <f t="shared" si="16"/>
        <v>564.85879861480498</v>
      </c>
      <c r="O68" s="1">
        <f t="shared" si="17"/>
        <v>2</v>
      </c>
      <c r="P68" s="1">
        <v>1000000</v>
      </c>
      <c r="Q68" s="1"/>
      <c r="R68" s="1">
        <f t="shared" si="28"/>
        <v>88</v>
      </c>
      <c r="S68" s="1">
        <f t="shared" si="29"/>
        <v>71</v>
      </c>
      <c r="T68" s="1">
        <f t="shared" si="30"/>
        <v>18</v>
      </c>
      <c r="U68" s="1">
        <f t="shared" si="31"/>
        <v>6</v>
      </c>
      <c r="V68" s="1">
        <f t="shared" si="11"/>
        <v>1000000</v>
      </c>
      <c r="W68" s="1">
        <f>Modells!F465</f>
        <v>1000081.4</v>
      </c>
      <c r="X68" s="1" t="str">
        <f t="shared" si="18"/>
        <v>Germany</v>
      </c>
      <c r="Y68" s="1">
        <f t="shared" si="19"/>
        <v>2019</v>
      </c>
      <c r="Z68" s="1">
        <f>Modells!T469</f>
        <v>999918.6</v>
      </c>
      <c r="AA68" s="1">
        <f t="shared" si="20"/>
        <v>43</v>
      </c>
      <c r="AB68" s="1">
        <f t="shared" si="23"/>
        <v>60</v>
      </c>
      <c r="AC68" s="1">
        <f t="shared" si="24"/>
        <v>113</v>
      </c>
      <c r="AD68" s="1">
        <f t="shared" si="25"/>
        <v>125</v>
      </c>
      <c r="AE68" s="1">
        <f t="shared" si="22"/>
        <v>1000000</v>
      </c>
    </row>
    <row r="69" spans="1:31" ht="15" x14ac:dyDescent="0.3">
      <c r="A69" s="32" t="s">
        <v>17</v>
      </c>
      <c r="B69" s="33">
        <v>2019</v>
      </c>
      <c r="C69" s="48">
        <v>4320.1728540000004</v>
      </c>
      <c r="D69" s="35">
        <v>2.3575243786643846E-2</v>
      </c>
      <c r="E69" s="36">
        <v>402.94218607909107</v>
      </c>
      <c r="F69" s="49">
        <v>533.00928799999997</v>
      </c>
      <c r="G69" s="96">
        <v>6</v>
      </c>
      <c r="H69" s="106">
        <v>8</v>
      </c>
      <c r="I69" s="111">
        <f t="shared" si="32"/>
        <v>-2</v>
      </c>
      <c r="L69" s="128">
        <f t="shared" si="14"/>
        <v>0.12337684301369853</v>
      </c>
      <c r="M69" s="23">
        <f t="shared" si="15"/>
        <v>2.3575243786643846E-2</v>
      </c>
      <c r="N69" s="24">
        <f t="shared" si="16"/>
        <v>402.94218607909107</v>
      </c>
      <c r="O69" s="1">
        <f t="shared" si="17"/>
        <v>6</v>
      </c>
      <c r="P69" s="1">
        <v>1000000</v>
      </c>
      <c r="Q69" s="1"/>
      <c r="R69" s="1">
        <f t="shared" si="28"/>
        <v>96</v>
      </c>
      <c r="S69" s="1">
        <f t="shared" si="29"/>
        <v>6</v>
      </c>
      <c r="T69" s="1">
        <f t="shared" si="30"/>
        <v>44</v>
      </c>
      <c r="U69" s="1">
        <f t="shared" si="31"/>
        <v>26</v>
      </c>
      <c r="V69" s="1">
        <f t="shared" si="11"/>
        <v>1000000</v>
      </c>
      <c r="W69" s="1">
        <f>Modells!F466</f>
        <v>1000086.9</v>
      </c>
      <c r="X69" s="1" t="str">
        <f t="shared" si="18"/>
        <v>Greece</v>
      </c>
      <c r="Y69" s="1">
        <f t="shared" si="19"/>
        <v>2019</v>
      </c>
      <c r="Z69" s="1">
        <f>Modells!T470</f>
        <v>999913.1</v>
      </c>
      <c r="AA69" s="1">
        <f t="shared" si="20"/>
        <v>35</v>
      </c>
      <c r="AB69" s="1">
        <f t="shared" si="23"/>
        <v>125</v>
      </c>
      <c r="AC69" s="1">
        <f t="shared" si="24"/>
        <v>87</v>
      </c>
      <c r="AD69" s="1">
        <f t="shared" si="25"/>
        <v>105</v>
      </c>
      <c r="AE69" s="1">
        <f t="shared" si="22"/>
        <v>1000000</v>
      </c>
    </row>
    <row r="70" spans="1:31" ht="15" x14ac:dyDescent="0.3">
      <c r="A70" s="32" t="s">
        <v>18</v>
      </c>
      <c r="B70" s="33">
        <v>2019</v>
      </c>
      <c r="C70" s="48">
        <v>1832.1976594533101</v>
      </c>
      <c r="D70" s="35">
        <v>1.253945642292632E-2</v>
      </c>
      <c r="E70" s="36">
        <v>187.51114603345263</v>
      </c>
      <c r="F70" s="94">
        <v>440.89048279874737</v>
      </c>
      <c r="G70" s="88">
        <v>12</v>
      </c>
      <c r="H70" s="106">
        <v>16</v>
      </c>
      <c r="I70" s="111">
        <f t="shared" si="32"/>
        <v>-4</v>
      </c>
      <c r="L70" s="128">
        <f t="shared" si="14"/>
        <v>0.24063478114599271</v>
      </c>
      <c r="M70" s="23">
        <f t="shared" si="15"/>
        <v>1.253945642292632E-2</v>
      </c>
      <c r="N70" s="24">
        <f t="shared" si="16"/>
        <v>187.51114603345263</v>
      </c>
      <c r="O70" s="1">
        <f t="shared" si="17"/>
        <v>12</v>
      </c>
      <c r="P70" s="1">
        <v>1000000</v>
      </c>
      <c r="Q70" s="1"/>
      <c r="R70" s="1">
        <f t="shared" si="28"/>
        <v>45</v>
      </c>
      <c r="S70" s="1">
        <f t="shared" si="29"/>
        <v>75</v>
      </c>
      <c r="T70" s="1">
        <f t="shared" si="30"/>
        <v>116</v>
      </c>
      <c r="U70" s="1">
        <f t="shared" si="31"/>
        <v>56</v>
      </c>
      <c r="V70" s="1">
        <f t="shared" si="11"/>
        <v>1000000</v>
      </c>
      <c r="W70" s="1">
        <f>Modells!F467</f>
        <v>999966.9</v>
      </c>
      <c r="X70" s="1" t="str">
        <f t="shared" si="18"/>
        <v>Hungary</v>
      </c>
      <c r="Y70" s="1">
        <f t="shared" si="19"/>
        <v>2019</v>
      </c>
      <c r="Z70" s="1">
        <f>Modells!T471</f>
        <v>1000033.1</v>
      </c>
      <c r="AA70" s="1">
        <f t="shared" si="20"/>
        <v>86</v>
      </c>
      <c r="AB70" s="1">
        <f t="shared" si="23"/>
        <v>56</v>
      </c>
      <c r="AC70" s="1">
        <f t="shared" si="24"/>
        <v>15</v>
      </c>
      <c r="AD70" s="1">
        <f t="shared" si="25"/>
        <v>75</v>
      </c>
      <c r="AE70" s="1">
        <f t="shared" si="22"/>
        <v>1000000</v>
      </c>
    </row>
    <row r="71" spans="1:31" ht="15" x14ac:dyDescent="0.3">
      <c r="A71" s="32" t="s">
        <v>32</v>
      </c>
      <c r="B71" s="33">
        <v>2019</v>
      </c>
      <c r="C71" s="48">
        <v>1007.06</v>
      </c>
      <c r="D71" s="35">
        <v>2.8246443530252885E-3</v>
      </c>
      <c r="E71" s="36">
        <v>204.38913209814152</v>
      </c>
      <c r="F71" s="49">
        <v>119.97</v>
      </c>
      <c r="G71" s="99">
        <v>23</v>
      </c>
      <c r="H71" s="106">
        <v>18</v>
      </c>
      <c r="I71" s="111">
        <f t="shared" si="32"/>
        <v>5</v>
      </c>
      <c r="L71" s="128">
        <f t="shared" si="14"/>
        <v>0.11912894961571308</v>
      </c>
      <c r="M71" s="23">
        <f t="shared" si="15"/>
        <v>2.8246443530252885E-3</v>
      </c>
      <c r="N71" s="24">
        <f t="shared" si="16"/>
        <v>204.38913209814152</v>
      </c>
      <c r="O71" s="1">
        <f t="shared" si="17"/>
        <v>23</v>
      </c>
      <c r="P71" s="1">
        <v>1000000</v>
      </c>
      <c r="Q71" s="1"/>
      <c r="R71" s="1">
        <f t="shared" ref="R71:R102" si="33">RANK(L71,L$7:L$136,L$4)</f>
        <v>99</v>
      </c>
      <c r="S71" s="1">
        <f t="shared" ref="S71:S102" si="34">RANK(M71,M$7:M$136,M$4)</f>
        <v>128</v>
      </c>
      <c r="T71" s="1">
        <f t="shared" ref="T71:T102" si="35">RANK(N71,N$7:N$136,N$4)</f>
        <v>108</v>
      </c>
      <c r="U71" s="1">
        <f t="shared" ref="U71:U102" si="36">RANK(O71,O$7:O$136,O$4)</f>
        <v>111</v>
      </c>
      <c r="V71" s="1">
        <f t="shared" ref="V71:V134" si="37">P71</f>
        <v>1000000</v>
      </c>
      <c r="W71" s="1">
        <f>Modells!F468</f>
        <v>999788.4</v>
      </c>
      <c r="X71" s="1" t="str">
        <f t="shared" si="18"/>
        <v>Ireland</v>
      </c>
      <c r="Y71" s="1">
        <f t="shared" si="19"/>
        <v>2019</v>
      </c>
      <c r="Z71" s="1">
        <f>Modells!T472</f>
        <v>1000211.6</v>
      </c>
      <c r="AA71" s="1">
        <f t="shared" si="20"/>
        <v>32</v>
      </c>
      <c r="AB71" s="1">
        <f t="shared" si="23"/>
        <v>3</v>
      </c>
      <c r="AC71" s="1">
        <f t="shared" si="24"/>
        <v>23</v>
      </c>
      <c r="AD71" s="1">
        <f t="shared" si="25"/>
        <v>20</v>
      </c>
      <c r="AE71" s="1">
        <f t="shared" si="22"/>
        <v>1000000</v>
      </c>
    </row>
    <row r="72" spans="1:31" ht="15" x14ac:dyDescent="0.3">
      <c r="A72" s="32" t="s">
        <v>19</v>
      </c>
      <c r="B72" s="33">
        <v>2019</v>
      </c>
      <c r="C72" s="48">
        <v>21142.71</v>
      </c>
      <c r="D72" s="35">
        <v>1.1767956077865608E-2</v>
      </c>
      <c r="E72" s="36">
        <v>353.97670482227255</v>
      </c>
      <c r="F72" s="49">
        <v>4234.7629999999999</v>
      </c>
      <c r="G72" s="88">
        <v>3</v>
      </c>
      <c r="H72" s="106">
        <v>3</v>
      </c>
      <c r="I72" s="111">
        <f t="shared" si="32"/>
        <v>0</v>
      </c>
      <c r="L72" s="128">
        <f t="shared" ref="L72:L135" si="38">F72/C72</f>
        <v>0.20029423853422765</v>
      </c>
      <c r="M72" s="23">
        <f t="shared" ref="M72:M135" si="39">D72</f>
        <v>1.1767956077865608E-2</v>
      </c>
      <c r="N72" s="24">
        <f t="shared" ref="N72:N135" si="40">E72</f>
        <v>353.97670482227255</v>
      </c>
      <c r="O72" s="1">
        <f t="shared" ref="O72:O135" si="41">G72</f>
        <v>3</v>
      </c>
      <c r="P72" s="1">
        <v>1000000</v>
      </c>
      <c r="Q72" s="1"/>
      <c r="R72" s="1">
        <f t="shared" si="33"/>
        <v>66</v>
      </c>
      <c r="S72" s="1">
        <f t="shared" si="34"/>
        <v>86</v>
      </c>
      <c r="T72" s="1">
        <f t="shared" si="35"/>
        <v>58</v>
      </c>
      <c r="U72" s="1">
        <f t="shared" si="36"/>
        <v>11</v>
      </c>
      <c r="V72" s="1">
        <f t="shared" si="37"/>
        <v>1000000</v>
      </c>
      <c r="W72" s="1">
        <f>Modells!F469</f>
        <v>1000043.4</v>
      </c>
      <c r="X72" s="1" t="str">
        <f t="shared" ref="X72:X135" si="42">A72</f>
        <v>Italy</v>
      </c>
      <c r="Y72" s="1">
        <f t="shared" ref="Y72:Y135" si="43">B72</f>
        <v>2019</v>
      </c>
      <c r="Z72" s="1">
        <f>Modells!T473</f>
        <v>999956.6</v>
      </c>
      <c r="AA72" s="1">
        <f t="shared" ref="AA72:AA135" si="44">131-R72</f>
        <v>65</v>
      </c>
      <c r="AB72" s="1">
        <f t="shared" si="23"/>
        <v>45</v>
      </c>
      <c r="AC72" s="1">
        <f t="shared" si="24"/>
        <v>73</v>
      </c>
      <c r="AD72" s="1">
        <f t="shared" si="25"/>
        <v>120</v>
      </c>
      <c r="AE72" s="1">
        <f t="shared" si="22"/>
        <v>1000000</v>
      </c>
    </row>
    <row r="73" spans="1:31" ht="15" x14ac:dyDescent="0.3">
      <c r="A73" s="32" t="s">
        <v>20</v>
      </c>
      <c r="B73" s="33">
        <v>2019</v>
      </c>
      <c r="C73" s="48">
        <v>633.52200000000005</v>
      </c>
      <c r="D73" s="35">
        <v>2.0671434472686268E-2</v>
      </c>
      <c r="E73" s="36">
        <v>331.1338654289433</v>
      </c>
      <c r="F73" s="49">
        <v>153.86000000000001</v>
      </c>
      <c r="G73" s="88">
        <v>21</v>
      </c>
      <c r="H73" s="106">
        <v>21</v>
      </c>
      <c r="I73" s="111">
        <f t="shared" si="32"/>
        <v>0</v>
      </c>
      <c r="L73" s="128">
        <f t="shared" si="38"/>
        <v>0.24286449405071964</v>
      </c>
      <c r="M73" s="23">
        <f t="shared" si="39"/>
        <v>2.0671434472686268E-2</v>
      </c>
      <c r="N73" s="24">
        <f t="shared" si="40"/>
        <v>331.1338654289433</v>
      </c>
      <c r="O73" s="1">
        <f t="shared" si="41"/>
        <v>21</v>
      </c>
      <c r="P73" s="1">
        <v>1000000</v>
      </c>
      <c r="Q73" s="1"/>
      <c r="R73" s="1">
        <f t="shared" si="33"/>
        <v>43</v>
      </c>
      <c r="S73" s="1">
        <f t="shared" si="34"/>
        <v>15</v>
      </c>
      <c r="T73" s="1">
        <f t="shared" si="35"/>
        <v>64</v>
      </c>
      <c r="U73" s="1">
        <f t="shared" si="36"/>
        <v>101</v>
      </c>
      <c r="V73" s="1">
        <f t="shared" si="37"/>
        <v>1000000</v>
      </c>
      <c r="W73" s="1">
        <f>Modells!F470</f>
        <v>1000035.9</v>
      </c>
      <c r="X73" s="1" t="str">
        <f t="shared" si="42"/>
        <v>Latvia</v>
      </c>
      <c r="Y73" s="1">
        <f t="shared" si="43"/>
        <v>2019</v>
      </c>
      <c r="Z73" s="1">
        <f>Modells!T474</f>
        <v>999964.1</v>
      </c>
      <c r="AA73" s="1">
        <f t="shared" si="44"/>
        <v>88</v>
      </c>
      <c r="AB73" s="1">
        <f t="shared" si="23"/>
        <v>116</v>
      </c>
      <c r="AC73" s="1">
        <f t="shared" si="24"/>
        <v>67</v>
      </c>
      <c r="AD73" s="1">
        <f t="shared" si="25"/>
        <v>30</v>
      </c>
      <c r="AE73" s="1">
        <f t="shared" si="22"/>
        <v>1000000</v>
      </c>
    </row>
    <row r="74" spans="1:31" ht="15" x14ac:dyDescent="0.3">
      <c r="A74" s="32" t="s">
        <v>21</v>
      </c>
      <c r="B74" s="33">
        <v>2019</v>
      </c>
      <c r="C74" s="48">
        <v>979.2</v>
      </c>
      <c r="D74" s="35">
        <v>2.0040986601069549E-2</v>
      </c>
      <c r="E74" s="36">
        <v>350.44772273400758</v>
      </c>
      <c r="F74" s="49">
        <v>290.87</v>
      </c>
      <c r="G74" s="88">
        <v>19</v>
      </c>
      <c r="H74" s="106">
        <v>19</v>
      </c>
      <c r="I74" s="111">
        <f t="shared" si="32"/>
        <v>0</v>
      </c>
      <c r="L74" s="128">
        <f t="shared" si="38"/>
        <v>0.29704861111111108</v>
      </c>
      <c r="M74" s="23">
        <f t="shared" si="39"/>
        <v>2.0040986601069549E-2</v>
      </c>
      <c r="N74" s="24">
        <f t="shared" si="40"/>
        <v>350.44772273400758</v>
      </c>
      <c r="O74" s="1">
        <f t="shared" si="41"/>
        <v>19</v>
      </c>
      <c r="P74" s="1">
        <v>1000000</v>
      </c>
      <c r="Q74" s="1"/>
      <c r="R74" s="1">
        <f t="shared" si="33"/>
        <v>24</v>
      </c>
      <c r="S74" s="1">
        <f t="shared" si="34"/>
        <v>22</v>
      </c>
      <c r="T74" s="1">
        <f t="shared" si="35"/>
        <v>60</v>
      </c>
      <c r="U74" s="1">
        <f t="shared" si="36"/>
        <v>91</v>
      </c>
      <c r="V74" s="1">
        <f t="shared" si="37"/>
        <v>1000000</v>
      </c>
      <c r="W74" s="1">
        <f>Modells!F471</f>
        <v>1000061.9</v>
      </c>
      <c r="X74" s="1" t="str">
        <f t="shared" si="42"/>
        <v>Lithuania</v>
      </c>
      <c r="Y74" s="1">
        <f t="shared" si="43"/>
        <v>2019</v>
      </c>
      <c r="Z74" s="1">
        <f>Modells!T475</f>
        <v>999938.1</v>
      </c>
      <c r="AA74" s="1">
        <f t="shared" si="44"/>
        <v>107</v>
      </c>
      <c r="AB74" s="1">
        <f t="shared" si="23"/>
        <v>109</v>
      </c>
      <c r="AC74" s="1">
        <f t="shared" si="24"/>
        <v>71</v>
      </c>
      <c r="AD74" s="1">
        <f t="shared" si="25"/>
        <v>40</v>
      </c>
      <c r="AE74" s="1">
        <f t="shared" si="22"/>
        <v>1000000</v>
      </c>
    </row>
    <row r="75" spans="1:31" ht="15" x14ac:dyDescent="0.3">
      <c r="A75" s="32" t="s">
        <v>22</v>
      </c>
      <c r="B75" s="33">
        <v>2019</v>
      </c>
      <c r="C75" s="48">
        <v>345.56732599999998</v>
      </c>
      <c r="D75" s="35">
        <v>5.5110740800811174E-3</v>
      </c>
      <c r="E75" s="36">
        <v>556.02144167337076</v>
      </c>
      <c r="F75" s="49">
        <v>159.71157500000001</v>
      </c>
      <c r="G75" s="88">
        <v>24</v>
      </c>
      <c r="H75" s="106">
        <v>25</v>
      </c>
      <c r="I75" s="111">
        <f t="shared" si="32"/>
        <v>-1</v>
      </c>
      <c r="L75" s="128">
        <f t="shared" si="38"/>
        <v>0.4621720949393231</v>
      </c>
      <c r="M75" s="23">
        <f t="shared" si="39"/>
        <v>5.5110740800811174E-3</v>
      </c>
      <c r="N75" s="24">
        <f t="shared" si="40"/>
        <v>556.02144167337076</v>
      </c>
      <c r="O75" s="1">
        <f t="shared" si="41"/>
        <v>24</v>
      </c>
      <c r="P75" s="1">
        <v>1000000</v>
      </c>
      <c r="Q75" s="1"/>
      <c r="R75" s="1">
        <f t="shared" si="33"/>
        <v>4</v>
      </c>
      <c r="S75" s="1">
        <f t="shared" si="34"/>
        <v>117</v>
      </c>
      <c r="T75" s="1">
        <f t="shared" si="35"/>
        <v>20</v>
      </c>
      <c r="U75" s="1">
        <f t="shared" si="36"/>
        <v>122</v>
      </c>
      <c r="V75" s="1">
        <f t="shared" si="37"/>
        <v>1000000</v>
      </c>
      <c r="W75" s="1">
        <f>Modells!F472</f>
        <v>1000033.9</v>
      </c>
      <c r="X75" s="1" t="str">
        <f t="shared" si="42"/>
        <v>Luxembourg</v>
      </c>
      <c r="Y75" s="1">
        <f t="shared" si="43"/>
        <v>2019</v>
      </c>
      <c r="Z75" s="1">
        <f>Modells!T476</f>
        <v>999966.1</v>
      </c>
      <c r="AA75" s="1">
        <f t="shared" si="44"/>
        <v>127</v>
      </c>
      <c r="AB75" s="1">
        <f t="shared" si="23"/>
        <v>14</v>
      </c>
      <c r="AC75" s="1">
        <f t="shared" si="24"/>
        <v>111</v>
      </c>
      <c r="AD75" s="1">
        <f t="shared" si="25"/>
        <v>9</v>
      </c>
      <c r="AE75" s="1">
        <f t="shared" si="22"/>
        <v>1000000</v>
      </c>
    </row>
    <row r="76" spans="1:31" ht="15" x14ac:dyDescent="0.3">
      <c r="A76" s="32" t="s">
        <v>23</v>
      </c>
      <c r="B76" s="33">
        <v>2019</v>
      </c>
      <c r="C76" s="48">
        <v>74.739999999999995</v>
      </c>
      <c r="D76" s="35">
        <v>5.3225164379162001E-3</v>
      </c>
      <c r="E76" s="36">
        <v>148.076237270674</v>
      </c>
      <c r="F76" s="49">
        <v>18.5</v>
      </c>
      <c r="G76" s="88">
        <v>24</v>
      </c>
      <c r="H76" s="106">
        <v>26</v>
      </c>
      <c r="I76" s="111">
        <f t="shared" si="32"/>
        <v>-2</v>
      </c>
      <c r="L76" s="128">
        <f t="shared" si="38"/>
        <v>0.24752475247524755</v>
      </c>
      <c r="M76" s="23">
        <f t="shared" si="39"/>
        <v>5.3225164379162001E-3</v>
      </c>
      <c r="N76" s="24">
        <f t="shared" si="40"/>
        <v>148.076237270674</v>
      </c>
      <c r="O76" s="1">
        <f t="shared" si="41"/>
        <v>24</v>
      </c>
      <c r="P76" s="1">
        <v>1000000</v>
      </c>
      <c r="Q76" s="1"/>
      <c r="R76" s="1">
        <f t="shared" si="33"/>
        <v>39</v>
      </c>
      <c r="S76" s="1">
        <f t="shared" si="34"/>
        <v>119</v>
      </c>
      <c r="T76" s="1">
        <f t="shared" si="35"/>
        <v>122</v>
      </c>
      <c r="U76" s="1">
        <f t="shared" si="36"/>
        <v>122</v>
      </c>
      <c r="V76" s="1">
        <f t="shared" si="37"/>
        <v>1000000</v>
      </c>
      <c r="W76" s="1">
        <f>Modells!F473</f>
        <v>999856.9</v>
      </c>
      <c r="X76" s="1" t="str">
        <f t="shared" si="42"/>
        <v>Malta</v>
      </c>
      <c r="Y76" s="1">
        <f t="shared" si="43"/>
        <v>2019</v>
      </c>
      <c r="Z76" s="1">
        <f>Modells!T477</f>
        <v>1000143.1</v>
      </c>
      <c r="AA76" s="1">
        <f t="shared" si="44"/>
        <v>92</v>
      </c>
      <c r="AB76" s="1">
        <f t="shared" si="23"/>
        <v>12</v>
      </c>
      <c r="AC76" s="1">
        <f t="shared" si="24"/>
        <v>9</v>
      </c>
      <c r="AD76" s="1">
        <f t="shared" si="25"/>
        <v>9</v>
      </c>
      <c r="AE76" s="1">
        <f t="shared" si="22"/>
        <v>1000000</v>
      </c>
    </row>
    <row r="77" spans="1:31" ht="15" x14ac:dyDescent="0.3">
      <c r="A77" s="32" t="s">
        <v>24</v>
      </c>
      <c r="B77" s="33">
        <v>2019</v>
      </c>
      <c r="C77" s="48">
        <v>10860.11</v>
      </c>
      <c r="D77" s="35">
        <v>1.3357165259422795E-2</v>
      </c>
      <c r="E77" s="36">
        <v>626.12337849524363</v>
      </c>
      <c r="F77" s="49">
        <v>5463.04</v>
      </c>
      <c r="G77" s="88">
        <v>9</v>
      </c>
      <c r="H77" s="106">
        <v>5</v>
      </c>
      <c r="I77" s="111">
        <f t="shared" si="32"/>
        <v>4</v>
      </c>
      <c r="L77" s="128">
        <f t="shared" si="38"/>
        <v>0.50303726205351507</v>
      </c>
      <c r="M77" s="23">
        <f t="shared" si="39"/>
        <v>1.3357165259422795E-2</v>
      </c>
      <c r="N77" s="24">
        <f t="shared" si="40"/>
        <v>626.12337849524363</v>
      </c>
      <c r="O77" s="1">
        <f t="shared" si="41"/>
        <v>9</v>
      </c>
      <c r="P77" s="1">
        <v>1000000</v>
      </c>
      <c r="Q77" s="1"/>
      <c r="R77" s="1">
        <f t="shared" si="33"/>
        <v>3</v>
      </c>
      <c r="S77" s="1">
        <f t="shared" si="34"/>
        <v>72</v>
      </c>
      <c r="T77" s="1">
        <f t="shared" si="35"/>
        <v>11</v>
      </c>
      <c r="U77" s="1">
        <f t="shared" si="36"/>
        <v>41</v>
      </c>
      <c r="V77" s="1">
        <f t="shared" si="37"/>
        <v>1000000</v>
      </c>
      <c r="W77" s="1">
        <f>Modells!F474</f>
        <v>1000169.9</v>
      </c>
      <c r="X77" s="1" t="str">
        <f t="shared" si="42"/>
        <v>Netherlands</v>
      </c>
      <c r="Y77" s="1">
        <f t="shared" si="43"/>
        <v>2019</v>
      </c>
      <c r="Z77" s="1">
        <f>Modells!T478</f>
        <v>999830.1</v>
      </c>
      <c r="AA77" s="1">
        <f t="shared" si="44"/>
        <v>128</v>
      </c>
      <c r="AB77" s="1">
        <f t="shared" si="23"/>
        <v>59</v>
      </c>
      <c r="AC77" s="1">
        <f t="shared" si="24"/>
        <v>120</v>
      </c>
      <c r="AD77" s="1">
        <f t="shared" si="25"/>
        <v>90</v>
      </c>
      <c r="AE77" s="1">
        <f t="shared" si="22"/>
        <v>1000000</v>
      </c>
    </row>
    <row r="78" spans="1:31" ht="15" x14ac:dyDescent="0.3">
      <c r="A78" s="32" t="s">
        <v>25</v>
      </c>
      <c r="B78" s="33">
        <v>2019</v>
      </c>
      <c r="C78" s="48">
        <v>10559.12</v>
      </c>
      <c r="D78" s="35">
        <v>1.9788544776063458E-2</v>
      </c>
      <c r="E78" s="36">
        <v>275.07737195852656</v>
      </c>
      <c r="F78" s="49">
        <v>2650.869302325581</v>
      </c>
      <c r="G78" s="88">
        <v>5</v>
      </c>
      <c r="H78" s="106">
        <v>6</v>
      </c>
      <c r="I78" s="111">
        <f t="shared" si="32"/>
        <v>-1</v>
      </c>
      <c r="L78" s="128">
        <f t="shared" si="38"/>
        <v>0.25105021084385637</v>
      </c>
      <c r="M78" s="23">
        <f t="shared" si="39"/>
        <v>1.9788544776063458E-2</v>
      </c>
      <c r="N78" s="24">
        <f t="shared" si="40"/>
        <v>275.07737195852656</v>
      </c>
      <c r="O78" s="1">
        <f t="shared" si="41"/>
        <v>5</v>
      </c>
      <c r="P78" s="1">
        <v>1000000</v>
      </c>
      <c r="Q78" s="1"/>
      <c r="R78" s="1">
        <f t="shared" si="33"/>
        <v>38</v>
      </c>
      <c r="S78" s="1">
        <f t="shared" si="34"/>
        <v>26</v>
      </c>
      <c r="T78" s="1">
        <f t="shared" si="35"/>
        <v>81</v>
      </c>
      <c r="U78" s="1">
        <f t="shared" si="36"/>
        <v>21</v>
      </c>
      <c r="V78" s="1">
        <f t="shared" si="37"/>
        <v>1000000</v>
      </c>
      <c r="W78" s="1">
        <f>Modells!F475</f>
        <v>1000098.4</v>
      </c>
      <c r="X78" s="1" t="str">
        <f t="shared" si="42"/>
        <v>Poland</v>
      </c>
      <c r="Y78" s="1">
        <f t="shared" si="43"/>
        <v>2019</v>
      </c>
      <c r="Z78" s="1">
        <f>Modells!T479</f>
        <v>999901.6</v>
      </c>
      <c r="AA78" s="1">
        <f t="shared" si="44"/>
        <v>93</v>
      </c>
      <c r="AB78" s="1">
        <f t="shared" si="23"/>
        <v>105</v>
      </c>
      <c r="AC78" s="1">
        <f t="shared" si="24"/>
        <v>50</v>
      </c>
      <c r="AD78" s="1">
        <f t="shared" si="25"/>
        <v>110</v>
      </c>
      <c r="AE78" s="1">
        <f t="shared" si="22"/>
        <v>1000000</v>
      </c>
    </row>
    <row r="79" spans="1:31" ht="15" x14ac:dyDescent="0.3">
      <c r="A79" s="32" t="s">
        <v>26</v>
      </c>
      <c r="B79" s="33">
        <v>2019</v>
      </c>
      <c r="C79" s="48">
        <v>3042.4</v>
      </c>
      <c r="D79" s="35">
        <v>1.4191979833431762E-2</v>
      </c>
      <c r="E79" s="36">
        <v>295.77204631402935</v>
      </c>
      <c r="F79" s="49">
        <v>479.8</v>
      </c>
      <c r="G79" s="88">
        <v>16</v>
      </c>
      <c r="H79" s="106">
        <v>12</v>
      </c>
      <c r="I79" s="111">
        <f t="shared" si="32"/>
        <v>4</v>
      </c>
      <c r="L79" s="128">
        <f t="shared" si="38"/>
        <v>0.15770444386011043</v>
      </c>
      <c r="M79" s="23">
        <f t="shared" si="39"/>
        <v>1.4191979833431762E-2</v>
      </c>
      <c r="N79" s="24">
        <f t="shared" si="40"/>
        <v>295.77204631402935</v>
      </c>
      <c r="O79" s="1">
        <f t="shared" si="41"/>
        <v>16</v>
      </c>
      <c r="P79" s="1">
        <v>1000000</v>
      </c>
      <c r="Q79" s="1"/>
      <c r="R79" s="1">
        <f t="shared" si="33"/>
        <v>85</v>
      </c>
      <c r="S79" s="1">
        <f t="shared" si="34"/>
        <v>64</v>
      </c>
      <c r="T79" s="1">
        <f t="shared" si="35"/>
        <v>79</v>
      </c>
      <c r="U79" s="1">
        <f t="shared" si="36"/>
        <v>76</v>
      </c>
      <c r="V79" s="1">
        <f t="shared" si="37"/>
        <v>1000000</v>
      </c>
      <c r="W79" s="1">
        <f>Modells!F476</f>
        <v>999954.9</v>
      </c>
      <c r="X79" s="1" t="str">
        <f t="shared" si="42"/>
        <v>Portugal</v>
      </c>
      <c r="Y79" s="1">
        <f t="shared" si="43"/>
        <v>2019</v>
      </c>
      <c r="Z79" s="1">
        <f>Modells!T480</f>
        <v>1000045.1</v>
      </c>
      <c r="AA79" s="1">
        <f t="shared" si="44"/>
        <v>46</v>
      </c>
      <c r="AB79" s="1">
        <f t="shared" si="23"/>
        <v>67</v>
      </c>
      <c r="AC79" s="1">
        <f t="shared" si="24"/>
        <v>52</v>
      </c>
      <c r="AD79" s="1">
        <f t="shared" si="25"/>
        <v>55</v>
      </c>
      <c r="AE79" s="1">
        <f t="shared" si="22"/>
        <v>1000000</v>
      </c>
    </row>
    <row r="80" spans="1:31" ht="15" x14ac:dyDescent="0.3">
      <c r="A80" s="32" t="s">
        <v>27</v>
      </c>
      <c r="B80" s="33">
        <v>2019</v>
      </c>
      <c r="C80" s="48">
        <v>4115.3150684931497</v>
      </c>
      <c r="D80" s="35">
        <v>1.8441071590659941E-2</v>
      </c>
      <c r="E80" s="36">
        <v>212.39415005972126</v>
      </c>
      <c r="F80" s="49">
        <v>1097.0195995785029</v>
      </c>
      <c r="G80" s="88">
        <v>10</v>
      </c>
      <c r="H80" s="106">
        <v>10</v>
      </c>
      <c r="I80" s="111">
        <f t="shared" si="32"/>
        <v>0</v>
      </c>
      <c r="L80" s="128">
        <f t="shared" si="38"/>
        <v>0.26657001500985539</v>
      </c>
      <c r="M80" s="23">
        <f t="shared" si="39"/>
        <v>1.8441071590659941E-2</v>
      </c>
      <c r="N80" s="24">
        <f t="shared" si="40"/>
        <v>212.39415005972126</v>
      </c>
      <c r="O80" s="1">
        <f t="shared" si="41"/>
        <v>10</v>
      </c>
      <c r="P80" s="1">
        <v>1000000</v>
      </c>
      <c r="Q80" s="1"/>
      <c r="R80" s="1">
        <f t="shared" si="33"/>
        <v>33</v>
      </c>
      <c r="S80" s="1">
        <f t="shared" si="34"/>
        <v>35</v>
      </c>
      <c r="T80" s="1">
        <f t="shared" si="35"/>
        <v>105</v>
      </c>
      <c r="U80" s="1">
        <f t="shared" si="36"/>
        <v>46</v>
      </c>
      <c r="V80" s="1">
        <f t="shared" si="37"/>
        <v>1000000</v>
      </c>
      <c r="W80" s="1">
        <f>Modells!F477</f>
        <v>1000039.9</v>
      </c>
      <c r="X80" s="1" t="str">
        <f t="shared" si="42"/>
        <v>Romania</v>
      </c>
      <c r="Y80" s="1">
        <f t="shared" si="43"/>
        <v>2019</v>
      </c>
      <c r="Z80" s="1">
        <f>Modells!T481</f>
        <v>999960.1</v>
      </c>
      <c r="AA80" s="1">
        <f t="shared" si="44"/>
        <v>98</v>
      </c>
      <c r="AB80" s="1">
        <f t="shared" si="23"/>
        <v>96</v>
      </c>
      <c r="AC80" s="1">
        <f t="shared" si="24"/>
        <v>26</v>
      </c>
      <c r="AD80" s="1">
        <f t="shared" si="25"/>
        <v>85</v>
      </c>
      <c r="AE80" s="1">
        <f t="shared" si="22"/>
        <v>1000000</v>
      </c>
    </row>
    <row r="81" spans="1:31" ht="15" x14ac:dyDescent="0.3">
      <c r="A81" s="32" t="s">
        <v>28</v>
      </c>
      <c r="B81" s="33">
        <v>2019</v>
      </c>
      <c r="C81" s="48">
        <v>1665.8218879999999</v>
      </c>
      <c r="D81" s="35">
        <v>1.7712464783940115E-2</v>
      </c>
      <c r="E81" s="36">
        <v>305.4737895269601</v>
      </c>
      <c r="F81" s="49">
        <v>698.89123400000005</v>
      </c>
      <c r="G81" s="88">
        <v>14</v>
      </c>
      <c r="H81" s="106">
        <v>17</v>
      </c>
      <c r="I81" s="111">
        <f t="shared" si="32"/>
        <v>-3</v>
      </c>
      <c r="L81" s="128">
        <f t="shared" si="38"/>
        <v>0.41954739521347917</v>
      </c>
      <c r="M81" s="23">
        <f t="shared" si="39"/>
        <v>1.7712464783940115E-2</v>
      </c>
      <c r="N81" s="24">
        <f t="shared" si="40"/>
        <v>305.4737895269601</v>
      </c>
      <c r="O81" s="1">
        <f t="shared" si="41"/>
        <v>14</v>
      </c>
      <c r="P81" s="1">
        <v>1000000</v>
      </c>
      <c r="Q81" s="1"/>
      <c r="R81" s="1">
        <f t="shared" si="33"/>
        <v>8</v>
      </c>
      <c r="S81" s="1">
        <f t="shared" si="34"/>
        <v>41</v>
      </c>
      <c r="T81" s="1">
        <f t="shared" si="35"/>
        <v>77</v>
      </c>
      <c r="U81" s="1">
        <f t="shared" si="36"/>
        <v>66</v>
      </c>
      <c r="V81" s="1">
        <f t="shared" si="37"/>
        <v>1000000</v>
      </c>
      <c r="W81" s="1">
        <f>Modells!F478</f>
        <v>1000104.9</v>
      </c>
      <c r="X81" s="1" t="str">
        <f t="shared" si="42"/>
        <v>Slovakia</v>
      </c>
      <c r="Y81" s="1">
        <f t="shared" si="43"/>
        <v>2019</v>
      </c>
      <c r="Z81" s="1">
        <f>Modells!T482</f>
        <v>999895.1</v>
      </c>
      <c r="AA81" s="1">
        <f t="shared" si="44"/>
        <v>123</v>
      </c>
      <c r="AB81" s="1">
        <f t="shared" si="23"/>
        <v>90</v>
      </c>
      <c r="AC81" s="1">
        <f t="shared" si="24"/>
        <v>54</v>
      </c>
      <c r="AD81" s="1">
        <f t="shared" si="25"/>
        <v>65</v>
      </c>
      <c r="AE81" s="1">
        <f t="shared" si="22"/>
        <v>1000000</v>
      </c>
    </row>
    <row r="82" spans="1:31" ht="15" x14ac:dyDescent="0.3">
      <c r="A82" s="32" t="s">
        <v>29</v>
      </c>
      <c r="B82" s="33">
        <v>2019</v>
      </c>
      <c r="C82" s="48">
        <v>511.65022199999999</v>
      </c>
      <c r="D82" s="35">
        <v>1.0572006397130381E-2</v>
      </c>
      <c r="E82" s="36">
        <v>244.92473564032721</v>
      </c>
      <c r="F82" s="49">
        <v>36.348999999999997</v>
      </c>
      <c r="G82" s="88">
        <v>20</v>
      </c>
      <c r="H82" s="106">
        <v>23</v>
      </c>
      <c r="I82" s="111">
        <f t="shared" si="32"/>
        <v>-3</v>
      </c>
      <c r="L82" s="128">
        <f t="shared" si="38"/>
        <v>7.1042674149372292E-2</v>
      </c>
      <c r="M82" s="23">
        <f t="shared" si="39"/>
        <v>1.0572006397130381E-2</v>
      </c>
      <c r="N82" s="24">
        <f t="shared" si="40"/>
        <v>244.92473564032721</v>
      </c>
      <c r="O82" s="1">
        <f t="shared" si="41"/>
        <v>20</v>
      </c>
      <c r="P82" s="1">
        <v>1000000</v>
      </c>
      <c r="Q82" s="1"/>
      <c r="R82" s="1">
        <f t="shared" si="33"/>
        <v>118</v>
      </c>
      <c r="S82" s="1">
        <f t="shared" si="34"/>
        <v>93</v>
      </c>
      <c r="T82" s="1">
        <f t="shared" si="35"/>
        <v>90</v>
      </c>
      <c r="U82" s="1">
        <f t="shared" si="36"/>
        <v>96</v>
      </c>
      <c r="V82" s="1">
        <f t="shared" si="37"/>
        <v>1000000</v>
      </c>
      <c r="W82" s="1">
        <f>Modells!F479</f>
        <v>999861.9</v>
      </c>
      <c r="X82" s="1" t="str">
        <f t="shared" si="42"/>
        <v>Slovenia</v>
      </c>
      <c r="Y82" s="1">
        <f t="shared" si="43"/>
        <v>2019</v>
      </c>
      <c r="Z82" s="1">
        <f>Modells!T483</f>
        <v>1000138.1</v>
      </c>
      <c r="AA82" s="1">
        <f t="shared" si="44"/>
        <v>13</v>
      </c>
      <c r="AB82" s="1">
        <f t="shared" si="23"/>
        <v>38</v>
      </c>
      <c r="AC82" s="1">
        <f t="shared" si="24"/>
        <v>41</v>
      </c>
      <c r="AD82" s="1">
        <f t="shared" si="25"/>
        <v>35</v>
      </c>
      <c r="AE82" s="1">
        <f t="shared" si="22"/>
        <v>1000000</v>
      </c>
    </row>
    <row r="83" spans="1:31" ht="15" x14ac:dyDescent="0.3">
      <c r="A83" s="32" t="s">
        <v>30</v>
      </c>
      <c r="B83" s="33">
        <v>2019</v>
      </c>
      <c r="C83" s="48">
        <v>11281.18</v>
      </c>
      <c r="D83" s="35">
        <v>9.0657398292315425E-3</v>
      </c>
      <c r="E83" s="36">
        <v>239.4882450744459</v>
      </c>
      <c r="F83" s="49">
        <v>2442.52</v>
      </c>
      <c r="G83" s="88">
        <v>4</v>
      </c>
      <c r="H83" s="106">
        <v>4</v>
      </c>
      <c r="I83" s="111">
        <f t="shared" si="32"/>
        <v>0</v>
      </c>
      <c r="L83" s="128">
        <f t="shared" si="38"/>
        <v>0.21651281160304151</v>
      </c>
      <c r="M83" s="23">
        <f t="shared" si="39"/>
        <v>9.0657398292315425E-3</v>
      </c>
      <c r="N83" s="24">
        <f t="shared" si="40"/>
        <v>239.4882450744459</v>
      </c>
      <c r="O83" s="1">
        <f t="shared" si="41"/>
        <v>4</v>
      </c>
      <c r="P83" s="1">
        <v>1000000</v>
      </c>
      <c r="Q83" s="1"/>
      <c r="R83" s="1">
        <f t="shared" si="33"/>
        <v>57</v>
      </c>
      <c r="S83" s="1">
        <f t="shared" si="34"/>
        <v>106</v>
      </c>
      <c r="T83" s="1">
        <f t="shared" si="35"/>
        <v>92</v>
      </c>
      <c r="U83" s="1">
        <f t="shared" si="36"/>
        <v>16</v>
      </c>
      <c r="V83" s="1">
        <f t="shared" si="37"/>
        <v>1000000</v>
      </c>
      <c r="W83" s="1">
        <f>Modells!F480</f>
        <v>999993.4</v>
      </c>
      <c r="X83" s="1" t="str">
        <f t="shared" si="42"/>
        <v>Spain</v>
      </c>
      <c r="Y83" s="1">
        <f t="shared" si="43"/>
        <v>2019</v>
      </c>
      <c r="Z83" s="1">
        <f>Modells!T484</f>
        <v>1000006.6</v>
      </c>
      <c r="AA83" s="1">
        <f t="shared" si="44"/>
        <v>74</v>
      </c>
      <c r="AB83" s="1">
        <f t="shared" si="23"/>
        <v>25</v>
      </c>
      <c r="AC83" s="1">
        <f t="shared" si="24"/>
        <v>39</v>
      </c>
      <c r="AD83" s="1">
        <f t="shared" si="25"/>
        <v>115</v>
      </c>
      <c r="AE83" s="1">
        <f t="shared" si="22"/>
        <v>1000000</v>
      </c>
    </row>
    <row r="84" spans="1:31" ht="15.6" thickBot="1" x14ac:dyDescent="0.35">
      <c r="A84" s="39" t="s">
        <v>31</v>
      </c>
      <c r="B84" s="40">
        <v>2019</v>
      </c>
      <c r="C84" s="70">
        <v>4982.0878103103696</v>
      </c>
      <c r="D84" s="42">
        <v>1.0447467090241644E-2</v>
      </c>
      <c r="E84" s="43">
        <v>484.69122739034759</v>
      </c>
      <c r="F84" s="66">
        <v>1381.1813998799792</v>
      </c>
      <c r="G84" s="89">
        <v>8</v>
      </c>
      <c r="H84" s="107">
        <v>7</v>
      </c>
      <c r="I84" s="110">
        <f t="shared" si="32"/>
        <v>1</v>
      </c>
      <c r="L84" s="128">
        <f t="shared" si="38"/>
        <v>0.27722943722943644</v>
      </c>
      <c r="M84" s="23">
        <f t="shared" si="39"/>
        <v>1.0447467090241644E-2</v>
      </c>
      <c r="N84" s="24">
        <f t="shared" si="40"/>
        <v>484.69122739034759</v>
      </c>
      <c r="O84" s="1">
        <f t="shared" si="41"/>
        <v>8</v>
      </c>
      <c r="P84" s="1">
        <v>1000000</v>
      </c>
      <c r="Q84" s="1"/>
      <c r="R84" s="1">
        <f t="shared" si="33"/>
        <v>30</v>
      </c>
      <c r="S84" s="1">
        <f t="shared" si="34"/>
        <v>96</v>
      </c>
      <c r="T84" s="1">
        <f t="shared" si="35"/>
        <v>31</v>
      </c>
      <c r="U84" s="1">
        <f t="shared" si="36"/>
        <v>36</v>
      </c>
      <c r="V84" s="1">
        <f t="shared" si="37"/>
        <v>1000000</v>
      </c>
      <c r="W84" s="1">
        <f>Modells!F481</f>
        <v>1000065.9</v>
      </c>
      <c r="X84" s="1" t="str">
        <f t="shared" si="42"/>
        <v>Sweden</v>
      </c>
      <c r="Y84" s="1">
        <f t="shared" si="43"/>
        <v>2019</v>
      </c>
      <c r="Z84" s="1">
        <f>Modells!T485</f>
        <v>999934.1</v>
      </c>
      <c r="AA84" s="1">
        <f t="shared" si="44"/>
        <v>101</v>
      </c>
      <c r="AB84" s="1">
        <f t="shared" si="23"/>
        <v>35</v>
      </c>
      <c r="AC84" s="1">
        <f t="shared" si="24"/>
        <v>100</v>
      </c>
      <c r="AD84" s="1">
        <f t="shared" si="25"/>
        <v>95</v>
      </c>
      <c r="AE84" s="1">
        <f t="shared" si="22"/>
        <v>1000000</v>
      </c>
    </row>
    <row r="85" spans="1:31" ht="15.6" thickTop="1" x14ac:dyDescent="0.3">
      <c r="A85" s="31" t="s">
        <v>2</v>
      </c>
      <c r="B85" s="38">
        <v>2020</v>
      </c>
      <c r="C85" s="5">
        <v>3159.7</v>
      </c>
      <c r="D85" s="7">
        <v>8.3298929718027426E-3</v>
      </c>
      <c r="E85" s="8">
        <v>354.35159277098973</v>
      </c>
      <c r="F85" s="11">
        <v>292.7</v>
      </c>
      <c r="G85" s="2">
        <v>16</v>
      </c>
      <c r="H85" s="108" cm="1">
        <f t="array" ref="H85:H110">RANK(C85:C110,C85:C110,0)</f>
        <v>13</v>
      </c>
      <c r="I85" s="111">
        <f>G85-H85</f>
        <v>3</v>
      </c>
      <c r="L85" s="128">
        <f t="shared" si="38"/>
        <v>9.2635376776276229E-2</v>
      </c>
      <c r="M85" s="23">
        <f t="shared" si="39"/>
        <v>8.3298929718027426E-3</v>
      </c>
      <c r="N85" s="24">
        <f t="shared" si="40"/>
        <v>354.35159277098973</v>
      </c>
      <c r="O85" s="1">
        <f t="shared" si="41"/>
        <v>16</v>
      </c>
      <c r="P85" s="1">
        <v>1000000</v>
      </c>
      <c r="Q85" s="1"/>
      <c r="R85" s="1">
        <f t="shared" si="33"/>
        <v>114</v>
      </c>
      <c r="S85" s="1">
        <f t="shared" si="34"/>
        <v>111</v>
      </c>
      <c r="T85" s="1">
        <f t="shared" si="35"/>
        <v>57</v>
      </c>
      <c r="U85" s="1">
        <f t="shared" si="36"/>
        <v>76</v>
      </c>
      <c r="V85" s="1">
        <f t="shared" si="37"/>
        <v>1000000</v>
      </c>
      <c r="W85" s="1">
        <f>Modells!F482</f>
        <v>999900.9</v>
      </c>
      <c r="X85" s="1" t="str">
        <f t="shared" si="42"/>
        <v>Austria</v>
      </c>
      <c r="Y85" s="1">
        <f t="shared" si="43"/>
        <v>2020</v>
      </c>
      <c r="Z85" s="1">
        <f>Modells!T486</f>
        <v>1000099.1</v>
      </c>
      <c r="AA85" s="1">
        <f t="shared" si="44"/>
        <v>17</v>
      </c>
      <c r="AB85" s="1">
        <f t="shared" si="23"/>
        <v>20</v>
      </c>
      <c r="AC85" s="1">
        <f t="shared" si="24"/>
        <v>74</v>
      </c>
      <c r="AD85" s="1">
        <f t="shared" si="25"/>
        <v>55</v>
      </c>
      <c r="AE85" s="1">
        <f t="shared" si="22"/>
        <v>1000000</v>
      </c>
    </row>
    <row r="86" spans="1:31" ht="15" x14ac:dyDescent="0.3">
      <c r="A86" s="32" t="s">
        <v>8</v>
      </c>
      <c r="B86" s="33">
        <v>2020</v>
      </c>
      <c r="C86" s="48">
        <v>4808</v>
      </c>
      <c r="D86" s="35">
        <v>1.0526972630528002E-2</v>
      </c>
      <c r="E86" s="36">
        <v>416.49341649341648</v>
      </c>
      <c r="F86" s="49">
        <v>549.53920000000005</v>
      </c>
      <c r="G86" s="88">
        <v>18</v>
      </c>
      <c r="H86" s="106">
        <v>9</v>
      </c>
      <c r="I86" s="111">
        <f t="shared" ref="I86:I110" si="45">G86-H86</f>
        <v>9</v>
      </c>
      <c r="L86" s="128">
        <f t="shared" si="38"/>
        <v>0.11429683860232946</v>
      </c>
      <c r="M86" s="23">
        <f t="shared" si="39"/>
        <v>1.0526972630528002E-2</v>
      </c>
      <c r="N86" s="24">
        <f t="shared" si="40"/>
        <v>416.49341649341648</v>
      </c>
      <c r="O86" s="1">
        <f t="shared" si="41"/>
        <v>18</v>
      </c>
      <c r="P86" s="1">
        <v>1000000</v>
      </c>
      <c r="Q86" s="1"/>
      <c r="R86" s="1">
        <f t="shared" si="33"/>
        <v>101</v>
      </c>
      <c r="S86" s="1">
        <f t="shared" si="34"/>
        <v>95</v>
      </c>
      <c r="T86" s="1">
        <f t="shared" si="35"/>
        <v>43</v>
      </c>
      <c r="U86" s="1">
        <f t="shared" si="36"/>
        <v>86</v>
      </c>
      <c r="V86" s="1">
        <f t="shared" si="37"/>
        <v>1000000</v>
      </c>
      <c r="W86" s="1">
        <f>Modells!F483</f>
        <v>999933.9</v>
      </c>
      <c r="X86" s="1" t="str">
        <f t="shared" si="42"/>
        <v>Belgium</v>
      </c>
      <c r="Y86" s="1">
        <f t="shared" si="43"/>
        <v>2020</v>
      </c>
      <c r="Z86" s="1">
        <f>Modells!T487</f>
        <v>1000066.1</v>
      </c>
      <c r="AA86" s="1">
        <f t="shared" si="44"/>
        <v>30</v>
      </c>
      <c r="AB86" s="1">
        <f t="shared" si="23"/>
        <v>36</v>
      </c>
      <c r="AC86" s="1">
        <f t="shared" si="24"/>
        <v>88</v>
      </c>
      <c r="AD86" s="1">
        <f t="shared" si="25"/>
        <v>45</v>
      </c>
      <c r="AE86" s="1">
        <f t="shared" ref="AE86:AE136" si="46">P86</f>
        <v>1000000</v>
      </c>
    </row>
    <row r="87" spans="1:31" ht="15" x14ac:dyDescent="0.3">
      <c r="A87" s="32" t="s">
        <v>9</v>
      </c>
      <c r="B87" s="33">
        <v>2020</v>
      </c>
      <c r="C87" s="48">
        <v>981.80700000000002</v>
      </c>
      <c r="D87" s="35">
        <v>1.6008342279331678E-2</v>
      </c>
      <c r="E87" s="36">
        <v>141.59275571746258</v>
      </c>
      <c r="F87" s="49">
        <v>88.070000000000007</v>
      </c>
      <c r="G87" s="88">
        <v>15</v>
      </c>
      <c r="H87" s="106">
        <v>19</v>
      </c>
      <c r="I87" s="111">
        <f t="shared" si="45"/>
        <v>-4</v>
      </c>
      <c r="L87" s="128">
        <f t="shared" si="38"/>
        <v>8.970194753143948E-2</v>
      </c>
      <c r="M87" s="23">
        <f t="shared" si="39"/>
        <v>1.6008342279331678E-2</v>
      </c>
      <c r="N87" s="24">
        <f t="shared" si="40"/>
        <v>141.59275571746258</v>
      </c>
      <c r="O87" s="1">
        <f t="shared" si="41"/>
        <v>15</v>
      </c>
      <c r="P87" s="1">
        <v>1000000</v>
      </c>
      <c r="Q87" s="1"/>
      <c r="R87" s="1">
        <f t="shared" si="33"/>
        <v>115</v>
      </c>
      <c r="S87" s="1">
        <f t="shared" si="34"/>
        <v>52</v>
      </c>
      <c r="T87" s="1">
        <f t="shared" si="35"/>
        <v>123</v>
      </c>
      <c r="U87" s="1">
        <f t="shared" si="36"/>
        <v>71</v>
      </c>
      <c r="V87" s="1">
        <f t="shared" si="37"/>
        <v>1000000</v>
      </c>
      <c r="W87" s="1">
        <f>Modells!F484</f>
        <v>999897.9</v>
      </c>
      <c r="X87" s="1" t="str">
        <f t="shared" si="42"/>
        <v>Bulgaria</v>
      </c>
      <c r="Y87" s="1">
        <f t="shared" si="43"/>
        <v>2020</v>
      </c>
      <c r="Z87" s="1">
        <f>Modells!T488</f>
        <v>1000102.1</v>
      </c>
      <c r="AA87" s="1">
        <f t="shared" si="44"/>
        <v>16</v>
      </c>
      <c r="AB87" s="1">
        <f t="shared" ref="AB87:AB136" si="47">131-S87</f>
        <v>79</v>
      </c>
      <c r="AC87" s="1">
        <f t="shared" ref="AC87:AC136" si="48">131-T87</f>
        <v>8</v>
      </c>
      <c r="AD87" s="1">
        <f t="shared" ref="AD87:AD136" si="49">131-U87</f>
        <v>60</v>
      </c>
      <c r="AE87" s="1">
        <f t="shared" si="46"/>
        <v>1000000</v>
      </c>
    </row>
    <row r="88" spans="1:31" ht="15" x14ac:dyDescent="0.3">
      <c r="A88" s="32" t="s">
        <v>10</v>
      </c>
      <c r="B88" s="33">
        <v>2020</v>
      </c>
      <c r="C88" s="48">
        <v>882</v>
      </c>
      <c r="D88" s="35">
        <v>1.7573697952365318E-2</v>
      </c>
      <c r="E88" s="36">
        <v>217.92521360130061</v>
      </c>
      <c r="F88" s="49">
        <v>92</v>
      </c>
      <c r="G88" s="88">
        <v>17</v>
      </c>
      <c r="H88" s="106">
        <v>20</v>
      </c>
      <c r="I88" s="111">
        <f t="shared" si="45"/>
        <v>-3</v>
      </c>
      <c r="L88" s="128">
        <f t="shared" si="38"/>
        <v>0.10430839002267574</v>
      </c>
      <c r="M88" s="23">
        <f t="shared" si="39"/>
        <v>1.7573697952365318E-2</v>
      </c>
      <c r="N88" s="24">
        <f t="shared" si="40"/>
        <v>217.92521360130061</v>
      </c>
      <c r="O88" s="1">
        <f t="shared" si="41"/>
        <v>17</v>
      </c>
      <c r="P88" s="1">
        <v>1000000</v>
      </c>
      <c r="Q88" s="1"/>
      <c r="R88" s="1">
        <f t="shared" si="33"/>
        <v>108</v>
      </c>
      <c r="S88" s="1">
        <f t="shared" si="34"/>
        <v>44</v>
      </c>
      <c r="T88" s="1">
        <f t="shared" si="35"/>
        <v>103</v>
      </c>
      <c r="U88" s="1">
        <f t="shared" si="36"/>
        <v>81</v>
      </c>
      <c r="V88" s="1">
        <f t="shared" si="37"/>
        <v>1000000</v>
      </c>
      <c r="W88" s="1">
        <f>Modells!F485</f>
        <v>999922.9</v>
      </c>
      <c r="X88" s="1" t="str">
        <f t="shared" si="42"/>
        <v>Croatia</v>
      </c>
      <c r="Y88" s="1">
        <f t="shared" si="43"/>
        <v>2020</v>
      </c>
      <c r="Z88" s="1">
        <f>Modells!T489</f>
        <v>1000077.1</v>
      </c>
      <c r="AA88" s="1">
        <f t="shared" si="44"/>
        <v>23</v>
      </c>
      <c r="AB88" s="1">
        <f t="shared" si="47"/>
        <v>87</v>
      </c>
      <c r="AC88" s="1">
        <f t="shared" si="48"/>
        <v>28</v>
      </c>
      <c r="AD88" s="1">
        <f t="shared" si="49"/>
        <v>50</v>
      </c>
      <c r="AE88" s="1">
        <f t="shared" si="46"/>
        <v>1000000</v>
      </c>
    </row>
    <row r="89" spans="1:31" ht="15" x14ac:dyDescent="0.3">
      <c r="A89" s="32" t="s">
        <v>11</v>
      </c>
      <c r="B89" s="33">
        <v>2020</v>
      </c>
      <c r="C89" s="48">
        <v>424.1</v>
      </c>
      <c r="D89" s="35">
        <v>1.9617974523925278E-2</v>
      </c>
      <c r="E89" s="36">
        <v>475.44843049327358</v>
      </c>
      <c r="F89" s="49">
        <v>86.3</v>
      </c>
      <c r="G89" s="88">
        <v>23</v>
      </c>
      <c r="H89" s="106">
        <v>24</v>
      </c>
      <c r="I89" s="111">
        <f t="shared" si="45"/>
        <v>-1</v>
      </c>
      <c r="L89" s="128">
        <f t="shared" si="38"/>
        <v>0.20348974298514499</v>
      </c>
      <c r="M89" s="23">
        <f t="shared" si="39"/>
        <v>1.9617974523925278E-2</v>
      </c>
      <c r="N89" s="24">
        <f t="shared" si="40"/>
        <v>475.44843049327358</v>
      </c>
      <c r="O89" s="1">
        <f t="shared" si="41"/>
        <v>23</v>
      </c>
      <c r="P89" s="1">
        <v>1000000</v>
      </c>
      <c r="Q89" s="1"/>
      <c r="R89" s="1">
        <f t="shared" si="33"/>
        <v>64</v>
      </c>
      <c r="S89" s="1">
        <f t="shared" si="34"/>
        <v>28</v>
      </c>
      <c r="T89" s="1">
        <f t="shared" si="35"/>
        <v>33</v>
      </c>
      <c r="U89" s="1">
        <f t="shared" si="36"/>
        <v>111</v>
      </c>
      <c r="V89" s="1">
        <f t="shared" si="37"/>
        <v>1000000</v>
      </c>
      <c r="W89" s="1">
        <f>Modells!F486</f>
        <v>1000022.9</v>
      </c>
      <c r="X89" s="1" t="str">
        <f t="shared" si="42"/>
        <v>Cyprus</v>
      </c>
      <c r="Y89" s="1">
        <f t="shared" si="43"/>
        <v>2020</v>
      </c>
      <c r="Z89" s="1">
        <f>Modells!T490</f>
        <v>999977.1</v>
      </c>
      <c r="AA89" s="1">
        <f t="shared" si="44"/>
        <v>67</v>
      </c>
      <c r="AB89" s="1">
        <f t="shared" si="47"/>
        <v>103</v>
      </c>
      <c r="AC89" s="1">
        <f t="shared" si="48"/>
        <v>98</v>
      </c>
      <c r="AD89" s="1">
        <f t="shared" si="49"/>
        <v>20</v>
      </c>
      <c r="AE89" s="1">
        <f t="shared" si="46"/>
        <v>1000000</v>
      </c>
    </row>
    <row r="90" spans="1:31" ht="15" x14ac:dyDescent="0.3">
      <c r="A90" s="32" t="s">
        <v>12</v>
      </c>
      <c r="B90" s="33">
        <v>2020</v>
      </c>
      <c r="C90" s="48">
        <v>2808.5341339888801</v>
      </c>
      <c r="D90" s="35">
        <v>1.304793523168633E-2</v>
      </c>
      <c r="E90" s="36">
        <v>262.47590073315541</v>
      </c>
      <c r="F90" s="49">
        <v>468.71902101564132</v>
      </c>
      <c r="G90" s="88">
        <v>8</v>
      </c>
      <c r="H90" s="106">
        <v>14</v>
      </c>
      <c r="I90" s="111">
        <f t="shared" si="45"/>
        <v>-6</v>
      </c>
      <c r="L90" s="128">
        <f t="shared" si="38"/>
        <v>0.16689098250336493</v>
      </c>
      <c r="M90" s="23">
        <f t="shared" si="39"/>
        <v>1.304793523168633E-2</v>
      </c>
      <c r="N90" s="24">
        <f t="shared" si="40"/>
        <v>262.47590073315541</v>
      </c>
      <c r="O90" s="1">
        <f t="shared" si="41"/>
        <v>8</v>
      </c>
      <c r="P90" s="1">
        <v>1000000</v>
      </c>
      <c r="Q90" s="1"/>
      <c r="R90" s="1">
        <f t="shared" si="33"/>
        <v>81</v>
      </c>
      <c r="S90" s="1">
        <f t="shared" si="34"/>
        <v>73</v>
      </c>
      <c r="T90" s="1">
        <f t="shared" si="35"/>
        <v>85</v>
      </c>
      <c r="U90" s="1">
        <f t="shared" si="36"/>
        <v>36</v>
      </c>
      <c r="V90" s="1">
        <f t="shared" si="37"/>
        <v>1000000</v>
      </c>
      <c r="W90" s="1">
        <f>Modells!F487</f>
        <v>999983.9</v>
      </c>
      <c r="X90" s="1" t="str">
        <f t="shared" si="42"/>
        <v>Czech Republic</v>
      </c>
      <c r="Y90" s="1">
        <f t="shared" si="43"/>
        <v>2020</v>
      </c>
      <c r="Z90" s="1">
        <f>Modells!T491</f>
        <v>1000016.1</v>
      </c>
      <c r="AA90" s="1">
        <f t="shared" si="44"/>
        <v>50</v>
      </c>
      <c r="AB90" s="1">
        <f t="shared" si="47"/>
        <v>58</v>
      </c>
      <c r="AC90" s="1">
        <f t="shared" si="48"/>
        <v>46</v>
      </c>
      <c r="AD90" s="1">
        <f t="shared" si="49"/>
        <v>95</v>
      </c>
      <c r="AE90" s="1">
        <f t="shared" si="46"/>
        <v>1000000</v>
      </c>
    </row>
    <row r="91" spans="1:31" ht="15" x14ac:dyDescent="0.3">
      <c r="A91" s="32" t="s">
        <v>13</v>
      </c>
      <c r="B91" s="33">
        <v>2020</v>
      </c>
      <c r="C91" s="48">
        <v>615.24</v>
      </c>
      <c r="D91" s="35">
        <v>2.2927184835055743E-2</v>
      </c>
      <c r="E91" s="36">
        <v>462.9415040105946</v>
      </c>
      <c r="F91" s="49">
        <v>156.47999999999999</v>
      </c>
      <c r="G91" s="88">
        <v>23</v>
      </c>
      <c r="H91" s="106">
        <v>22</v>
      </c>
      <c r="I91" s="111">
        <f t="shared" si="45"/>
        <v>1</v>
      </c>
      <c r="L91" s="128">
        <f t="shared" si="38"/>
        <v>0.25433976984591378</v>
      </c>
      <c r="M91" s="23">
        <f t="shared" si="39"/>
        <v>2.2927184835055743E-2</v>
      </c>
      <c r="N91" s="24">
        <f t="shared" si="40"/>
        <v>462.9415040105946</v>
      </c>
      <c r="O91" s="1">
        <f t="shared" si="41"/>
        <v>23</v>
      </c>
      <c r="P91" s="1">
        <v>1000000</v>
      </c>
      <c r="Q91" s="1"/>
      <c r="R91" s="1">
        <f t="shared" si="33"/>
        <v>37</v>
      </c>
      <c r="S91" s="1">
        <f t="shared" si="34"/>
        <v>7</v>
      </c>
      <c r="T91" s="1">
        <f t="shared" si="35"/>
        <v>35</v>
      </c>
      <c r="U91" s="1">
        <f t="shared" si="36"/>
        <v>111</v>
      </c>
      <c r="V91" s="1">
        <f t="shared" si="37"/>
        <v>1000000</v>
      </c>
      <c r="W91" s="1">
        <f>Modells!F488</f>
        <v>1000068.9</v>
      </c>
      <c r="X91" s="1" t="str">
        <f t="shared" si="42"/>
        <v>Estonia</v>
      </c>
      <c r="Y91" s="1">
        <f t="shared" si="43"/>
        <v>2020</v>
      </c>
      <c r="Z91" s="1">
        <f>Modells!T492</f>
        <v>999931.1</v>
      </c>
      <c r="AA91" s="1">
        <f t="shared" si="44"/>
        <v>94</v>
      </c>
      <c r="AB91" s="1">
        <f t="shared" si="47"/>
        <v>124</v>
      </c>
      <c r="AC91" s="1">
        <f t="shared" si="48"/>
        <v>96</v>
      </c>
      <c r="AD91" s="1">
        <f t="shared" si="49"/>
        <v>20</v>
      </c>
      <c r="AE91" s="1">
        <f t="shared" si="46"/>
        <v>1000000</v>
      </c>
    </row>
    <row r="92" spans="1:31" ht="15" x14ac:dyDescent="0.3">
      <c r="A92" s="32" t="s">
        <v>14</v>
      </c>
      <c r="B92" s="33">
        <v>2020</v>
      </c>
      <c r="C92" s="48">
        <v>3518</v>
      </c>
      <c r="D92" s="35">
        <v>1.4781823147545116E-2</v>
      </c>
      <c r="E92" s="36">
        <v>636.08584808432931</v>
      </c>
      <c r="F92" s="49">
        <v>654.29999999999995</v>
      </c>
      <c r="G92" s="88">
        <v>13</v>
      </c>
      <c r="H92" s="106">
        <v>11</v>
      </c>
      <c r="I92" s="111">
        <f t="shared" si="45"/>
        <v>2</v>
      </c>
      <c r="L92" s="128">
        <f t="shared" si="38"/>
        <v>0.18598635588402501</v>
      </c>
      <c r="M92" s="23">
        <f t="shared" si="39"/>
        <v>1.4781823147545116E-2</v>
      </c>
      <c r="N92" s="24">
        <f t="shared" si="40"/>
        <v>636.08584808432931</v>
      </c>
      <c r="O92" s="1">
        <f t="shared" si="41"/>
        <v>13</v>
      </c>
      <c r="P92" s="1">
        <v>1000000</v>
      </c>
      <c r="Q92" s="1"/>
      <c r="R92" s="1">
        <f t="shared" si="33"/>
        <v>72</v>
      </c>
      <c r="S92" s="1">
        <f t="shared" si="34"/>
        <v>60</v>
      </c>
      <c r="T92" s="1">
        <f t="shared" si="35"/>
        <v>8</v>
      </c>
      <c r="U92" s="1">
        <f t="shared" si="36"/>
        <v>61</v>
      </c>
      <c r="V92" s="1">
        <f t="shared" si="37"/>
        <v>1000000</v>
      </c>
      <c r="W92" s="1">
        <f>Modells!F489</f>
        <v>1000057.9</v>
      </c>
      <c r="X92" s="1" t="str">
        <f t="shared" si="42"/>
        <v>Finland</v>
      </c>
      <c r="Y92" s="1">
        <f t="shared" si="43"/>
        <v>2020</v>
      </c>
      <c r="Z92" s="1">
        <f>Modells!T493</f>
        <v>999942.1</v>
      </c>
      <c r="AA92" s="1">
        <f t="shared" si="44"/>
        <v>59</v>
      </c>
      <c r="AB92" s="1">
        <f t="shared" si="47"/>
        <v>71</v>
      </c>
      <c r="AC92" s="1">
        <f t="shared" si="48"/>
        <v>123</v>
      </c>
      <c r="AD92" s="1">
        <f t="shared" si="49"/>
        <v>70</v>
      </c>
      <c r="AE92" s="1">
        <f t="shared" si="46"/>
        <v>1000000</v>
      </c>
    </row>
    <row r="93" spans="1:31" ht="15" x14ac:dyDescent="0.3">
      <c r="A93" s="32" t="s">
        <v>15</v>
      </c>
      <c r="B93" s="33">
        <v>2020</v>
      </c>
      <c r="C93" s="48">
        <v>46000</v>
      </c>
      <c r="D93" s="35">
        <v>1.99751613211398E-2</v>
      </c>
      <c r="E93" s="36">
        <v>678.33601226903397</v>
      </c>
      <c r="F93" s="49">
        <v>12200</v>
      </c>
      <c r="G93" s="88">
        <v>1</v>
      </c>
      <c r="H93" s="106">
        <v>2</v>
      </c>
      <c r="I93" s="111">
        <f t="shared" si="45"/>
        <v>-1</v>
      </c>
      <c r="L93" s="128">
        <f t="shared" si="38"/>
        <v>0.26521739130434785</v>
      </c>
      <c r="M93" s="23">
        <f t="shared" si="39"/>
        <v>1.99751613211398E-2</v>
      </c>
      <c r="N93" s="24">
        <f t="shared" si="40"/>
        <v>678.33601226903397</v>
      </c>
      <c r="O93" s="1">
        <f t="shared" si="41"/>
        <v>1</v>
      </c>
      <c r="P93" s="1">
        <v>1000000</v>
      </c>
      <c r="Q93" s="1"/>
      <c r="R93" s="1">
        <f t="shared" si="33"/>
        <v>34</v>
      </c>
      <c r="S93" s="1">
        <f t="shared" si="34"/>
        <v>23</v>
      </c>
      <c r="T93" s="1">
        <f t="shared" si="35"/>
        <v>4</v>
      </c>
      <c r="U93" s="1">
        <f t="shared" si="36"/>
        <v>1</v>
      </c>
      <c r="V93" s="1">
        <f t="shared" si="37"/>
        <v>1000000</v>
      </c>
      <c r="W93" s="1">
        <f>Modells!F490</f>
        <v>1000202.4</v>
      </c>
      <c r="X93" s="1" t="str">
        <f t="shared" si="42"/>
        <v>France</v>
      </c>
      <c r="Y93" s="1">
        <f t="shared" si="43"/>
        <v>2020</v>
      </c>
      <c r="Z93" s="1">
        <f>Modells!T494</f>
        <v>999797.6</v>
      </c>
      <c r="AA93" s="1">
        <f t="shared" si="44"/>
        <v>97</v>
      </c>
      <c r="AB93" s="1">
        <f t="shared" si="47"/>
        <v>108</v>
      </c>
      <c r="AC93" s="1">
        <f t="shared" si="48"/>
        <v>127</v>
      </c>
      <c r="AD93" s="1">
        <f t="shared" si="49"/>
        <v>130</v>
      </c>
      <c r="AE93" s="1">
        <f t="shared" si="46"/>
        <v>1000000</v>
      </c>
    </row>
    <row r="94" spans="1:31" ht="15" x14ac:dyDescent="0.3">
      <c r="A94" s="32" t="s">
        <v>16</v>
      </c>
      <c r="B94" s="33">
        <v>2020</v>
      </c>
      <c r="C94" s="48">
        <v>51392</v>
      </c>
      <c r="D94" s="35">
        <v>1.5260901067835465E-2</v>
      </c>
      <c r="E94" s="36">
        <v>617.98198674859611</v>
      </c>
      <c r="F94" s="49">
        <v>8969</v>
      </c>
      <c r="G94" s="88">
        <v>3</v>
      </c>
      <c r="H94" s="106">
        <v>1</v>
      </c>
      <c r="I94" s="111">
        <f t="shared" si="45"/>
        <v>2</v>
      </c>
      <c r="L94" s="128">
        <f t="shared" si="38"/>
        <v>0.17452132627646327</v>
      </c>
      <c r="M94" s="23">
        <f t="shared" si="39"/>
        <v>1.5260901067835465E-2</v>
      </c>
      <c r="N94" s="24">
        <f t="shared" si="40"/>
        <v>617.98198674859611</v>
      </c>
      <c r="O94" s="1">
        <f t="shared" si="41"/>
        <v>3</v>
      </c>
      <c r="P94" s="1">
        <v>1000000</v>
      </c>
      <c r="Q94" s="1"/>
      <c r="R94" s="1">
        <f t="shared" si="33"/>
        <v>78</v>
      </c>
      <c r="S94" s="1">
        <f t="shared" si="34"/>
        <v>59</v>
      </c>
      <c r="T94" s="1">
        <f t="shared" si="35"/>
        <v>12</v>
      </c>
      <c r="U94" s="1">
        <f t="shared" si="36"/>
        <v>11</v>
      </c>
      <c r="V94" s="1">
        <f t="shared" si="37"/>
        <v>1000000</v>
      </c>
      <c r="W94" s="1">
        <f>Modells!F491</f>
        <v>1000104.4</v>
      </c>
      <c r="X94" s="1" t="str">
        <f t="shared" si="42"/>
        <v>Germany</v>
      </c>
      <c r="Y94" s="1">
        <f t="shared" si="43"/>
        <v>2020</v>
      </c>
      <c r="Z94" s="1">
        <f>Modells!T495</f>
        <v>999895.6</v>
      </c>
      <c r="AA94" s="1">
        <f t="shared" si="44"/>
        <v>53</v>
      </c>
      <c r="AB94" s="1">
        <f t="shared" si="47"/>
        <v>72</v>
      </c>
      <c r="AC94" s="1">
        <f t="shared" si="48"/>
        <v>119</v>
      </c>
      <c r="AD94" s="1">
        <f t="shared" si="49"/>
        <v>120</v>
      </c>
      <c r="AE94" s="1">
        <f t="shared" si="46"/>
        <v>1000000</v>
      </c>
    </row>
    <row r="95" spans="1:31" ht="15" x14ac:dyDescent="0.3">
      <c r="A95" s="32" t="s">
        <v>17</v>
      </c>
      <c r="B95" s="33">
        <v>2020</v>
      </c>
      <c r="C95" s="48">
        <v>4837</v>
      </c>
      <c r="D95" s="35">
        <v>2.9257275305093439E-2</v>
      </c>
      <c r="E95" s="36">
        <v>451.63356523476631</v>
      </c>
      <c r="F95" s="49">
        <v>535</v>
      </c>
      <c r="G95" s="88">
        <v>7</v>
      </c>
      <c r="H95" s="106">
        <v>8</v>
      </c>
      <c r="I95" s="111">
        <f t="shared" si="45"/>
        <v>-1</v>
      </c>
      <c r="L95" s="128">
        <f t="shared" si="38"/>
        <v>0.11060574736406864</v>
      </c>
      <c r="M95" s="23">
        <f t="shared" si="39"/>
        <v>2.9257275305093439E-2</v>
      </c>
      <c r="N95" s="24">
        <f t="shared" si="40"/>
        <v>451.63356523476631</v>
      </c>
      <c r="O95" s="1">
        <f t="shared" si="41"/>
        <v>7</v>
      </c>
      <c r="P95" s="1">
        <v>1000000</v>
      </c>
      <c r="Q95" s="1"/>
      <c r="R95" s="1">
        <f t="shared" si="33"/>
        <v>105</v>
      </c>
      <c r="S95" s="1">
        <f t="shared" si="34"/>
        <v>3</v>
      </c>
      <c r="T95" s="1">
        <f t="shared" si="35"/>
        <v>38</v>
      </c>
      <c r="U95" s="1">
        <f t="shared" si="36"/>
        <v>31</v>
      </c>
      <c r="V95" s="1">
        <f t="shared" si="37"/>
        <v>1000000</v>
      </c>
      <c r="W95" s="1">
        <f>Modells!F492</f>
        <v>1000081.9</v>
      </c>
      <c r="X95" s="1" t="str">
        <f t="shared" si="42"/>
        <v>Greece</v>
      </c>
      <c r="Y95" s="1">
        <f t="shared" si="43"/>
        <v>2020</v>
      </c>
      <c r="Z95" s="1">
        <f>Modells!T496</f>
        <v>999918.1</v>
      </c>
      <c r="AA95" s="1">
        <f t="shared" si="44"/>
        <v>26</v>
      </c>
      <c r="AB95" s="1">
        <f t="shared" si="47"/>
        <v>128</v>
      </c>
      <c r="AC95" s="1">
        <f t="shared" si="48"/>
        <v>93</v>
      </c>
      <c r="AD95" s="1">
        <f t="shared" si="49"/>
        <v>100</v>
      </c>
      <c r="AE95" s="1">
        <f t="shared" si="46"/>
        <v>1000000</v>
      </c>
    </row>
    <row r="96" spans="1:31" ht="15" x14ac:dyDescent="0.3">
      <c r="A96" s="32" t="s">
        <v>18</v>
      </c>
      <c r="B96" s="33">
        <v>2020</v>
      </c>
      <c r="C96" s="48">
        <v>2427.0880570663799</v>
      </c>
      <c r="D96" s="35">
        <v>1.7659024089224529E-2</v>
      </c>
      <c r="E96" s="36">
        <v>248.92827875123766</v>
      </c>
      <c r="F96" s="49">
        <v>1105.9812056838568</v>
      </c>
      <c r="G96" s="88">
        <v>11</v>
      </c>
      <c r="H96" s="106">
        <v>15</v>
      </c>
      <c r="I96" s="111">
        <f t="shared" si="45"/>
        <v>-4</v>
      </c>
      <c r="L96" s="128">
        <f t="shared" si="38"/>
        <v>0.45568235666762574</v>
      </c>
      <c r="M96" s="23">
        <f t="shared" si="39"/>
        <v>1.7659024089224529E-2</v>
      </c>
      <c r="N96" s="24">
        <f t="shared" si="40"/>
        <v>248.92827875123766</v>
      </c>
      <c r="O96" s="1">
        <f t="shared" si="41"/>
        <v>11</v>
      </c>
      <c r="P96" s="1">
        <v>1000000</v>
      </c>
      <c r="Q96" s="1"/>
      <c r="R96" s="1">
        <f t="shared" si="33"/>
        <v>6</v>
      </c>
      <c r="S96" s="1">
        <f t="shared" si="34"/>
        <v>42</v>
      </c>
      <c r="T96" s="1">
        <f t="shared" si="35"/>
        <v>89</v>
      </c>
      <c r="U96" s="1">
        <f t="shared" si="36"/>
        <v>51</v>
      </c>
      <c r="V96" s="1">
        <f t="shared" si="37"/>
        <v>1000000</v>
      </c>
      <c r="W96" s="1">
        <f>Modells!F493</f>
        <v>1000108.9</v>
      </c>
      <c r="X96" s="1" t="str">
        <f t="shared" si="42"/>
        <v>Hungary</v>
      </c>
      <c r="Y96" s="1">
        <f t="shared" si="43"/>
        <v>2020</v>
      </c>
      <c r="Z96" s="1">
        <f>Modells!T497</f>
        <v>999891.1</v>
      </c>
      <c r="AA96" s="1">
        <f t="shared" si="44"/>
        <v>125</v>
      </c>
      <c r="AB96" s="1">
        <f t="shared" si="47"/>
        <v>89</v>
      </c>
      <c r="AC96" s="1">
        <f t="shared" si="48"/>
        <v>42</v>
      </c>
      <c r="AD96" s="1">
        <f t="shared" si="49"/>
        <v>80</v>
      </c>
      <c r="AE96" s="1">
        <f t="shared" si="46"/>
        <v>1000000</v>
      </c>
    </row>
    <row r="97" spans="1:31" ht="15" x14ac:dyDescent="0.3">
      <c r="A97" s="32" t="s">
        <v>32</v>
      </c>
      <c r="B97" s="33">
        <v>2020</v>
      </c>
      <c r="C97" s="48">
        <v>1032.26</v>
      </c>
      <c r="D97" s="35">
        <v>2.7684290842482002E-3</v>
      </c>
      <c r="E97" s="36">
        <v>207.26738991191345</v>
      </c>
      <c r="F97" s="49">
        <v>147.86500000000001</v>
      </c>
      <c r="G97" s="88">
        <v>20</v>
      </c>
      <c r="H97" s="106">
        <v>17</v>
      </c>
      <c r="I97" s="111">
        <f t="shared" si="45"/>
        <v>3</v>
      </c>
      <c r="L97" s="128">
        <f t="shared" si="38"/>
        <v>0.14324395016759345</v>
      </c>
      <c r="M97" s="23">
        <f t="shared" si="39"/>
        <v>2.7684290842482002E-3</v>
      </c>
      <c r="N97" s="24">
        <f t="shared" si="40"/>
        <v>207.26738991191345</v>
      </c>
      <c r="O97" s="1">
        <f t="shared" si="41"/>
        <v>20</v>
      </c>
      <c r="P97" s="1">
        <v>1000000</v>
      </c>
      <c r="Q97" s="1"/>
      <c r="R97" s="1">
        <f t="shared" si="33"/>
        <v>92</v>
      </c>
      <c r="S97" s="1">
        <f t="shared" si="34"/>
        <v>129</v>
      </c>
      <c r="T97" s="1">
        <f t="shared" si="35"/>
        <v>107</v>
      </c>
      <c r="U97" s="1">
        <f t="shared" si="36"/>
        <v>96</v>
      </c>
      <c r="V97" s="1">
        <f t="shared" si="37"/>
        <v>1000000</v>
      </c>
      <c r="W97" s="1">
        <f>Modells!F494</f>
        <v>999810.4</v>
      </c>
      <c r="X97" s="1" t="str">
        <f t="shared" si="42"/>
        <v>Ireland</v>
      </c>
      <c r="Y97" s="1">
        <f t="shared" si="43"/>
        <v>2020</v>
      </c>
      <c r="Z97" s="1">
        <f>Modells!T498</f>
        <v>1000189.6</v>
      </c>
      <c r="AA97" s="1">
        <f t="shared" si="44"/>
        <v>39</v>
      </c>
      <c r="AB97" s="1">
        <f t="shared" si="47"/>
        <v>2</v>
      </c>
      <c r="AC97" s="1">
        <f t="shared" si="48"/>
        <v>24</v>
      </c>
      <c r="AD97" s="1">
        <f t="shared" si="49"/>
        <v>35</v>
      </c>
      <c r="AE97" s="1">
        <f t="shared" si="46"/>
        <v>1000000</v>
      </c>
    </row>
    <row r="98" spans="1:31" ht="15" x14ac:dyDescent="0.3">
      <c r="A98" s="32" t="s">
        <v>19</v>
      </c>
      <c r="B98" s="33">
        <v>2020</v>
      </c>
      <c r="C98" s="48">
        <v>22844</v>
      </c>
      <c r="D98" s="35">
        <v>1.3786685383663224E-2</v>
      </c>
      <c r="E98" s="36">
        <v>384.32743540004941</v>
      </c>
      <c r="F98" s="49">
        <v>5617.55</v>
      </c>
      <c r="G98" s="88">
        <v>2</v>
      </c>
      <c r="H98" s="106">
        <v>3</v>
      </c>
      <c r="I98" s="111">
        <f t="shared" si="45"/>
        <v>-1</v>
      </c>
      <c r="L98" s="128">
        <f t="shared" si="38"/>
        <v>0.24590921029592017</v>
      </c>
      <c r="M98" s="23">
        <f t="shared" si="39"/>
        <v>1.3786685383663224E-2</v>
      </c>
      <c r="N98" s="24">
        <f t="shared" si="40"/>
        <v>384.32743540004941</v>
      </c>
      <c r="O98" s="1">
        <f t="shared" si="41"/>
        <v>2</v>
      </c>
      <c r="P98" s="1">
        <v>1000000</v>
      </c>
      <c r="Q98" s="1"/>
      <c r="R98" s="1">
        <f t="shared" si="33"/>
        <v>40</v>
      </c>
      <c r="S98" s="1">
        <f t="shared" si="34"/>
        <v>70</v>
      </c>
      <c r="T98" s="1">
        <f t="shared" si="35"/>
        <v>49</v>
      </c>
      <c r="U98" s="1">
        <f t="shared" si="36"/>
        <v>6</v>
      </c>
      <c r="V98" s="1">
        <f t="shared" si="37"/>
        <v>1000000</v>
      </c>
      <c r="W98" s="1">
        <f>Modells!F495</f>
        <v>1000099.4</v>
      </c>
      <c r="X98" s="1" t="str">
        <f t="shared" si="42"/>
        <v>Italy</v>
      </c>
      <c r="Y98" s="1">
        <f t="shared" si="43"/>
        <v>2020</v>
      </c>
      <c r="Z98" s="1">
        <f>Modells!T499</f>
        <v>999900.6</v>
      </c>
      <c r="AA98" s="1">
        <f t="shared" si="44"/>
        <v>91</v>
      </c>
      <c r="AB98" s="1">
        <f t="shared" si="47"/>
        <v>61</v>
      </c>
      <c r="AC98" s="1">
        <f t="shared" si="48"/>
        <v>82</v>
      </c>
      <c r="AD98" s="1">
        <f t="shared" si="49"/>
        <v>125</v>
      </c>
      <c r="AE98" s="1">
        <f t="shared" si="46"/>
        <v>1000000</v>
      </c>
    </row>
    <row r="99" spans="1:31" ht="15" x14ac:dyDescent="0.3">
      <c r="A99" s="32" t="s">
        <v>20</v>
      </c>
      <c r="B99" s="33">
        <v>2020</v>
      </c>
      <c r="C99" s="48">
        <v>650.65</v>
      </c>
      <c r="D99" s="35">
        <v>2.2088263431015297E-2</v>
      </c>
      <c r="E99" s="36">
        <v>342.2924360552592</v>
      </c>
      <c r="F99" s="49">
        <v>136.09</v>
      </c>
      <c r="G99" s="88">
        <v>22</v>
      </c>
      <c r="H99" s="106">
        <v>21</v>
      </c>
      <c r="I99" s="111">
        <f t="shared" si="45"/>
        <v>1</v>
      </c>
      <c r="L99" s="128">
        <f t="shared" si="38"/>
        <v>0.20916007069853226</v>
      </c>
      <c r="M99" s="23">
        <f t="shared" si="39"/>
        <v>2.2088263431015297E-2</v>
      </c>
      <c r="N99" s="24">
        <f t="shared" si="40"/>
        <v>342.2924360552592</v>
      </c>
      <c r="O99" s="1">
        <f t="shared" si="41"/>
        <v>22</v>
      </c>
      <c r="P99" s="1">
        <v>1000000</v>
      </c>
      <c r="Q99" s="1"/>
      <c r="R99" s="1">
        <f t="shared" si="33"/>
        <v>61</v>
      </c>
      <c r="S99" s="1">
        <f t="shared" si="34"/>
        <v>10</v>
      </c>
      <c r="T99" s="1">
        <f t="shared" si="35"/>
        <v>62</v>
      </c>
      <c r="U99" s="1">
        <f t="shared" si="36"/>
        <v>106</v>
      </c>
      <c r="V99" s="1">
        <f t="shared" si="37"/>
        <v>1000000</v>
      </c>
      <c r="W99" s="1">
        <f>Modells!F496</f>
        <v>1000019.9</v>
      </c>
      <c r="X99" s="1" t="str">
        <f t="shared" si="42"/>
        <v>Latvia</v>
      </c>
      <c r="Y99" s="1">
        <f t="shared" si="43"/>
        <v>2020</v>
      </c>
      <c r="Z99" s="1">
        <f>Modells!T500</f>
        <v>999980.1</v>
      </c>
      <c r="AA99" s="1">
        <f t="shared" si="44"/>
        <v>70</v>
      </c>
      <c r="AB99" s="1">
        <f t="shared" si="47"/>
        <v>121</v>
      </c>
      <c r="AC99" s="1">
        <f t="shared" si="48"/>
        <v>69</v>
      </c>
      <c r="AD99" s="1">
        <f t="shared" si="49"/>
        <v>25</v>
      </c>
      <c r="AE99" s="1">
        <f t="shared" si="46"/>
        <v>1000000</v>
      </c>
    </row>
    <row r="100" spans="1:31" ht="15" x14ac:dyDescent="0.3">
      <c r="A100" s="32" t="s">
        <v>21</v>
      </c>
      <c r="B100" s="33">
        <v>2020</v>
      </c>
      <c r="C100" s="48">
        <v>1028</v>
      </c>
      <c r="D100" s="35">
        <v>2.0764648065474088E-2</v>
      </c>
      <c r="E100" s="36">
        <v>367.81411790803935</v>
      </c>
      <c r="F100" s="49">
        <v>361.9</v>
      </c>
      <c r="G100" s="88">
        <v>19</v>
      </c>
      <c r="H100" s="106">
        <v>18</v>
      </c>
      <c r="I100" s="111">
        <f t="shared" si="45"/>
        <v>1</v>
      </c>
      <c r="L100" s="128">
        <f t="shared" si="38"/>
        <v>0.3520428015564202</v>
      </c>
      <c r="M100" s="23">
        <f t="shared" si="39"/>
        <v>2.0764648065474088E-2</v>
      </c>
      <c r="N100" s="24">
        <f t="shared" si="40"/>
        <v>367.81411790803935</v>
      </c>
      <c r="O100" s="1">
        <f t="shared" si="41"/>
        <v>19</v>
      </c>
      <c r="P100" s="1">
        <v>1000000</v>
      </c>
      <c r="Q100" s="1"/>
      <c r="R100" s="1">
        <f t="shared" si="33"/>
        <v>14</v>
      </c>
      <c r="S100" s="1">
        <f t="shared" si="34"/>
        <v>14</v>
      </c>
      <c r="T100" s="1">
        <f t="shared" si="35"/>
        <v>53</v>
      </c>
      <c r="U100" s="1">
        <f t="shared" si="36"/>
        <v>91</v>
      </c>
      <c r="V100" s="1">
        <f t="shared" si="37"/>
        <v>1000000</v>
      </c>
      <c r="W100" s="1">
        <f>Modells!F497</f>
        <v>1000086.9</v>
      </c>
      <c r="X100" s="1" t="str">
        <f t="shared" si="42"/>
        <v>Lithuania</v>
      </c>
      <c r="Y100" s="1">
        <f t="shared" si="43"/>
        <v>2020</v>
      </c>
      <c r="Z100" s="1">
        <f>Modells!T501</f>
        <v>999913.1</v>
      </c>
      <c r="AA100" s="1">
        <f t="shared" si="44"/>
        <v>117</v>
      </c>
      <c r="AB100" s="1">
        <f t="shared" si="47"/>
        <v>117</v>
      </c>
      <c r="AC100" s="1">
        <f t="shared" si="48"/>
        <v>78</v>
      </c>
      <c r="AD100" s="1">
        <f t="shared" si="49"/>
        <v>40</v>
      </c>
      <c r="AE100" s="1">
        <f t="shared" si="46"/>
        <v>1000000</v>
      </c>
    </row>
    <row r="101" spans="1:31" ht="15" x14ac:dyDescent="0.3">
      <c r="A101" s="32" t="s">
        <v>22</v>
      </c>
      <c r="B101" s="33">
        <v>2020</v>
      </c>
      <c r="C101" s="48">
        <v>356</v>
      </c>
      <c r="D101" s="35">
        <v>5.5433460072493255E-3</v>
      </c>
      <c r="E101" s="36">
        <v>564.10337669745991</v>
      </c>
      <c r="F101" s="49">
        <v>187</v>
      </c>
      <c r="G101" s="88">
        <v>23</v>
      </c>
      <c r="H101" s="106">
        <v>25</v>
      </c>
      <c r="I101" s="111">
        <f t="shared" si="45"/>
        <v>-2</v>
      </c>
      <c r="L101" s="128">
        <f t="shared" si="38"/>
        <v>0.5252808988764045</v>
      </c>
      <c r="M101" s="23">
        <f t="shared" si="39"/>
        <v>5.5433460072493255E-3</v>
      </c>
      <c r="N101" s="24">
        <f t="shared" si="40"/>
        <v>564.10337669745991</v>
      </c>
      <c r="O101" s="1">
        <f t="shared" si="41"/>
        <v>23</v>
      </c>
      <c r="P101" s="1">
        <v>1000000</v>
      </c>
      <c r="Q101" s="1"/>
      <c r="R101" s="1">
        <f t="shared" si="33"/>
        <v>2</v>
      </c>
      <c r="S101" s="1">
        <f t="shared" si="34"/>
        <v>116</v>
      </c>
      <c r="T101" s="1">
        <f t="shared" si="35"/>
        <v>19</v>
      </c>
      <c r="U101" s="1">
        <f t="shared" si="36"/>
        <v>111</v>
      </c>
      <c r="V101" s="1">
        <f t="shared" si="37"/>
        <v>1000000</v>
      </c>
      <c r="W101" s="1">
        <f>Modells!F498</f>
        <v>1000052.4</v>
      </c>
      <c r="X101" s="1" t="str">
        <f t="shared" si="42"/>
        <v>Luxembourg</v>
      </c>
      <c r="Y101" s="1">
        <f t="shared" si="43"/>
        <v>2020</v>
      </c>
      <c r="Z101" s="1">
        <f>Modells!T502</f>
        <v>999947.6</v>
      </c>
      <c r="AA101" s="1">
        <f t="shared" si="44"/>
        <v>129</v>
      </c>
      <c r="AB101" s="1">
        <f t="shared" si="47"/>
        <v>15</v>
      </c>
      <c r="AC101" s="1">
        <f t="shared" si="48"/>
        <v>112</v>
      </c>
      <c r="AD101" s="1">
        <f t="shared" si="49"/>
        <v>20</v>
      </c>
      <c r="AE101" s="1">
        <f t="shared" si="46"/>
        <v>1000000</v>
      </c>
    </row>
    <row r="102" spans="1:31" ht="15" x14ac:dyDescent="0.3">
      <c r="A102" s="32" t="s">
        <v>23</v>
      </c>
      <c r="B102" s="33">
        <v>2020</v>
      </c>
      <c r="C102" s="48">
        <v>70.721999999999994</v>
      </c>
      <c r="D102" s="35">
        <v>5.4152146996869028E-3</v>
      </c>
      <c r="E102" s="36">
        <v>137.09002093510117</v>
      </c>
      <c r="F102" s="49">
        <v>13.5</v>
      </c>
      <c r="G102" s="88">
        <v>23</v>
      </c>
      <c r="H102" s="106">
        <v>26</v>
      </c>
      <c r="I102" s="111">
        <f t="shared" si="45"/>
        <v>-3</v>
      </c>
      <c r="L102" s="128">
        <f t="shared" si="38"/>
        <v>0.19088826673453807</v>
      </c>
      <c r="M102" s="23">
        <f t="shared" si="39"/>
        <v>5.4152146996869028E-3</v>
      </c>
      <c r="N102" s="24">
        <f t="shared" si="40"/>
        <v>137.09002093510117</v>
      </c>
      <c r="O102" s="1">
        <f t="shared" si="41"/>
        <v>23</v>
      </c>
      <c r="P102" s="1">
        <v>1000000</v>
      </c>
      <c r="Q102" s="1"/>
      <c r="R102" s="1">
        <f t="shared" si="33"/>
        <v>70</v>
      </c>
      <c r="S102" s="1">
        <f t="shared" si="34"/>
        <v>118</v>
      </c>
      <c r="T102" s="1">
        <f t="shared" si="35"/>
        <v>125</v>
      </c>
      <c r="U102" s="1">
        <f t="shared" si="36"/>
        <v>111</v>
      </c>
      <c r="V102" s="1">
        <f t="shared" si="37"/>
        <v>1000000</v>
      </c>
      <c r="W102" s="1">
        <f>Modells!F499</f>
        <v>999834.9</v>
      </c>
      <c r="X102" s="1" t="str">
        <f t="shared" si="42"/>
        <v>Malta</v>
      </c>
      <c r="Y102" s="1">
        <f t="shared" si="43"/>
        <v>2020</v>
      </c>
      <c r="Z102" s="1">
        <f>Modells!T503</f>
        <v>1000165.1</v>
      </c>
      <c r="AA102" s="1">
        <f t="shared" si="44"/>
        <v>61</v>
      </c>
      <c r="AB102" s="1">
        <f t="shared" si="47"/>
        <v>13</v>
      </c>
      <c r="AC102" s="1">
        <f t="shared" si="48"/>
        <v>6</v>
      </c>
      <c r="AD102" s="1">
        <f t="shared" si="49"/>
        <v>20</v>
      </c>
      <c r="AE102" s="1">
        <f t="shared" si="46"/>
        <v>1000000</v>
      </c>
    </row>
    <row r="103" spans="1:31" ht="15" x14ac:dyDescent="0.3">
      <c r="A103" s="32" t="s">
        <v>24</v>
      </c>
      <c r="B103" s="33">
        <v>2020</v>
      </c>
      <c r="C103" s="48">
        <v>11200</v>
      </c>
      <c r="D103" s="35">
        <v>1.3998337697398434E-2</v>
      </c>
      <c r="E103" s="36">
        <v>642.12819630776289</v>
      </c>
      <c r="F103" s="49">
        <v>2862.9</v>
      </c>
      <c r="G103" s="88">
        <v>9</v>
      </c>
      <c r="H103" s="106">
        <v>6</v>
      </c>
      <c r="I103" s="111">
        <f t="shared" si="45"/>
        <v>3</v>
      </c>
      <c r="L103" s="128">
        <f t="shared" si="38"/>
        <v>0.25561607142857146</v>
      </c>
      <c r="M103" s="23">
        <f t="shared" si="39"/>
        <v>1.3998337697398434E-2</v>
      </c>
      <c r="N103" s="24">
        <f t="shared" si="40"/>
        <v>642.12819630776289</v>
      </c>
      <c r="O103" s="1">
        <f t="shared" si="41"/>
        <v>9</v>
      </c>
      <c r="P103" s="1">
        <v>1000000</v>
      </c>
      <c r="Q103" s="1"/>
      <c r="R103" s="1">
        <f t="shared" ref="R103:R136" si="50">RANK(L103,L$7:L$136,L$4)</f>
        <v>36</v>
      </c>
      <c r="S103" s="1">
        <f t="shared" ref="S103:S136" si="51">RANK(M103,M$7:M$136,M$4)</f>
        <v>68</v>
      </c>
      <c r="T103" s="1">
        <f t="shared" ref="T103:T136" si="52">RANK(N103,N$7:N$136,N$4)</f>
        <v>7</v>
      </c>
      <c r="U103" s="1">
        <f t="shared" ref="U103:U136" si="53">RANK(O103,O$7:O$136,O$4)</f>
        <v>41</v>
      </c>
      <c r="V103" s="1">
        <f t="shared" si="37"/>
        <v>1000000</v>
      </c>
      <c r="W103" s="1">
        <f>Modells!F500</f>
        <v>1000106.9</v>
      </c>
      <c r="X103" s="1" t="str">
        <f t="shared" si="42"/>
        <v>Netherlands</v>
      </c>
      <c r="Y103" s="1">
        <f t="shared" si="43"/>
        <v>2020</v>
      </c>
      <c r="Z103" s="1">
        <f>Modells!T504</f>
        <v>999893.1</v>
      </c>
      <c r="AA103" s="1">
        <f t="shared" si="44"/>
        <v>95</v>
      </c>
      <c r="AB103" s="1">
        <f t="shared" si="47"/>
        <v>63</v>
      </c>
      <c r="AC103" s="1">
        <f t="shared" si="48"/>
        <v>124</v>
      </c>
      <c r="AD103" s="1">
        <f t="shared" si="49"/>
        <v>90</v>
      </c>
      <c r="AE103" s="1">
        <f t="shared" si="46"/>
        <v>1000000</v>
      </c>
    </row>
    <row r="104" spans="1:31" ht="15" x14ac:dyDescent="0.3">
      <c r="A104" s="32" t="s">
        <v>25</v>
      </c>
      <c r="B104" s="33">
        <v>2020</v>
      </c>
      <c r="C104" s="48">
        <v>11723.8</v>
      </c>
      <c r="D104" s="35">
        <v>2.2269976979319754E-2</v>
      </c>
      <c r="E104" s="36">
        <v>305.67346300255514</v>
      </c>
      <c r="F104" s="49">
        <v>3436.2999999999997</v>
      </c>
      <c r="G104" s="88">
        <v>5</v>
      </c>
      <c r="H104" s="106">
        <v>4</v>
      </c>
      <c r="I104" s="111">
        <f t="shared" si="45"/>
        <v>1</v>
      </c>
      <c r="L104" s="128">
        <f t="shared" si="38"/>
        <v>0.29310462478036131</v>
      </c>
      <c r="M104" s="23">
        <f t="shared" si="39"/>
        <v>2.2269976979319754E-2</v>
      </c>
      <c r="N104" s="24">
        <f t="shared" si="40"/>
        <v>305.67346300255514</v>
      </c>
      <c r="O104" s="1">
        <f t="shared" si="41"/>
        <v>5</v>
      </c>
      <c r="P104" s="1">
        <v>1000000</v>
      </c>
      <c r="Q104" s="1"/>
      <c r="R104" s="1">
        <f t="shared" si="50"/>
        <v>25</v>
      </c>
      <c r="S104" s="1">
        <f t="shared" si="51"/>
        <v>8</v>
      </c>
      <c r="T104" s="1">
        <f t="shared" si="52"/>
        <v>76</v>
      </c>
      <c r="U104" s="1">
        <f t="shared" si="53"/>
        <v>21</v>
      </c>
      <c r="V104" s="1">
        <f t="shared" si="37"/>
        <v>1000000</v>
      </c>
      <c r="W104" s="1">
        <f>Modells!F501</f>
        <v>1000134.4</v>
      </c>
      <c r="X104" s="1" t="str">
        <f t="shared" si="42"/>
        <v>Poland</v>
      </c>
      <c r="Y104" s="1">
        <f t="shared" si="43"/>
        <v>2020</v>
      </c>
      <c r="Z104" s="1">
        <f>Modells!T505</f>
        <v>999865.6</v>
      </c>
      <c r="AA104" s="1">
        <f t="shared" si="44"/>
        <v>106</v>
      </c>
      <c r="AB104" s="1">
        <f t="shared" si="47"/>
        <v>123</v>
      </c>
      <c r="AC104" s="1">
        <f t="shared" si="48"/>
        <v>55</v>
      </c>
      <c r="AD104" s="1">
        <f t="shared" si="49"/>
        <v>110</v>
      </c>
      <c r="AE104" s="1">
        <f t="shared" si="46"/>
        <v>1000000</v>
      </c>
    </row>
    <row r="105" spans="1:31" ht="15" x14ac:dyDescent="0.3">
      <c r="A105" s="32" t="s">
        <v>26</v>
      </c>
      <c r="B105" s="33">
        <v>2020</v>
      </c>
      <c r="C105" s="48">
        <v>3362.25</v>
      </c>
      <c r="D105" s="35">
        <v>1.6803889896225454E-2</v>
      </c>
      <c r="E105" s="36">
        <v>326.52397276903207</v>
      </c>
      <c r="F105" s="49">
        <v>547.33900000000006</v>
      </c>
      <c r="G105" s="88">
        <v>14</v>
      </c>
      <c r="H105" s="106">
        <v>12</v>
      </c>
      <c r="I105" s="111">
        <f t="shared" si="45"/>
        <v>2</v>
      </c>
      <c r="L105" s="128">
        <f t="shared" si="38"/>
        <v>0.1627895010781471</v>
      </c>
      <c r="M105" s="23">
        <f t="shared" si="39"/>
        <v>1.6803889896225454E-2</v>
      </c>
      <c r="N105" s="24">
        <f t="shared" si="40"/>
        <v>326.52397276903207</v>
      </c>
      <c r="O105" s="1">
        <f t="shared" si="41"/>
        <v>14</v>
      </c>
      <c r="P105" s="1">
        <v>1000000</v>
      </c>
      <c r="Q105" s="1"/>
      <c r="R105" s="1">
        <f t="shared" si="50"/>
        <v>83</v>
      </c>
      <c r="S105" s="1">
        <f t="shared" si="51"/>
        <v>49</v>
      </c>
      <c r="T105" s="1">
        <f t="shared" si="52"/>
        <v>67</v>
      </c>
      <c r="U105" s="1">
        <f t="shared" si="53"/>
        <v>66</v>
      </c>
      <c r="V105" s="1">
        <f t="shared" si="37"/>
        <v>1000000</v>
      </c>
      <c r="W105" s="1">
        <f>Modells!F502</f>
        <v>999993.9</v>
      </c>
      <c r="X105" s="1" t="str">
        <f t="shared" si="42"/>
        <v>Portugal</v>
      </c>
      <c r="Y105" s="1">
        <f t="shared" si="43"/>
        <v>2020</v>
      </c>
      <c r="Z105" s="1">
        <f>Modells!T506</f>
        <v>1000006.1</v>
      </c>
      <c r="AA105" s="1">
        <f t="shared" si="44"/>
        <v>48</v>
      </c>
      <c r="AB105" s="1">
        <f t="shared" si="47"/>
        <v>82</v>
      </c>
      <c r="AC105" s="1">
        <f t="shared" si="48"/>
        <v>64</v>
      </c>
      <c r="AD105" s="1">
        <f t="shared" si="49"/>
        <v>65</v>
      </c>
      <c r="AE105" s="1">
        <f t="shared" si="46"/>
        <v>1000000</v>
      </c>
    </row>
    <row r="106" spans="1:31" ht="15" x14ac:dyDescent="0.3">
      <c r="A106" s="32" t="s">
        <v>27</v>
      </c>
      <c r="B106" s="33">
        <v>2020</v>
      </c>
      <c r="C106" s="48">
        <v>4430.53</v>
      </c>
      <c r="D106" s="35">
        <v>2.0243274028701803E-2</v>
      </c>
      <c r="E106" s="36">
        <v>229.92485003479595</v>
      </c>
      <c r="F106" s="49">
        <v>1085.03</v>
      </c>
      <c r="G106" s="88">
        <v>10</v>
      </c>
      <c r="H106" s="106">
        <v>10</v>
      </c>
      <c r="I106" s="111">
        <f t="shared" si="45"/>
        <v>0</v>
      </c>
      <c r="L106" s="128">
        <f t="shared" si="38"/>
        <v>0.24489846587202888</v>
      </c>
      <c r="M106" s="23">
        <f t="shared" si="39"/>
        <v>2.0243274028701803E-2</v>
      </c>
      <c r="N106" s="24">
        <f t="shared" si="40"/>
        <v>229.92485003479595</v>
      </c>
      <c r="O106" s="1">
        <f t="shared" si="41"/>
        <v>10</v>
      </c>
      <c r="P106" s="1">
        <v>1000000</v>
      </c>
      <c r="Q106" s="1"/>
      <c r="R106" s="1">
        <f t="shared" si="50"/>
        <v>41</v>
      </c>
      <c r="S106" s="1">
        <f t="shared" si="51"/>
        <v>17</v>
      </c>
      <c r="T106" s="1">
        <f t="shared" si="52"/>
        <v>97</v>
      </c>
      <c r="U106" s="1">
        <f t="shared" si="53"/>
        <v>46</v>
      </c>
      <c r="V106" s="1">
        <f t="shared" si="37"/>
        <v>1000000</v>
      </c>
      <c r="W106" s="1">
        <f>Modells!F503</f>
        <v>1000057.9</v>
      </c>
      <c r="X106" s="1" t="str">
        <f t="shared" si="42"/>
        <v>Romania</v>
      </c>
      <c r="Y106" s="1">
        <f t="shared" si="43"/>
        <v>2020</v>
      </c>
      <c r="Z106" s="1">
        <f>Modells!T507</f>
        <v>999942.1</v>
      </c>
      <c r="AA106" s="1">
        <f t="shared" si="44"/>
        <v>90</v>
      </c>
      <c r="AB106" s="1">
        <f t="shared" si="47"/>
        <v>114</v>
      </c>
      <c r="AC106" s="1">
        <f t="shared" si="48"/>
        <v>34</v>
      </c>
      <c r="AD106" s="1">
        <f t="shared" si="49"/>
        <v>85</v>
      </c>
      <c r="AE106" s="1">
        <f t="shared" si="46"/>
        <v>1000000</v>
      </c>
    </row>
    <row r="107" spans="1:31" ht="15" x14ac:dyDescent="0.3">
      <c r="A107" s="32" t="s">
        <v>28</v>
      </c>
      <c r="B107" s="33">
        <v>2020</v>
      </c>
      <c r="C107" s="48">
        <v>1795.518341</v>
      </c>
      <c r="D107" s="35">
        <v>1.9499695816540742E-2</v>
      </c>
      <c r="E107" s="36">
        <v>328.81337966523824</v>
      </c>
      <c r="F107" s="49">
        <v>572.35921016999998</v>
      </c>
      <c r="G107" s="88">
        <v>12</v>
      </c>
      <c r="H107" s="106">
        <v>16</v>
      </c>
      <c r="I107" s="111">
        <f t="shared" si="45"/>
        <v>-4</v>
      </c>
      <c r="L107" s="128">
        <f t="shared" si="38"/>
        <v>0.31877101842982508</v>
      </c>
      <c r="M107" s="23">
        <f t="shared" si="39"/>
        <v>1.9499695816540742E-2</v>
      </c>
      <c r="N107" s="24">
        <f t="shared" si="40"/>
        <v>328.81337966523824</v>
      </c>
      <c r="O107" s="1">
        <f t="shared" si="41"/>
        <v>12</v>
      </c>
      <c r="P107" s="1">
        <v>1000000</v>
      </c>
      <c r="Q107" s="1"/>
      <c r="R107" s="1">
        <f t="shared" si="50"/>
        <v>20</v>
      </c>
      <c r="S107" s="1">
        <f t="shared" si="51"/>
        <v>30</v>
      </c>
      <c r="T107" s="1">
        <f t="shared" si="52"/>
        <v>66</v>
      </c>
      <c r="U107" s="1">
        <f t="shared" si="53"/>
        <v>56</v>
      </c>
      <c r="V107" s="1">
        <f t="shared" si="37"/>
        <v>1000000</v>
      </c>
      <c r="W107" s="1">
        <f>Modells!F504</f>
        <v>1000086.9</v>
      </c>
      <c r="X107" s="1" t="str">
        <f t="shared" si="42"/>
        <v>Slovakia</v>
      </c>
      <c r="Y107" s="1">
        <f t="shared" si="43"/>
        <v>2020</v>
      </c>
      <c r="Z107" s="1">
        <f>Modells!T508</f>
        <v>999913.1</v>
      </c>
      <c r="AA107" s="1">
        <f t="shared" si="44"/>
        <v>111</v>
      </c>
      <c r="AB107" s="1">
        <f t="shared" si="47"/>
        <v>101</v>
      </c>
      <c r="AC107" s="1">
        <f t="shared" si="48"/>
        <v>65</v>
      </c>
      <c r="AD107" s="1">
        <f t="shared" si="49"/>
        <v>75</v>
      </c>
      <c r="AE107" s="1">
        <f t="shared" si="46"/>
        <v>1000000</v>
      </c>
    </row>
    <row r="108" spans="1:31" ht="15" x14ac:dyDescent="0.3">
      <c r="A108" s="32" t="s">
        <v>29</v>
      </c>
      <c r="B108" s="33">
        <v>2020</v>
      </c>
      <c r="C108" s="48">
        <v>498.01372900000001</v>
      </c>
      <c r="D108" s="35">
        <v>1.0614544487675851E-2</v>
      </c>
      <c r="E108" s="36">
        <v>236.8336166064295</v>
      </c>
      <c r="F108" s="49">
        <v>28.335819000000001</v>
      </c>
      <c r="G108" s="88">
        <v>21</v>
      </c>
      <c r="H108" s="106">
        <v>23</v>
      </c>
      <c r="I108" s="111">
        <f t="shared" si="45"/>
        <v>-2</v>
      </c>
      <c r="L108" s="128">
        <f t="shared" si="38"/>
        <v>5.6897666369354248E-2</v>
      </c>
      <c r="M108" s="23">
        <f t="shared" si="39"/>
        <v>1.0614544487675851E-2</v>
      </c>
      <c r="N108" s="24">
        <f t="shared" si="40"/>
        <v>236.8336166064295</v>
      </c>
      <c r="O108" s="1">
        <f t="shared" si="41"/>
        <v>21</v>
      </c>
      <c r="P108" s="1">
        <v>1000000</v>
      </c>
      <c r="Q108" s="1"/>
      <c r="R108" s="1">
        <f t="shared" si="50"/>
        <v>127</v>
      </c>
      <c r="S108" s="1">
        <f t="shared" si="51"/>
        <v>92</v>
      </c>
      <c r="T108" s="1">
        <f t="shared" si="52"/>
        <v>95</v>
      </c>
      <c r="U108" s="1">
        <f t="shared" si="53"/>
        <v>101</v>
      </c>
      <c r="V108" s="1">
        <f t="shared" si="37"/>
        <v>1000000</v>
      </c>
      <c r="W108" s="1">
        <f>Modells!F505</f>
        <v>999817.9</v>
      </c>
      <c r="X108" s="1" t="str">
        <f t="shared" si="42"/>
        <v>Slovenia</v>
      </c>
      <c r="Y108" s="1">
        <f t="shared" si="43"/>
        <v>2020</v>
      </c>
      <c r="Z108" s="1">
        <f>Modells!T509</f>
        <v>1000182.1</v>
      </c>
      <c r="AA108" s="1">
        <f t="shared" si="44"/>
        <v>4</v>
      </c>
      <c r="AB108" s="1">
        <f t="shared" si="47"/>
        <v>39</v>
      </c>
      <c r="AC108" s="1">
        <f t="shared" si="48"/>
        <v>36</v>
      </c>
      <c r="AD108" s="1">
        <f t="shared" si="49"/>
        <v>30</v>
      </c>
      <c r="AE108" s="1">
        <f t="shared" si="46"/>
        <v>1000000</v>
      </c>
    </row>
    <row r="109" spans="1:31" ht="15" x14ac:dyDescent="0.3">
      <c r="A109" s="32" t="s">
        <v>30</v>
      </c>
      <c r="B109" s="33">
        <v>2020</v>
      </c>
      <c r="C109" s="48">
        <v>11240.01</v>
      </c>
      <c r="D109" s="35">
        <v>1.0018298530769697E-2</v>
      </c>
      <c r="E109" s="36">
        <v>237.36281697885974</v>
      </c>
      <c r="F109" s="49">
        <v>2251.71</v>
      </c>
      <c r="G109" s="88">
        <v>4</v>
      </c>
      <c r="H109" s="106">
        <v>5</v>
      </c>
      <c r="I109" s="111">
        <f t="shared" si="45"/>
        <v>-1</v>
      </c>
      <c r="L109" s="128">
        <f t="shared" si="38"/>
        <v>0.20032989294493511</v>
      </c>
      <c r="M109" s="23">
        <f t="shared" si="39"/>
        <v>1.0018298530769697E-2</v>
      </c>
      <c r="N109" s="24">
        <f t="shared" si="40"/>
        <v>237.36281697885974</v>
      </c>
      <c r="O109" s="1">
        <f t="shared" si="41"/>
        <v>4</v>
      </c>
      <c r="P109" s="1">
        <v>1000000</v>
      </c>
      <c r="Q109" s="1"/>
      <c r="R109" s="1">
        <f t="shared" si="50"/>
        <v>65</v>
      </c>
      <c r="S109" s="1">
        <f t="shared" si="51"/>
        <v>100</v>
      </c>
      <c r="T109" s="1">
        <f t="shared" si="52"/>
        <v>94</v>
      </c>
      <c r="U109" s="1">
        <f t="shared" si="53"/>
        <v>16</v>
      </c>
      <c r="V109" s="1">
        <f t="shared" si="37"/>
        <v>1000000</v>
      </c>
      <c r="W109" s="1">
        <f>Modells!F506</f>
        <v>999989.4</v>
      </c>
      <c r="X109" s="1" t="str">
        <f t="shared" si="42"/>
        <v>Spain</v>
      </c>
      <c r="Y109" s="1">
        <f t="shared" si="43"/>
        <v>2020</v>
      </c>
      <c r="Z109" s="1">
        <f>Modells!T510</f>
        <v>1000010.6</v>
      </c>
      <c r="AA109" s="1">
        <f t="shared" si="44"/>
        <v>66</v>
      </c>
      <c r="AB109" s="1">
        <f t="shared" si="47"/>
        <v>31</v>
      </c>
      <c r="AC109" s="1">
        <f t="shared" si="48"/>
        <v>37</v>
      </c>
      <c r="AD109" s="1">
        <f t="shared" si="49"/>
        <v>115</v>
      </c>
      <c r="AE109" s="1">
        <f t="shared" si="46"/>
        <v>1000000</v>
      </c>
    </row>
    <row r="110" spans="1:31" ht="15.6" thickBot="1" x14ac:dyDescent="0.35">
      <c r="A110" s="39" t="s">
        <v>31</v>
      </c>
      <c r="B110" s="40">
        <v>2020</v>
      </c>
      <c r="C110" s="70">
        <v>5700</v>
      </c>
      <c r="D110" s="42">
        <v>1.1983142871438536E-2</v>
      </c>
      <c r="E110" s="43">
        <v>550.5416557202243</v>
      </c>
      <c r="F110" s="66">
        <v>1545</v>
      </c>
      <c r="G110" s="89">
        <v>6</v>
      </c>
      <c r="H110" s="107">
        <v>7</v>
      </c>
      <c r="I110" s="110">
        <f t="shared" si="45"/>
        <v>-1</v>
      </c>
      <c r="L110" s="128">
        <f t="shared" si="38"/>
        <v>0.27105263157894738</v>
      </c>
      <c r="M110" s="23">
        <f t="shared" si="39"/>
        <v>1.1983142871438536E-2</v>
      </c>
      <c r="N110" s="24">
        <f t="shared" si="40"/>
        <v>550.5416557202243</v>
      </c>
      <c r="O110" s="1">
        <f t="shared" si="41"/>
        <v>6</v>
      </c>
      <c r="P110" s="1">
        <v>1000000</v>
      </c>
      <c r="Q110" s="1"/>
      <c r="R110" s="1">
        <f t="shared" si="50"/>
        <v>32</v>
      </c>
      <c r="S110" s="1">
        <f t="shared" si="51"/>
        <v>84</v>
      </c>
      <c r="T110" s="1">
        <f t="shared" si="52"/>
        <v>21</v>
      </c>
      <c r="U110" s="1">
        <f t="shared" si="53"/>
        <v>26</v>
      </c>
      <c r="V110" s="1">
        <f t="shared" si="37"/>
        <v>1000000</v>
      </c>
      <c r="W110" s="1">
        <f>Modells!F507</f>
        <v>1000095.9</v>
      </c>
      <c r="X110" s="1" t="str">
        <f t="shared" si="42"/>
        <v>Sweden</v>
      </c>
      <c r="Y110" s="1">
        <f t="shared" si="43"/>
        <v>2020</v>
      </c>
      <c r="Z110" s="1">
        <f>Modells!T511</f>
        <v>999904.1</v>
      </c>
      <c r="AA110" s="1">
        <f t="shared" si="44"/>
        <v>99</v>
      </c>
      <c r="AB110" s="1">
        <f t="shared" si="47"/>
        <v>47</v>
      </c>
      <c r="AC110" s="1">
        <f t="shared" si="48"/>
        <v>110</v>
      </c>
      <c r="AD110" s="1">
        <f t="shared" si="49"/>
        <v>105</v>
      </c>
      <c r="AE110" s="1">
        <f t="shared" si="46"/>
        <v>1000000</v>
      </c>
    </row>
    <row r="111" spans="1:31" ht="15.6" thickTop="1" x14ac:dyDescent="0.3">
      <c r="A111" s="72" t="s">
        <v>2</v>
      </c>
      <c r="B111" s="71">
        <v>2021</v>
      </c>
      <c r="C111" s="69">
        <v>3298.8</v>
      </c>
      <c r="D111" s="68">
        <v>8.178091401848029E-3</v>
      </c>
      <c r="E111" s="67">
        <v>368.36574828340537</v>
      </c>
      <c r="F111" s="65">
        <v>398.9</v>
      </c>
      <c r="G111" s="90">
        <v>15</v>
      </c>
      <c r="H111" s="108" cm="1">
        <f t="array" ref="H111:H136">RANK(C111:C136,C111:C136,0)</f>
        <v>13</v>
      </c>
      <c r="I111" s="111">
        <f>G111-H111</f>
        <v>2</v>
      </c>
      <c r="L111" s="128">
        <f t="shared" si="38"/>
        <v>0.12092275979143929</v>
      </c>
      <c r="M111" s="23">
        <f t="shared" si="39"/>
        <v>8.178091401848029E-3</v>
      </c>
      <c r="N111" s="24">
        <f t="shared" si="40"/>
        <v>368.36574828340537</v>
      </c>
      <c r="O111" s="1">
        <f t="shared" si="41"/>
        <v>15</v>
      </c>
      <c r="P111" s="1">
        <v>1000000</v>
      </c>
      <c r="Q111" s="1"/>
      <c r="R111" s="1">
        <f t="shared" si="50"/>
        <v>98</v>
      </c>
      <c r="S111" s="1">
        <f t="shared" si="51"/>
        <v>112</v>
      </c>
      <c r="T111" s="1">
        <f t="shared" si="52"/>
        <v>52</v>
      </c>
      <c r="U111" s="1">
        <f t="shared" si="53"/>
        <v>71</v>
      </c>
      <c r="V111" s="1">
        <f t="shared" si="37"/>
        <v>1000000</v>
      </c>
      <c r="W111" s="1">
        <f>Modells!F508</f>
        <v>999925.9</v>
      </c>
      <c r="X111" s="1" t="str">
        <f t="shared" si="42"/>
        <v>Austria</v>
      </c>
      <c r="Y111" s="1">
        <f t="shared" si="43"/>
        <v>2021</v>
      </c>
      <c r="Z111" s="1">
        <f>Modells!T512</f>
        <v>1000074.1</v>
      </c>
      <c r="AA111" s="1">
        <f t="shared" si="44"/>
        <v>33</v>
      </c>
      <c r="AB111" s="1">
        <f t="shared" si="47"/>
        <v>19</v>
      </c>
      <c r="AC111" s="1">
        <f t="shared" si="48"/>
        <v>79</v>
      </c>
      <c r="AD111" s="1">
        <f t="shared" si="49"/>
        <v>60</v>
      </c>
      <c r="AE111" s="1">
        <f t="shared" si="46"/>
        <v>1000000</v>
      </c>
    </row>
    <row r="112" spans="1:31" ht="15" x14ac:dyDescent="0.3">
      <c r="A112" s="32" t="s">
        <v>8</v>
      </c>
      <c r="B112" s="33">
        <v>2021</v>
      </c>
      <c r="C112" s="48">
        <v>5358</v>
      </c>
      <c r="D112" s="35">
        <v>1.0564000929032705E-2</v>
      </c>
      <c r="E112" s="36">
        <v>462.33497281905255</v>
      </c>
      <c r="F112" s="49">
        <v>920.2</v>
      </c>
      <c r="G112" s="88">
        <v>18</v>
      </c>
      <c r="H112" s="106">
        <v>9</v>
      </c>
      <c r="I112" s="111">
        <f t="shared" ref="I112:I136" si="54">G112-H112</f>
        <v>9</v>
      </c>
      <c r="L112" s="128">
        <f t="shared" si="38"/>
        <v>0.17174318775662561</v>
      </c>
      <c r="M112" s="23">
        <f t="shared" si="39"/>
        <v>1.0564000929032705E-2</v>
      </c>
      <c r="N112" s="24">
        <f t="shared" si="40"/>
        <v>462.33497281905255</v>
      </c>
      <c r="O112" s="1">
        <f t="shared" si="41"/>
        <v>18</v>
      </c>
      <c r="P112" s="1">
        <v>1000000</v>
      </c>
      <c r="Q112" s="1"/>
      <c r="R112" s="1">
        <f t="shared" si="50"/>
        <v>80</v>
      </c>
      <c r="S112" s="1">
        <f t="shared" si="51"/>
        <v>94</v>
      </c>
      <c r="T112" s="1">
        <f t="shared" si="52"/>
        <v>36</v>
      </c>
      <c r="U112" s="1">
        <f t="shared" si="53"/>
        <v>86</v>
      </c>
      <c r="V112" s="1">
        <f t="shared" si="37"/>
        <v>1000000</v>
      </c>
      <c r="W112" s="1">
        <f>Modells!F509</f>
        <v>999962.9</v>
      </c>
      <c r="X112" s="1" t="str">
        <f t="shared" si="42"/>
        <v>Belgium</v>
      </c>
      <c r="Y112" s="1">
        <f t="shared" si="43"/>
        <v>2021</v>
      </c>
      <c r="Z112" s="1">
        <f>Modells!T513</f>
        <v>1000037.1</v>
      </c>
      <c r="AA112" s="1">
        <f t="shared" si="44"/>
        <v>51</v>
      </c>
      <c r="AB112" s="1">
        <f t="shared" si="47"/>
        <v>37</v>
      </c>
      <c r="AC112" s="1">
        <f t="shared" si="48"/>
        <v>95</v>
      </c>
      <c r="AD112" s="1">
        <f t="shared" si="49"/>
        <v>45</v>
      </c>
      <c r="AE112" s="1">
        <f t="shared" si="46"/>
        <v>1000000</v>
      </c>
    </row>
    <row r="113" spans="1:31" ht="15" x14ac:dyDescent="0.3">
      <c r="A113" s="32" t="s">
        <v>9</v>
      </c>
      <c r="B113" s="33">
        <v>2021</v>
      </c>
      <c r="C113" s="48">
        <v>1078.07</v>
      </c>
      <c r="D113" s="35">
        <v>1.5883843894053094E-2</v>
      </c>
      <c r="E113" s="36">
        <v>156.48333081737636</v>
      </c>
      <c r="F113" s="49">
        <v>223.1</v>
      </c>
      <c r="G113" s="88">
        <v>17</v>
      </c>
      <c r="H113" s="106">
        <v>19</v>
      </c>
      <c r="I113" s="111">
        <f t="shared" si="54"/>
        <v>-2</v>
      </c>
      <c r="L113" s="128">
        <f t="shared" si="38"/>
        <v>0.20694389047093417</v>
      </c>
      <c r="M113" s="23">
        <f t="shared" si="39"/>
        <v>1.5883843894053094E-2</v>
      </c>
      <c r="N113" s="24">
        <f t="shared" si="40"/>
        <v>156.48333081737636</v>
      </c>
      <c r="O113" s="1">
        <f t="shared" si="41"/>
        <v>17</v>
      </c>
      <c r="P113" s="1">
        <v>1000000</v>
      </c>
      <c r="Q113" s="1"/>
      <c r="R113" s="1">
        <f t="shared" si="50"/>
        <v>62</v>
      </c>
      <c r="S113" s="1">
        <f t="shared" si="51"/>
        <v>54</v>
      </c>
      <c r="T113" s="1">
        <f t="shared" si="52"/>
        <v>120</v>
      </c>
      <c r="U113" s="1">
        <f t="shared" si="53"/>
        <v>81</v>
      </c>
      <c r="V113" s="1">
        <f t="shared" si="37"/>
        <v>1000000</v>
      </c>
      <c r="W113" s="1">
        <f>Modells!F510</f>
        <v>999941.9</v>
      </c>
      <c r="X113" s="1" t="str">
        <f t="shared" si="42"/>
        <v>Bulgaria</v>
      </c>
      <c r="Y113" s="1">
        <f t="shared" si="43"/>
        <v>2021</v>
      </c>
      <c r="Z113" s="1">
        <f>Modells!T514</f>
        <v>1000058.1</v>
      </c>
      <c r="AA113" s="1">
        <f t="shared" si="44"/>
        <v>69</v>
      </c>
      <c r="AB113" s="1">
        <f t="shared" si="47"/>
        <v>77</v>
      </c>
      <c r="AC113" s="1">
        <f t="shared" si="48"/>
        <v>11</v>
      </c>
      <c r="AD113" s="1">
        <f t="shared" si="49"/>
        <v>50</v>
      </c>
      <c r="AE113" s="1">
        <f t="shared" si="46"/>
        <v>1000000</v>
      </c>
    </row>
    <row r="114" spans="1:31" ht="15" x14ac:dyDescent="0.3">
      <c r="A114" s="32" t="s">
        <v>10</v>
      </c>
      <c r="B114" s="33">
        <v>2021</v>
      </c>
      <c r="C114" s="48">
        <v>1150.3648829942256</v>
      </c>
      <c r="D114" s="35">
        <v>2.0112564617244245E-2</v>
      </c>
      <c r="E114" s="36">
        <v>295.83541415244974</v>
      </c>
      <c r="F114" s="49">
        <v>345.24407530028532</v>
      </c>
      <c r="G114" s="88">
        <v>16</v>
      </c>
      <c r="H114" s="106">
        <v>17</v>
      </c>
      <c r="I114" s="111">
        <f t="shared" si="54"/>
        <v>-1</v>
      </c>
      <c r="L114" s="128">
        <f t="shared" si="38"/>
        <v>0.30011701539573016</v>
      </c>
      <c r="M114" s="23">
        <f t="shared" si="39"/>
        <v>2.0112564617244245E-2</v>
      </c>
      <c r="N114" s="24">
        <f t="shared" si="40"/>
        <v>295.83541415244974</v>
      </c>
      <c r="O114" s="1">
        <f t="shared" si="41"/>
        <v>16</v>
      </c>
      <c r="P114" s="1">
        <v>1000000</v>
      </c>
      <c r="Q114" s="1"/>
      <c r="R114" s="1">
        <f t="shared" si="50"/>
        <v>23</v>
      </c>
      <c r="S114" s="1">
        <f t="shared" si="51"/>
        <v>19</v>
      </c>
      <c r="T114" s="1">
        <f t="shared" si="52"/>
        <v>78</v>
      </c>
      <c r="U114" s="1">
        <f t="shared" si="53"/>
        <v>76</v>
      </c>
      <c r="V114" s="1">
        <f t="shared" si="37"/>
        <v>1000000</v>
      </c>
      <c r="W114" s="1">
        <f>Modells!F511</f>
        <v>1000062.9</v>
      </c>
      <c r="X114" s="1" t="str">
        <f t="shared" si="42"/>
        <v>Croatia</v>
      </c>
      <c r="Y114" s="1">
        <f t="shared" si="43"/>
        <v>2021</v>
      </c>
      <c r="Z114" s="1">
        <f>Modells!T515</f>
        <v>999937.1</v>
      </c>
      <c r="AA114" s="1">
        <f t="shared" si="44"/>
        <v>108</v>
      </c>
      <c r="AB114" s="1">
        <f t="shared" si="47"/>
        <v>112</v>
      </c>
      <c r="AC114" s="1">
        <f t="shared" si="48"/>
        <v>53</v>
      </c>
      <c r="AD114" s="1">
        <f t="shared" si="49"/>
        <v>55</v>
      </c>
      <c r="AE114" s="1">
        <f t="shared" si="46"/>
        <v>1000000</v>
      </c>
    </row>
    <row r="115" spans="1:31" ht="15" x14ac:dyDescent="0.3">
      <c r="A115" s="32" t="s">
        <v>11</v>
      </c>
      <c r="B115" s="33">
        <v>2021</v>
      </c>
      <c r="C115" s="48">
        <v>458.15</v>
      </c>
      <c r="D115" s="35">
        <v>1.9548400585406651E-2</v>
      </c>
      <c r="E115" s="36">
        <v>508.85766646304211</v>
      </c>
      <c r="F115" s="49">
        <v>97.61</v>
      </c>
      <c r="G115" s="88">
        <v>24</v>
      </c>
      <c r="H115" s="106">
        <v>24</v>
      </c>
      <c r="I115" s="111">
        <f t="shared" si="54"/>
        <v>0</v>
      </c>
      <c r="L115" s="128">
        <f t="shared" si="38"/>
        <v>0.21305249372476265</v>
      </c>
      <c r="M115" s="23">
        <f t="shared" si="39"/>
        <v>1.9548400585406651E-2</v>
      </c>
      <c r="N115" s="24">
        <f t="shared" si="40"/>
        <v>508.85766646304211</v>
      </c>
      <c r="O115" s="1">
        <f t="shared" si="41"/>
        <v>24</v>
      </c>
      <c r="P115" s="1">
        <v>1000000</v>
      </c>
      <c r="Q115" s="1"/>
      <c r="R115" s="1">
        <f t="shared" si="50"/>
        <v>58</v>
      </c>
      <c r="S115" s="1">
        <f t="shared" si="51"/>
        <v>29</v>
      </c>
      <c r="T115" s="1">
        <f t="shared" si="52"/>
        <v>24</v>
      </c>
      <c r="U115" s="1">
        <f t="shared" si="53"/>
        <v>122</v>
      </c>
      <c r="V115" s="1">
        <f t="shared" si="37"/>
        <v>1000000</v>
      </c>
      <c r="W115" s="1">
        <f>Modells!F512</f>
        <v>1000025.9</v>
      </c>
      <c r="X115" s="1" t="str">
        <f t="shared" si="42"/>
        <v>Cyprus</v>
      </c>
      <c r="Y115" s="1">
        <f t="shared" si="43"/>
        <v>2021</v>
      </c>
      <c r="Z115" s="1">
        <f>Modells!T516</f>
        <v>999974.1</v>
      </c>
      <c r="AA115" s="1">
        <f t="shared" si="44"/>
        <v>73</v>
      </c>
      <c r="AB115" s="1">
        <f t="shared" si="47"/>
        <v>102</v>
      </c>
      <c r="AC115" s="1">
        <f t="shared" si="48"/>
        <v>107</v>
      </c>
      <c r="AD115" s="1">
        <f t="shared" si="49"/>
        <v>9</v>
      </c>
      <c r="AE115" s="1">
        <f t="shared" si="46"/>
        <v>1000000</v>
      </c>
    </row>
    <row r="116" spans="1:31" ht="15" x14ac:dyDescent="0.3">
      <c r="A116" s="32" t="s">
        <v>12</v>
      </c>
      <c r="B116" s="33">
        <v>2021</v>
      </c>
      <c r="C116" s="48">
        <v>3330.7332293291729</v>
      </c>
      <c r="D116" s="35">
        <v>1.3941366352151595E-2</v>
      </c>
      <c r="E116" s="36">
        <v>311.3707795951363</v>
      </c>
      <c r="F116" s="49">
        <v>666.92667706708266</v>
      </c>
      <c r="G116" s="88">
        <v>8</v>
      </c>
      <c r="H116" s="106">
        <v>12</v>
      </c>
      <c r="I116" s="111">
        <f t="shared" si="54"/>
        <v>-4</v>
      </c>
      <c r="L116" s="128">
        <f t="shared" si="38"/>
        <v>0.20023419203747073</v>
      </c>
      <c r="M116" s="23">
        <f t="shared" si="39"/>
        <v>1.3941366352151595E-2</v>
      </c>
      <c r="N116" s="24">
        <f t="shared" si="40"/>
        <v>311.3707795951363</v>
      </c>
      <c r="O116" s="1">
        <f t="shared" si="41"/>
        <v>8</v>
      </c>
      <c r="P116" s="1">
        <v>1000000</v>
      </c>
      <c r="Q116" s="1"/>
      <c r="R116" s="1">
        <f t="shared" si="50"/>
        <v>67</v>
      </c>
      <c r="S116" s="1">
        <f t="shared" si="51"/>
        <v>69</v>
      </c>
      <c r="T116" s="1">
        <f t="shared" si="52"/>
        <v>74</v>
      </c>
      <c r="U116" s="1">
        <f t="shared" si="53"/>
        <v>36</v>
      </c>
      <c r="V116" s="1">
        <f t="shared" si="37"/>
        <v>1000000</v>
      </c>
      <c r="W116" s="1">
        <f>Modells!F513</f>
        <v>1000012.9</v>
      </c>
      <c r="X116" s="1" t="str">
        <f t="shared" si="42"/>
        <v>Czech Republic</v>
      </c>
      <c r="Y116" s="1">
        <f t="shared" si="43"/>
        <v>2021</v>
      </c>
      <c r="Z116" s="1">
        <f>Modells!T517</f>
        <v>999987.1</v>
      </c>
      <c r="AA116" s="1">
        <f t="shared" si="44"/>
        <v>64</v>
      </c>
      <c r="AB116" s="1">
        <f t="shared" si="47"/>
        <v>62</v>
      </c>
      <c r="AC116" s="1">
        <f t="shared" si="48"/>
        <v>57</v>
      </c>
      <c r="AD116" s="1">
        <f t="shared" si="49"/>
        <v>95</v>
      </c>
      <c r="AE116" s="1">
        <f t="shared" si="46"/>
        <v>1000000</v>
      </c>
    </row>
    <row r="117" spans="1:31" ht="15" x14ac:dyDescent="0.3">
      <c r="A117" s="32" t="s">
        <v>13</v>
      </c>
      <c r="B117" s="33">
        <v>2021</v>
      </c>
      <c r="C117" s="48">
        <v>646.80999999999995</v>
      </c>
      <c r="D117" s="35">
        <v>2.1096154642729358E-2</v>
      </c>
      <c r="E117" s="36">
        <v>486.52084304905742</v>
      </c>
      <c r="F117" s="49">
        <v>185.39</v>
      </c>
      <c r="G117" s="88">
        <v>23</v>
      </c>
      <c r="H117" s="106">
        <v>23</v>
      </c>
      <c r="I117" s="111">
        <f t="shared" si="54"/>
        <v>0</v>
      </c>
      <c r="L117" s="128">
        <f t="shared" si="38"/>
        <v>0.28662203738346653</v>
      </c>
      <c r="M117" s="23">
        <f t="shared" si="39"/>
        <v>2.1096154642729358E-2</v>
      </c>
      <c r="N117" s="24">
        <f t="shared" si="40"/>
        <v>486.52084304905742</v>
      </c>
      <c r="O117" s="1">
        <f t="shared" si="41"/>
        <v>23</v>
      </c>
      <c r="P117" s="1">
        <v>1000000</v>
      </c>
      <c r="Q117" s="1"/>
      <c r="R117" s="1">
        <f t="shared" si="50"/>
        <v>27</v>
      </c>
      <c r="S117" s="1">
        <f t="shared" si="51"/>
        <v>12</v>
      </c>
      <c r="T117" s="1">
        <f t="shared" si="52"/>
        <v>30</v>
      </c>
      <c r="U117" s="1">
        <f t="shared" si="53"/>
        <v>111</v>
      </c>
      <c r="V117" s="1">
        <f t="shared" si="37"/>
        <v>1000000</v>
      </c>
      <c r="W117" s="1">
        <f>Modells!F514</f>
        <v>1000078.9</v>
      </c>
      <c r="X117" s="1" t="str">
        <f t="shared" si="42"/>
        <v>Estonia</v>
      </c>
      <c r="Y117" s="1">
        <f t="shared" si="43"/>
        <v>2021</v>
      </c>
      <c r="Z117" s="1">
        <f>Modells!T518</f>
        <v>999921.1</v>
      </c>
      <c r="AA117" s="1">
        <f t="shared" si="44"/>
        <v>104</v>
      </c>
      <c r="AB117" s="1">
        <f t="shared" si="47"/>
        <v>119</v>
      </c>
      <c r="AC117" s="1">
        <f t="shared" si="48"/>
        <v>101</v>
      </c>
      <c r="AD117" s="1">
        <f t="shared" si="49"/>
        <v>20</v>
      </c>
      <c r="AE117" s="1">
        <f t="shared" si="46"/>
        <v>1000000</v>
      </c>
    </row>
    <row r="118" spans="1:31" ht="15" x14ac:dyDescent="0.3">
      <c r="A118" s="32" t="s">
        <v>14</v>
      </c>
      <c r="B118" s="33">
        <v>2021</v>
      </c>
      <c r="C118" s="48">
        <v>5124</v>
      </c>
      <c r="D118" s="35">
        <v>2.0258249187535087E-2</v>
      </c>
      <c r="E118" s="36">
        <v>924.19241383042049</v>
      </c>
      <c r="F118" s="49">
        <v>2029.7</v>
      </c>
      <c r="G118" s="88">
        <v>13</v>
      </c>
      <c r="H118" s="106">
        <v>10</v>
      </c>
      <c r="I118" s="111">
        <f t="shared" si="54"/>
        <v>3</v>
      </c>
      <c r="L118" s="128">
        <f t="shared" si="38"/>
        <v>0.39611631537861047</v>
      </c>
      <c r="M118" s="23">
        <f t="shared" si="39"/>
        <v>2.0258249187535087E-2</v>
      </c>
      <c r="N118" s="24">
        <f t="shared" si="40"/>
        <v>924.19241383042049</v>
      </c>
      <c r="O118" s="1">
        <f t="shared" si="41"/>
        <v>13</v>
      </c>
      <c r="P118" s="1">
        <v>1000000</v>
      </c>
      <c r="Q118" s="1"/>
      <c r="R118" s="1">
        <f t="shared" si="50"/>
        <v>10</v>
      </c>
      <c r="S118" s="1">
        <f t="shared" si="51"/>
        <v>16</v>
      </c>
      <c r="T118" s="1">
        <f t="shared" si="52"/>
        <v>1</v>
      </c>
      <c r="U118" s="1">
        <f t="shared" si="53"/>
        <v>61</v>
      </c>
      <c r="V118" s="1">
        <f t="shared" si="37"/>
        <v>1000000</v>
      </c>
      <c r="W118" s="1">
        <f>Modells!F515</f>
        <v>1000189.4</v>
      </c>
      <c r="X118" s="1" t="str">
        <f t="shared" si="42"/>
        <v>Finland</v>
      </c>
      <c r="Y118" s="1">
        <f t="shared" si="43"/>
        <v>2021</v>
      </c>
      <c r="Z118" s="1">
        <f>Modells!T519</f>
        <v>999810.6</v>
      </c>
      <c r="AA118" s="1">
        <f t="shared" si="44"/>
        <v>121</v>
      </c>
      <c r="AB118" s="1">
        <f t="shared" si="47"/>
        <v>115</v>
      </c>
      <c r="AC118" s="1">
        <f t="shared" si="48"/>
        <v>130</v>
      </c>
      <c r="AD118" s="1">
        <f t="shared" si="49"/>
        <v>70</v>
      </c>
      <c r="AE118" s="1">
        <f t="shared" si="46"/>
        <v>1000000</v>
      </c>
    </row>
    <row r="119" spans="1:31" ht="15" x14ac:dyDescent="0.3">
      <c r="A119" s="32" t="s">
        <v>15</v>
      </c>
      <c r="B119" s="33">
        <v>2021</v>
      </c>
      <c r="C119" s="48">
        <v>47900</v>
      </c>
      <c r="D119" s="35">
        <v>1.9286395320371588E-2</v>
      </c>
      <c r="E119" s="36">
        <v>704.3806890872462</v>
      </c>
      <c r="F119" s="49">
        <v>13300</v>
      </c>
      <c r="G119" s="88">
        <v>1</v>
      </c>
      <c r="H119" s="106">
        <v>2</v>
      </c>
      <c r="I119" s="111">
        <f t="shared" si="54"/>
        <v>-1</v>
      </c>
      <c r="L119" s="128">
        <f t="shared" si="38"/>
        <v>0.27766179540709812</v>
      </c>
      <c r="M119" s="23">
        <f t="shared" si="39"/>
        <v>1.9286395320371588E-2</v>
      </c>
      <c r="N119" s="24">
        <f t="shared" si="40"/>
        <v>704.3806890872462</v>
      </c>
      <c r="O119" s="1">
        <f t="shared" si="41"/>
        <v>1</v>
      </c>
      <c r="P119" s="1">
        <v>1000000</v>
      </c>
      <c r="Q119" s="1"/>
      <c r="R119" s="1">
        <f t="shared" si="50"/>
        <v>29</v>
      </c>
      <c r="S119" s="1">
        <f t="shared" si="51"/>
        <v>31</v>
      </c>
      <c r="T119" s="1">
        <f t="shared" si="52"/>
        <v>2</v>
      </c>
      <c r="U119" s="1">
        <f t="shared" si="53"/>
        <v>1</v>
      </c>
      <c r="V119" s="1">
        <f t="shared" si="37"/>
        <v>1000000</v>
      </c>
      <c r="W119" s="1">
        <f>Modells!F516</f>
        <v>1000201.9</v>
      </c>
      <c r="X119" s="1" t="str">
        <f t="shared" si="42"/>
        <v>France</v>
      </c>
      <c r="Y119" s="1">
        <f t="shared" si="43"/>
        <v>2021</v>
      </c>
      <c r="Z119" s="1">
        <f>Modells!T520</f>
        <v>999798.1</v>
      </c>
      <c r="AA119" s="1">
        <f t="shared" si="44"/>
        <v>102</v>
      </c>
      <c r="AB119" s="1">
        <f t="shared" si="47"/>
        <v>100</v>
      </c>
      <c r="AC119" s="1">
        <f t="shared" si="48"/>
        <v>129</v>
      </c>
      <c r="AD119" s="1">
        <f t="shared" si="49"/>
        <v>130</v>
      </c>
      <c r="AE119" s="1">
        <f t="shared" si="46"/>
        <v>1000000</v>
      </c>
    </row>
    <row r="120" spans="1:31" ht="15" x14ac:dyDescent="0.3">
      <c r="A120" s="32" t="s">
        <v>16</v>
      </c>
      <c r="B120" s="33">
        <v>2021</v>
      </c>
      <c r="C120" s="48">
        <v>52431.442999999985</v>
      </c>
      <c r="D120" s="35">
        <v>1.4684128526698439E-2</v>
      </c>
      <c r="E120" s="36">
        <v>630.21591182268367</v>
      </c>
      <c r="F120" s="49">
        <v>9350.1664999999975</v>
      </c>
      <c r="G120" s="88">
        <v>3</v>
      </c>
      <c r="H120" s="106">
        <v>1</v>
      </c>
      <c r="I120" s="111">
        <f t="shared" si="54"/>
        <v>2</v>
      </c>
      <c r="L120" s="128">
        <f t="shared" si="38"/>
        <v>0.17833128300512346</v>
      </c>
      <c r="M120" s="23">
        <f t="shared" si="39"/>
        <v>1.4684128526698439E-2</v>
      </c>
      <c r="N120" s="24">
        <f t="shared" si="40"/>
        <v>630.21591182268367</v>
      </c>
      <c r="O120" s="1">
        <f t="shared" si="41"/>
        <v>3</v>
      </c>
      <c r="P120" s="1">
        <v>1000000</v>
      </c>
      <c r="Q120" s="1"/>
      <c r="R120" s="1">
        <f t="shared" si="50"/>
        <v>75</v>
      </c>
      <c r="S120" s="1">
        <f t="shared" si="51"/>
        <v>61</v>
      </c>
      <c r="T120" s="1">
        <f t="shared" si="52"/>
        <v>10</v>
      </c>
      <c r="U120" s="1">
        <f t="shared" si="53"/>
        <v>11</v>
      </c>
      <c r="V120" s="1">
        <f t="shared" si="37"/>
        <v>1000000</v>
      </c>
      <c r="W120" s="1">
        <f>Modells!F517</f>
        <v>1000107.4</v>
      </c>
      <c r="X120" s="1" t="str">
        <f t="shared" si="42"/>
        <v>Germany</v>
      </c>
      <c r="Y120" s="1">
        <f t="shared" si="43"/>
        <v>2021</v>
      </c>
      <c r="Z120" s="1">
        <f>Modells!T521</f>
        <v>999892.6</v>
      </c>
      <c r="AA120" s="1">
        <f t="shared" si="44"/>
        <v>56</v>
      </c>
      <c r="AB120" s="1">
        <f t="shared" si="47"/>
        <v>70</v>
      </c>
      <c r="AC120" s="1">
        <f t="shared" si="48"/>
        <v>121</v>
      </c>
      <c r="AD120" s="1">
        <f t="shared" si="49"/>
        <v>120</v>
      </c>
      <c r="AE120" s="1">
        <f t="shared" si="46"/>
        <v>1000000</v>
      </c>
    </row>
    <row r="121" spans="1:31" ht="15" x14ac:dyDescent="0.3">
      <c r="A121" s="32" t="s">
        <v>17</v>
      </c>
      <c r="B121" s="33">
        <v>2021</v>
      </c>
      <c r="C121" s="48">
        <v>6577.5</v>
      </c>
      <c r="D121" s="35">
        <v>3.5976003964334126E-2</v>
      </c>
      <c r="E121" s="36">
        <v>616.49420762568889</v>
      </c>
      <c r="F121" s="49">
        <v>2541.65</v>
      </c>
      <c r="G121" s="88">
        <v>6</v>
      </c>
      <c r="H121" s="106">
        <v>7</v>
      </c>
      <c r="I121" s="111">
        <f t="shared" si="54"/>
        <v>-1</v>
      </c>
      <c r="L121" s="128">
        <f t="shared" si="38"/>
        <v>0.38641581147852527</v>
      </c>
      <c r="M121" s="23">
        <f t="shared" si="39"/>
        <v>3.5976003964334126E-2</v>
      </c>
      <c r="N121" s="24">
        <f t="shared" si="40"/>
        <v>616.49420762568889</v>
      </c>
      <c r="O121" s="1">
        <f t="shared" si="41"/>
        <v>6</v>
      </c>
      <c r="P121" s="1">
        <v>1000000</v>
      </c>
      <c r="Q121" s="1"/>
      <c r="R121" s="1">
        <f t="shared" si="50"/>
        <v>11</v>
      </c>
      <c r="S121" s="1">
        <f t="shared" si="51"/>
        <v>1</v>
      </c>
      <c r="T121" s="1">
        <f t="shared" si="52"/>
        <v>13</v>
      </c>
      <c r="U121" s="1">
        <f t="shared" si="53"/>
        <v>26</v>
      </c>
      <c r="V121" s="1">
        <f t="shared" si="37"/>
        <v>1000000</v>
      </c>
      <c r="W121" s="1">
        <f>Modells!F518</f>
        <v>1000207.9</v>
      </c>
      <c r="X121" s="1" t="str">
        <f t="shared" si="42"/>
        <v>Greece</v>
      </c>
      <c r="Y121" s="1">
        <f t="shared" si="43"/>
        <v>2021</v>
      </c>
      <c r="Z121" s="1">
        <f>Modells!T522</f>
        <v>999792.1</v>
      </c>
      <c r="AA121" s="1">
        <f t="shared" si="44"/>
        <v>120</v>
      </c>
      <c r="AB121" s="1">
        <f t="shared" si="47"/>
        <v>130</v>
      </c>
      <c r="AC121" s="1">
        <f t="shared" si="48"/>
        <v>118</v>
      </c>
      <c r="AD121" s="1">
        <f t="shared" si="49"/>
        <v>105</v>
      </c>
      <c r="AE121" s="1">
        <f t="shared" si="46"/>
        <v>1000000</v>
      </c>
    </row>
    <row r="122" spans="1:31" ht="15" x14ac:dyDescent="0.3">
      <c r="A122" s="32" t="s">
        <v>18</v>
      </c>
      <c r="B122" s="33">
        <v>2021</v>
      </c>
      <c r="C122" s="48">
        <v>2590.85</v>
      </c>
      <c r="D122" s="35">
        <v>1.6812107494701703E-2</v>
      </c>
      <c r="E122" s="36">
        <v>266.82038992429523</v>
      </c>
      <c r="F122" s="49">
        <v>962.87</v>
      </c>
      <c r="G122" s="88">
        <v>12</v>
      </c>
      <c r="H122" s="106">
        <v>15</v>
      </c>
      <c r="I122" s="111">
        <f t="shared" si="54"/>
        <v>-3</v>
      </c>
      <c r="L122" s="128">
        <f t="shared" si="38"/>
        <v>0.37164251114499103</v>
      </c>
      <c r="M122" s="23">
        <f t="shared" si="39"/>
        <v>1.6812107494701703E-2</v>
      </c>
      <c r="N122" s="24">
        <f t="shared" si="40"/>
        <v>266.82038992429523</v>
      </c>
      <c r="O122" s="1">
        <f t="shared" si="41"/>
        <v>12</v>
      </c>
      <c r="P122" s="1">
        <v>1000000</v>
      </c>
      <c r="Q122" s="1"/>
      <c r="R122" s="1">
        <f t="shared" si="50"/>
        <v>12</v>
      </c>
      <c r="S122" s="1">
        <f t="shared" si="51"/>
        <v>48</v>
      </c>
      <c r="T122" s="1">
        <f t="shared" si="52"/>
        <v>82</v>
      </c>
      <c r="U122" s="1">
        <f t="shared" si="53"/>
        <v>56</v>
      </c>
      <c r="V122" s="1">
        <f t="shared" si="37"/>
        <v>1000000</v>
      </c>
      <c r="W122" s="1">
        <f>Modells!F519</f>
        <v>1000060.9</v>
      </c>
      <c r="X122" s="1" t="str">
        <f t="shared" si="42"/>
        <v>Hungary</v>
      </c>
      <c r="Y122" s="1">
        <f t="shared" si="43"/>
        <v>2021</v>
      </c>
      <c r="Z122" s="1">
        <f>Modells!T523</f>
        <v>999939.1</v>
      </c>
      <c r="AA122" s="1">
        <f t="shared" si="44"/>
        <v>119</v>
      </c>
      <c r="AB122" s="1">
        <f t="shared" si="47"/>
        <v>83</v>
      </c>
      <c r="AC122" s="1">
        <f t="shared" si="48"/>
        <v>49</v>
      </c>
      <c r="AD122" s="1">
        <f t="shared" si="49"/>
        <v>75</v>
      </c>
      <c r="AE122" s="1">
        <f t="shared" si="46"/>
        <v>1000000</v>
      </c>
    </row>
    <row r="123" spans="1:31" ht="15" x14ac:dyDescent="0.3">
      <c r="A123" s="32" t="s">
        <v>32</v>
      </c>
      <c r="B123" s="33">
        <v>2021</v>
      </c>
      <c r="C123" s="48">
        <v>1046.4000000000001</v>
      </c>
      <c r="D123" s="35">
        <v>2.4823903065315524E-3</v>
      </c>
      <c r="E123" s="36">
        <v>208.50311738462491</v>
      </c>
      <c r="F123" s="49">
        <v>114.25</v>
      </c>
      <c r="G123" s="88">
        <v>22</v>
      </c>
      <c r="H123" s="106">
        <v>20</v>
      </c>
      <c r="I123" s="111">
        <f t="shared" si="54"/>
        <v>2</v>
      </c>
      <c r="L123" s="128">
        <f t="shared" si="38"/>
        <v>0.10918386850152904</v>
      </c>
      <c r="M123" s="23">
        <f t="shared" si="39"/>
        <v>2.4823903065315524E-3</v>
      </c>
      <c r="N123" s="24">
        <f t="shared" si="40"/>
        <v>208.50311738462491</v>
      </c>
      <c r="O123" s="1">
        <f t="shared" si="41"/>
        <v>22</v>
      </c>
      <c r="P123" s="1">
        <v>1000000</v>
      </c>
      <c r="Q123" s="1"/>
      <c r="R123" s="1">
        <f t="shared" si="50"/>
        <v>107</v>
      </c>
      <c r="S123" s="1">
        <f t="shared" si="51"/>
        <v>130</v>
      </c>
      <c r="T123" s="1">
        <f t="shared" si="52"/>
        <v>106</v>
      </c>
      <c r="U123" s="1">
        <f t="shared" si="53"/>
        <v>106</v>
      </c>
      <c r="V123" s="1">
        <f t="shared" si="37"/>
        <v>1000000</v>
      </c>
      <c r="W123" s="1">
        <f>Modells!F520</f>
        <v>999785.4</v>
      </c>
      <c r="X123" s="1" t="str">
        <f t="shared" si="42"/>
        <v>Ireland</v>
      </c>
      <c r="Y123" s="1">
        <f t="shared" si="43"/>
        <v>2021</v>
      </c>
      <c r="Z123" s="1">
        <f>Modells!T524</f>
        <v>1000214.6</v>
      </c>
      <c r="AA123" s="1">
        <f t="shared" si="44"/>
        <v>24</v>
      </c>
      <c r="AB123" s="1">
        <f t="shared" si="47"/>
        <v>1</v>
      </c>
      <c r="AC123" s="1">
        <f t="shared" si="48"/>
        <v>25</v>
      </c>
      <c r="AD123" s="1">
        <f t="shared" si="49"/>
        <v>25</v>
      </c>
      <c r="AE123" s="1">
        <f t="shared" si="46"/>
        <v>1000000</v>
      </c>
    </row>
    <row r="124" spans="1:31" ht="15" x14ac:dyDescent="0.3">
      <c r="A124" s="32" t="s">
        <v>19</v>
      </c>
      <c r="B124" s="33">
        <v>2021</v>
      </c>
      <c r="C124" s="48">
        <v>27365</v>
      </c>
      <c r="D124" s="35">
        <v>1.5413115426295287E-2</v>
      </c>
      <c r="E124" s="36">
        <v>462.95278101563707</v>
      </c>
      <c r="F124" s="49">
        <v>5968.76</v>
      </c>
      <c r="G124" s="88">
        <v>2</v>
      </c>
      <c r="H124" s="106">
        <v>3</v>
      </c>
      <c r="I124" s="111">
        <f t="shared" si="54"/>
        <v>-1</v>
      </c>
      <c r="L124" s="128">
        <f t="shared" si="38"/>
        <v>0.21811657226384068</v>
      </c>
      <c r="M124" s="23">
        <f t="shared" si="39"/>
        <v>1.5413115426295287E-2</v>
      </c>
      <c r="N124" s="24">
        <f t="shared" si="40"/>
        <v>462.95278101563707</v>
      </c>
      <c r="O124" s="1">
        <f t="shared" si="41"/>
        <v>2</v>
      </c>
      <c r="P124" s="1">
        <v>1000000</v>
      </c>
      <c r="Q124" s="1"/>
      <c r="R124" s="1">
        <f t="shared" si="50"/>
        <v>56</v>
      </c>
      <c r="S124" s="1">
        <f t="shared" si="51"/>
        <v>57</v>
      </c>
      <c r="T124" s="1">
        <f t="shared" si="52"/>
        <v>34</v>
      </c>
      <c r="U124" s="1">
        <f t="shared" si="53"/>
        <v>6</v>
      </c>
      <c r="V124" s="1">
        <f t="shared" si="37"/>
        <v>1000000</v>
      </c>
      <c r="W124" s="1">
        <f>Modells!F521</f>
        <v>1000111.4</v>
      </c>
      <c r="X124" s="1" t="str">
        <f t="shared" si="42"/>
        <v>Italy</v>
      </c>
      <c r="Y124" s="1">
        <f t="shared" si="43"/>
        <v>2021</v>
      </c>
      <c r="Z124" s="1">
        <f>Modells!T525</f>
        <v>999888.6</v>
      </c>
      <c r="AA124" s="1">
        <f t="shared" si="44"/>
        <v>75</v>
      </c>
      <c r="AB124" s="1">
        <f t="shared" si="47"/>
        <v>74</v>
      </c>
      <c r="AC124" s="1">
        <f t="shared" si="48"/>
        <v>97</v>
      </c>
      <c r="AD124" s="1">
        <f t="shared" si="49"/>
        <v>125</v>
      </c>
      <c r="AE124" s="1">
        <f t="shared" si="46"/>
        <v>1000000</v>
      </c>
    </row>
    <row r="125" spans="1:31" ht="15" x14ac:dyDescent="0.3">
      <c r="A125" s="32" t="s">
        <v>20</v>
      </c>
      <c r="B125" s="33">
        <v>2021</v>
      </c>
      <c r="C125" s="48">
        <v>696.11</v>
      </c>
      <c r="D125" s="35">
        <v>2.1179918403262169E-2</v>
      </c>
      <c r="E125" s="36">
        <v>369.67939628573401</v>
      </c>
      <c r="F125" s="49">
        <v>204</v>
      </c>
      <c r="G125" s="88">
        <v>21</v>
      </c>
      <c r="H125" s="106">
        <v>21</v>
      </c>
      <c r="I125" s="111">
        <f t="shared" si="54"/>
        <v>0</v>
      </c>
      <c r="L125" s="128">
        <f t="shared" si="38"/>
        <v>0.29305713177515047</v>
      </c>
      <c r="M125" s="23">
        <f t="shared" si="39"/>
        <v>2.1179918403262169E-2</v>
      </c>
      <c r="N125" s="24">
        <f t="shared" si="40"/>
        <v>369.67939628573401</v>
      </c>
      <c r="O125" s="1">
        <f t="shared" si="41"/>
        <v>21</v>
      </c>
      <c r="P125" s="1">
        <v>1000000</v>
      </c>
      <c r="Q125" s="1"/>
      <c r="R125" s="1">
        <f t="shared" si="50"/>
        <v>26</v>
      </c>
      <c r="S125" s="1">
        <f t="shared" si="51"/>
        <v>11</v>
      </c>
      <c r="T125" s="1">
        <f t="shared" si="52"/>
        <v>51</v>
      </c>
      <c r="U125" s="1">
        <f t="shared" si="53"/>
        <v>101</v>
      </c>
      <c r="V125" s="1">
        <f t="shared" si="37"/>
        <v>1000000</v>
      </c>
      <c r="W125" s="1">
        <f>Modells!F522</f>
        <v>1000069.9</v>
      </c>
      <c r="X125" s="1" t="str">
        <f t="shared" si="42"/>
        <v>Latvia</v>
      </c>
      <c r="Y125" s="1">
        <f t="shared" si="43"/>
        <v>2021</v>
      </c>
      <c r="Z125" s="1">
        <f>Modells!T526</f>
        <v>999930.1</v>
      </c>
      <c r="AA125" s="1">
        <f t="shared" si="44"/>
        <v>105</v>
      </c>
      <c r="AB125" s="1">
        <f t="shared" si="47"/>
        <v>120</v>
      </c>
      <c r="AC125" s="1">
        <f t="shared" si="48"/>
        <v>80</v>
      </c>
      <c r="AD125" s="1">
        <f t="shared" si="49"/>
        <v>30</v>
      </c>
      <c r="AE125" s="1">
        <f t="shared" si="46"/>
        <v>1000000</v>
      </c>
    </row>
    <row r="126" spans="1:31" ht="15" x14ac:dyDescent="0.3">
      <c r="A126" s="32" t="s">
        <v>21</v>
      </c>
      <c r="B126" s="33">
        <v>2021</v>
      </c>
      <c r="C126" s="48">
        <v>1104.9000000000001</v>
      </c>
      <c r="D126" s="35">
        <v>1.9950121986626976E-2</v>
      </c>
      <c r="E126" s="36">
        <v>394.2044911269204</v>
      </c>
      <c r="F126" s="49">
        <v>247.65</v>
      </c>
      <c r="G126" s="88">
        <v>19</v>
      </c>
      <c r="H126" s="106">
        <v>18</v>
      </c>
      <c r="I126" s="111">
        <f t="shared" si="54"/>
        <v>1</v>
      </c>
      <c r="L126" s="128">
        <f t="shared" si="38"/>
        <v>0.22413793103448273</v>
      </c>
      <c r="M126" s="23">
        <f t="shared" si="39"/>
        <v>1.9950121986626976E-2</v>
      </c>
      <c r="N126" s="24">
        <f t="shared" si="40"/>
        <v>394.2044911269204</v>
      </c>
      <c r="O126" s="1">
        <f t="shared" si="41"/>
        <v>19</v>
      </c>
      <c r="P126" s="1">
        <v>1000000</v>
      </c>
      <c r="Q126" s="1"/>
      <c r="R126" s="1">
        <f t="shared" si="50"/>
        <v>55</v>
      </c>
      <c r="S126" s="1">
        <f t="shared" si="51"/>
        <v>24</v>
      </c>
      <c r="T126" s="1">
        <f t="shared" si="52"/>
        <v>46</v>
      </c>
      <c r="U126" s="1">
        <f t="shared" si="53"/>
        <v>91</v>
      </c>
      <c r="V126" s="1">
        <f t="shared" si="37"/>
        <v>1000000</v>
      </c>
      <c r="W126" s="1">
        <f>Modells!F523</f>
        <v>1000042.9</v>
      </c>
      <c r="X126" s="1" t="str">
        <f t="shared" si="42"/>
        <v>Lithuania</v>
      </c>
      <c r="Y126" s="1">
        <f t="shared" si="43"/>
        <v>2021</v>
      </c>
      <c r="Z126" s="1">
        <f>Modells!T527</f>
        <v>999957.1</v>
      </c>
      <c r="AA126" s="1">
        <f t="shared" si="44"/>
        <v>76</v>
      </c>
      <c r="AB126" s="1">
        <f t="shared" si="47"/>
        <v>107</v>
      </c>
      <c r="AC126" s="1">
        <f t="shared" si="48"/>
        <v>85</v>
      </c>
      <c r="AD126" s="1">
        <f t="shared" si="49"/>
        <v>40</v>
      </c>
      <c r="AE126" s="1">
        <f t="shared" si="46"/>
        <v>1000000</v>
      </c>
    </row>
    <row r="127" spans="1:31" ht="15" x14ac:dyDescent="0.3">
      <c r="A127" s="32" t="s">
        <v>22</v>
      </c>
      <c r="B127" s="33">
        <v>2021</v>
      </c>
      <c r="C127" s="48">
        <v>340.8</v>
      </c>
      <c r="D127" s="35">
        <v>4.6485312114497909E-3</v>
      </c>
      <c r="E127" s="36">
        <v>531.63609135155377</v>
      </c>
      <c r="F127" s="49">
        <v>135.5</v>
      </c>
      <c r="G127" s="88">
        <v>24</v>
      </c>
      <c r="H127" s="106">
        <v>25</v>
      </c>
      <c r="I127" s="111">
        <f t="shared" si="54"/>
        <v>-1</v>
      </c>
      <c r="L127" s="128">
        <f t="shared" si="38"/>
        <v>0.397593896713615</v>
      </c>
      <c r="M127" s="23">
        <f t="shared" si="39"/>
        <v>4.6485312114497909E-3</v>
      </c>
      <c r="N127" s="24">
        <f t="shared" si="40"/>
        <v>531.63609135155377</v>
      </c>
      <c r="O127" s="1">
        <f t="shared" si="41"/>
        <v>24</v>
      </c>
      <c r="P127" s="1">
        <v>1000000</v>
      </c>
      <c r="Q127" s="1"/>
      <c r="R127" s="1">
        <f t="shared" si="50"/>
        <v>9</v>
      </c>
      <c r="S127" s="1">
        <f t="shared" si="51"/>
        <v>123</v>
      </c>
      <c r="T127" s="1">
        <f t="shared" si="52"/>
        <v>23</v>
      </c>
      <c r="U127" s="1">
        <f t="shared" si="53"/>
        <v>122</v>
      </c>
      <c r="V127" s="1">
        <f t="shared" si="37"/>
        <v>1000000</v>
      </c>
      <c r="W127" s="1">
        <f>Modells!F524</f>
        <v>1000019.9</v>
      </c>
      <c r="X127" s="1" t="str">
        <f t="shared" si="42"/>
        <v>Luxembourg</v>
      </c>
      <c r="Y127" s="1">
        <f t="shared" si="43"/>
        <v>2021</v>
      </c>
      <c r="Z127" s="1">
        <f>Modells!T528</f>
        <v>999980.1</v>
      </c>
      <c r="AA127" s="1">
        <f t="shared" si="44"/>
        <v>122</v>
      </c>
      <c r="AB127" s="1">
        <f t="shared" si="47"/>
        <v>8</v>
      </c>
      <c r="AC127" s="1">
        <f t="shared" si="48"/>
        <v>108</v>
      </c>
      <c r="AD127" s="1">
        <f t="shared" si="49"/>
        <v>9</v>
      </c>
      <c r="AE127" s="1">
        <f t="shared" si="46"/>
        <v>1000000</v>
      </c>
    </row>
    <row r="128" spans="1:31" ht="15" x14ac:dyDescent="0.3">
      <c r="A128" s="32" t="s">
        <v>23</v>
      </c>
      <c r="B128" s="33">
        <v>2021</v>
      </c>
      <c r="C128" s="48">
        <v>61.083611990000001</v>
      </c>
      <c r="D128" s="35">
        <v>4.202860087024609E-3</v>
      </c>
      <c r="E128" s="36">
        <v>117.3669170717648</v>
      </c>
      <c r="F128" s="49">
        <v>3.9966908999999999</v>
      </c>
      <c r="G128" s="88">
        <v>24</v>
      </c>
      <c r="H128" s="106">
        <v>26</v>
      </c>
      <c r="I128" s="111">
        <f t="shared" si="54"/>
        <v>-2</v>
      </c>
      <c r="L128" s="128">
        <f t="shared" si="38"/>
        <v>6.5429839032018905E-2</v>
      </c>
      <c r="M128" s="23">
        <f t="shared" si="39"/>
        <v>4.202860087024609E-3</v>
      </c>
      <c r="N128" s="24">
        <f t="shared" si="40"/>
        <v>117.3669170717648</v>
      </c>
      <c r="O128" s="1">
        <f t="shared" si="41"/>
        <v>24</v>
      </c>
      <c r="P128" s="1">
        <v>1000000</v>
      </c>
      <c r="Q128" s="1"/>
      <c r="R128" s="1">
        <f t="shared" si="50"/>
        <v>123</v>
      </c>
      <c r="S128" s="1">
        <f t="shared" si="51"/>
        <v>125</v>
      </c>
      <c r="T128" s="1">
        <f t="shared" si="52"/>
        <v>128</v>
      </c>
      <c r="U128" s="1">
        <f t="shared" si="53"/>
        <v>122</v>
      </c>
      <c r="V128" s="1">
        <f t="shared" si="37"/>
        <v>1000000</v>
      </c>
      <c r="W128" s="1">
        <f>Modells!F525</f>
        <v>999760.9</v>
      </c>
      <c r="X128" s="1" t="str">
        <f t="shared" si="42"/>
        <v>Malta</v>
      </c>
      <c r="Y128" s="1">
        <f t="shared" si="43"/>
        <v>2021</v>
      </c>
      <c r="Z128" s="1">
        <f>Modells!T529</f>
        <v>1000239.1</v>
      </c>
      <c r="AA128" s="1">
        <f t="shared" si="44"/>
        <v>8</v>
      </c>
      <c r="AB128" s="1">
        <f t="shared" si="47"/>
        <v>6</v>
      </c>
      <c r="AC128" s="1">
        <f t="shared" si="48"/>
        <v>3</v>
      </c>
      <c r="AD128" s="1">
        <f t="shared" si="49"/>
        <v>9</v>
      </c>
      <c r="AE128" s="1">
        <f t="shared" si="46"/>
        <v>1000000</v>
      </c>
    </row>
    <row r="129" spans="1:31" ht="15" x14ac:dyDescent="0.3">
      <c r="A129" s="32" t="s">
        <v>24</v>
      </c>
      <c r="B129" s="33">
        <v>2021</v>
      </c>
      <c r="C129" s="48">
        <v>12300</v>
      </c>
      <c r="D129" s="35">
        <v>1.4290378160584349E-2</v>
      </c>
      <c r="E129" s="36">
        <v>701.5342497005646</v>
      </c>
      <c r="F129" s="49">
        <v>3448</v>
      </c>
      <c r="G129" s="88">
        <v>9</v>
      </c>
      <c r="H129" s="106">
        <v>6</v>
      </c>
      <c r="I129" s="111">
        <f t="shared" si="54"/>
        <v>3</v>
      </c>
      <c r="L129" s="128">
        <f t="shared" si="38"/>
        <v>0.28032520325203253</v>
      </c>
      <c r="M129" s="23">
        <f t="shared" si="39"/>
        <v>1.4290378160584349E-2</v>
      </c>
      <c r="N129" s="24">
        <f t="shared" si="40"/>
        <v>701.5342497005646</v>
      </c>
      <c r="O129" s="1">
        <f t="shared" si="41"/>
        <v>9</v>
      </c>
      <c r="P129" s="1">
        <v>1000000</v>
      </c>
      <c r="Q129" s="1"/>
      <c r="R129" s="1">
        <f t="shared" si="50"/>
        <v>28</v>
      </c>
      <c r="S129" s="1">
        <f t="shared" si="51"/>
        <v>63</v>
      </c>
      <c r="T129" s="1">
        <f t="shared" si="52"/>
        <v>3</v>
      </c>
      <c r="U129" s="1">
        <f t="shared" si="53"/>
        <v>41</v>
      </c>
      <c r="V129" s="1">
        <f t="shared" si="37"/>
        <v>1000000</v>
      </c>
      <c r="W129" s="1">
        <f>Modells!F526</f>
        <v>1000124.4</v>
      </c>
      <c r="X129" s="1" t="str">
        <f t="shared" si="42"/>
        <v>Netherlands</v>
      </c>
      <c r="Y129" s="1">
        <f t="shared" si="43"/>
        <v>2021</v>
      </c>
      <c r="Z129" s="1">
        <f>Modells!T530</f>
        <v>999875.6</v>
      </c>
      <c r="AA129" s="1">
        <f t="shared" si="44"/>
        <v>103</v>
      </c>
      <c r="AB129" s="1">
        <f t="shared" si="47"/>
        <v>68</v>
      </c>
      <c r="AC129" s="1">
        <f t="shared" si="48"/>
        <v>128</v>
      </c>
      <c r="AD129" s="1">
        <f t="shared" si="49"/>
        <v>90</v>
      </c>
      <c r="AE129" s="1">
        <f t="shared" si="46"/>
        <v>1000000</v>
      </c>
    </row>
    <row r="130" spans="1:31" ht="15" x14ac:dyDescent="0.3">
      <c r="A130" s="32" t="s">
        <v>25</v>
      </c>
      <c r="B130" s="33">
        <v>2021</v>
      </c>
      <c r="C130" s="48">
        <v>12765.3</v>
      </c>
      <c r="D130" s="35">
        <v>2.2225704428582994E-2</v>
      </c>
      <c r="E130" s="36">
        <v>334.50290865258631</v>
      </c>
      <c r="F130" s="49">
        <v>4405.0999999999995</v>
      </c>
      <c r="G130" s="88">
        <v>5</v>
      </c>
      <c r="H130" s="106">
        <v>4</v>
      </c>
      <c r="I130" s="111">
        <f t="shared" si="54"/>
        <v>1</v>
      </c>
      <c r="L130" s="128">
        <f t="shared" si="38"/>
        <v>0.34508393848949886</v>
      </c>
      <c r="M130" s="23">
        <f t="shared" si="39"/>
        <v>2.2225704428582994E-2</v>
      </c>
      <c r="N130" s="24">
        <f t="shared" si="40"/>
        <v>334.50290865258631</v>
      </c>
      <c r="O130" s="1">
        <f t="shared" si="41"/>
        <v>5</v>
      </c>
      <c r="P130" s="1">
        <v>1000000</v>
      </c>
      <c r="Q130" s="1"/>
      <c r="R130" s="1">
        <f t="shared" si="50"/>
        <v>16</v>
      </c>
      <c r="S130" s="1">
        <f t="shared" si="51"/>
        <v>9</v>
      </c>
      <c r="T130" s="1">
        <f t="shared" si="52"/>
        <v>63</v>
      </c>
      <c r="U130" s="1">
        <f t="shared" si="53"/>
        <v>21</v>
      </c>
      <c r="V130" s="1">
        <f t="shared" si="37"/>
        <v>1000000</v>
      </c>
      <c r="W130" s="1">
        <f>Modells!F527</f>
        <v>1000155.4</v>
      </c>
      <c r="X130" s="1" t="str">
        <f t="shared" si="42"/>
        <v>Poland</v>
      </c>
      <c r="Y130" s="1">
        <f t="shared" si="43"/>
        <v>2021</v>
      </c>
      <c r="Z130" s="1">
        <f>Modells!T531</f>
        <v>999844.6</v>
      </c>
      <c r="AA130" s="1">
        <f t="shared" si="44"/>
        <v>115</v>
      </c>
      <c r="AB130" s="1">
        <f t="shared" si="47"/>
        <v>122</v>
      </c>
      <c r="AC130" s="1">
        <f t="shared" si="48"/>
        <v>68</v>
      </c>
      <c r="AD130" s="1">
        <f t="shared" si="49"/>
        <v>110</v>
      </c>
      <c r="AE130" s="1">
        <f t="shared" si="46"/>
        <v>1000000</v>
      </c>
    </row>
    <row r="131" spans="1:31" ht="15" x14ac:dyDescent="0.3">
      <c r="A131" s="32" t="s">
        <v>26</v>
      </c>
      <c r="B131" s="33">
        <v>2021</v>
      </c>
      <c r="C131" s="48">
        <v>3282.4</v>
      </c>
      <c r="D131" s="35">
        <v>1.5535965732271539E-2</v>
      </c>
      <c r="E131" s="36">
        <v>318.92732219199382</v>
      </c>
      <c r="F131" s="49">
        <v>533.16200000000003</v>
      </c>
      <c r="G131" s="88">
        <v>11</v>
      </c>
      <c r="H131" s="106">
        <v>14</v>
      </c>
      <c r="I131" s="111">
        <f t="shared" si="54"/>
        <v>-3</v>
      </c>
      <c r="L131" s="128">
        <f t="shared" si="38"/>
        <v>0.16243053863027054</v>
      </c>
      <c r="M131" s="23">
        <f t="shared" si="39"/>
        <v>1.5535965732271539E-2</v>
      </c>
      <c r="N131" s="24">
        <f t="shared" si="40"/>
        <v>318.92732219199382</v>
      </c>
      <c r="O131" s="1">
        <f t="shared" si="41"/>
        <v>11</v>
      </c>
      <c r="P131" s="1">
        <v>1000000</v>
      </c>
      <c r="Q131" s="1"/>
      <c r="R131" s="1">
        <f t="shared" si="50"/>
        <v>84</v>
      </c>
      <c r="S131" s="1">
        <f t="shared" si="51"/>
        <v>55</v>
      </c>
      <c r="T131" s="1">
        <f t="shared" si="52"/>
        <v>70</v>
      </c>
      <c r="U131" s="1">
        <f t="shared" si="53"/>
        <v>51</v>
      </c>
      <c r="V131" s="1">
        <f t="shared" si="37"/>
        <v>1000000</v>
      </c>
      <c r="W131" s="1">
        <f>Modells!F528</f>
        <v>999998.9</v>
      </c>
      <c r="X131" s="1" t="str">
        <f t="shared" si="42"/>
        <v>Portugal</v>
      </c>
      <c r="Y131" s="1">
        <f t="shared" si="43"/>
        <v>2021</v>
      </c>
      <c r="Z131" s="1">
        <f>Modells!T532</f>
        <v>1000001.1</v>
      </c>
      <c r="AA131" s="1">
        <f t="shared" si="44"/>
        <v>47</v>
      </c>
      <c r="AB131" s="1">
        <f t="shared" si="47"/>
        <v>76</v>
      </c>
      <c r="AC131" s="1">
        <f t="shared" si="48"/>
        <v>61</v>
      </c>
      <c r="AD131" s="1">
        <f t="shared" si="49"/>
        <v>80</v>
      </c>
      <c r="AE131" s="1">
        <f t="shared" si="46"/>
        <v>1000000</v>
      </c>
    </row>
    <row r="132" spans="1:31" ht="15" x14ac:dyDescent="0.3">
      <c r="A132" s="32" t="s">
        <v>27</v>
      </c>
      <c r="B132" s="33">
        <v>2021</v>
      </c>
      <c r="C132" s="48">
        <v>4477.0739999999996</v>
      </c>
      <c r="D132" s="35">
        <v>1.8641294051664301E-2</v>
      </c>
      <c r="E132" s="36">
        <v>233.16077880766557</v>
      </c>
      <c r="F132" s="49">
        <v>1030.5720000000001</v>
      </c>
      <c r="G132" s="88">
        <v>10</v>
      </c>
      <c r="H132" s="106">
        <v>11</v>
      </c>
      <c r="I132" s="111">
        <f t="shared" si="54"/>
        <v>-1</v>
      </c>
      <c r="L132" s="128">
        <f t="shared" si="38"/>
        <v>0.23018873487460789</v>
      </c>
      <c r="M132" s="23">
        <f t="shared" si="39"/>
        <v>1.8641294051664301E-2</v>
      </c>
      <c r="N132" s="24">
        <f t="shared" si="40"/>
        <v>233.16077880766557</v>
      </c>
      <c r="O132" s="1">
        <f t="shared" si="41"/>
        <v>10</v>
      </c>
      <c r="P132" s="1">
        <v>1000000</v>
      </c>
      <c r="Q132" s="1"/>
      <c r="R132" s="1">
        <f t="shared" si="50"/>
        <v>49</v>
      </c>
      <c r="S132" s="1">
        <f t="shared" si="51"/>
        <v>34</v>
      </c>
      <c r="T132" s="1">
        <f t="shared" si="52"/>
        <v>96</v>
      </c>
      <c r="U132" s="1">
        <f t="shared" si="53"/>
        <v>46</v>
      </c>
      <c r="V132" s="1">
        <f t="shared" si="37"/>
        <v>1000000</v>
      </c>
      <c r="W132" s="1">
        <f>Modells!F529</f>
        <v>1000033.9</v>
      </c>
      <c r="X132" s="1" t="str">
        <f t="shared" si="42"/>
        <v>Romania</v>
      </c>
      <c r="Y132" s="1">
        <f t="shared" si="43"/>
        <v>2021</v>
      </c>
      <c r="Z132" s="1">
        <f>Modells!T533</f>
        <v>999966.1</v>
      </c>
      <c r="AA132" s="1">
        <f t="shared" si="44"/>
        <v>82</v>
      </c>
      <c r="AB132" s="1">
        <f t="shared" si="47"/>
        <v>97</v>
      </c>
      <c r="AC132" s="1">
        <f t="shared" si="48"/>
        <v>35</v>
      </c>
      <c r="AD132" s="1">
        <f t="shared" si="49"/>
        <v>85</v>
      </c>
      <c r="AE132" s="1">
        <f t="shared" si="46"/>
        <v>1000000</v>
      </c>
    </row>
    <row r="133" spans="1:31" ht="15" x14ac:dyDescent="0.3">
      <c r="A133" s="32" t="s">
        <v>28</v>
      </c>
      <c r="B133" s="33">
        <v>2021</v>
      </c>
      <c r="C133" s="48">
        <v>1730.5</v>
      </c>
      <c r="D133" s="35">
        <v>1.781770444541687E-2</v>
      </c>
      <c r="E133" s="36">
        <v>317.45769676690298</v>
      </c>
      <c r="F133" s="49">
        <v>566.29</v>
      </c>
      <c r="G133" s="88">
        <v>14</v>
      </c>
      <c r="H133" s="106">
        <v>16</v>
      </c>
      <c r="I133" s="111">
        <f t="shared" si="54"/>
        <v>-2</v>
      </c>
      <c r="L133" s="128">
        <f t="shared" si="38"/>
        <v>0.32724068188384858</v>
      </c>
      <c r="M133" s="23">
        <f t="shared" si="39"/>
        <v>1.781770444541687E-2</v>
      </c>
      <c r="N133" s="24">
        <f t="shared" si="40"/>
        <v>317.45769676690298</v>
      </c>
      <c r="O133" s="1">
        <f t="shared" si="41"/>
        <v>14</v>
      </c>
      <c r="P133" s="1">
        <v>1000000</v>
      </c>
      <c r="Q133" s="1"/>
      <c r="R133" s="1">
        <f t="shared" si="50"/>
        <v>19</v>
      </c>
      <c r="S133" s="1">
        <f t="shared" si="51"/>
        <v>39</v>
      </c>
      <c r="T133" s="1">
        <f t="shared" si="52"/>
        <v>73</v>
      </c>
      <c r="U133" s="1">
        <f t="shared" si="53"/>
        <v>66</v>
      </c>
      <c r="V133" s="1">
        <f t="shared" si="37"/>
        <v>1000000</v>
      </c>
      <c r="W133" s="1">
        <f>Modells!F530</f>
        <v>1000061.9</v>
      </c>
      <c r="X133" s="1" t="str">
        <f t="shared" si="42"/>
        <v>Slovakia</v>
      </c>
      <c r="Y133" s="1">
        <f t="shared" si="43"/>
        <v>2021</v>
      </c>
      <c r="Z133" s="1">
        <f>Modells!T534</f>
        <v>999938.1</v>
      </c>
      <c r="AA133" s="1">
        <f t="shared" si="44"/>
        <v>112</v>
      </c>
      <c r="AB133" s="1">
        <f t="shared" si="47"/>
        <v>92</v>
      </c>
      <c r="AC133" s="1">
        <f t="shared" si="48"/>
        <v>58</v>
      </c>
      <c r="AD133" s="1">
        <f t="shared" si="49"/>
        <v>65</v>
      </c>
      <c r="AE133" s="1">
        <f t="shared" si="46"/>
        <v>1000000</v>
      </c>
    </row>
    <row r="134" spans="1:31" ht="15" x14ac:dyDescent="0.3">
      <c r="A134" s="32" t="s">
        <v>29</v>
      </c>
      <c r="B134" s="33">
        <v>2021</v>
      </c>
      <c r="C134" s="48">
        <v>648.16568800000005</v>
      </c>
      <c r="D134" s="35">
        <v>1.2459896559314036E-2</v>
      </c>
      <c r="E134" s="36">
        <v>307.49064860146495</v>
      </c>
      <c r="F134" s="49">
        <v>98.026195999999999</v>
      </c>
      <c r="G134" s="88">
        <v>20</v>
      </c>
      <c r="H134" s="106">
        <v>22</v>
      </c>
      <c r="I134" s="111">
        <f t="shared" si="54"/>
        <v>-2</v>
      </c>
      <c r="L134" s="128">
        <f t="shared" si="38"/>
        <v>0.15123632400609271</v>
      </c>
      <c r="M134" s="23">
        <f t="shared" si="39"/>
        <v>1.2459896559314036E-2</v>
      </c>
      <c r="N134" s="24">
        <f t="shared" si="40"/>
        <v>307.49064860146495</v>
      </c>
      <c r="O134" s="1">
        <f t="shared" si="41"/>
        <v>20</v>
      </c>
      <c r="P134" s="1">
        <v>1000000</v>
      </c>
      <c r="Q134" s="1"/>
      <c r="R134" s="1">
        <f t="shared" si="50"/>
        <v>89</v>
      </c>
      <c r="S134" s="1">
        <f t="shared" si="51"/>
        <v>77</v>
      </c>
      <c r="T134" s="1">
        <f t="shared" si="52"/>
        <v>75</v>
      </c>
      <c r="U134" s="1">
        <f t="shared" si="53"/>
        <v>96</v>
      </c>
      <c r="V134" s="1">
        <f t="shared" si="37"/>
        <v>1000000</v>
      </c>
      <c r="W134" s="1">
        <f>Modells!F531</f>
        <v>999921.9</v>
      </c>
      <c r="X134" s="1" t="str">
        <f t="shared" si="42"/>
        <v>Slovenia</v>
      </c>
      <c r="Y134" s="1">
        <f t="shared" si="43"/>
        <v>2021</v>
      </c>
      <c r="Z134" s="1">
        <f>Modells!T535</f>
        <v>1000078.1</v>
      </c>
      <c r="AA134" s="1">
        <f t="shared" si="44"/>
        <v>42</v>
      </c>
      <c r="AB134" s="1">
        <f t="shared" si="47"/>
        <v>54</v>
      </c>
      <c r="AC134" s="1">
        <f t="shared" si="48"/>
        <v>56</v>
      </c>
      <c r="AD134" s="1">
        <f t="shared" si="49"/>
        <v>35</v>
      </c>
      <c r="AE134" s="1">
        <f t="shared" si="46"/>
        <v>1000000</v>
      </c>
    </row>
    <row r="135" spans="1:31" ht="15" x14ac:dyDescent="0.3">
      <c r="A135" s="32" t="s">
        <v>30</v>
      </c>
      <c r="B135" s="33">
        <v>2021</v>
      </c>
      <c r="C135" s="48">
        <v>12546.44</v>
      </c>
      <c r="D135" s="35">
        <v>1.0411439069990532E-2</v>
      </c>
      <c r="E135" s="36">
        <v>265.10323365581564</v>
      </c>
      <c r="F135" s="49">
        <v>2881.74</v>
      </c>
      <c r="G135" s="88">
        <v>4</v>
      </c>
      <c r="H135" s="106">
        <v>5</v>
      </c>
      <c r="I135" s="111">
        <f t="shared" si="54"/>
        <v>-1</v>
      </c>
      <c r="L135" s="128">
        <f t="shared" si="38"/>
        <v>0.22968587105186808</v>
      </c>
      <c r="M135" s="23">
        <f t="shared" si="39"/>
        <v>1.0411439069990532E-2</v>
      </c>
      <c r="N135" s="24">
        <f t="shared" si="40"/>
        <v>265.10323365581564</v>
      </c>
      <c r="O135" s="1">
        <f t="shared" si="41"/>
        <v>4</v>
      </c>
      <c r="P135" s="1">
        <v>1000000</v>
      </c>
      <c r="Q135" s="1"/>
      <c r="R135" s="1">
        <f t="shared" si="50"/>
        <v>50</v>
      </c>
      <c r="S135" s="1">
        <f t="shared" si="51"/>
        <v>97</v>
      </c>
      <c r="T135" s="1">
        <f t="shared" si="52"/>
        <v>84</v>
      </c>
      <c r="U135" s="1">
        <f t="shared" si="53"/>
        <v>16</v>
      </c>
      <c r="V135" s="1">
        <f t="shared" ref="V135:V136" si="55">P135</f>
        <v>1000000</v>
      </c>
      <c r="W135" s="1">
        <f>Modells!F532</f>
        <v>1000017.4</v>
      </c>
      <c r="X135" s="1" t="str">
        <f t="shared" si="42"/>
        <v>Spain</v>
      </c>
      <c r="Y135" s="1">
        <f t="shared" si="43"/>
        <v>2021</v>
      </c>
      <c r="Z135" s="1">
        <f>Modells!T536</f>
        <v>999982.6</v>
      </c>
      <c r="AA135" s="1">
        <f t="shared" si="44"/>
        <v>81</v>
      </c>
      <c r="AB135" s="1">
        <f t="shared" si="47"/>
        <v>34</v>
      </c>
      <c r="AC135" s="1">
        <f t="shared" si="48"/>
        <v>47</v>
      </c>
      <c r="AD135" s="1">
        <f t="shared" si="49"/>
        <v>115</v>
      </c>
      <c r="AE135" s="1">
        <f t="shared" si="46"/>
        <v>1000000</v>
      </c>
    </row>
    <row r="136" spans="1:31" ht="15.6" thickBot="1" x14ac:dyDescent="0.35">
      <c r="A136" s="39" t="s">
        <v>31</v>
      </c>
      <c r="B136" s="40">
        <v>2021</v>
      </c>
      <c r="C136" s="70">
        <v>6000</v>
      </c>
      <c r="D136" s="42">
        <v>1.1313723131321781E-2</v>
      </c>
      <c r="E136" s="43">
        <v>575.9483950238058</v>
      </c>
      <c r="F136" s="66">
        <v>1588.2</v>
      </c>
      <c r="G136" s="89">
        <v>7</v>
      </c>
      <c r="H136" s="107">
        <v>8</v>
      </c>
      <c r="I136" s="110">
        <f t="shared" si="54"/>
        <v>-1</v>
      </c>
      <c r="L136" s="128">
        <f t="shared" ref="L136" si="56">F136/C136</f>
        <v>0.26469999999999999</v>
      </c>
      <c r="M136" s="23">
        <f t="shared" ref="M136:N136" si="57">D136</f>
        <v>1.1313723131321781E-2</v>
      </c>
      <c r="N136" s="24">
        <f t="shared" si="57"/>
        <v>575.9483950238058</v>
      </c>
      <c r="O136" s="1">
        <f t="shared" ref="O136" si="58">G136</f>
        <v>7</v>
      </c>
      <c r="P136" s="1">
        <v>1000000</v>
      </c>
      <c r="Q136" s="1"/>
      <c r="R136" s="1">
        <f t="shared" si="50"/>
        <v>35</v>
      </c>
      <c r="S136" s="1">
        <f t="shared" si="51"/>
        <v>89</v>
      </c>
      <c r="T136" s="1">
        <f t="shared" si="52"/>
        <v>17</v>
      </c>
      <c r="U136" s="1">
        <f t="shared" si="53"/>
        <v>31</v>
      </c>
      <c r="V136" s="1">
        <f t="shared" si="55"/>
        <v>1000000</v>
      </c>
      <c r="W136" s="1">
        <f>Modells!F533</f>
        <v>1000086.9</v>
      </c>
      <c r="X136" s="1" t="str">
        <f t="shared" ref="X136:Y136" si="59">A136</f>
        <v>Sweden</v>
      </c>
      <c r="Y136" s="1">
        <f t="shared" si="59"/>
        <v>2021</v>
      </c>
      <c r="Z136" s="1">
        <f>Modells!T537</f>
        <v>999913.1</v>
      </c>
      <c r="AA136" s="1">
        <f>131-R136</f>
        <v>96</v>
      </c>
      <c r="AB136" s="1">
        <f t="shared" si="47"/>
        <v>42</v>
      </c>
      <c r="AC136" s="1">
        <f t="shared" si="48"/>
        <v>114</v>
      </c>
      <c r="AD136" s="1">
        <f t="shared" si="49"/>
        <v>100</v>
      </c>
      <c r="AE136" s="1">
        <f t="shared" si="46"/>
        <v>1000000</v>
      </c>
    </row>
    <row r="137" spans="1:31" ht="15" thickTop="1" x14ac:dyDescent="0.3">
      <c r="L137" s="128"/>
      <c r="M137" s="1"/>
      <c r="N137" s="1"/>
      <c r="O137" s="1"/>
      <c r="P137" s="1"/>
      <c r="Q137" s="1"/>
      <c r="R137" s="1"/>
      <c r="S137" s="1"/>
      <c r="T137" s="1"/>
      <c r="U137" s="1"/>
      <c r="V137" s="1"/>
      <c r="W137" s="1"/>
      <c r="X137" s="1"/>
      <c r="Y137" s="1"/>
      <c r="Z137" s="1"/>
      <c r="AA137" s="1"/>
      <c r="AB137" s="1"/>
      <c r="AC137" s="1"/>
      <c r="AD137" s="1"/>
      <c r="AE137" s="1"/>
    </row>
  </sheetData>
  <autoFilter ref="A1:I137" xr:uid="{4E0BCC09-2E8A-45F1-BAD3-04ED9705EEBD}"/>
  <conditionalFormatting sqref="C7:C32">
    <cfRule type="colorScale" priority="50">
      <colorScale>
        <cfvo type="min"/>
        <cfvo type="percentile" val="50"/>
        <cfvo type="max"/>
        <color rgb="FFF8696B"/>
        <color rgb="FFFFEB84"/>
        <color rgb="FF63BE7B"/>
      </colorScale>
    </cfRule>
  </conditionalFormatting>
  <conditionalFormatting sqref="C33:C58">
    <cfRule type="colorScale" priority="45">
      <colorScale>
        <cfvo type="min"/>
        <cfvo type="percentile" val="50"/>
        <cfvo type="max"/>
        <color rgb="FFF8696B"/>
        <color rgb="FFFFEB84"/>
        <color rgb="FF63BE7B"/>
      </colorScale>
    </cfRule>
  </conditionalFormatting>
  <conditionalFormatting sqref="C59:C84">
    <cfRule type="colorScale" priority="40">
      <colorScale>
        <cfvo type="min"/>
        <cfvo type="percentile" val="50"/>
        <cfvo type="max"/>
        <color rgb="FFF8696B"/>
        <color rgb="FFFFEB84"/>
        <color rgb="FF63BE7B"/>
      </colorScale>
    </cfRule>
  </conditionalFormatting>
  <conditionalFormatting sqref="C85:C110">
    <cfRule type="colorScale" priority="34">
      <colorScale>
        <cfvo type="min"/>
        <cfvo type="percentile" val="50"/>
        <cfvo type="max"/>
        <color rgb="FFF8696B"/>
        <color rgb="FFFFEB84"/>
        <color rgb="FF63BE7B"/>
      </colorScale>
    </cfRule>
  </conditionalFormatting>
  <conditionalFormatting sqref="C111:C136">
    <cfRule type="colorScale" priority="29">
      <colorScale>
        <cfvo type="min"/>
        <cfvo type="percentile" val="50"/>
        <cfvo type="max"/>
        <color rgb="FFF8696B"/>
        <color rgb="FFFFEB84"/>
        <color rgb="FF63BE7B"/>
      </colorScale>
    </cfRule>
  </conditionalFormatting>
  <conditionalFormatting sqref="D7:D32">
    <cfRule type="colorScale" priority="51">
      <colorScale>
        <cfvo type="min"/>
        <cfvo type="percentile" val="50"/>
        <cfvo type="max"/>
        <color rgb="FFF8696B"/>
        <color rgb="FFFFEB84"/>
        <color rgb="FF63BE7B"/>
      </colorScale>
    </cfRule>
  </conditionalFormatting>
  <conditionalFormatting sqref="D33:D58">
    <cfRule type="colorScale" priority="46">
      <colorScale>
        <cfvo type="min"/>
        <cfvo type="percentile" val="50"/>
        <cfvo type="max"/>
        <color rgb="FFF8696B"/>
        <color rgb="FFFFEB84"/>
        <color rgb="FF63BE7B"/>
      </colorScale>
    </cfRule>
  </conditionalFormatting>
  <conditionalFormatting sqref="D59:D84">
    <cfRule type="colorScale" priority="41">
      <colorScale>
        <cfvo type="min"/>
        <cfvo type="percentile" val="50"/>
        <cfvo type="max"/>
        <color rgb="FFF8696B"/>
        <color rgb="FFFFEB84"/>
        <color rgb="FF63BE7B"/>
      </colorScale>
    </cfRule>
  </conditionalFormatting>
  <conditionalFormatting sqref="D85:D110">
    <cfRule type="colorScale" priority="35">
      <colorScale>
        <cfvo type="min"/>
        <cfvo type="percentile" val="50"/>
        <cfvo type="max"/>
        <color rgb="FFF8696B"/>
        <color rgb="FFFFEB84"/>
        <color rgb="FF63BE7B"/>
      </colorScale>
    </cfRule>
  </conditionalFormatting>
  <conditionalFormatting sqref="D111:D136">
    <cfRule type="colorScale" priority="30">
      <colorScale>
        <cfvo type="min"/>
        <cfvo type="percentile" val="50"/>
        <cfvo type="max"/>
        <color rgb="FFF8696B"/>
        <color rgb="FFFFEB84"/>
        <color rgb="FF63BE7B"/>
      </colorScale>
    </cfRule>
  </conditionalFormatting>
  <conditionalFormatting sqref="E7:E32">
    <cfRule type="colorScale" priority="54">
      <colorScale>
        <cfvo type="min"/>
        <cfvo type="percentile" val="50"/>
        <cfvo type="max"/>
        <color rgb="FF63BE7B"/>
        <color rgb="FFFFEB84"/>
        <color rgb="FFF8696B"/>
      </colorScale>
    </cfRule>
  </conditionalFormatting>
  <conditionalFormatting sqref="E8:E32">
    <cfRule type="colorScale" priority="52">
      <colorScale>
        <cfvo type="min"/>
        <cfvo type="percentile" val="50"/>
        <cfvo type="max"/>
        <color rgb="FFF8696B"/>
        <color rgb="FFFFEB84"/>
        <color rgb="FF63BE7B"/>
      </colorScale>
    </cfRule>
  </conditionalFormatting>
  <conditionalFormatting sqref="E33:E58">
    <cfRule type="colorScale" priority="47">
      <colorScale>
        <cfvo type="min"/>
        <cfvo type="percentile" val="50"/>
        <cfvo type="max"/>
        <color rgb="FFF8696B"/>
        <color rgb="FFFFEB84"/>
        <color rgb="FF63BE7B"/>
      </colorScale>
    </cfRule>
  </conditionalFormatting>
  <conditionalFormatting sqref="E59:E84">
    <cfRule type="colorScale" priority="42">
      <colorScale>
        <cfvo type="min"/>
        <cfvo type="percentile" val="50"/>
        <cfvo type="max"/>
        <color rgb="FFF8696B"/>
        <color rgb="FFFFEB84"/>
        <color rgb="FF63BE7B"/>
      </colorScale>
    </cfRule>
  </conditionalFormatting>
  <conditionalFormatting sqref="E85:E110">
    <cfRule type="colorScale" priority="36">
      <colorScale>
        <cfvo type="min"/>
        <cfvo type="percentile" val="50"/>
        <cfvo type="max"/>
        <color rgb="FFF8696B"/>
        <color rgb="FFFFEB84"/>
        <color rgb="FF63BE7B"/>
      </colorScale>
    </cfRule>
  </conditionalFormatting>
  <conditionalFormatting sqref="E86:E110">
    <cfRule type="colorScale" priority="37">
      <colorScale>
        <cfvo type="min"/>
        <cfvo type="percentile" val="50"/>
        <cfvo type="max"/>
        <color rgb="FFF8696B"/>
        <color rgb="FFFFEB84"/>
        <color rgb="FF63BE7B"/>
      </colorScale>
    </cfRule>
  </conditionalFormatting>
  <conditionalFormatting sqref="E111:E136">
    <cfRule type="colorScale" priority="31">
      <colorScale>
        <cfvo type="min"/>
        <cfvo type="percentile" val="50"/>
        <cfvo type="max"/>
        <color rgb="FFF8696B"/>
        <color rgb="FFFFEB84"/>
        <color rgb="FF63BE7B"/>
      </colorScale>
    </cfRule>
  </conditionalFormatting>
  <conditionalFormatting sqref="F7:F32">
    <cfRule type="colorScale" priority="55">
      <colorScale>
        <cfvo type="min"/>
        <cfvo type="percentile" val="50"/>
        <cfvo type="max"/>
        <color rgb="FF63BE7B"/>
        <color rgb="FFFFEB84"/>
        <color rgb="FFF8696B"/>
      </colorScale>
    </cfRule>
  </conditionalFormatting>
  <conditionalFormatting sqref="F8:F32">
    <cfRule type="colorScale" priority="53">
      <colorScale>
        <cfvo type="min"/>
        <cfvo type="percentile" val="50"/>
        <cfvo type="max"/>
        <color rgb="FFF8696B"/>
        <color rgb="FFFFEB84"/>
        <color rgb="FF63BE7B"/>
      </colorScale>
    </cfRule>
  </conditionalFormatting>
  <conditionalFormatting sqref="F33:F58">
    <cfRule type="colorScale" priority="48">
      <colorScale>
        <cfvo type="min"/>
        <cfvo type="percentile" val="50"/>
        <cfvo type="max"/>
        <color rgb="FFF8696B"/>
        <color rgb="FFFFEB84"/>
        <color rgb="FF63BE7B"/>
      </colorScale>
    </cfRule>
  </conditionalFormatting>
  <conditionalFormatting sqref="F59:F84">
    <cfRule type="colorScale" priority="43">
      <colorScale>
        <cfvo type="min"/>
        <cfvo type="percentile" val="50"/>
        <cfvo type="max"/>
        <color rgb="FFF8696B"/>
        <color rgb="FFFFEB84"/>
        <color rgb="FF63BE7B"/>
      </colorScale>
    </cfRule>
  </conditionalFormatting>
  <conditionalFormatting sqref="F85:F110">
    <cfRule type="colorScale" priority="38">
      <colorScale>
        <cfvo type="min"/>
        <cfvo type="percentile" val="50"/>
        <cfvo type="max"/>
        <color rgb="FFF8696B"/>
        <color rgb="FFFFEB84"/>
        <color rgb="FF63BE7B"/>
      </colorScale>
    </cfRule>
  </conditionalFormatting>
  <conditionalFormatting sqref="F111:F136">
    <cfRule type="colorScale" priority="32">
      <colorScale>
        <cfvo type="min"/>
        <cfvo type="percentile" val="50"/>
        <cfvo type="max"/>
        <color rgb="FFF8696B"/>
        <color rgb="FFFFEB84"/>
        <color rgb="FF63BE7B"/>
      </colorScale>
    </cfRule>
  </conditionalFormatting>
  <conditionalFormatting sqref="G7:G32">
    <cfRule type="colorScale" priority="56">
      <colorScale>
        <cfvo type="min"/>
        <cfvo type="percentile" val="50"/>
        <cfvo type="max"/>
        <color rgb="FF63BE7B"/>
        <color rgb="FFFFEB84"/>
        <color rgb="FFF8696B"/>
      </colorScale>
    </cfRule>
  </conditionalFormatting>
  <conditionalFormatting sqref="G33:G58">
    <cfRule type="colorScale" priority="49">
      <colorScale>
        <cfvo type="min"/>
        <cfvo type="percentile" val="50"/>
        <cfvo type="max"/>
        <color rgb="FF63BE7B"/>
        <color rgb="FFFFEB84"/>
        <color rgb="FFF8696B"/>
      </colorScale>
    </cfRule>
  </conditionalFormatting>
  <conditionalFormatting sqref="G59:G84">
    <cfRule type="colorScale" priority="44">
      <colorScale>
        <cfvo type="min"/>
        <cfvo type="percentile" val="50"/>
        <cfvo type="max"/>
        <color rgb="FF63BE7B"/>
        <color rgb="FFFFEB84"/>
        <color rgb="FFF8696B"/>
      </colorScale>
    </cfRule>
  </conditionalFormatting>
  <conditionalFormatting sqref="G85:G110">
    <cfRule type="colorScale" priority="39">
      <colorScale>
        <cfvo type="min"/>
        <cfvo type="percentile" val="50"/>
        <cfvo type="max"/>
        <color rgb="FF63BE7B"/>
        <color rgb="FFFFEB84"/>
        <color rgb="FFF8696B"/>
      </colorScale>
    </cfRule>
  </conditionalFormatting>
  <conditionalFormatting sqref="G111:G136">
    <cfRule type="colorScale" priority="33">
      <colorScale>
        <cfvo type="min"/>
        <cfvo type="percentile" val="50"/>
        <cfvo type="max"/>
        <color rgb="FF63BE7B"/>
        <color rgb="FFFFEB84"/>
        <color rgb="FFF8696B"/>
      </colorScale>
    </cfRule>
  </conditionalFormatting>
  <conditionalFormatting sqref="H7:H32">
    <cfRule type="colorScale" priority="18">
      <colorScale>
        <cfvo type="min"/>
        <cfvo type="percentile" val="50"/>
        <cfvo type="max"/>
        <color rgb="FF63BE7B"/>
        <color rgb="FFFFEB84"/>
        <color rgb="FFF8696B"/>
      </colorScale>
    </cfRule>
  </conditionalFormatting>
  <conditionalFormatting sqref="H33:H58">
    <cfRule type="colorScale" priority="19">
      <colorScale>
        <cfvo type="min"/>
        <cfvo type="percentile" val="50"/>
        <cfvo type="max"/>
        <color rgb="FF63BE7B"/>
        <color rgb="FFFFEB84"/>
        <color rgb="FFF8696B"/>
      </colorScale>
    </cfRule>
  </conditionalFormatting>
  <conditionalFormatting sqref="H59:H84">
    <cfRule type="colorScale" priority="11">
      <colorScale>
        <cfvo type="min"/>
        <cfvo type="percentile" val="50"/>
        <cfvo type="max"/>
        <color rgb="FF63BE7B"/>
        <color rgb="FFFFEB84"/>
        <color rgb="FFF8696B"/>
      </colorScale>
    </cfRule>
  </conditionalFormatting>
  <conditionalFormatting sqref="H85:H110">
    <cfRule type="colorScale" priority="7">
      <colorScale>
        <cfvo type="min"/>
        <cfvo type="percentile" val="50"/>
        <cfvo type="max"/>
        <color rgb="FF63BE7B"/>
        <color rgb="FFFFEB84"/>
        <color rgb="FFF8696B"/>
      </colorScale>
    </cfRule>
    <cfRule type="colorScale" priority="61">
      <colorScale>
        <cfvo type="min"/>
        <cfvo type="percentile" val="50"/>
        <cfvo type="max"/>
        <color rgb="FF63BE7B"/>
        <color rgb="FFFFEB84"/>
        <color rgb="FFF8696B"/>
      </colorScale>
    </cfRule>
  </conditionalFormatting>
  <conditionalFormatting sqref="H111:H136">
    <cfRule type="colorScale" priority="2">
      <colorScale>
        <cfvo type="min"/>
        <cfvo type="percentile" val="50"/>
        <cfvo type="max"/>
        <color rgb="FF63BE7B"/>
        <color rgb="FFFFEB84"/>
        <color rgb="FFF8696B"/>
      </colorScale>
    </cfRule>
  </conditionalFormatting>
  <conditionalFormatting sqref="H7:I32">
    <cfRule type="colorScale" priority="58">
      <colorScale>
        <cfvo type="min"/>
        <cfvo type="percentile" val="50"/>
        <cfvo type="max"/>
        <color rgb="FF63BE7B"/>
        <color rgb="FFFFEB84"/>
        <color rgb="FFF8696B"/>
      </colorScale>
    </cfRule>
  </conditionalFormatting>
  <conditionalFormatting sqref="H33:I58">
    <cfRule type="colorScale" priority="59">
      <colorScale>
        <cfvo type="min"/>
        <cfvo type="percentile" val="50"/>
        <cfvo type="max"/>
        <color rgb="FF63BE7B"/>
        <color rgb="FFFFEB84"/>
        <color rgb="FFF8696B"/>
      </colorScale>
    </cfRule>
  </conditionalFormatting>
  <conditionalFormatting sqref="H59:I84">
    <cfRule type="colorScale" priority="60">
      <colorScale>
        <cfvo type="min"/>
        <cfvo type="percentile" val="50"/>
        <cfvo type="max"/>
        <color rgb="FF63BE7B"/>
        <color rgb="FFFFEB84"/>
        <color rgb="FFF8696B"/>
      </colorScale>
    </cfRule>
  </conditionalFormatting>
  <conditionalFormatting sqref="H111:I136">
    <cfRule type="colorScale" priority="62">
      <colorScale>
        <cfvo type="min"/>
        <cfvo type="percentile" val="50"/>
        <cfvo type="max"/>
        <color rgb="FF63BE7B"/>
        <color rgb="FFFFEB84"/>
        <color rgb="FFF8696B"/>
      </colorScale>
    </cfRule>
  </conditionalFormatting>
  <conditionalFormatting sqref="I7:I32">
    <cfRule type="colorScale" priority="10">
      <colorScale>
        <cfvo type="min"/>
        <cfvo type="percentile" val="50"/>
        <cfvo type="max"/>
        <color rgb="FF63BE7B"/>
        <color rgb="FFFCFCFF"/>
        <color rgb="FFF8696B"/>
      </colorScale>
    </cfRule>
  </conditionalFormatting>
  <conditionalFormatting sqref="I33:I58">
    <cfRule type="colorScale" priority="9">
      <colorScale>
        <cfvo type="min"/>
        <cfvo type="percentile" val="50"/>
        <cfvo type="max"/>
        <color rgb="FF63BE7B"/>
        <color rgb="FFFCFCFF"/>
        <color rgb="FFF8696B"/>
      </colorScale>
    </cfRule>
    <cfRule type="colorScale" priority="20">
      <colorScale>
        <cfvo type="min"/>
        <cfvo type="max"/>
        <color rgb="FFF8696B"/>
        <color rgb="FFFCFCFF"/>
      </colorScale>
    </cfRule>
  </conditionalFormatting>
  <conditionalFormatting sqref="I59:I84">
    <cfRule type="colorScale" priority="8">
      <colorScale>
        <cfvo type="min"/>
        <cfvo type="percentile" val="50"/>
        <cfvo type="max"/>
        <color rgb="FF63BE7B"/>
        <color rgb="FFFCFCFF"/>
        <color rgb="FFF8696B"/>
      </colorScale>
    </cfRule>
  </conditionalFormatting>
  <conditionalFormatting sqref="I85:I110">
    <cfRule type="colorScale" priority="4">
      <colorScale>
        <cfvo type="min"/>
        <cfvo type="percentile" val="50"/>
        <cfvo type="max"/>
        <color rgb="FF63BE7B"/>
        <color rgb="FFFFEB84"/>
        <color rgb="FFF8696B"/>
      </colorScale>
    </cfRule>
    <cfRule type="colorScale" priority="3">
      <colorScale>
        <cfvo type="min"/>
        <cfvo type="percentile" val="50"/>
        <cfvo type="max"/>
        <color rgb="FF63BE7B"/>
        <color rgb="FFFCFCFF"/>
        <color rgb="FFF8696B"/>
      </colorScale>
    </cfRule>
  </conditionalFormatting>
  <conditionalFormatting sqref="I111:I136">
    <cfRule type="colorScale" priority="1">
      <colorScale>
        <cfvo type="min"/>
        <cfvo type="percentile" val="50"/>
        <cfvo type="max"/>
        <color rgb="FF63BE7B"/>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5AED-9C89-42E6-A991-95F706319087}">
  <dimension ref="A1:Z551"/>
  <sheetViews>
    <sheetView workbookViewId="0"/>
  </sheetViews>
  <sheetFormatPr defaultRowHeight="14.4" x14ac:dyDescent="0.3"/>
  <cols>
    <col min="16" max="16" width="12.88671875" bestFit="1" customWidth="1"/>
  </cols>
  <sheetData>
    <row r="1" spans="1:26" ht="18" x14ac:dyDescent="0.3">
      <c r="A1" s="113"/>
    </row>
    <row r="2" spans="1:26" x14ac:dyDescent="0.3">
      <c r="A2" s="114"/>
      <c r="P2" s="129" t="s">
        <v>1356</v>
      </c>
    </row>
    <row r="3" spans="1:26" x14ac:dyDescent="0.3">
      <c r="P3" s="130" t="s">
        <v>1357</v>
      </c>
    </row>
    <row r="5" spans="1:26" ht="18" x14ac:dyDescent="0.3">
      <c r="A5" s="115" t="s">
        <v>36</v>
      </c>
      <c r="B5" s="116">
        <v>4639096</v>
      </c>
      <c r="C5" s="115" t="s">
        <v>37</v>
      </c>
      <c r="D5" s="116">
        <v>130</v>
      </c>
      <c r="E5" s="115" t="s">
        <v>38</v>
      </c>
      <c r="F5" s="116">
        <v>4</v>
      </c>
      <c r="G5" s="115" t="s">
        <v>39</v>
      </c>
      <c r="H5" s="116">
        <v>130</v>
      </c>
      <c r="I5" s="115" t="s">
        <v>40</v>
      </c>
      <c r="J5" s="116">
        <v>0</v>
      </c>
      <c r="K5" s="115" t="s">
        <v>41</v>
      </c>
      <c r="L5" s="116" t="s">
        <v>42</v>
      </c>
      <c r="O5" s="113"/>
    </row>
    <row r="6" spans="1:26" ht="18.600000000000001" thickBot="1" x14ac:dyDescent="0.35">
      <c r="A6" s="113"/>
      <c r="O6" s="114"/>
    </row>
    <row r="7" spans="1:26" ht="15" thickBot="1" x14ac:dyDescent="0.35">
      <c r="A7" s="117" t="s">
        <v>43</v>
      </c>
      <c r="B7" s="117" t="s">
        <v>44</v>
      </c>
      <c r="C7" s="117" t="s">
        <v>45</v>
      </c>
      <c r="D7" s="117" t="s">
        <v>46</v>
      </c>
      <c r="E7" s="117" t="s">
        <v>47</v>
      </c>
      <c r="F7" s="117" t="s">
        <v>48</v>
      </c>
    </row>
    <row r="8" spans="1:26" ht="15" thickBot="1" x14ac:dyDescent="0.35">
      <c r="A8" s="117" t="s">
        <v>49</v>
      </c>
      <c r="B8" s="118">
        <v>121</v>
      </c>
      <c r="C8" s="118">
        <v>113</v>
      </c>
      <c r="D8" s="118">
        <v>72</v>
      </c>
      <c r="E8" s="118">
        <v>56</v>
      </c>
      <c r="F8" s="118">
        <v>1000000</v>
      </c>
    </row>
    <row r="9" spans="1:26" ht="18.600000000000001" thickBot="1" x14ac:dyDescent="0.35">
      <c r="A9" s="117" t="s">
        <v>50</v>
      </c>
      <c r="B9" s="118">
        <v>120</v>
      </c>
      <c r="C9" s="118">
        <v>110</v>
      </c>
      <c r="D9" s="118">
        <v>61</v>
      </c>
      <c r="E9" s="118">
        <v>71</v>
      </c>
      <c r="F9" s="118">
        <v>1000000</v>
      </c>
      <c r="O9" s="115" t="s">
        <v>36</v>
      </c>
      <c r="P9" s="116">
        <v>7174017</v>
      </c>
      <c r="Q9" s="115" t="s">
        <v>37</v>
      </c>
      <c r="R9" s="116">
        <v>130</v>
      </c>
      <c r="S9" s="115" t="s">
        <v>38</v>
      </c>
      <c r="T9" s="116">
        <v>4</v>
      </c>
      <c r="U9" s="115" t="s">
        <v>39</v>
      </c>
      <c r="V9" s="116">
        <v>130</v>
      </c>
      <c r="W9" s="115" t="s">
        <v>40</v>
      </c>
      <c r="X9" s="116">
        <v>0</v>
      </c>
      <c r="Y9" s="115" t="s">
        <v>41</v>
      </c>
      <c r="Z9" s="116" t="s">
        <v>847</v>
      </c>
    </row>
    <row r="10" spans="1:26" ht="18.600000000000001" thickBot="1" x14ac:dyDescent="0.35">
      <c r="A10" s="117" t="s">
        <v>51</v>
      </c>
      <c r="B10" s="118">
        <v>117</v>
      </c>
      <c r="C10" s="118">
        <v>81</v>
      </c>
      <c r="D10" s="118">
        <v>130</v>
      </c>
      <c r="E10" s="118">
        <v>76</v>
      </c>
      <c r="F10" s="118">
        <v>1000000</v>
      </c>
      <c r="O10" s="113"/>
    </row>
    <row r="11" spans="1:26" ht="15" thickBot="1" x14ac:dyDescent="0.35">
      <c r="A11" s="117" t="s">
        <v>52</v>
      </c>
      <c r="B11" s="118">
        <v>128</v>
      </c>
      <c r="C11" s="118">
        <v>50</v>
      </c>
      <c r="D11" s="118">
        <v>112</v>
      </c>
      <c r="E11" s="118">
        <v>81</v>
      </c>
      <c r="F11" s="118">
        <v>1000000</v>
      </c>
      <c r="O11" s="117" t="s">
        <v>43</v>
      </c>
      <c r="P11" s="117" t="s">
        <v>44</v>
      </c>
      <c r="Q11" s="117" t="s">
        <v>45</v>
      </c>
      <c r="R11" s="117" t="s">
        <v>46</v>
      </c>
      <c r="S11" s="117" t="s">
        <v>47</v>
      </c>
      <c r="T11" s="117" t="s">
        <v>48</v>
      </c>
    </row>
    <row r="12" spans="1:26" ht="15" thickBot="1" x14ac:dyDescent="0.35">
      <c r="A12" s="117" t="s">
        <v>53</v>
      </c>
      <c r="B12" s="118">
        <v>112</v>
      </c>
      <c r="C12" s="118">
        <v>47</v>
      </c>
      <c r="D12" s="118">
        <v>45</v>
      </c>
      <c r="E12" s="118">
        <v>111</v>
      </c>
      <c r="F12" s="118">
        <v>1000000</v>
      </c>
      <c r="O12" s="117" t="s">
        <v>49</v>
      </c>
      <c r="P12" s="118">
        <v>10</v>
      </c>
      <c r="Q12" s="118">
        <v>18</v>
      </c>
      <c r="R12" s="118">
        <v>59</v>
      </c>
      <c r="S12" s="118">
        <v>75</v>
      </c>
      <c r="T12" s="118">
        <v>1000000</v>
      </c>
    </row>
    <row r="13" spans="1:26" ht="15" thickBot="1" x14ac:dyDescent="0.35">
      <c r="A13" s="117" t="s">
        <v>54</v>
      </c>
      <c r="B13" s="118">
        <v>86</v>
      </c>
      <c r="C13" s="118">
        <v>101</v>
      </c>
      <c r="D13" s="118">
        <v>117</v>
      </c>
      <c r="E13" s="118">
        <v>36</v>
      </c>
      <c r="F13" s="118">
        <v>1000000</v>
      </c>
      <c r="O13" s="117" t="s">
        <v>50</v>
      </c>
      <c r="P13" s="118">
        <v>11</v>
      </c>
      <c r="Q13" s="118">
        <v>21</v>
      </c>
      <c r="R13" s="118">
        <v>70</v>
      </c>
      <c r="S13" s="118">
        <v>60</v>
      </c>
      <c r="T13" s="118">
        <v>1000000</v>
      </c>
    </row>
    <row r="14" spans="1:26" ht="15" thickBot="1" x14ac:dyDescent="0.35">
      <c r="A14" s="117" t="s">
        <v>55</v>
      </c>
      <c r="B14" s="118">
        <v>68</v>
      </c>
      <c r="C14" s="118">
        <v>20</v>
      </c>
      <c r="D14" s="118">
        <v>54</v>
      </c>
      <c r="E14" s="118">
        <v>101</v>
      </c>
      <c r="F14" s="118">
        <v>1000000</v>
      </c>
      <c r="O14" s="117" t="s">
        <v>51</v>
      </c>
      <c r="P14" s="118">
        <v>14</v>
      </c>
      <c r="Q14" s="118">
        <v>50</v>
      </c>
      <c r="R14" s="118">
        <v>1</v>
      </c>
      <c r="S14" s="118">
        <v>55</v>
      </c>
      <c r="T14" s="118">
        <v>1000000</v>
      </c>
    </row>
    <row r="15" spans="1:26" ht="15" thickBot="1" x14ac:dyDescent="0.35">
      <c r="A15" s="117" t="s">
        <v>56</v>
      </c>
      <c r="B15" s="118">
        <v>76</v>
      </c>
      <c r="C15" s="118">
        <v>66</v>
      </c>
      <c r="D15" s="118">
        <v>16</v>
      </c>
      <c r="E15" s="118">
        <v>51</v>
      </c>
      <c r="F15" s="118">
        <v>1000000</v>
      </c>
      <c r="O15" s="117" t="s">
        <v>52</v>
      </c>
      <c r="P15" s="118">
        <v>3</v>
      </c>
      <c r="Q15" s="118">
        <v>81</v>
      </c>
      <c r="R15" s="118">
        <v>19</v>
      </c>
      <c r="S15" s="118">
        <v>50</v>
      </c>
      <c r="T15" s="118">
        <v>1000000</v>
      </c>
    </row>
    <row r="16" spans="1:26" ht="15" thickBot="1" x14ac:dyDescent="0.35">
      <c r="A16" s="117" t="s">
        <v>57</v>
      </c>
      <c r="B16" s="118">
        <v>44</v>
      </c>
      <c r="C16" s="118">
        <v>40</v>
      </c>
      <c r="D16" s="118">
        <v>14</v>
      </c>
      <c r="E16" s="118">
        <v>1</v>
      </c>
      <c r="F16" s="118">
        <v>1000000</v>
      </c>
      <c r="O16" s="117" t="s">
        <v>53</v>
      </c>
      <c r="P16" s="118">
        <v>19</v>
      </c>
      <c r="Q16" s="118">
        <v>84</v>
      </c>
      <c r="R16" s="118">
        <v>86</v>
      </c>
      <c r="S16" s="118">
        <v>20</v>
      </c>
      <c r="T16" s="118">
        <v>1000000</v>
      </c>
    </row>
    <row r="17" spans="1:20" ht="15" thickBot="1" x14ac:dyDescent="0.35">
      <c r="A17" s="117" t="s">
        <v>58</v>
      </c>
      <c r="B17" s="118">
        <v>97</v>
      </c>
      <c r="C17" s="118">
        <v>78</v>
      </c>
      <c r="D17" s="118">
        <v>29</v>
      </c>
      <c r="E17" s="118">
        <v>6</v>
      </c>
      <c r="F17" s="118">
        <v>1000000</v>
      </c>
      <c r="O17" s="117" t="s">
        <v>54</v>
      </c>
      <c r="P17" s="118">
        <v>45</v>
      </c>
      <c r="Q17" s="118">
        <v>30</v>
      </c>
      <c r="R17" s="118">
        <v>14</v>
      </c>
      <c r="S17" s="118">
        <v>95</v>
      </c>
      <c r="T17" s="118">
        <v>1000000</v>
      </c>
    </row>
    <row r="18" spans="1:20" ht="15" thickBot="1" x14ac:dyDescent="0.35">
      <c r="A18" s="117" t="s">
        <v>59</v>
      </c>
      <c r="B18" s="118">
        <v>100</v>
      </c>
      <c r="C18" s="118">
        <v>5</v>
      </c>
      <c r="D18" s="118">
        <v>47</v>
      </c>
      <c r="E18" s="118">
        <v>26</v>
      </c>
      <c r="F18" s="118">
        <v>1000000</v>
      </c>
      <c r="O18" s="117" t="s">
        <v>55</v>
      </c>
      <c r="P18" s="118">
        <v>63</v>
      </c>
      <c r="Q18" s="118">
        <v>111</v>
      </c>
      <c r="R18" s="118">
        <v>77</v>
      </c>
      <c r="S18" s="118">
        <v>30</v>
      </c>
      <c r="T18" s="118">
        <v>1000000</v>
      </c>
    </row>
    <row r="19" spans="1:20" ht="15" thickBot="1" x14ac:dyDescent="0.35">
      <c r="A19" s="117" t="s">
        <v>60</v>
      </c>
      <c r="B19" s="118">
        <v>73</v>
      </c>
      <c r="C19" s="118">
        <v>85</v>
      </c>
      <c r="D19" s="118">
        <v>121</v>
      </c>
      <c r="E19" s="118">
        <v>66</v>
      </c>
      <c r="F19" s="118">
        <v>1000000</v>
      </c>
      <c r="O19" s="117" t="s">
        <v>56</v>
      </c>
      <c r="P19" s="118">
        <v>55</v>
      </c>
      <c r="Q19" s="118">
        <v>65</v>
      </c>
      <c r="R19" s="118">
        <v>115</v>
      </c>
      <c r="S19" s="118">
        <v>80</v>
      </c>
      <c r="T19" s="118">
        <v>1000000</v>
      </c>
    </row>
    <row r="20" spans="1:20" ht="15" thickBot="1" x14ac:dyDescent="0.35">
      <c r="A20" s="117" t="s">
        <v>61</v>
      </c>
      <c r="B20" s="118">
        <v>116</v>
      </c>
      <c r="C20" s="118">
        <v>126</v>
      </c>
      <c r="D20" s="118">
        <v>114</v>
      </c>
      <c r="E20" s="118">
        <v>111</v>
      </c>
      <c r="F20" s="118">
        <v>1000000</v>
      </c>
      <c r="O20" s="117" t="s">
        <v>57</v>
      </c>
      <c r="P20" s="118">
        <v>87</v>
      </c>
      <c r="Q20" s="118">
        <v>91</v>
      </c>
      <c r="R20" s="118">
        <v>117</v>
      </c>
      <c r="S20" s="118">
        <v>130</v>
      </c>
      <c r="T20" s="118">
        <v>1000000</v>
      </c>
    </row>
    <row r="21" spans="1:20" ht="15" thickBot="1" x14ac:dyDescent="0.35">
      <c r="A21" s="117" t="s">
        <v>62</v>
      </c>
      <c r="B21" s="118">
        <v>63</v>
      </c>
      <c r="C21" s="118">
        <v>82</v>
      </c>
      <c r="D21" s="118">
        <v>59</v>
      </c>
      <c r="E21" s="118">
        <v>11</v>
      </c>
      <c r="F21" s="118">
        <v>1000000</v>
      </c>
      <c r="O21" s="117" t="s">
        <v>58</v>
      </c>
      <c r="P21" s="118">
        <v>34</v>
      </c>
      <c r="Q21" s="118">
        <v>53</v>
      </c>
      <c r="R21" s="118">
        <v>102</v>
      </c>
      <c r="S21" s="118">
        <v>125</v>
      </c>
      <c r="T21" s="118">
        <v>1000000</v>
      </c>
    </row>
    <row r="22" spans="1:20" ht="15" thickBot="1" x14ac:dyDescent="0.35">
      <c r="A22" s="117" t="s">
        <v>63</v>
      </c>
      <c r="B22" s="118">
        <v>90</v>
      </c>
      <c r="C22" s="118">
        <v>53</v>
      </c>
      <c r="D22" s="118">
        <v>101</v>
      </c>
      <c r="E22" s="118">
        <v>96</v>
      </c>
      <c r="F22" s="118">
        <v>1000000</v>
      </c>
      <c r="O22" s="117" t="s">
        <v>59</v>
      </c>
      <c r="P22" s="118">
        <v>31</v>
      </c>
      <c r="Q22" s="118">
        <v>126</v>
      </c>
      <c r="R22" s="118">
        <v>84</v>
      </c>
      <c r="S22" s="118">
        <v>105</v>
      </c>
      <c r="T22" s="118">
        <v>1000000</v>
      </c>
    </row>
    <row r="23" spans="1:20" ht="15" thickBot="1" x14ac:dyDescent="0.35">
      <c r="A23" s="117" t="s">
        <v>64</v>
      </c>
      <c r="B23" s="118">
        <v>21</v>
      </c>
      <c r="C23" s="118">
        <v>46</v>
      </c>
      <c r="D23" s="118">
        <v>87</v>
      </c>
      <c r="E23" s="118">
        <v>91</v>
      </c>
      <c r="F23" s="118">
        <v>1000000</v>
      </c>
      <c r="O23" s="117" t="s">
        <v>60</v>
      </c>
      <c r="P23" s="118">
        <v>58</v>
      </c>
      <c r="Q23" s="118">
        <v>46</v>
      </c>
      <c r="R23" s="118">
        <v>10</v>
      </c>
      <c r="S23" s="118">
        <v>65</v>
      </c>
      <c r="T23" s="118">
        <v>1000000</v>
      </c>
    </row>
    <row r="24" spans="1:20" ht="15" thickBot="1" x14ac:dyDescent="0.35">
      <c r="A24" s="117" t="s">
        <v>65</v>
      </c>
      <c r="B24" s="118">
        <v>7</v>
      </c>
      <c r="C24" s="118">
        <v>121</v>
      </c>
      <c r="D24" s="118">
        <v>32</v>
      </c>
      <c r="E24" s="118">
        <v>111</v>
      </c>
      <c r="F24" s="118">
        <v>1000000</v>
      </c>
      <c r="O24" s="117" t="s">
        <v>61</v>
      </c>
      <c r="P24" s="118">
        <v>15</v>
      </c>
      <c r="Q24" s="118">
        <v>5</v>
      </c>
      <c r="R24" s="118">
        <v>17</v>
      </c>
      <c r="S24" s="118">
        <v>20</v>
      </c>
      <c r="T24" s="118">
        <v>1000000</v>
      </c>
    </row>
    <row r="25" spans="1:20" ht="15" thickBot="1" x14ac:dyDescent="0.35">
      <c r="A25" s="117" t="s">
        <v>66</v>
      </c>
      <c r="B25" s="118">
        <v>103</v>
      </c>
      <c r="C25" s="118">
        <v>122</v>
      </c>
      <c r="D25" s="118">
        <v>127</v>
      </c>
      <c r="E25" s="118">
        <v>111</v>
      </c>
      <c r="F25" s="118">
        <v>1000000</v>
      </c>
      <c r="O25" s="117" t="s">
        <v>62</v>
      </c>
      <c r="P25" s="118">
        <v>68</v>
      </c>
      <c r="Q25" s="118">
        <v>49</v>
      </c>
      <c r="R25" s="118">
        <v>72</v>
      </c>
      <c r="S25" s="118">
        <v>120</v>
      </c>
      <c r="T25" s="118">
        <v>1000000</v>
      </c>
    </row>
    <row r="26" spans="1:20" ht="15" thickBot="1" x14ac:dyDescent="0.35">
      <c r="A26" s="117" t="s">
        <v>67</v>
      </c>
      <c r="B26" s="118">
        <v>60</v>
      </c>
      <c r="C26" s="118">
        <v>87</v>
      </c>
      <c r="D26" s="118">
        <v>26</v>
      </c>
      <c r="E26" s="118">
        <v>41</v>
      </c>
      <c r="F26" s="118">
        <v>1000000</v>
      </c>
      <c r="O26" s="117" t="s">
        <v>63</v>
      </c>
      <c r="P26" s="118">
        <v>41</v>
      </c>
      <c r="Q26" s="118">
        <v>78</v>
      </c>
      <c r="R26" s="118">
        <v>30</v>
      </c>
      <c r="S26" s="118">
        <v>35</v>
      </c>
      <c r="T26" s="118">
        <v>1000000</v>
      </c>
    </row>
    <row r="27" spans="1:20" ht="15" thickBot="1" x14ac:dyDescent="0.35">
      <c r="A27" s="117" t="s">
        <v>68</v>
      </c>
      <c r="B27" s="118">
        <v>54</v>
      </c>
      <c r="C27" s="118">
        <v>32</v>
      </c>
      <c r="D27" s="118">
        <v>98</v>
      </c>
      <c r="E27" s="118">
        <v>16</v>
      </c>
      <c r="F27" s="118">
        <v>1000000</v>
      </c>
      <c r="O27" s="117" t="s">
        <v>64</v>
      </c>
      <c r="P27" s="118">
        <v>110</v>
      </c>
      <c r="Q27" s="118">
        <v>85</v>
      </c>
      <c r="R27" s="118">
        <v>44</v>
      </c>
      <c r="S27" s="118">
        <v>40</v>
      </c>
      <c r="T27" s="118">
        <v>1000000</v>
      </c>
    </row>
    <row r="28" spans="1:20" ht="15" thickBot="1" x14ac:dyDescent="0.35">
      <c r="A28" s="117" t="s">
        <v>69</v>
      </c>
      <c r="B28" s="118">
        <v>104</v>
      </c>
      <c r="C28" s="118">
        <v>67</v>
      </c>
      <c r="D28" s="118">
        <v>83</v>
      </c>
      <c r="E28" s="118">
        <v>61</v>
      </c>
      <c r="F28" s="118">
        <v>1000000</v>
      </c>
      <c r="O28" s="117" t="s">
        <v>65</v>
      </c>
      <c r="P28" s="118">
        <v>124</v>
      </c>
      <c r="Q28" s="118">
        <v>10</v>
      </c>
      <c r="R28" s="118">
        <v>99</v>
      </c>
      <c r="S28" s="118">
        <v>20</v>
      </c>
      <c r="T28" s="118">
        <v>1000000</v>
      </c>
    </row>
    <row r="29" spans="1:20" ht="15" thickBot="1" x14ac:dyDescent="0.35">
      <c r="A29" s="117" t="s">
        <v>70</v>
      </c>
      <c r="B29" s="118">
        <v>18</v>
      </c>
      <c r="C29" s="118">
        <v>45</v>
      </c>
      <c r="D29" s="118">
        <v>119</v>
      </c>
      <c r="E29" s="118">
        <v>46</v>
      </c>
      <c r="F29" s="118">
        <v>1000000</v>
      </c>
      <c r="O29" s="117" t="s">
        <v>66</v>
      </c>
      <c r="P29" s="118">
        <v>28</v>
      </c>
      <c r="Q29" s="118">
        <v>9</v>
      </c>
      <c r="R29" s="118">
        <v>4</v>
      </c>
      <c r="S29" s="118">
        <v>20</v>
      </c>
      <c r="T29" s="118">
        <v>1000000</v>
      </c>
    </row>
    <row r="30" spans="1:20" ht="15" thickBot="1" x14ac:dyDescent="0.35">
      <c r="A30" s="117" t="s">
        <v>71</v>
      </c>
      <c r="B30" s="118">
        <v>77</v>
      </c>
      <c r="C30" s="118">
        <v>90</v>
      </c>
      <c r="D30" s="118">
        <v>118</v>
      </c>
      <c r="E30" s="118">
        <v>86</v>
      </c>
      <c r="F30" s="118">
        <v>1000000</v>
      </c>
      <c r="O30" s="117" t="s">
        <v>67</v>
      </c>
      <c r="P30" s="118">
        <v>71</v>
      </c>
      <c r="Q30" s="118">
        <v>44</v>
      </c>
      <c r="R30" s="118">
        <v>105</v>
      </c>
      <c r="S30" s="118">
        <v>90</v>
      </c>
      <c r="T30" s="118">
        <v>1000000</v>
      </c>
    </row>
    <row r="31" spans="1:20" ht="15" thickBot="1" x14ac:dyDescent="0.35">
      <c r="A31" s="117" t="s">
        <v>72</v>
      </c>
      <c r="B31" s="118">
        <v>129</v>
      </c>
      <c r="C31" s="118">
        <v>102</v>
      </c>
      <c r="D31" s="118">
        <v>109</v>
      </c>
      <c r="E31" s="118">
        <v>106</v>
      </c>
      <c r="F31" s="118">
        <v>1000000</v>
      </c>
      <c r="O31" s="117" t="s">
        <v>68</v>
      </c>
      <c r="P31" s="118">
        <v>77</v>
      </c>
      <c r="Q31" s="118">
        <v>99</v>
      </c>
      <c r="R31" s="118">
        <v>33</v>
      </c>
      <c r="S31" s="118">
        <v>115</v>
      </c>
      <c r="T31" s="118">
        <v>1000000</v>
      </c>
    </row>
    <row r="32" spans="1:20" ht="15" thickBot="1" x14ac:dyDescent="0.35">
      <c r="A32" s="117" t="s">
        <v>73</v>
      </c>
      <c r="B32" s="118">
        <v>59</v>
      </c>
      <c r="C32" s="118">
        <v>107</v>
      </c>
      <c r="D32" s="118">
        <v>99</v>
      </c>
      <c r="E32" s="118">
        <v>21</v>
      </c>
      <c r="F32" s="118">
        <v>1000000</v>
      </c>
      <c r="O32" s="117" t="s">
        <v>69</v>
      </c>
      <c r="P32" s="118">
        <v>27</v>
      </c>
      <c r="Q32" s="118">
        <v>64</v>
      </c>
      <c r="R32" s="118">
        <v>48</v>
      </c>
      <c r="S32" s="118">
        <v>70</v>
      </c>
      <c r="T32" s="118">
        <v>1000000</v>
      </c>
    </row>
    <row r="33" spans="1:20" ht="15" thickBot="1" x14ac:dyDescent="0.35">
      <c r="A33" s="117" t="s">
        <v>74</v>
      </c>
      <c r="B33" s="118">
        <v>51</v>
      </c>
      <c r="C33" s="118">
        <v>104</v>
      </c>
      <c r="D33" s="118">
        <v>37</v>
      </c>
      <c r="E33" s="118">
        <v>31</v>
      </c>
      <c r="F33" s="118">
        <v>1000000</v>
      </c>
      <c r="O33" s="117" t="s">
        <v>70</v>
      </c>
      <c r="P33" s="118">
        <v>113</v>
      </c>
      <c r="Q33" s="118">
        <v>86</v>
      </c>
      <c r="R33" s="118">
        <v>12</v>
      </c>
      <c r="S33" s="118">
        <v>85</v>
      </c>
      <c r="T33" s="118">
        <v>1000000</v>
      </c>
    </row>
    <row r="34" spans="1:20" ht="15" thickBot="1" x14ac:dyDescent="0.35">
      <c r="A34" s="117" t="s">
        <v>75</v>
      </c>
      <c r="B34" s="118">
        <v>126</v>
      </c>
      <c r="C34" s="118">
        <v>114</v>
      </c>
      <c r="D34" s="118">
        <v>68</v>
      </c>
      <c r="E34" s="118">
        <v>66</v>
      </c>
      <c r="F34" s="118">
        <v>1000000</v>
      </c>
      <c r="O34" s="117" t="s">
        <v>71</v>
      </c>
      <c r="P34" s="118">
        <v>54</v>
      </c>
      <c r="Q34" s="118">
        <v>41</v>
      </c>
      <c r="R34" s="118">
        <v>13</v>
      </c>
      <c r="S34" s="118">
        <v>45</v>
      </c>
      <c r="T34" s="118">
        <v>1000000</v>
      </c>
    </row>
    <row r="35" spans="1:20" ht="15" thickBot="1" x14ac:dyDescent="0.35">
      <c r="A35" s="117" t="s">
        <v>76</v>
      </c>
      <c r="B35" s="118">
        <v>109</v>
      </c>
      <c r="C35" s="118">
        <v>109</v>
      </c>
      <c r="D35" s="118">
        <v>56</v>
      </c>
      <c r="E35" s="118">
        <v>81</v>
      </c>
      <c r="F35" s="118">
        <v>1000000</v>
      </c>
      <c r="O35" s="117" t="s">
        <v>72</v>
      </c>
      <c r="P35" s="118">
        <v>2</v>
      </c>
      <c r="Q35" s="118">
        <v>29</v>
      </c>
      <c r="R35" s="118">
        <v>22</v>
      </c>
      <c r="S35" s="118">
        <v>25</v>
      </c>
      <c r="T35" s="118">
        <v>1000000</v>
      </c>
    </row>
    <row r="36" spans="1:20" ht="15" thickBot="1" x14ac:dyDescent="0.35">
      <c r="A36" s="117" t="s">
        <v>77</v>
      </c>
      <c r="B36" s="118">
        <v>110</v>
      </c>
      <c r="C36" s="118">
        <v>62</v>
      </c>
      <c r="D36" s="118">
        <v>129</v>
      </c>
      <c r="E36" s="118">
        <v>61</v>
      </c>
      <c r="F36" s="118">
        <v>1000000</v>
      </c>
      <c r="O36" s="117" t="s">
        <v>73</v>
      </c>
      <c r="P36" s="118">
        <v>72</v>
      </c>
      <c r="Q36" s="118">
        <v>24</v>
      </c>
      <c r="R36" s="118">
        <v>32</v>
      </c>
      <c r="S36" s="118">
        <v>110</v>
      </c>
      <c r="T36" s="118">
        <v>1000000</v>
      </c>
    </row>
    <row r="37" spans="1:20" ht="15" thickBot="1" x14ac:dyDescent="0.35">
      <c r="A37" s="117" t="s">
        <v>78</v>
      </c>
      <c r="B37" s="118">
        <v>130</v>
      </c>
      <c r="C37" s="118">
        <v>56</v>
      </c>
      <c r="D37" s="118">
        <v>111</v>
      </c>
      <c r="E37" s="118">
        <v>86</v>
      </c>
      <c r="F37" s="118">
        <v>1000000</v>
      </c>
      <c r="O37" s="117" t="s">
        <v>74</v>
      </c>
      <c r="P37" s="118">
        <v>80</v>
      </c>
      <c r="Q37" s="118">
        <v>27</v>
      </c>
      <c r="R37" s="118">
        <v>94</v>
      </c>
      <c r="S37" s="118">
        <v>100</v>
      </c>
      <c r="T37" s="118">
        <v>1000000</v>
      </c>
    </row>
    <row r="38" spans="1:20" ht="15" thickBot="1" x14ac:dyDescent="0.35">
      <c r="A38" s="117" t="s">
        <v>79</v>
      </c>
      <c r="B38" s="118">
        <v>82</v>
      </c>
      <c r="C38" s="118">
        <v>43</v>
      </c>
      <c r="D38" s="118">
        <v>40</v>
      </c>
      <c r="E38" s="118">
        <v>122</v>
      </c>
      <c r="F38" s="118">
        <v>1000000</v>
      </c>
      <c r="O38" s="117" t="s">
        <v>75</v>
      </c>
      <c r="P38" s="118">
        <v>5</v>
      </c>
      <c r="Q38" s="118">
        <v>17</v>
      </c>
      <c r="R38" s="118">
        <v>63</v>
      </c>
      <c r="S38" s="118">
        <v>65</v>
      </c>
      <c r="T38" s="118">
        <v>1000000</v>
      </c>
    </row>
    <row r="39" spans="1:20" ht="15" thickBot="1" x14ac:dyDescent="0.35">
      <c r="A39" s="117" t="s">
        <v>80</v>
      </c>
      <c r="B39" s="118">
        <v>93</v>
      </c>
      <c r="C39" s="118">
        <v>91</v>
      </c>
      <c r="D39" s="118">
        <v>104</v>
      </c>
      <c r="E39" s="118">
        <v>31</v>
      </c>
      <c r="F39" s="118">
        <v>1000000</v>
      </c>
      <c r="O39" s="117" t="s">
        <v>76</v>
      </c>
      <c r="P39" s="118">
        <v>22</v>
      </c>
      <c r="Q39" s="118">
        <v>22</v>
      </c>
      <c r="R39" s="118">
        <v>75</v>
      </c>
      <c r="S39" s="118">
        <v>50</v>
      </c>
      <c r="T39" s="118">
        <v>1000000</v>
      </c>
    </row>
    <row r="40" spans="1:20" ht="15" thickBot="1" x14ac:dyDescent="0.35">
      <c r="A40" s="117" t="s">
        <v>81</v>
      </c>
      <c r="B40" s="118">
        <v>79</v>
      </c>
      <c r="C40" s="118">
        <v>25</v>
      </c>
      <c r="D40" s="118">
        <v>48</v>
      </c>
      <c r="E40" s="118">
        <v>106</v>
      </c>
      <c r="F40" s="118">
        <v>1000000</v>
      </c>
      <c r="O40" s="117" t="s">
        <v>77</v>
      </c>
      <c r="P40" s="118">
        <v>21</v>
      </c>
      <c r="Q40" s="118">
        <v>69</v>
      </c>
      <c r="R40" s="118">
        <v>2</v>
      </c>
      <c r="S40" s="118">
        <v>70</v>
      </c>
      <c r="T40" s="118">
        <v>1000000</v>
      </c>
    </row>
    <row r="41" spans="1:20" ht="15" thickBot="1" x14ac:dyDescent="0.35">
      <c r="A41" s="117" t="s">
        <v>82</v>
      </c>
      <c r="B41" s="118">
        <v>71</v>
      </c>
      <c r="C41" s="118">
        <v>65</v>
      </c>
      <c r="D41" s="118">
        <v>15</v>
      </c>
      <c r="E41" s="118">
        <v>56</v>
      </c>
      <c r="F41" s="118">
        <v>1000000</v>
      </c>
      <c r="O41" s="117" t="s">
        <v>78</v>
      </c>
      <c r="P41" s="118">
        <v>1</v>
      </c>
      <c r="Q41" s="118">
        <v>75</v>
      </c>
      <c r="R41" s="118">
        <v>20</v>
      </c>
      <c r="S41" s="118">
        <v>45</v>
      </c>
      <c r="T41" s="118">
        <v>1000000</v>
      </c>
    </row>
    <row r="42" spans="1:20" ht="15" thickBot="1" x14ac:dyDescent="0.35">
      <c r="A42" s="117" t="s">
        <v>83</v>
      </c>
      <c r="B42" s="118">
        <v>47</v>
      </c>
      <c r="C42" s="118">
        <v>37</v>
      </c>
      <c r="D42" s="118">
        <v>9</v>
      </c>
      <c r="E42" s="118">
        <v>1</v>
      </c>
      <c r="F42" s="118">
        <v>1000000</v>
      </c>
      <c r="O42" s="117" t="s">
        <v>79</v>
      </c>
      <c r="P42" s="118">
        <v>49</v>
      </c>
      <c r="Q42" s="118">
        <v>88</v>
      </c>
      <c r="R42" s="118">
        <v>91</v>
      </c>
      <c r="S42" s="118">
        <v>9</v>
      </c>
      <c r="T42" s="118">
        <v>1000000</v>
      </c>
    </row>
    <row r="43" spans="1:20" ht="15" thickBot="1" x14ac:dyDescent="0.35">
      <c r="A43" s="117" t="s">
        <v>84</v>
      </c>
      <c r="B43" s="118">
        <v>94</v>
      </c>
      <c r="C43" s="118">
        <v>76</v>
      </c>
      <c r="D43" s="118">
        <v>25</v>
      </c>
      <c r="E43" s="118">
        <v>6</v>
      </c>
      <c r="F43" s="118">
        <v>1000000</v>
      </c>
      <c r="O43" s="117" t="s">
        <v>80</v>
      </c>
      <c r="P43" s="118">
        <v>38</v>
      </c>
      <c r="Q43" s="118">
        <v>40</v>
      </c>
      <c r="R43" s="118">
        <v>27</v>
      </c>
      <c r="S43" s="118">
        <v>100</v>
      </c>
      <c r="T43" s="118">
        <v>1000000</v>
      </c>
    </row>
    <row r="44" spans="1:20" ht="15" thickBot="1" x14ac:dyDescent="0.35">
      <c r="A44" s="117" t="s">
        <v>85</v>
      </c>
      <c r="B44" s="118">
        <v>102</v>
      </c>
      <c r="C44" s="118">
        <v>4</v>
      </c>
      <c r="D44" s="118">
        <v>41</v>
      </c>
      <c r="E44" s="118">
        <v>26</v>
      </c>
      <c r="F44" s="118">
        <v>1000000</v>
      </c>
      <c r="O44" s="117" t="s">
        <v>81</v>
      </c>
      <c r="P44" s="118">
        <v>52</v>
      </c>
      <c r="Q44" s="118">
        <v>106</v>
      </c>
      <c r="R44" s="118">
        <v>83</v>
      </c>
      <c r="S44" s="118">
        <v>25</v>
      </c>
      <c r="T44" s="118">
        <v>1000000</v>
      </c>
    </row>
    <row r="45" spans="1:20" ht="15" thickBot="1" x14ac:dyDescent="0.35">
      <c r="A45" s="117" t="s">
        <v>86</v>
      </c>
      <c r="B45" s="118">
        <v>95</v>
      </c>
      <c r="C45" s="118">
        <v>99</v>
      </c>
      <c r="D45" s="118">
        <v>124</v>
      </c>
      <c r="E45" s="118">
        <v>51</v>
      </c>
      <c r="F45" s="118">
        <v>1000000</v>
      </c>
      <c r="O45" s="117" t="s">
        <v>82</v>
      </c>
      <c r="P45" s="118">
        <v>60</v>
      </c>
      <c r="Q45" s="118">
        <v>66</v>
      </c>
      <c r="R45" s="118">
        <v>116</v>
      </c>
      <c r="S45" s="118">
        <v>75</v>
      </c>
      <c r="T45" s="118">
        <v>1000000</v>
      </c>
    </row>
    <row r="46" spans="1:20" ht="15" thickBot="1" x14ac:dyDescent="0.35">
      <c r="A46" s="117" t="s">
        <v>87</v>
      </c>
      <c r="B46" s="118">
        <v>113</v>
      </c>
      <c r="C46" s="118">
        <v>127</v>
      </c>
      <c r="D46" s="118">
        <v>113</v>
      </c>
      <c r="E46" s="118">
        <v>111</v>
      </c>
      <c r="F46" s="118">
        <v>1000000</v>
      </c>
      <c r="O46" s="117" t="s">
        <v>83</v>
      </c>
      <c r="P46" s="118">
        <v>84</v>
      </c>
      <c r="Q46" s="118">
        <v>94</v>
      </c>
      <c r="R46" s="118">
        <v>122</v>
      </c>
      <c r="S46" s="118">
        <v>130</v>
      </c>
      <c r="T46" s="118">
        <v>1000000</v>
      </c>
    </row>
    <row r="47" spans="1:20" ht="15" thickBot="1" x14ac:dyDescent="0.35">
      <c r="A47" s="117" t="s">
        <v>88</v>
      </c>
      <c r="B47" s="118">
        <v>69</v>
      </c>
      <c r="C47" s="118">
        <v>80</v>
      </c>
      <c r="D47" s="118">
        <v>55</v>
      </c>
      <c r="E47" s="118">
        <v>11</v>
      </c>
      <c r="F47" s="118">
        <v>1000000</v>
      </c>
      <c r="O47" s="117" t="s">
        <v>84</v>
      </c>
      <c r="P47" s="118">
        <v>37</v>
      </c>
      <c r="Q47" s="118">
        <v>55</v>
      </c>
      <c r="R47" s="118">
        <v>106</v>
      </c>
      <c r="S47" s="118">
        <v>125</v>
      </c>
      <c r="T47" s="118">
        <v>1000000</v>
      </c>
    </row>
    <row r="48" spans="1:20" ht="15" thickBot="1" x14ac:dyDescent="0.35">
      <c r="A48" s="117" t="s">
        <v>89</v>
      </c>
      <c r="B48" s="118">
        <v>22</v>
      </c>
      <c r="C48" s="118">
        <v>13</v>
      </c>
      <c r="D48" s="118">
        <v>71</v>
      </c>
      <c r="E48" s="118">
        <v>101</v>
      </c>
      <c r="F48" s="118">
        <v>1000000</v>
      </c>
      <c r="O48" s="117" t="s">
        <v>85</v>
      </c>
      <c r="P48" s="118">
        <v>29</v>
      </c>
      <c r="Q48" s="118">
        <v>127</v>
      </c>
      <c r="R48" s="118">
        <v>90</v>
      </c>
      <c r="S48" s="118">
        <v>105</v>
      </c>
      <c r="T48" s="118">
        <v>1000000</v>
      </c>
    </row>
    <row r="49" spans="1:20" ht="15" thickBot="1" x14ac:dyDescent="0.35">
      <c r="A49" s="117" t="s">
        <v>90</v>
      </c>
      <c r="B49" s="118">
        <v>13</v>
      </c>
      <c r="C49" s="118">
        <v>27</v>
      </c>
      <c r="D49" s="118">
        <v>69</v>
      </c>
      <c r="E49" s="118">
        <v>96</v>
      </c>
      <c r="F49" s="118">
        <v>1000000</v>
      </c>
      <c r="O49" s="117" t="s">
        <v>86</v>
      </c>
      <c r="P49" s="118">
        <v>36</v>
      </c>
      <c r="Q49" s="118">
        <v>32</v>
      </c>
      <c r="R49" s="118">
        <v>7</v>
      </c>
      <c r="S49" s="118">
        <v>80</v>
      </c>
      <c r="T49" s="118">
        <v>1000000</v>
      </c>
    </row>
    <row r="50" spans="1:20" ht="15" thickBot="1" x14ac:dyDescent="0.35">
      <c r="A50" s="117" t="s">
        <v>91</v>
      </c>
      <c r="B50" s="118">
        <v>5</v>
      </c>
      <c r="C50" s="118">
        <v>120</v>
      </c>
      <c r="D50" s="118">
        <v>27</v>
      </c>
      <c r="E50" s="118">
        <v>122</v>
      </c>
      <c r="F50" s="118">
        <v>1000000</v>
      </c>
      <c r="O50" s="117" t="s">
        <v>87</v>
      </c>
      <c r="P50" s="118">
        <v>18</v>
      </c>
      <c r="Q50" s="118">
        <v>4</v>
      </c>
      <c r="R50" s="118">
        <v>18</v>
      </c>
      <c r="S50" s="118">
        <v>20</v>
      </c>
      <c r="T50" s="118">
        <v>1000000</v>
      </c>
    </row>
    <row r="51" spans="1:20" ht="15" thickBot="1" x14ac:dyDescent="0.35">
      <c r="A51" s="117" t="s">
        <v>92</v>
      </c>
      <c r="B51" s="118">
        <v>119</v>
      </c>
      <c r="C51" s="118">
        <v>124</v>
      </c>
      <c r="D51" s="118">
        <v>126</v>
      </c>
      <c r="E51" s="118">
        <v>122</v>
      </c>
      <c r="F51" s="118">
        <v>1000000</v>
      </c>
      <c r="O51" s="117" t="s">
        <v>88</v>
      </c>
      <c r="P51" s="118">
        <v>62</v>
      </c>
      <c r="Q51" s="118">
        <v>51</v>
      </c>
      <c r="R51" s="118">
        <v>76</v>
      </c>
      <c r="S51" s="118">
        <v>120</v>
      </c>
      <c r="T51" s="118">
        <v>1000000</v>
      </c>
    </row>
    <row r="52" spans="1:20" ht="15" thickBot="1" x14ac:dyDescent="0.35">
      <c r="A52" s="117" t="s">
        <v>93</v>
      </c>
      <c r="B52" s="118">
        <v>15</v>
      </c>
      <c r="C52" s="118">
        <v>83</v>
      </c>
      <c r="D52" s="118">
        <v>22</v>
      </c>
      <c r="E52" s="118">
        <v>41</v>
      </c>
      <c r="F52" s="118">
        <v>1000000</v>
      </c>
      <c r="O52" s="117" t="s">
        <v>89</v>
      </c>
      <c r="P52" s="118">
        <v>109</v>
      </c>
      <c r="Q52" s="118">
        <v>118</v>
      </c>
      <c r="R52" s="118">
        <v>60</v>
      </c>
      <c r="S52" s="118">
        <v>30</v>
      </c>
      <c r="T52" s="118">
        <v>1000000</v>
      </c>
    </row>
    <row r="53" spans="1:20" ht="15" thickBot="1" x14ac:dyDescent="0.35">
      <c r="A53" s="117" t="s">
        <v>94</v>
      </c>
      <c r="B53" s="118">
        <v>31</v>
      </c>
      <c r="C53" s="118">
        <v>18</v>
      </c>
      <c r="D53" s="118">
        <v>86</v>
      </c>
      <c r="E53" s="118">
        <v>21</v>
      </c>
      <c r="F53" s="118">
        <v>1000000</v>
      </c>
      <c r="O53" s="117" t="s">
        <v>90</v>
      </c>
      <c r="P53" s="118">
        <v>118</v>
      </c>
      <c r="Q53" s="118">
        <v>104</v>
      </c>
      <c r="R53" s="118">
        <v>62</v>
      </c>
      <c r="S53" s="118">
        <v>35</v>
      </c>
      <c r="T53" s="118">
        <v>1000000</v>
      </c>
    </row>
    <row r="54" spans="1:20" ht="15" thickBot="1" x14ac:dyDescent="0.35">
      <c r="A54" s="117" t="s">
        <v>95</v>
      </c>
      <c r="B54" s="118">
        <v>111</v>
      </c>
      <c r="C54" s="118">
        <v>74</v>
      </c>
      <c r="D54" s="118">
        <v>88</v>
      </c>
      <c r="E54" s="118">
        <v>76</v>
      </c>
      <c r="F54" s="118">
        <v>1000000</v>
      </c>
      <c r="O54" s="117" t="s">
        <v>91</v>
      </c>
      <c r="P54" s="118">
        <v>126</v>
      </c>
      <c r="Q54" s="118">
        <v>11</v>
      </c>
      <c r="R54" s="118">
        <v>104</v>
      </c>
      <c r="S54" s="118">
        <v>9</v>
      </c>
      <c r="T54" s="118">
        <v>1000000</v>
      </c>
    </row>
    <row r="55" spans="1:20" ht="15" thickBot="1" x14ac:dyDescent="0.35">
      <c r="A55" s="117" t="s">
        <v>96</v>
      </c>
      <c r="B55" s="118">
        <v>17</v>
      </c>
      <c r="C55" s="118">
        <v>38</v>
      </c>
      <c r="D55" s="118">
        <v>115</v>
      </c>
      <c r="E55" s="118">
        <v>46</v>
      </c>
      <c r="F55" s="118">
        <v>1000000</v>
      </c>
      <c r="O55" s="117" t="s">
        <v>92</v>
      </c>
      <c r="P55" s="118">
        <v>12</v>
      </c>
      <c r="Q55" s="118">
        <v>7</v>
      </c>
      <c r="R55" s="118">
        <v>5</v>
      </c>
      <c r="S55" s="118">
        <v>9</v>
      </c>
      <c r="T55" s="118">
        <v>1000000</v>
      </c>
    </row>
    <row r="56" spans="1:20" ht="15" thickBot="1" x14ac:dyDescent="0.35">
      <c r="A56" s="117" t="s">
        <v>97</v>
      </c>
      <c r="B56" s="118">
        <v>52</v>
      </c>
      <c r="C56" s="118">
        <v>79</v>
      </c>
      <c r="D56" s="118">
        <v>110</v>
      </c>
      <c r="E56" s="118">
        <v>71</v>
      </c>
      <c r="F56" s="118">
        <v>1000000</v>
      </c>
      <c r="O56" s="117" t="s">
        <v>93</v>
      </c>
      <c r="P56" s="118">
        <v>116</v>
      </c>
      <c r="Q56" s="118">
        <v>48</v>
      </c>
      <c r="R56" s="118">
        <v>109</v>
      </c>
      <c r="S56" s="118">
        <v>90</v>
      </c>
      <c r="T56" s="118">
        <v>1000000</v>
      </c>
    </row>
    <row r="57" spans="1:20" ht="15" thickBot="1" x14ac:dyDescent="0.35">
      <c r="A57" s="117" t="s">
        <v>98</v>
      </c>
      <c r="B57" s="118">
        <v>125</v>
      </c>
      <c r="C57" s="118">
        <v>98</v>
      </c>
      <c r="D57" s="118">
        <v>100</v>
      </c>
      <c r="E57" s="118">
        <v>91</v>
      </c>
      <c r="F57" s="118">
        <v>1000000</v>
      </c>
      <c r="O57" s="117" t="s">
        <v>94</v>
      </c>
      <c r="P57" s="118">
        <v>100</v>
      </c>
      <c r="Q57" s="118">
        <v>113</v>
      </c>
      <c r="R57" s="118">
        <v>45</v>
      </c>
      <c r="S57" s="118">
        <v>110</v>
      </c>
      <c r="T57" s="118">
        <v>1000000</v>
      </c>
    </row>
    <row r="58" spans="1:20" ht="15" thickBot="1" x14ac:dyDescent="0.35">
      <c r="A58" s="117" t="s">
        <v>99</v>
      </c>
      <c r="B58" s="118">
        <v>53</v>
      </c>
      <c r="C58" s="118">
        <v>105</v>
      </c>
      <c r="D58" s="118">
        <v>93</v>
      </c>
      <c r="E58" s="118">
        <v>16</v>
      </c>
      <c r="F58" s="118">
        <v>1000000</v>
      </c>
      <c r="O58" s="117" t="s">
        <v>95</v>
      </c>
      <c r="P58" s="118">
        <v>20</v>
      </c>
      <c r="Q58" s="118">
        <v>57</v>
      </c>
      <c r="R58" s="118">
        <v>43</v>
      </c>
      <c r="S58" s="118">
        <v>55</v>
      </c>
      <c r="T58" s="118">
        <v>1000000</v>
      </c>
    </row>
    <row r="59" spans="1:20" ht="15" thickBot="1" x14ac:dyDescent="0.35">
      <c r="A59" s="117" t="s">
        <v>100</v>
      </c>
      <c r="B59" s="118">
        <v>46</v>
      </c>
      <c r="C59" s="118">
        <v>103</v>
      </c>
      <c r="D59" s="118">
        <v>39</v>
      </c>
      <c r="E59" s="118">
        <v>36</v>
      </c>
      <c r="F59" s="118">
        <v>1000000</v>
      </c>
      <c r="O59" s="117" t="s">
        <v>96</v>
      </c>
      <c r="P59" s="118">
        <v>114</v>
      </c>
      <c r="Q59" s="118">
        <v>93</v>
      </c>
      <c r="R59" s="118">
        <v>16</v>
      </c>
      <c r="S59" s="118">
        <v>85</v>
      </c>
      <c r="T59" s="118">
        <v>1000000</v>
      </c>
    </row>
    <row r="60" spans="1:20" ht="15" thickBot="1" x14ac:dyDescent="0.35">
      <c r="A60" s="117" t="s">
        <v>101</v>
      </c>
      <c r="B60" s="118">
        <v>124</v>
      </c>
      <c r="C60" s="118">
        <v>115</v>
      </c>
      <c r="D60" s="118">
        <v>65</v>
      </c>
      <c r="E60" s="118">
        <v>61</v>
      </c>
      <c r="F60" s="118">
        <v>1000000</v>
      </c>
      <c r="O60" s="117" t="s">
        <v>97</v>
      </c>
      <c r="P60" s="118">
        <v>79</v>
      </c>
      <c r="Q60" s="118">
        <v>52</v>
      </c>
      <c r="R60" s="118">
        <v>21</v>
      </c>
      <c r="S60" s="118">
        <v>60</v>
      </c>
      <c r="T60" s="118">
        <v>1000000</v>
      </c>
    </row>
    <row r="61" spans="1:20" ht="15" thickBot="1" x14ac:dyDescent="0.35">
      <c r="A61" s="117" t="s">
        <v>102</v>
      </c>
      <c r="B61" s="118">
        <v>106</v>
      </c>
      <c r="C61" s="118">
        <v>108</v>
      </c>
      <c r="D61" s="118">
        <v>50</v>
      </c>
      <c r="E61" s="118">
        <v>81</v>
      </c>
      <c r="F61" s="118">
        <v>1000000</v>
      </c>
      <c r="O61" s="117" t="s">
        <v>98</v>
      </c>
      <c r="P61" s="118">
        <v>6</v>
      </c>
      <c r="Q61" s="118">
        <v>33</v>
      </c>
      <c r="R61" s="118">
        <v>31</v>
      </c>
      <c r="S61" s="118">
        <v>40</v>
      </c>
      <c r="T61" s="118">
        <v>1000000</v>
      </c>
    </row>
    <row r="62" spans="1:20" ht="15" thickBot="1" x14ac:dyDescent="0.35">
      <c r="A62" s="117" t="s">
        <v>103</v>
      </c>
      <c r="B62" s="118">
        <v>1</v>
      </c>
      <c r="C62" s="118">
        <v>2</v>
      </c>
      <c r="D62" s="118">
        <v>80</v>
      </c>
      <c r="E62" s="118">
        <v>51</v>
      </c>
      <c r="F62" s="118">
        <v>1000000</v>
      </c>
      <c r="O62" s="117" t="s">
        <v>99</v>
      </c>
      <c r="P62" s="118">
        <v>78</v>
      </c>
      <c r="Q62" s="118">
        <v>26</v>
      </c>
      <c r="R62" s="118">
        <v>38</v>
      </c>
      <c r="S62" s="118">
        <v>115</v>
      </c>
      <c r="T62" s="118">
        <v>1000000</v>
      </c>
    </row>
    <row r="63" spans="1:20" ht="15" thickBot="1" x14ac:dyDescent="0.35">
      <c r="A63" s="117" t="s">
        <v>104</v>
      </c>
      <c r="B63" s="118">
        <v>122</v>
      </c>
      <c r="C63" s="118">
        <v>51</v>
      </c>
      <c r="D63" s="118">
        <v>102</v>
      </c>
      <c r="E63" s="118">
        <v>86</v>
      </c>
      <c r="F63" s="118">
        <v>1000000</v>
      </c>
      <c r="O63" s="117" t="s">
        <v>100</v>
      </c>
      <c r="P63" s="118">
        <v>85</v>
      </c>
      <c r="Q63" s="118">
        <v>28</v>
      </c>
      <c r="R63" s="118">
        <v>92</v>
      </c>
      <c r="S63" s="118">
        <v>95</v>
      </c>
      <c r="T63" s="118">
        <v>1000000</v>
      </c>
    </row>
    <row r="64" spans="1:20" ht="15" thickBot="1" x14ac:dyDescent="0.35">
      <c r="A64" s="117" t="s">
        <v>105</v>
      </c>
      <c r="B64" s="118">
        <v>74</v>
      </c>
      <c r="C64" s="118">
        <v>33</v>
      </c>
      <c r="D64" s="118">
        <v>28</v>
      </c>
      <c r="E64" s="118">
        <v>122</v>
      </c>
      <c r="F64" s="118">
        <v>1000000</v>
      </c>
      <c r="O64" s="117" t="s">
        <v>101</v>
      </c>
      <c r="P64" s="118">
        <v>7</v>
      </c>
      <c r="Q64" s="118">
        <v>16</v>
      </c>
      <c r="R64" s="118">
        <v>66</v>
      </c>
      <c r="S64" s="118">
        <v>70</v>
      </c>
      <c r="T64" s="118">
        <v>1000000</v>
      </c>
    </row>
    <row r="65" spans="1:20" ht="15" thickBot="1" x14ac:dyDescent="0.35">
      <c r="A65" s="117" t="s">
        <v>106</v>
      </c>
      <c r="B65" s="118">
        <v>87</v>
      </c>
      <c r="C65" s="118">
        <v>88</v>
      </c>
      <c r="D65" s="118">
        <v>91</v>
      </c>
      <c r="E65" s="118">
        <v>31</v>
      </c>
      <c r="F65" s="118">
        <v>1000000</v>
      </c>
      <c r="O65" s="117" t="s">
        <v>102</v>
      </c>
      <c r="P65" s="118">
        <v>25</v>
      </c>
      <c r="Q65" s="118">
        <v>23</v>
      </c>
      <c r="R65" s="118">
        <v>81</v>
      </c>
      <c r="S65" s="118">
        <v>50</v>
      </c>
      <c r="T65" s="118">
        <v>1000000</v>
      </c>
    </row>
    <row r="66" spans="1:20" ht="15" thickBot="1" x14ac:dyDescent="0.35">
      <c r="A66" s="117" t="s">
        <v>107</v>
      </c>
      <c r="B66" s="118">
        <v>91</v>
      </c>
      <c r="C66" s="118">
        <v>21</v>
      </c>
      <c r="D66" s="118">
        <v>42</v>
      </c>
      <c r="E66" s="118">
        <v>106</v>
      </c>
      <c r="F66" s="118">
        <v>1000000</v>
      </c>
      <c r="O66" s="117" t="s">
        <v>103</v>
      </c>
      <c r="P66" s="118">
        <v>130</v>
      </c>
      <c r="Q66" s="118">
        <v>129</v>
      </c>
      <c r="R66" s="118">
        <v>51</v>
      </c>
      <c r="S66" s="118">
        <v>80</v>
      </c>
      <c r="T66" s="118">
        <v>1000000</v>
      </c>
    </row>
    <row r="67" spans="1:20" ht="15" thickBot="1" x14ac:dyDescent="0.35">
      <c r="A67" s="117" t="s">
        <v>108</v>
      </c>
      <c r="B67" s="118">
        <v>48</v>
      </c>
      <c r="C67" s="118">
        <v>58</v>
      </c>
      <c r="D67" s="118">
        <v>5</v>
      </c>
      <c r="E67" s="118">
        <v>71</v>
      </c>
      <c r="F67" s="118">
        <v>1000000</v>
      </c>
      <c r="O67" s="117" t="s">
        <v>104</v>
      </c>
      <c r="P67" s="118">
        <v>9</v>
      </c>
      <c r="Q67" s="118">
        <v>80</v>
      </c>
      <c r="R67" s="118">
        <v>29</v>
      </c>
      <c r="S67" s="118">
        <v>45</v>
      </c>
      <c r="T67" s="118">
        <v>1000000</v>
      </c>
    </row>
    <row r="68" spans="1:20" ht="15" thickBot="1" x14ac:dyDescent="0.35">
      <c r="A68" s="117" t="s">
        <v>109</v>
      </c>
      <c r="B68" s="118">
        <v>42</v>
      </c>
      <c r="C68" s="118">
        <v>36</v>
      </c>
      <c r="D68" s="118">
        <v>6</v>
      </c>
      <c r="E68" s="118">
        <v>1</v>
      </c>
      <c r="F68" s="118">
        <v>1000000</v>
      </c>
      <c r="O68" s="117" t="s">
        <v>105</v>
      </c>
      <c r="P68" s="118">
        <v>57</v>
      </c>
      <c r="Q68" s="118">
        <v>98</v>
      </c>
      <c r="R68" s="118">
        <v>103</v>
      </c>
      <c r="S68" s="118">
        <v>9</v>
      </c>
      <c r="T68" s="118">
        <v>1000000</v>
      </c>
    </row>
    <row r="69" spans="1:20" ht="15" thickBot="1" x14ac:dyDescent="0.35">
      <c r="A69" s="117" t="s">
        <v>110</v>
      </c>
      <c r="B69" s="118">
        <v>88</v>
      </c>
      <c r="C69" s="118">
        <v>71</v>
      </c>
      <c r="D69" s="118">
        <v>18</v>
      </c>
      <c r="E69" s="118">
        <v>6</v>
      </c>
      <c r="F69" s="118">
        <v>1000000</v>
      </c>
      <c r="O69" s="117" t="s">
        <v>106</v>
      </c>
      <c r="P69" s="118">
        <v>44</v>
      </c>
      <c r="Q69" s="118">
        <v>43</v>
      </c>
      <c r="R69" s="118">
        <v>40</v>
      </c>
      <c r="S69" s="118">
        <v>100</v>
      </c>
      <c r="T69" s="118">
        <v>1000000</v>
      </c>
    </row>
    <row r="70" spans="1:20" ht="15" thickBot="1" x14ac:dyDescent="0.35">
      <c r="A70" s="117" t="s">
        <v>111</v>
      </c>
      <c r="B70" s="118">
        <v>96</v>
      </c>
      <c r="C70" s="118">
        <v>6</v>
      </c>
      <c r="D70" s="118">
        <v>44</v>
      </c>
      <c r="E70" s="118">
        <v>26</v>
      </c>
      <c r="F70" s="118">
        <v>1000000</v>
      </c>
      <c r="O70" s="117" t="s">
        <v>107</v>
      </c>
      <c r="P70" s="118">
        <v>40</v>
      </c>
      <c r="Q70" s="118">
        <v>110</v>
      </c>
      <c r="R70" s="118">
        <v>89</v>
      </c>
      <c r="S70" s="118">
        <v>25</v>
      </c>
      <c r="T70" s="118">
        <v>1000000</v>
      </c>
    </row>
    <row r="71" spans="1:20" ht="15" thickBot="1" x14ac:dyDescent="0.35">
      <c r="A71" s="117" t="s">
        <v>112</v>
      </c>
      <c r="B71" s="118">
        <v>45</v>
      </c>
      <c r="C71" s="118">
        <v>75</v>
      </c>
      <c r="D71" s="118">
        <v>116</v>
      </c>
      <c r="E71" s="118">
        <v>56</v>
      </c>
      <c r="F71" s="118">
        <v>1000000</v>
      </c>
      <c r="O71" s="117" t="s">
        <v>108</v>
      </c>
      <c r="P71" s="118">
        <v>83</v>
      </c>
      <c r="Q71" s="118">
        <v>73</v>
      </c>
      <c r="R71" s="118">
        <v>126</v>
      </c>
      <c r="S71" s="118">
        <v>60</v>
      </c>
      <c r="T71" s="118">
        <v>1000000</v>
      </c>
    </row>
    <row r="72" spans="1:20" ht="15" thickBot="1" x14ac:dyDescent="0.35">
      <c r="A72" s="117" t="s">
        <v>113</v>
      </c>
      <c r="B72" s="118">
        <v>99</v>
      </c>
      <c r="C72" s="118">
        <v>128</v>
      </c>
      <c r="D72" s="118">
        <v>108</v>
      </c>
      <c r="E72" s="118">
        <v>111</v>
      </c>
      <c r="F72" s="118">
        <v>1000000</v>
      </c>
      <c r="O72" s="117" t="s">
        <v>109</v>
      </c>
      <c r="P72" s="118">
        <v>89</v>
      </c>
      <c r="Q72" s="118">
        <v>95</v>
      </c>
      <c r="R72" s="118">
        <v>125</v>
      </c>
      <c r="S72" s="118">
        <v>130</v>
      </c>
      <c r="T72" s="118">
        <v>1000000</v>
      </c>
    </row>
    <row r="73" spans="1:20" ht="15" thickBot="1" x14ac:dyDescent="0.35">
      <c r="A73" s="117" t="s">
        <v>114</v>
      </c>
      <c r="B73" s="118">
        <v>66</v>
      </c>
      <c r="C73" s="118">
        <v>86</v>
      </c>
      <c r="D73" s="118">
        <v>58</v>
      </c>
      <c r="E73" s="118">
        <v>11</v>
      </c>
      <c r="F73" s="118">
        <v>1000000</v>
      </c>
      <c r="O73" s="117" t="s">
        <v>110</v>
      </c>
      <c r="P73" s="118">
        <v>43</v>
      </c>
      <c r="Q73" s="118">
        <v>60</v>
      </c>
      <c r="R73" s="118">
        <v>113</v>
      </c>
      <c r="S73" s="118">
        <v>125</v>
      </c>
      <c r="T73" s="118">
        <v>1000000</v>
      </c>
    </row>
    <row r="74" spans="1:20" ht="15" thickBot="1" x14ac:dyDescent="0.35">
      <c r="A74" s="117" t="s">
        <v>115</v>
      </c>
      <c r="B74" s="118">
        <v>43</v>
      </c>
      <c r="C74" s="118">
        <v>15</v>
      </c>
      <c r="D74" s="118">
        <v>64</v>
      </c>
      <c r="E74" s="118">
        <v>101</v>
      </c>
      <c r="F74" s="118">
        <v>1000000</v>
      </c>
      <c r="O74" s="117" t="s">
        <v>111</v>
      </c>
      <c r="P74" s="118">
        <v>35</v>
      </c>
      <c r="Q74" s="118">
        <v>125</v>
      </c>
      <c r="R74" s="118">
        <v>87</v>
      </c>
      <c r="S74" s="118">
        <v>105</v>
      </c>
      <c r="T74" s="118">
        <v>1000000</v>
      </c>
    </row>
    <row r="75" spans="1:20" ht="15" thickBot="1" x14ac:dyDescent="0.35">
      <c r="A75" s="117" t="s">
        <v>116</v>
      </c>
      <c r="B75" s="118">
        <v>24</v>
      </c>
      <c r="C75" s="118">
        <v>22</v>
      </c>
      <c r="D75" s="118">
        <v>60</v>
      </c>
      <c r="E75" s="118">
        <v>91</v>
      </c>
      <c r="F75" s="118">
        <v>1000000</v>
      </c>
      <c r="O75" s="117" t="s">
        <v>112</v>
      </c>
      <c r="P75" s="118">
        <v>86</v>
      </c>
      <c r="Q75" s="118">
        <v>56</v>
      </c>
      <c r="R75" s="118">
        <v>15</v>
      </c>
      <c r="S75" s="118">
        <v>75</v>
      </c>
      <c r="T75" s="118">
        <v>1000000</v>
      </c>
    </row>
    <row r="76" spans="1:20" ht="15" thickBot="1" x14ac:dyDescent="0.35">
      <c r="A76" s="117" t="s">
        <v>117</v>
      </c>
      <c r="B76" s="118">
        <v>4</v>
      </c>
      <c r="C76" s="118">
        <v>117</v>
      </c>
      <c r="D76" s="118">
        <v>20</v>
      </c>
      <c r="E76" s="118">
        <v>122</v>
      </c>
      <c r="F76" s="118">
        <v>1000000</v>
      </c>
      <c r="O76" s="117" t="s">
        <v>113</v>
      </c>
      <c r="P76" s="118">
        <v>32</v>
      </c>
      <c r="Q76" s="118">
        <v>3</v>
      </c>
      <c r="R76" s="118">
        <v>23</v>
      </c>
      <c r="S76" s="118">
        <v>20</v>
      </c>
      <c r="T76" s="118">
        <v>1000000</v>
      </c>
    </row>
    <row r="77" spans="1:20" ht="15" thickBot="1" x14ac:dyDescent="0.35">
      <c r="A77" s="117" t="s">
        <v>118</v>
      </c>
      <c r="B77" s="118">
        <v>39</v>
      </c>
      <c r="C77" s="118">
        <v>119</v>
      </c>
      <c r="D77" s="118">
        <v>122</v>
      </c>
      <c r="E77" s="118">
        <v>122</v>
      </c>
      <c r="F77" s="118">
        <v>1000000</v>
      </c>
      <c r="O77" s="117" t="s">
        <v>114</v>
      </c>
      <c r="P77" s="118">
        <v>65</v>
      </c>
      <c r="Q77" s="118">
        <v>45</v>
      </c>
      <c r="R77" s="118">
        <v>73</v>
      </c>
      <c r="S77" s="118">
        <v>120</v>
      </c>
      <c r="T77" s="118">
        <v>1000000</v>
      </c>
    </row>
    <row r="78" spans="1:20" ht="15" thickBot="1" x14ac:dyDescent="0.35">
      <c r="A78" s="117" t="s">
        <v>119</v>
      </c>
      <c r="B78" s="118">
        <v>3</v>
      </c>
      <c r="C78" s="118">
        <v>72</v>
      </c>
      <c r="D78" s="118">
        <v>11</v>
      </c>
      <c r="E78" s="118">
        <v>41</v>
      </c>
      <c r="F78" s="118">
        <v>1000000</v>
      </c>
      <c r="O78" s="117" t="s">
        <v>115</v>
      </c>
      <c r="P78" s="118">
        <v>88</v>
      </c>
      <c r="Q78" s="118">
        <v>116</v>
      </c>
      <c r="R78" s="118">
        <v>67</v>
      </c>
      <c r="S78" s="118">
        <v>30</v>
      </c>
      <c r="T78" s="118">
        <v>1000000</v>
      </c>
    </row>
    <row r="79" spans="1:20" ht="15" thickBot="1" x14ac:dyDescent="0.35">
      <c r="A79" s="117" t="s">
        <v>120</v>
      </c>
      <c r="B79" s="118">
        <v>38</v>
      </c>
      <c r="C79" s="118">
        <v>26</v>
      </c>
      <c r="D79" s="118">
        <v>81</v>
      </c>
      <c r="E79" s="118">
        <v>21</v>
      </c>
      <c r="F79" s="118">
        <v>1000000</v>
      </c>
      <c r="O79" s="117" t="s">
        <v>116</v>
      </c>
      <c r="P79" s="118">
        <v>107</v>
      </c>
      <c r="Q79" s="118">
        <v>109</v>
      </c>
      <c r="R79" s="118">
        <v>71</v>
      </c>
      <c r="S79" s="118">
        <v>40</v>
      </c>
      <c r="T79" s="118">
        <v>1000000</v>
      </c>
    </row>
    <row r="80" spans="1:20" ht="15" thickBot="1" x14ac:dyDescent="0.35">
      <c r="A80" s="117" t="s">
        <v>121</v>
      </c>
      <c r="B80" s="118">
        <v>85</v>
      </c>
      <c r="C80" s="118">
        <v>64</v>
      </c>
      <c r="D80" s="118">
        <v>79</v>
      </c>
      <c r="E80" s="118">
        <v>76</v>
      </c>
      <c r="F80" s="118">
        <v>1000000</v>
      </c>
      <c r="O80" s="117" t="s">
        <v>117</v>
      </c>
      <c r="P80" s="118">
        <v>127</v>
      </c>
      <c r="Q80" s="118">
        <v>14</v>
      </c>
      <c r="R80" s="118">
        <v>111</v>
      </c>
      <c r="S80" s="118">
        <v>9</v>
      </c>
      <c r="T80" s="118">
        <v>1000000</v>
      </c>
    </row>
    <row r="81" spans="1:20" ht="15" thickBot="1" x14ac:dyDescent="0.35">
      <c r="A81" s="117" t="s">
        <v>122</v>
      </c>
      <c r="B81" s="118">
        <v>33</v>
      </c>
      <c r="C81" s="118">
        <v>35</v>
      </c>
      <c r="D81" s="118">
        <v>105</v>
      </c>
      <c r="E81" s="118">
        <v>46</v>
      </c>
      <c r="F81" s="118">
        <v>1000000</v>
      </c>
      <c r="O81" s="117" t="s">
        <v>118</v>
      </c>
      <c r="P81" s="118">
        <v>92</v>
      </c>
      <c r="Q81" s="118">
        <v>12</v>
      </c>
      <c r="R81" s="118">
        <v>9</v>
      </c>
      <c r="S81" s="118">
        <v>9</v>
      </c>
      <c r="T81" s="118">
        <v>1000000</v>
      </c>
    </row>
    <row r="82" spans="1:20" ht="15" thickBot="1" x14ac:dyDescent="0.35">
      <c r="A82" s="117" t="s">
        <v>123</v>
      </c>
      <c r="B82" s="118">
        <v>8</v>
      </c>
      <c r="C82" s="118">
        <v>41</v>
      </c>
      <c r="D82" s="118">
        <v>77</v>
      </c>
      <c r="E82" s="118">
        <v>66</v>
      </c>
      <c r="F82" s="118">
        <v>1000000</v>
      </c>
      <c r="O82" s="117" t="s">
        <v>119</v>
      </c>
      <c r="P82" s="118">
        <v>128</v>
      </c>
      <c r="Q82" s="118">
        <v>59</v>
      </c>
      <c r="R82" s="118">
        <v>120</v>
      </c>
      <c r="S82" s="118">
        <v>90</v>
      </c>
      <c r="T82" s="118">
        <v>1000000</v>
      </c>
    </row>
    <row r="83" spans="1:20" ht="15" thickBot="1" x14ac:dyDescent="0.35">
      <c r="A83" s="117" t="s">
        <v>124</v>
      </c>
      <c r="B83" s="118">
        <v>118</v>
      </c>
      <c r="C83" s="118">
        <v>93</v>
      </c>
      <c r="D83" s="118">
        <v>90</v>
      </c>
      <c r="E83" s="118">
        <v>96</v>
      </c>
      <c r="F83" s="118">
        <v>1000000</v>
      </c>
      <c r="O83" s="117" t="s">
        <v>120</v>
      </c>
      <c r="P83" s="118">
        <v>93</v>
      </c>
      <c r="Q83" s="118">
        <v>105</v>
      </c>
      <c r="R83" s="118">
        <v>50</v>
      </c>
      <c r="S83" s="118">
        <v>110</v>
      </c>
      <c r="T83" s="118">
        <v>1000000</v>
      </c>
    </row>
    <row r="84" spans="1:20" ht="15" thickBot="1" x14ac:dyDescent="0.35">
      <c r="A84" s="117" t="s">
        <v>125</v>
      </c>
      <c r="B84" s="118">
        <v>57</v>
      </c>
      <c r="C84" s="118">
        <v>106</v>
      </c>
      <c r="D84" s="118">
        <v>92</v>
      </c>
      <c r="E84" s="118">
        <v>16</v>
      </c>
      <c r="F84" s="118">
        <v>1000000</v>
      </c>
      <c r="O84" s="117" t="s">
        <v>121</v>
      </c>
      <c r="P84" s="118">
        <v>46</v>
      </c>
      <c r="Q84" s="118">
        <v>67</v>
      </c>
      <c r="R84" s="118">
        <v>52</v>
      </c>
      <c r="S84" s="118">
        <v>55</v>
      </c>
      <c r="T84" s="118">
        <v>1000000</v>
      </c>
    </row>
    <row r="85" spans="1:20" ht="15" thickBot="1" x14ac:dyDescent="0.35">
      <c r="A85" s="117" t="s">
        <v>126</v>
      </c>
      <c r="B85" s="118">
        <v>30</v>
      </c>
      <c r="C85" s="118">
        <v>96</v>
      </c>
      <c r="D85" s="118">
        <v>31</v>
      </c>
      <c r="E85" s="118">
        <v>36</v>
      </c>
      <c r="F85" s="118">
        <v>1000000</v>
      </c>
      <c r="O85" s="117" t="s">
        <v>122</v>
      </c>
      <c r="P85" s="118">
        <v>98</v>
      </c>
      <c r="Q85" s="118">
        <v>96</v>
      </c>
      <c r="R85" s="118">
        <v>26</v>
      </c>
      <c r="S85" s="118">
        <v>85</v>
      </c>
      <c r="T85" s="118">
        <v>1000000</v>
      </c>
    </row>
    <row r="86" spans="1:20" ht="15" thickBot="1" x14ac:dyDescent="0.35">
      <c r="A86" s="117" t="s">
        <v>127</v>
      </c>
      <c r="B86" s="118">
        <v>114</v>
      </c>
      <c r="C86" s="118">
        <v>111</v>
      </c>
      <c r="D86" s="118">
        <v>57</v>
      </c>
      <c r="E86" s="118">
        <v>76</v>
      </c>
      <c r="F86" s="118">
        <v>1000000</v>
      </c>
      <c r="O86" s="117" t="s">
        <v>123</v>
      </c>
      <c r="P86" s="118">
        <v>123</v>
      </c>
      <c r="Q86" s="118">
        <v>90</v>
      </c>
      <c r="R86" s="118">
        <v>54</v>
      </c>
      <c r="S86" s="118">
        <v>65</v>
      </c>
      <c r="T86" s="118">
        <v>1000000</v>
      </c>
    </row>
    <row r="87" spans="1:20" ht="15" thickBot="1" x14ac:dyDescent="0.35">
      <c r="A87" s="117" t="s">
        <v>128</v>
      </c>
      <c r="B87" s="118">
        <v>101</v>
      </c>
      <c r="C87" s="118">
        <v>95</v>
      </c>
      <c r="D87" s="118">
        <v>43</v>
      </c>
      <c r="E87" s="118">
        <v>86</v>
      </c>
      <c r="F87" s="118">
        <v>1000000</v>
      </c>
      <c r="O87" s="117" t="s">
        <v>124</v>
      </c>
      <c r="P87" s="118">
        <v>13</v>
      </c>
      <c r="Q87" s="118">
        <v>38</v>
      </c>
      <c r="R87" s="118">
        <v>41</v>
      </c>
      <c r="S87" s="118">
        <v>35</v>
      </c>
      <c r="T87" s="118">
        <v>1000000</v>
      </c>
    </row>
    <row r="88" spans="1:20" ht="15" thickBot="1" x14ac:dyDescent="0.35">
      <c r="A88" s="117" t="s">
        <v>129</v>
      </c>
      <c r="B88" s="118">
        <v>115</v>
      </c>
      <c r="C88" s="118">
        <v>52</v>
      </c>
      <c r="D88" s="118">
        <v>123</v>
      </c>
      <c r="E88" s="118">
        <v>71</v>
      </c>
      <c r="F88" s="118">
        <v>1000000</v>
      </c>
      <c r="O88" s="117" t="s">
        <v>125</v>
      </c>
      <c r="P88" s="118">
        <v>74</v>
      </c>
      <c r="Q88" s="118">
        <v>25</v>
      </c>
      <c r="R88" s="118">
        <v>39</v>
      </c>
      <c r="S88" s="118">
        <v>115</v>
      </c>
      <c r="T88" s="118">
        <v>1000000</v>
      </c>
    </row>
    <row r="89" spans="1:20" ht="15" thickBot="1" x14ac:dyDescent="0.35">
      <c r="A89" s="117" t="s">
        <v>130</v>
      </c>
      <c r="B89" s="118">
        <v>108</v>
      </c>
      <c r="C89" s="118">
        <v>44</v>
      </c>
      <c r="D89" s="118">
        <v>103</v>
      </c>
      <c r="E89" s="118">
        <v>81</v>
      </c>
      <c r="F89" s="118">
        <v>1000000</v>
      </c>
      <c r="O89" s="117" t="s">
        <v>126</v>
      </c>
      <c r="P89" s="118">
        <v>101</v>
      </c>
      <c r="Q89" s="118">
        <v>35</v>
      </c>
      <c r="R89" s="118">
        <v>100</v>
      </c>
      <c r="S89" s="118">
        <v>95</v>
      </c>
      <c r="T89" s="118">
        <v>1000000</v>
      </c>
    </row>
    <row r="90" spans="1:20" ht="15" thickBot="1" x14ac:dyDescent="0.35">
      <c r="A90" s="117" t="s">
        <v>131</v>
      </c>
      <c r="B90" s="118">
        <v>64</v>
      </c>
      <c r="C90" s="118">
        <v>28</v>
      </c>
      <c r="D90" s="118">
        <v>33</v>
      </c>
      <c r="E90" s="118">
        <v>111</v>
      </c>
      <c r="F90" s="118">
        <v>1000000</v>
      </c>
      <c r="O90" s="117" t="s">
        <v>127</v>
      </c>
      <c r="P90" s="118">
        <v>17</v>
      </c>
      <c r="Q90" s="118">
        <v>20</v>
      </c>
      <c r="R90" s="118">
        <v>74</v>
      </c>
      <c r="S90" s="118">
        <v>55</v>
      </c>
      <c r="T90" s="118">
        <v>1000000</v>
      </c>
    </row>
    <row r="91" spans="1:20" ht="15" thickBot="1" x14ac:dyDescent="0.35">
      <c r="A91" s="117" t="s">
        <v>132</v>
      </c>
      <c r="B91" s="118">
        <v>81</v>
      </c>
      <c r="C91" s="118">
        <v>73</v>
      </c>
      <c r="D91" s="118">
        <v>85</v>
      </c>
      <c r="E91" s="118">
        <v>36</v>
      </c>
      <c r="F91" s="118">
        <v>1000000</v>
      </c>
      <c r="O91" s="117" t="s">
        <v>128</v>
      </c>
      <c r="P91" s="118">
        <v>30</v>
      </c>
      <c r="Q91" s="118">
        <v>36</v>
      </c>
      <c r="R91" s="118">
        <v>88</v>
      </c>
      <c r="S91" s="118">
        <v>45</v>
      </c>
      <c r="T91" s="118">
        <v>1000000</v>
      </c>
    </row>
    <row r="92" spans="1:20" ht="15" thickBot="1" x14ac:dyDescent="0.35">
      <c r="A92" s="117" t="s">
        <v>133</v>
      </c>
      <c r="B92" s="118">
        <v>37</v>
      </c>
      <c r="C92" s="118">
        <v>7</v>
      </c>
      <c r="D92" s="118">
        <v>35</v>
      </c>
      <c r="E92" s="118">
        <v>111</v>
      </c>
      <c r="F92" s="118">
        <v>1000000</v>
      </c>
      <c r="O92" s="117" t="s">
        <v>129</v>
      </c>
      <c r="P92" s="118">
        <v>16</v>
      </c>
      <c r="Q92" s="118">
        <v>79</v>
      </c>
      <c r="R92" s="118">
        <v>8</v>
      </c>
      <c r="S92" s="118">
        <v>60</v>
      </c>
      <c r="T92" s="118">
        <v>1000000</v>
      </c>
    </row>
    <row r="93" spans="1:20" ht="15" thickBot="1" x14ac:dyDescent="0.35">
      <c r="A93" s="117" t="s">
        <v>134</v>
      </c>
      <c r="B93" s="118">
        <v>72</v>
      </c>
      <c r="C93" s="118">
        <v>60</v>
      </c>
      <c r="D93" s="118">
        <v>8</v>
      </c>
      <c r="E93" s="118">
        <v>61</v>
      </c>
      <c r="F93" s="118">
        <v>1000000</v>
      </c>
      <c r="O93" s="117" t="s">
        <v>130</v>
      </c>
      <c r="P93" s="118">
        <v>23</v>
      </c>
      <c r="Q93" s="118">
        <v>87</v>
      </c>
      <c r="R93" s="118">
        <v>28</v>
      </c>
      <c r="S93" s="118">
        <v>50</v>
      </c>
      <c r="T93" s="118">
        <v>1000000</v>
      </c>
    </row>
    <row r="94" spans="1:20" ht="15" thickBot="1" x14ac:dyDescent="0.35">
      <c r="A94" s="117" t="s">
        <v>135</v>
      </c>
      <c r="B94" s="118">
        <v>34</v>
      </c>
      <c r="C94" s="118">
        <v>23</v>
      </c>
      <c r="D94" s="118">
        <v>4</v>
      </c>
      <c r="E94" s="118">
        <v>1</v>
      </c>
      <c r="F94" s="118">
        <v>1000000</v>
      </c>
      <c r="O94" s="117" t="s">
        <v>131</v>
      </c>
      <c r="P94" s="118">
        <v>67</v>
      </c>
      <c r="Q94" s="118">
        <v>103</v>
      </c>
      <c r="R94" s="118">
        <v>98</v>
      </c>
      <c r="S94" s="118">
        <v>20</v>
      </c>
      <c r="T94" s="118">
        <v>1000000</v>
      </c>
    </row>
    <row r="95" spans="1:20" ht="15" thickBot="1" x14ac:dyDescent="0.35">
      <c r="A95" s="117" t="s">
        <v>136</v>
      </c>
      <c r="B95" s="118">
        <v>78</v>
      </c>
      <c r="C95" s="118">
        <v>59</v>
      </c>
      <c r="D95" s="118">
        <v>12</v>
      </c>
      <c r="E95" s="118">
        <v>11</v>
      </c>
      <c r="F95" s="118">
        <v>1000000</v>
      </c>
      <c r="O95" s="117" t="s">
        <v>132</v>
      </c>
      <c r="P95" s="118">
        <v>50</v>
      </c>
      <c r="Q95" s="118">
        <v>58</v>
      </c>
      <c r="R95" s="118">
        <v>46</v>
      </c>
      <c r="S95" s="118">
        <v>95</v>
      </c>
      <c r="T95" s="118">
        <v>1000000</v>
      </c>
    </row>
    <row r="96" spans="1:20" ht="15" thickBot="1" x14ac:dyDescent="0.35">
      <c r="A96" s="117" t="s">
        <v>137</v>
      </c>
      <c r="B96" s="118">
        <v>105</v>
      </c>
      <c r="C96" s="118">
        <v>3</v>
      </c>
      <c r="D96" s="118">
        <v>38</v>
      </c>
      <c r="E96" s="118">
        <v>31</v>
      </c>
      <c r="F96" s="118">
        <v>1000000</v>
      </c>
      <c r="O96" s="117" t="s">
        <v>133</v>
      </c>
      <c r="P96" s="118">
        <v>94</v>
      </c>
      <c r="Q96" s="118">
        <v>124</v>
      </c>
      <c r="R96" s="118">
        <v>96</v>
      </c>
      <c r="S96" s="118">
        <v>20</v>
      </c>
      <c r="T96" s="118">
        <v>1000000</v>
      </c>
    </row>
    <row r="97" spans="1:20" ht="15" thickBot="1" x14ac:dyDescent="0.35">
      <c r="A97" s="117" t="s">
        <v>138</v>
      </c>
      <c r="B97" s="118">
        <v>6</v>
      </c>
      <c r="C97" s="118">
        <v>42</v>
      </c>
      <c r="D97" s="118">
        <v>89</v>
      </c>
      <c r="E97" s="118">
        <v>51</v>
      </c>
      <c r="F97" s="118">
        <v>1000000</v>
      </c>
      <c r="O97" s="117" t="s">
        <v>134</v>
      </c>
      <c r="P97" s="118">
        <v>59</v>
      </c>
      <c r="Q97" s="118">
        <v>71</v>
      </c>
      <c r="R97" s="118">
        <v>123</v>
      </c>
      <c r="S97" s="118">
        <v>70</v>
      </c>
      <c r="T97" s="118">
        <v>1000000</v>
      </c>
    </row>
    <row r="98" spans="1:20" ht="15" thickBot="1" x14ac:dyDescent="0.35">
      <c r="A98" s="117" t="s">
        <v>139</v>
      </c>
      <c r="B98" s="118">
        <v>92</v>
      </c>
      <c r="C98" s="118">
        <v>129</v>
      </c>
      <c r="D98" s="118">
        <v>107</v>
      </c>
      <c r="E98" s="118">
        <v>96</v>
      </c>
      <c r="F98" s="118">
        <v>1000000</v>
      </c>
      <c r="O98" s="117" t="s">
        <v>135</v>
      </c>
      <c r="P98" s="118">
        <v>97</v>
      </c>
      <c r="Q98" s="118">
        <v>108</v>
      </c>
      <c r="R98" s="118">
        <v>127</v>
      </c>
      <c r="S98" s="118">
        <v>130</v>
      </c>
      <c r="T98" s="118">
        <v>1000000</v>
      </c>
    </row>
    <row r="99" spans="1:20" ht="15" thickBot="1" x14ac:dyDescent="0.35">
      <c r="A99" s="117" t="s">
        <v>140</v>
      </c>
      <c r="B99" s="118">
        <v>40</v>
      </c>
      <c r="C99" s="118">
        <v>70</v>
      </c>
      <c r="D99" s="118">
        <v>49</v>
      </c>
      <c r="E99" s="118">
        <v>6</v>
      </c>
      <c r="F99" s="118">
        <v>1000000</v>
      </c>
      <c r="O99" s="117" t="s">
        <v>136</v>
      </c>
      <c r="P99" s="118">
        <v>53</v>
      </c>
      <c r="Q99" s="118">
        <v>72</v>
      </c>
      <c r="R99" s="118">
        <v>119</v>
      </c>
      <c r="S99" s="118">
        <v>120</v>
      </c>
      <c r="T99" s="118">
        <v>1000000</v>
      </c>
    </row>
    <row r="100" spans="1:20" ht="15" thickBot="1" x14ac:dyDescent="0.35">
      <c r="A100" s="117" t="s">
        <v>141</v>
      </c>
      <c r="B100" s="118">
        <v>61</v>
      </c>
      <c r="C100" s="118">
        <v>10</v>
      </c>
      <c r="D100" s="118">
        <v>62</v>
      </c>
      <c r="E100" s="118">
        <v>106</v>
      </c>
      <c r="F100" s="118">
        <v>1000000</v>
      </c>
      <c r="O100" s="117" t="s">
        <v>137</v>
      </c>
      <c r="P100" s="118">
        <v>26</v>
      </c>
      <c r="Q100" s="118">
        <v>128</v>
      </c>
      <c r="R100" s="118">
        <v>93</v>
      </c>
      <c r="S100" s="118">
        <v>100</v>
      </c>
      <c r="T100" s="118">
        <v>1000000</v>
      </c>
    </row>
    <row r="101" spans="1:20" ht="15" thickBot="1" x14ac:dyDescent="0.35">
      <c r="A101" s="117" t="s">
        <v>142</v>
      </c>
      <c r="B101" s="118">
        <v>14</v>
      </c>
      <c r="C101" s="118">
        <v>14</v>
      </c>
      <c r="D101" s="118">
        <v>53</v>
      </c>
      <c r="E101" s="118">
        <v>91</v>
      </c>
      <c r="F101" s="118">
        <v>1000000</v>
      </c>
      <c r="O101" s="117" t="s">
        <v>138</v>
      </c>
      <c r="P101" s="118">
        <v>125</v>
      </c>
      <c r="Q101" s="118">
        <v>89</v>
      </c>
      <c r="R101" s="118">
        <v>42</v>
      </c>
      <c r="S101" s="118">
        <v>80</v>
      </c>
      <c r="T101" s="118">
        <v>1000000</v>
      </c>
    </row>
    <row r="102" spans="1:20" ht="15" thickBot="1" x14ac:dyDescent="0.35">
      <c r="A102" s="117" t="s">
        <v>143</v>
      </c>
      <c r="B102" s="118">
        <v>2</v>
      </c>
      <c r="C102" s="118">
        <v>116</v>
      </c>
      <c r="D102" s="118">
        <v>19</v>
      </c>
      <c r="E102" s="118">
        <v>111</v>
      </c>
      <c r="F102" s="118">
        <v>1000000</v>
      </c>
      <c r="O102" s="117" t="s">
        <v>139</v>
      </c>
      <c r="P102" s="118">
        <v>39</v>
      </c>
      <c r="Q102" s="118">
        <v>2</v>
      </c>
      <c r="R102" s="118">
        <v>24</v>
      </c>
      <c r="S102" s="118">
        <v>35</v>
      </c>
      <c r="T102" s="118">
        <v>1000000</v>
      </c>
    </row>
    <row r="103" spans="1:20" ht="15" thickBot="1" x14ac:dyDescent="0.35">
      <c r="A103" s="117" t="s">
        <v>144</v>
      </c>
      <c r="B103" s="118">
        <v>70</v>
      </c>
      <c r="C103" s="118">
        <v>118</v>
      </c>
      <c r="D103" s="118">
        <v>125</v>
      </c>
      <c r="E103" s="118">
        <v>111</v>
      </c>
      <c r="F103" s="118">
        <v>1000000</v>
      </c>
      <c r="O103" s="117" t="s">
        <v>140</v>
      </c>
      <c r="P103" s="118">
        <v>91</v>
      </c>
      <c r="Q103" s="118">
        <v>61</v>
      </c>
      <c r="R103" s="118">
        <v>82</v>
      </c>
      <c r="S103" s="118">
        <v>125</v>
      </c>
      <c r="T103" s="118">
        <v>1000000</v>
      </c>
    </row>
    <row r="104" spans="1:20" ht="15" thickBot="1" x14ac:dyDescent="0.35">
      <c r="A104" s="117" t="s">
        <v>145</v>
      </c>
      <c r="B104" s="118">
        <v>36</v>
      </c>
      <c r="C104" s="118">
        <v>68</v>
      </c>
      <c r="D104" s="118">
        <v>7</v>
      </c>
      <c r="E104" s="118">
        <v>41</v>
      </c>
      <c r="F104" s="118">
        <v>1000000</v>
      </c>
      <c r="O104" s="117" t="s">
        <v>141</v>
      </c>
      <c r="P104" s="118">
        <v>70</v>
      </c>
      <c r="Q104" s="118">
        <v>121</v>
      </c>
      <c r="R104" s="118">
        <v>69</v>
      </c>
      <c r="S104" s="118">
        <v>25</v>
      </c>
      <c r="T104" s="118">
        <v>1000000</v>
      </c>
    </row>
    <row r="105" spans="1:20" ht="15" thickBot="1" x14ac:dyDescent="0.35">
      <c r="A105" s="117" t="s">
        <v>146</v>
      </c>
      <c r="B105" s="118">
        <v>25</v>
      </c>
      <c r="C105" s="118">
        <v>8</v>
      </c>
      <c r="D105" s="118">
        <v>76</v>
      </c>
      <c r="E105" s="118">
        <v>21</v>
      </c>
      <c r="F105" s="118">
        <v>1000000</v>
      </c>
      <c r="O105" s="117" t="s">
        <v>142</v>
      </c>
      <c r="P105" s="118">
        <v>117</v>
      </c>
      <c r="Q105" s="118">
        <v>117</v>
      </c>
      <c r="R105" s="118">
        <v>78</v>
      </c>
      <c r="S105" s="118">
        <v>40</v>
      </c>
      <c r="T105" s="118">
        <v>1000000</v>
      </c>
    </row>
    <row r="106" spans="1:20" ht="15" thickBot="1" x14ac:dyDescent="0.35">
      <c r="A106" s="117" t="s">
        <v>147</v>
      </c>
      <c r="B106" s="118">
        <v>83</v>
      </c>
      <c r="C106" s="118">
        <v>49</v>
      </c>
      <c r="D106" s="118">
        <v>67</v>
      </c>
      <c r="E106" s="118">
        <v>66</v>
      </c>
      <c r="F106" s="118">
        <v>1000000</v>
      </c>
      <c r="O106" s="117" t="s">
        <v>143</v>
      </c>
      <c r="P106" s="118">
        <v>129</v>
      </c>
      <c r="Q106" s="118">
        <v>15</v>
      </c>
      <c r="R106" s="118">
        <v>112</v>
      </c>
      <c r="S106" s="118">
        <v>20</v>
      </c>
      <c r="T106" s="118">
        <v>1000000</v>
      </c>
    </row>
    <row r="107" spans="1:20" ht="15" thickBot="1" x14ac:dyDescent="0.35">
      <c r="A107" s="117" t="s">
        <v>148</v>
      </c>
      <c r="B107" s="118">
        <v>41</v>
      </c>
      <c r="C107" s="118">
        <v>17</v>
      </c>
      <c r="D107" s="118">
        <v>97</v>
      </c>
      <c r="E107" s="118">
        <v>46</v>
      </c>
      <c r="F107" s="118">
        <v>1000000</v>
      </c>
      <c r="O107" s="117" t="s">
        <v>144</v>
      </c>
      <c r="P107" s="118">
        <v>61</v>
      </c>
      <c r="Q107" s="118">
        <v>13</v>
      </c>
      <c r="R107" s="118">
        <v>6</v>
      </c>
      <c r="S107" s="118">
        <v>20</v>
      </c>
      <c r="T107" s="118">
        <v>1000000</v>
      </c>
    </row>
    <row r="108" spans="1:20" ht="15" thickBot="1" x14ac:dyDescent="0.35">
      <c r="A108" s="117" t="s">
        <v>149</v>
      </c>
      <c r="B108" s="118">
        <v>20</v>
      </c>
      <c r="C108" s="118">
        <v>30</v>
      </c>
      <c r="D108" s="118">
        <v>66</v>
      </c>
      <c r="E108" s="118">
        <v>56</v>
      </c>
      <c r="F108" s="118">
        <v>1000000</v>
      </c>
      <c r="O108" s="117" t="s">
        <v>145</v>
      </c>
      <c r="P108" s="118">
        <v>95</v>
      </c>
      <c r="Q108" s="118">
        <v>63</v>
      </c>
      <c r="R108" s="118">
        <v>124</v>
      </c>
      <c r="S108" s="118">
        <v>90</v>
      </c>
      <c r="T108" s="118">
        <v>1000000</v>
      </c>
    </row>
    <row r="109" spans="1:20" ht="15" thickBot="1" x14ac:dyDescent="0.35">
      <c r="A109" s="117" t="s">
        <v>150</v>
      </c>
      <c r="B109" s="118">
        <v>127</v>
      </c>
      <c r="C109" s="118">
        <v>92</v>
      </c>
      <c r="D109" s="118">
        <v>95</v>
      </c>
      <c r="E109" s="118">
        <v>101</v>
      </c>
      <c r="F109" s="118">
        <v>1000000</v>
      </c>
      <c r="O109" s="117" t="s">
        <v>146</v>
      </c>
      <c r="P109" s="118">
        <v>106</v>
      </c>
      <c r="Q109" s="118">
        <v>123</v>
      </c>
      <c r="R109" s="118">
        <v>55</v>
      </c>
      <c r="S109" s="118">
        <v>110</v>
      </c>
      <c r="T109" s="118">
        <v>1000000</v>
      </c>
    </row>
    <row r="110" spans="1:20" ht="15" thickBot="1" x14ac:dyDescent="0.35">
      <c r="A110" s="117" t="s">
        <v>151</v>
      </c>
      <c r="B110" s="118">
        <v>65</v>
      </c>
      <c r="C110" s="118">
        <v>100</v>
      </c>
      <c r="D110" s="118">
        <v>94</v>
      </c>
      <c r="E110" s="118">
        <v>16</v>
      </c>
      <c r="F110" s="118">
        <v>1000000</v>
      </c>
      <c r="O110" s="117" t="s">
        <v>147</v>
      </c>
      <c r="P110" s="118">
        <v>48</v>
      </c>
      <c r="Q110" s="118">
        <v>82</v>
      </c>
      <c r="R110" s="118">
        <v>64</v>
      </c>
      <c r="S110" s="118">
        <v>65</v>
      </c>
      <c r="T110" s="118">
        <v>1000000</v>
      </c>
    </row>
    <row r="111" spans="1:20" ht="15" thickBot="1" x14ac:dyDescent="0.35">
      <c r="A111" s="117" t="s">
        <v>152</v>
      </c>
      <c r="B111" s="118">
        <v>32</v>
      </c>
      <c r="C111" s="118">
        <v>84</v>
      </c>
      <c r="D111" s="118">
        <v>21</v>
      </c>
      <c r="E111" s="118">
        <v>26</v>
      </c>
      <c r="F111" s="118">
        <v>1000000</v>
      </c>
      <c r="O111" s="117" t="s">
        <v>148</v>
      </c>
      <c r="P111" s="118">
        <v>90</v>
      </c>
      <c r="Q111" s="118">
        <v>114</v>
      </c>
      <c r="R111" s="118">
        <v>34</v>
      </c>
      <c r="S111" s="118">
        <v>85</v>
      </c>
      <c r="T111" s="118">
        <v>1000000</v>
      </c>
    </row>
    <row r="112" spans="1:20" ht="15" thickBot="1" x14ac:dyDescent="0.35">
      <c r="A112" s="117" t="s">
        <v>153</v>
      </c>
      <c r="B112" s="118">
        <v>98</v>
      </c>
      <c r="C112" s="118">
        <v>112</v>
      </c>
      <c r="D112" s="118">
        <v>52</v>
      </c>
      <c r="E112" s="118">
        <v>71</v>
      </c>
      <c r="F112" s="118">
        <v>1000000</v>
      </c>
      <c r="O112" s="117" t="s">
        <v>149</v>
      </c>
      <c r="P112" s="118">
        <v>111</v>
      </c>
      <c r="Q112" s="118">
        <v>101</v>
      </c>
      <c r="R112" s="118">
        <v>65</v>
      </c>
      <c r="S112" s="118">
        <v>75</v>
      </c>
      <c r="T112" s="118">
        <v>1000000</v>
      </c>
    </row>
    <row r="113" spans="1:20" ht="15" thickBot="1" x14ac:dyDescent="0.35">
      <c r="A113" s="117" t="s">
        <v>154</v>
      </c>
      <c r="B113" s="118">
        <v>80</v>
      </c>
      <c r="C113" s="118">
        <v>94</v>
      </c>
      <c r="D113" s="118">
        <v>36</v>
      </c>
      <c r="E113" s="118">
        <v>86</v>
      </c>
      <c r="F113" s="118">
        <v>1000000</v>
      </c>
      <c r="O113" s="117" t="s">
        <v>150</v>
      </c>
      <c r="P113" s="118">
        <v>4</v>
      </c>
      <c r="Q113" s="118">
        <v>39</v>
      </c>
      <c r="R113" s="118">
        <v>36</v>
      </c>
      <c r="S113" s="118">
        <v>30</v>
      </c>
      <c r="T113" s="118">
        <v>1000000</v>
      </c>
    </row>
    <row r="114" spans="1:20" ht="15" thickBot="1" x14ac:dyDescent="0.35">
      <c r="A114" s="117" t="s">
        <v>155</v>
      </c>
      <c r="B114" s="118">
        <v>62</v>
      </c>
      <c r="C114" s="118">
        <v>54</v>
      </c>
      <c r="D114" s="118">
        <v>120</v>
      </c>
      <c r="E114" s="118">
        <v>81</v>
      </c>
      <c r="F114" s="118">
        <v>1000000</v>
      </c>
      <c r="O114" s="117" t="s">
        <v>151</v>
      </c>
      <c r="P114" s="118">
        <v>66</v>
      </c>
      <c r="Q114" s="118">
        <v>31</v>
      </c>
      <c r="R114" s="118">
        <v>37</v>
      </c>
      <c r="S114" s="118">
        <v>115</v>
      </c>
      <c r="T114" s="118">
        <v>1000000</v>
      </c>
    </row>
    <row r="115" spans="1:20" ht="15" thickBot="1" x14ac:dyDescent="0.35">
      <c r="A115" s="117" t="s">
        <v>156</v>
      </c>
      <c r="B115" s="118">
        <v>23</v>
      </c>
      <c r="C115" s="118">
        <v>19</v>
      </c>
      <c r="D115" s="118">
        <v>78</v>
      </c>
      <c r="E115" s="118">
        <v>76</v>
      </c>
      <c r="F115" s="118">
        <v>1000000</v>
      </c>
      <c r="O115" s="117" t="s">
        <v>152</v>
      </c>
      <c r="P115" s="118">
        <v>99</v>
      </c>
      <c r="Q115" s="118">
        <v>47</v>
      </c>
      <c r="R115" s="118">
        <v>110</v>
      </c>
      <c r="S115" s="118">
        <v>105</v>
      </c>
      <c r="T115" s="118">
        <v>1000000</v>
      </c>
    </row>
    <row r="116" spans="1:20" ht="15" thickBot="1" x14ac:dyDescent="0.35">
      <c r="A116" s="117" t="s">
        <v>157</v>
      </c>
      <c r="B116" s="118">
        <v>58</v>
      </c>
      <c r="C116" s="118">
        <v>29</v>
      </c>
      <c r="D116" s="118">
        <v>24</v>
      </c>
      <c r="E116" s="118">
        <v>122</v>
      </c>
      <c r="F116" s="118">
        <v>1000000</v>
      </c>
      <c r="O116" s="117" t="s">
        <v>153</v>
      </c>
      <c r="P116" s="118">
        <v>33</v>
      </c>
      <c r="Q116" s="118">
        <v>19</v>
      </c>
      <c r="R116" s="118">
        <v>79</v>
      </c>
      <c r="S116" s="118">
        <v>60</v>
      </c>
      <c r="T116" s="118">
        <v>1000000</v>
      </c>
    </row>
    <row r="117" spans="1:20" ht="15" thickBot="1" x14ac:dyDescent="0.35">
      <c r="A117" s="117" t="s">
        <v>158</v>
      </c>
      <c r="B117" s="118">
        <v>67</v>
      </c>
      <c r="C117" s="118">
        <v>69</v>
      </c>
      <c r="D117" s="118">
        <v>74</v>
      </c>
      <c r="E117" s="118">
        <v>36</v>
      </c>
      <c r="F117" s="118">
        <v>1000000</v>
      </c>
      <c r="O117" s="117" t="s">
        <v>154</v>
      </c>
      <c r="P117" s="118">
        <v>51</v>
      </c>
      <c r="Q117" s="118">
        <v>37</v>
      </c>
      <c r="R117" s="118">
        <v>95</v>
      </c>
      <c r="S117" s="118">
        <v>45</v>
      </c>
      <c r="T117" s="118">
        <v>1000000</v>
      </c>
    </row>
    <row r="118" spans="1:20" ht="15" thickBot="1" x14ac:dyDescent="0.35">
      <c r="A118" s="117" t="s">
        <v>159</v>
      </c>
      <c r="B118" s="118">
        <v>27</v>
      </c>
      <c r="C118" s="118">
        <v>12</v>
      </c>
      <c r="D118" s="118">
        <v>30</v>
      </c>
      <c r="E118" s="118">
        <v>111</v>
      </c>
      <c r="F118" s="118">
        <v>1000000</v>
      </c>
      <c r="O118" s="117" t="s">
        <v>155</v>
      </c>
      <c r="P118" s="118">
        <v>69</v>
      </c>
      <c r="Q118" s="118">
        <v>77</v>
      </c>
      <c r="R118" s="118">
        <v>11</v>
      </c>
      <c r="S118" s="118">
        <v>50</v>
      </c>
      <c r="T118" s="118">
        <v>1000000</v>
      </c>
    </row>
    <row r="119" spans="1:20" ht="15" thickBot="1" x14ac:dyDescent="0.35">
      <c r="A119" s="117" t="s">
        <v>160</v>
      </c>
      <c r="B119" s="118">
        <v>10</v>
      </c>
      <c r="C119" s="118">
        <v>16</v>
      </c>
      <c r="D119" s="118">
        <v>1</v>
      </c>
      <c r="E119" s="118">
        <v>61</v>
      </c>
      <c r="F119" s="118">
        <v>1000000</v>
      </c>
      <c r="O119" s="117" t="s">
        <v>156</v>
      </c>
      <c r="P119" s="118">
        <v>108</v>
      </c>
      <c r="Q119" s="118">
        <v>112</v>
      </c>
      <c r="R119" s="118">
        <v>53</v>
      </c>
      <c r="S119" s="118">
        <v>55</v>
      </c>
      <c r="T119" s="118">
        <v>1000000</v>
      </c>
    </row>
    <row r="120" spans="1:20" ht="15" thickBot="1" x14ac:dyDescent="0.35">
      <c r="A120" s="117" t="s">
        <v>161</v>
      </c>
      <c r="B120" s="118">
        <v>29</v>
      </c>
      <c r="C120" s="118">
        <v>31</v>
      </c>
      <c r="D120" s="118">
        <v>2</v>
      </c>
      <c r="E120" s="118">
        <v>1</v>
      </c>
      <c r="F120" s="118">
        <v>1000000</v>
      </c>
      <c r="O120" s="117" t="s">
        <v>157</v>
      </c>
      <c r="P120" s="118">
        <v>73</v>
      </c>
      <c r="Q120" s="118">
        <v>102</v>
      </c>
      <c r="R120" s="118">
        <v>107</v>
      </c>
      <c r="S120" s="118">
        <v>9</v>
      </c>
      <c r="T120" s="118">
        <v>1000000</v>
      </c>
    </row>
    <row r="121" spans="1:20" ht="15" thickBot="1" x14ac:dyDescent="0.35">
      <c r="A121" s="117" t="s">
        <v>162</v>
      </c>
      <c r="B121" s="118">
        <v>75</v>
      </c>
      <c r="C121" s="118">
        <v>61</v>
      </c>
      <c r="D121" s="118">
        <v>10</v>
      </c>
      <c r="E121" s="118">
        <v>11</v>
      </c>
      <c r="F121" s="118">
        <v>1000000</v>
      </c>
      <c r="O121" s="117" t="s">
        <v>158</v>
      </c>
      <c r="P121" s="118">
        <v>64</v>
      </c>
      <c r="Q121" s="118">
        <v>62</v>
      </c>
      <c r="R121" s="118">
        <v>57</v>
      </c>
      <c r="S121" s="118">
        <v>95</v>
      </c>
      <c r="T121" s="118">
        <v>1000000</v>
      </c>
    </row>
    <row r="122" spans="1:20" ht="15" thickBot="1" x14ac:dyDescent="0.35">
      <c r="A122" s="117" t="s">
        <v>163</v>
      </c>
      <c r="B122" s="118">
        <v>11</v>
      </c>
      <c r="C122" s="118">
        <v>1</v>
      </c>
      <c r="D122" s="118">
        <v>13</v>
      </c>
      <c r="E122" s="118">
        <v>26</v>
      </c>
      <c r="F122" s="118">
        <v>1000000</v>
      </c>
      <c r="O122" s="117" t="s">
        <v>159</v>
      </c>
      <c r="P122" s="118">
        <v>104</v>
      </c>
      <c r="Q122" s="118">
        <v>119</v>
      </c>
      <c r="R122" s="118">
        <v>101</v>
      </c>
      <c r="S122" s="118">
        <v>20</v>
      </c>
      <c r="T122" s="118">
        <v>1000000</v>
      </c>
    </row>
    <row r="123" spans="1:20" ht="15" thickBot="1" x14ac:dyDescent="0.35">
      <c r="A123" s="117" t="s">
        <v>164</v>
      </c>
      <c r="B123" s="118">
        <v>12</v>
      </c>
      <c r="C123" s="118">
        <v>48</v>
      </c>
      <c r="D123" s="118">
        <v>82</v>
      </c>
      <c r="E123" s="118">
        <v>56</v>
      </c>
      <c r="F123" s="118">
        <v>1000000</v>
      </c>
      <c r="O123" s="117" t="s">
        <v>160</v>
      </c>
      <c r="P123" s="118">
        <v>121</v>
      </c>
      <c r="Q123" s="118">
        <v>115</v>
      </c>
      <c r="R123" s="118">
        <v>130</v>
      </c>
      <c r="S123" s="118">
        <v>70</v>
      </c>
      <c r="T123" s="118">
        <v>1000000</v>
      </c>
    </row>
    <row r="124" spans="1:20" ht="15" thickBot="1" x14ac:dyDescent="0.35">
      <c r="A124" s="117" t="s">
        <v>165</v>
      </c>
      <c r="B124" s="118">
        <v>107</v>
      </c>
      <c r="C124" s="118">
        <v>130</v>
      </c>
      <c r="D124" s="118">
        <v>106</v>
      </c>
      <c r="E124" s="118">
        <v>106</v>
      </c>
      <c r="F124" s="118">
        <v>1000000</v>
      </c>
      <c r="O124" s="117" t="s">
        <v>161</v>
      </c>
      <c r="P124" s="118">
        <v>102</v>
      </c>
      <c r="Q124" s="118">
        <v>100</v>
      </c>
      <c r="R124" s="118">
        <v>129</v>
      </c>
      <c r="S124" s="118">
        <v>130</v>
      </c>
      <c r="T124" s="118">
        <v>1000000</v>
      </c>
    </row>
    <row r="125" spans="1:20" ht="15" thickBot="1" x14ac:dyDescent="0.35">
      <c r="A125" s="117" t="s">
        <v>166</v>
      </c>
      <c r="B125" s="118">
        <v>56</v>
      </c>
      <c r="C125" s="118">
        <v>57</v>
      </c>
      <c r="D125" s="118">
        <v>34</v>
      </c>
      <c r="E125" s="118">
        <v>6</v>
      </c>
      <c r="F125" s="118">
        <v>1000000</v>
      </c>
      <c r="O125" s="117" t="s">
        <v>162</v>
      </c>
      <c r="P125" s="118">
        <v>56</v>
      </c>
      <c r="Q125" s="118">
        <v>70</v>
      </c>
      <c r="R125" s="118">
        <v>121</v>
      </c>
      <c r="S125" s="118">
        <v>120</v>
      </c>
      <c r="T125" s="118">
        <v>1000000</v>
      </c>
    </row>
    <row r="126" spans="1:20" ht="15" thickBot="1" x14ac:dyDescent="0.35">
      <c r="A126" s="117" t="s">
        <v>167</v>
      </c>
      <c r="B126" s="118">
        <v>26</v>
      </c>
      <c r="C126" s="118">
        <v>11</v>
      </c>
      <c r="D126" s="118">
        <v>51</v>
      </c>
      <c r="E126" s="118">
        <v>101</v>
      </c>
      <c r="F126" s="118">
        <v>1000000</v>
      </c>
      <c r="O126" s="117" t="s">
        <v>163</v>
      </c>
      <c r="P126" s="118">
        <v>120</v>
      </c>
      <c r="Q126" s="118">
        <v>130</v>
      </c>
      <c r="R126" s="118">
        <v>118</v>
      </c>
      <c r="S126" s="118">
        <v>105</v>
      </c>
      <c r="T126" s="118">
        <v>1000000</v>
      </c>
    </row>
    <row r="127" spans="1:20" ht="15" thickBot="1" x14ac:dyDescent="0.35">
      <c r="A127" s="117" t="s">
        <v>168</v>
      </c>
      <c r="B127" s="118">
        <v>55</v>
      </c>
      <c r="C127" s="118">
        <v>24</v>
      </c>
      <c r="D127" s="118">
        <v>46</v>
      </c>
      <c r="E127" s="118">
        <v>91</v>
      </c>
      <c r="F127" s="118">
        <v>1000000</v>
      </c>
      <c r="O127" s="117" t="s">
        <v>164</v>
      </c>
      <c r="P127" s="118">
        <v>119</v>
      </c>
      <c r="Q127" s="118">
        <v>83</v>
      </c>
      <c r="R127" s="118">
        <v>49</v>
      </c>
      <c r="S127" s="118">
        <v>75</v>
      </c>
      <c r="T127" s="118">
        <v>1000000</v>
      </c>
    </row>
    <row r="128" spans="1:20" ht="15" thickBot="1" x14ac:dyDescent="0.35">
      <c r="A128" s="117" t="s">
        <v>169</v>
      </c>
      <c r="B128" s="118">
        <v>9</v>
      </c>
      <c r="C128" s="118">
        <v>123</v>
      </c>
      <c r="D128" s="118">
        <v>23</v>
      </c>
      <c r="E128" s="118">
        <v>122</v>
      </c>
      <c r="F128" s="118">
        <v>1000000</v>
      </c>
      <c r="O128" s="117" t="s">
        <v>165</v>
      </c>
      <c r="P128" s="118">
        <v>24</v>
      </c>
      <c r="Q128" s="118">
        <v>1</v>
      </c>
      <c r="R128" s="118">
        <v>25</v>
      </c>
      <c r="S128" s="118">
        <v>25</v>
      </c>
      <c r="T128" s="118">
        <v>1000000</v>
      </c>
    </row>
    <row r="129" spans="1:20" ht="15" thickBot="1" x14ac:dyDescent="0.35">
      <c r="A129" s="117" t="s">
        <v>170</v>
      </c>
      <c r="B129" s="118">
        <v>123</v>
      </c>
      <c r="C129" s="118">
        <v>125</v>
      </c>
      <c r="D129" s="118">
        <v>128</v>
      </c>
      <c r="E129" s="118">
        <v>122</v>
      </c>
      <c r="F129" s="118">
        <v>1000000</v>
      </c>
      <c r="O129" s="117" t="s">
        <v>166</v>
      </c>
      <c r="P129" s="118">
        <v>75</v>
      </c>
      <c r="Q129" s="118">
        <v>74</v>
      </c>
      <c r="R129" s="118">
        <v>97</v>
      </c>
      <c r="S129" s="118">
        <v>125</v>
      </c>
      <c r="T129" s="118">
        <v>1000000</v>
      </c>
    </row>
    <row r="130" spans="1:20" ht="15" thickBot="1" x14ac:dyDescent="0.35">
      <c r="A130" s="117" t="s">
        <v>171</v>
      </c>
      <c r="B130" s="118">
        <v>28</v>
      </c>
      <c r="C130" s="118">
        <v>63</v>
      </c>
      <c r="D130" s="118">
        <v>3</v>
      </c>
      <c r="E130" s="118">
        <v>41</v>
      </c>
      <c r="F130" s="118">
        <v>1000000</v>
      </c>
      <c r="O130" s="117" t="s">
        <v>167</v>
      </c>
      <c r="P130" s="118">
        <v>105</v>
      </c>
      <c r="Q130" s="118">
        <v>120</v>
      </c>
      <c r="R130" s="118">
        <v>80</v>
      </c>
      <c r="S130" s="118">
        <v>30</v>
      </c>
      <c r="T130" s="118">
        <v>1000000</v>
      </c>
    </row>
    <row r="131" spans="1:20" ht="15" thickBot="1" x14ac:dyDescent="0.35">
      <c r="A131" s="117" t="s">
        <v>172</v>
      </c>
      <c r="B131" s="118">
        <v>16</v>
      </c>
      <c r="C131" s="118">
        <v>9</v>
      </c>
      <c r="D131" s="118">
        <v>63</v>
      </c>
      <c r="E131" s="118">
        <v>21</v>
      </c>
      <c r="F131" s="118">
        <v>1000000</v>
      </c>
      <c r="O131" s="117" t="s">
        <v>168</v>
      </c>
      <c r="P131" s="118">
        <v>76</v>
      </c>
      <c r="Q131" s="118">
        <v>107</v>
      </c>
      <c r="R131" s="118">
        <v>85</v>
      </c>
      <c r="S131" s="118">
        <v>40</v>
      </c>
      <c r="T131" s="118">
        <v>1000000</v>
      </c>
    </row>
    <row r="132" spans="1:20" ht="15" thickBot="1" x14ac:dyDescent="0.35">
      <c r="A132" s="117" t="s">
        <v>173</v>
      </c>
      <c r="B132" s="118">
        <v>84</v>
      </c>
      <c r="C132" s="118">
        <v>55</v>
      </c>
      <c r="D132" s="118">
        <v>70</v>
      </c>
      <c r="E132" s="118">
        <v>51</v>
      </c>
      <c r="F132" s="118">
        <v>1000000</v>
      </c>
      <c r="O132" s="117" t="s">
        <v>169</v>
      </c>
      <c r="P132" s="118">
        <v>122</v>
      </c>
      <c r="Q132" s="118">
        <v>8</v>
      </c>
      <c r="R132" s="118">
        <v>108</v>
      </c>
      <c r="S132" s="118">
        <v>9</v>
      </c>
      <c r="T132" s="118">
        <v>1000000</v>
      </c>
    </row>
    <row r="133" spans="1:20" ht="15" thickBot="1" x14ac:dyDescent="0.35">
      <c r="A133" s="117" t="s">
        <v>174</v>
      </c>
      <c r="B133" s="118">
        <v>49</v>
      </c>
      <c r="C133" s="118">
        <v>34</v>
      </c>
      <c r="D133" s="118">
        <v>96</v>
      </c>
      <c r="E133" s="118">
        <v>46</v>
      </c>
      <c r="F133" s="118">
        <v>1000000</v>
      </c>
      <c r="O133" s="117" t="s">
        <v>170</v>
      </c>
      <c r="P133" s="118">
        <v>8</v>
      </c>
      <c r="Q133" s="118">
        <v>6</v>
      </c>
      <c r="R133" s="118">
        <v>3</v>
      </c>
      <c r="S133" s="118">
        <v>9</v>
      </c>
      <c r="T133" s="118">
        <v>1000000</v>
      </c>
    </row>
    <row r="134" spans="1:20" ht="15" thickBot="1" x14ac:dyDescent="0.35">
      <c r="A134" s="117" t="s">
        <v>175</v>
      </c>
      <c r="B134" s="118">
        <v>19</v>
      </c>
      <c r="C134" s="118">
        <v>39</v>
      </c>
      <c r="D134" s="118">
        <v>73</v>
      </c>
      <c r="E134" s="118">
        <v>66</v>
      </c>
      <c r="F134" s="118">
        <v>1000000</v>
      </c>
      <c r="O134" s="117" t="s">
        <v>171</v>
      </c>
      <c r="P134" s="118">
        <v>103</v>
      </c>
      <c r="Q134" s="118">
        <v>68</v>
      </c>
      <c r="R134" s="118">
        <v>128</v>
      </c>
      <c r="S134" s="118">
        <v>90</v>
      </c>
      <c r="T134" s="118">
        <v>1000000</v>
      </c>
    </row>
    <row r="135" spans="1:20" ht="15" thickBot="1" x14ac:dyDescent="0.35">
      <c r="A135" s="117" t="s">
        <v>176</v>
      </c>
      <c r="B135" s="118">
        <v>89</v>
      </c>
      <c r="C135" s="118">
        <v>77</v>
      </c>
      <c r="D135" s="118">
        <v>75</v>
      </c>
      <c r="E135" s="118">
        <v>96</v>
      </c>
      <c r="F135" s="118">
        <v>1000000</v>
      </c>
      <c r="O135" s="117" t="s">
        <v>172</v>
      </c>
      <c r="P135" s="118">
        <v>115</v>
      </c>
      <c r="Q135" s="118">
        <v>122</v>
      </c>
      <c r="R135" s="118">
        <v>68</v>
      </c>
      <c r="S135" s="118">
        <v>110</v>
      </c>
      <c r="T135" s="118">
        <v>1000000</v>
      </c>
    </row>
    <row r="136" spans="1:20" ht="15" thickBot="1" x14ac:dyDescent="0.35">
      <c r="A136" s="117" t="s">
        <v>177</v>
      </c>
      <c r="B136" s="118">
        <v>50</v>
      </c>
      <c r="C136" s="118">
        <v>97</v>
      </c>
      <c r="D136" s="118">
        <v>84</v>
      </c>
      <c r="E136" s="118">
        <v>16</v>
      </c>
      <c r="F136" s="118">
        <v>1000000</v>
      </c>
      <c r="O136" s="117" t="s">
        <v>173</v>
      </c>
      <c r="P136" s="118">
        <v>47</v>
      </c>
      <c r="Q136" s="118">
        <v>76</v>
      </c>
      <c r="R136" s="118">
        <v>61</v>
      </c>
      <c r="S136" s="118">
        <v>80</v>
      </c>
      <c r="T136" s="118">
        <v>1000000</v>
      </c>
    </row>
    <row r="137" spans="1:20" ht="15" thickBot="1" x14ac:dyDescent="0.35">
      <c r="A137" s="117" t="s">
        <v>178</v>
      </c>
      <c r="B137" s="118">
        <v>35</v>
      </c>
      <c r="C137" s="118">
        <v>89</v>
      </c>
      <c r="D137" s="118">
        <v>17</v>
      </c>
      <c r="E137" s="118">
        <v>31</v>
      </c>
      <c r="F137" s="118">
        <v>1000000</v>
      </c>
      <c r="O137" s="117" t="s">
        <v>174</v>
      </c>
      <c r="P137" s="118">
        <v>82</v>
      </c>
      <c r="Q137" s="118">
        <v>97</v>
      </c>
      <c r="R137" s="118">
        <v>35</v>
      </c>
      <c r="S137" s="118">
        <v>85</v>
      </c>
      <c r="T137" s="118">
        <v>1000000</v>
      </c>
    </row>
    <row r="138" spans="1:20" ht="18.600000000000001" thickBot="1" x14ac:dyDescent="0.35">
      <c r="A138" s="113"/>
      <c r="O138" s="117" t="s">
        <v>175</v>
      </c>
      <c r="P138" s="118">
        <v>112</v>
      </c>
      <c r="Q138" s="118">
        <v>92</v>
      </c>
      <c r="R138" s="118">
        <v>58</v>
      </c>
      <c r="S138" s="118">
        <v>65</v>
      </c>
      <c r="T138" s="118">
        <v>1000000</v>
      </c>
    </row>
    <row r="139" spans="1:20" ht="15" thickBot="1" x14ac:dyDescent="0.35">
      <c r="A139" s="117" t="s">
        <v>179</v>
      </c>
      <c r="B139" s="117" t="s">
        <v>44</v>
      </c>
      <c r="C139" s="117" t="s">
        <v>45</v>
      </c>
      <c r="D139" s="117" t="s">
        <v>46</v>
      </c>
      <c r="E139" s="117" t="s">
        <v>47</v>
      </c>
      <c r="O139" s="117" t="s">
        <v>176</v>
      </c>
      <c r="P139" s="118">
        <v>42</v>
      </c>
      <c r="Q139" s="118">
        <v>54</v>
      </c>
      <c r="R139" s="118">
        <v>56</v>
      </c>
      <c r="S139" s="118">
        <v>35</v>
      </c>
      <c r="T139" s="118">
        <v>1000000</v>
      </c>
    </row>
    <row r="140" spans="1:20" ht="15" thickBot="1" x14ac:dyDescent="0.35">
      <c r="A140" s="117" t="s">
        <v>180</v>
      </c>
      <c r="B140" s="118" t="s">
        <v>181</v>
      </c>
      <c r="C140" s="118" t="s">
        <v>182</v>
      </c>
      <c r="D140" s="118" t="s">
        <v>183</v>
      </c>
      <c r="E140" s="118" t="s">
        <v>184</v>
      </c>
      <c r="O140" s="117" t="s">
        <v>177</v>
      </c>
      <c r="P140" s="118">
        <v>81</v>
      </c>
      <c r="Q140" s="118">
        <v>34</v>
      </c>
      <c r="R140" s="118">
        <v>47</v>
      </c>
      <c r="S140" s="118">
        <v>115</v>
      </c>
      <c r="T140" s="118">
        <v>1000000</v>
      </c>
    </row>
    <row r="141" spans="1:20" ht="15" thickBot="1" x14ac:dyDescent="0.35">
      <c r="A141" s="117" t="s">
        <v>185</v>
      </c>
      <c r="B141" s="118" t="s">
        <v>186</v>
      </c>
      <c r="C141" s="118" t="s">
        <v>187</v>
      </c>
      <c r="D141" s="118" t="s">
        <v>188</v>
      </c>
      <c r="E141" s="118" t="s">
        <v>189</v>
      </c>
      <c r="O141" s="117" t="s">
        <v>178</v>
      </c>
      <c r="P141" s="118">
        <v>96</v>
      </c>
      <c r="Q141" s="118">
        <v>42</v>
      </c>
      <c r="R141" s="118">
        <v>114</v>
      </c>
      <c r="S141" s="118">
        <v>100</v>
      </c>
      <c r="T141" s="118">
        <v>1000000</v>
      </c>
    </row>
    <row r="142" spans="1:20" ht="18.600000000000001" thickBot="1" x14ac:dyDescent="0.35">
      <c r="A142" s="117" t="s">
        <v>190</v>
      </c>
      <c r="B142" s="118" t="s">
        <v>191</v>
      </c>
      <c r="C142" s="118" t="s">
        <v>192</v>
      </c>
      <c r="D142" s="118" t="s">
        <v>193</v>
      </c>
      <c r="E142" s="118" t="s">
        <v>194</v>
      </c>
      <c r="O142" s="113"/>
    </row>
    <row r="143" spans="1:20" ht="15" thickBot="1" x14ac:dyDescent="0.35">
      <c r="A143" s="117" t="s">
        <v>195</v>
      </c>
      <c r="B143" s="118" t="s">
        <v>196</v>
      </c>
      <c r="C143" s="118" t="s">
        <v>197</v>
      </c>
      <c r="D143" s="118" t="s">
        <v>198</v>
      </c>
      <c r="E143" s="118" t="s">
        <v>199</v>
      </c>
      <c r="O143" s="117" t="s">
        <v>179</v>
      </c>
      <c r="P143" s="117" t="s">
        <v>44</v>
      </c>
      <c r="Q143" s="117" t="s">
        <v>45</v>
      </c>
      <c r="R143" s="117" t="s">
        <v>46</v>
      </c>
      <c r="S143" s="117" t="s">
        <v>47</v>
      </c>
    </row>
    <row r="144" spans="1:20" ht="15" thickBot="1" x14ac:dyDescent="0.35">
      <c r="A144" s="117" t="s">
        <v>200</v>
      </c>
      <c r="B144" s="118" t="s">
        <v>201</v>
      </c>
      <c r="C144" s="118" t="s">
        <v>202</v>
      </c>
      <c r="D144" s="118" t="s">
        <v>203</v>
      </c>
      <c r="E144" s="118" t="s">
        <v>204</v>
      </c>
      <c r="O144" s="117" t="s">
        <v>180</v>
      </c>
      <c r="P144" s="118" t="s">
        <v>848</v>
      </c>
      <c r="Q144" s="118" t="s">
        <v>849</v>
      </c>
      <c r="R144" s="118" t="s">
        <v>850</v>
      </c>
      <c r="S144" s="118" t="s">
        <v>851</v>
      </c>
    </row>
    <row r="145" spans="1:19" ht="15" thickBot="1" x14ac:dyDescent="0.35">
      <c r="A145" s="117" t="s">
        <v>205</v>
      </c>
      <c r="B145" s="118" t="s">
        <v>206</v>
      </c>
      <c r="C145" s="118" t="s">
        <v>207</v>
      </c>
      <c r="D145" s="118" t="s">
        <v>208</v>
      </c>
      <c r="E145" s="118" t="s">
        <v>209</v>
      </c>
      <c r="O145" s="117" t="s">
        <v>185</v>
      </c>
      <c r="P145" s="118" t="s">
        <v>852</v>
      </c>
      <c r="Q145" s="118" t="s">
        <v>853</v>
      </c>
      <c r="R145" s="118" t="s">
        <v>854</v>
      </c>
      <c r="S145" s="118" t="s">
        <v>855</v>
      </c>
    </row>
    <row r="146" spans="1:19" ht="15" thickBot="1" x14ac:dyDescent="0.35">
      <c r="A146" s="117" t="s">
        <v>210</v>
      </c>
      <c r="B146" s="118" t="s">
        <v>211</v>
      </c>
      <c r="C146" s="118" t="s">
        <v>212</v>
      </c>
      <c r="D146" s="118" t="s">
        <v>213</v>
      </c>
      <c r="E146" s="118" t="s">
        <v>214</v>
      </c>
      <c r="O146" s="117" t="s">
        <v>190</v>
      </c>
      <c r="P146" s="118" t="s">
        <v>856</v>
      </c>
      <c r="Q146" s="118" t="s">
        <v>857</v>
      </c>
      <c r="R146" s="118" t="s">
        <v>858</v>
      </c>
      <c r="S146" s="118" t="s">
        <v>859</v>
      </c>
    </row>
    <row r="147" spans="1:19" ht="15" thickBot="1" x14ac:dyDescent="0.35">
      <c r="A147" s="117" t="s">
        <v>215</v>
      </c>
      <c r="B147" s="118" t="s">
        <v>216</v>
      </c>
      <c r="C147" s="118" t="s">
        <v>217</v>
      </c>
      <c r="D147" s="118" t="s">
        <v>218</v>
      </c>
      <c r="E147" s="118" t="s">
        <v>219</v>
      </c>
      <c r="O147" s="117" t="s">
        <v>195</v>
      </c>
      <c r="P147" s="118" t="s">
        <v>860</v>
      </c>
      <c r="Q147" s="118" t="s">
        <v>861</v>
      </c>
      <c r="R147" s="118" t="s">
        <v>862</v>
      </c>
      <c r="S147" s="118" t="s">
        <v>863</v>
      </c>
    </row>
    <row r="148" spans="1:19" ht="15" thickBot="1" x14ac:dyDescent="0.35">
      <c r="A148" s="117" t="s">
        <v>220</v>
      </c>
      <c r="B148" s="118" t="s">
        <v>221</v>
      </c>
      <c r="C148" s="118" t="s">
        <v>222</v>
      </c>
      <c r="D148" s="118" t="s">
        <v>223</v>
      </c>
      <c r="E148" s="118" t="s">
        <v>224</v>
      </c>
      <c r="O148" s="117" t="s">
        <v>200</v>
      </c>
      <c r="P148" s="118" t="s">
        <v>864</v>
      </c>
      <c r="Q148" s="118" t="s">
        <v>865</v>
      </c>
      <c r="R148" s="118" t="s">
        <v>866</v>
      </c>
      <c r="S148" s="118" t="s">
        <v>867</v>
      </c>
    </row>
    <row r="149" spans="1:19" ht="15" thickBot="1" x14ac:dyDescent="0.35">
      <c r="A149" s="117" t="s">
        <v>225</v>
      </c>
      <c r="B149" s="118" t="s">
        <v>226</v>
      </c>
      <c r="C149" s="118" t="s">
        <v>227</v>
      </c>
      <c r="D149" s="118" t="s">
        <v>228</v>
      </c>
      <c r="E149" s="118" t="s">
        <v>229</v>
      </c>
      <c r="O149" s="117" t="s">
        <v>205</v>
      </c>
      <c r="P149" s="118" t="s">
        <v>868</v>
      </c>
      <c r="Q149" s="118" t="s">
        <v>869</v>
      </c>
      <c r="R149" s="118" t="s">
        <v>870</v>
      </c>
      <c r="S149" s="118" t="s">
        <v>871</v>
      </c>
    </row>
    <row r="150" spans="1:19" ht="15" thickBot="1" x14ac:dyDescent="0.35">
      <c r="A150" s="117" t="s">
        <v>230</v>
      </c>
      <c r="B150" s="118" t="s">
        <v>231</v>
      </c>
      <c r="C150" s="118" t="s">
        <v>232</v>
      </c>
      <c r="D150" s="118" t="s">
        <v>233</v>
      </c>
      <c r="E150" s="118" t="s">
        <v>234</v>
      </c>
      <c r="O150" s="117" t="s">
        <v>210</v>
      </c>
      <c r="P150" s="118" t="s">
        <v>872</v>
      </c>
      <c r="Q150" s="118" t="s">
        <v>873</v>
      </c>
      <c r="R150" s="118" t="s">
        <v>874</v>
      </c>
      <c r="S150" s="118" t="s">
        <v>875</v>
      </c>
    </row>
    <row r="151" spans="1:19" ht="15" thickBot="1" x14ac:dyDescent="0.35">
      <c r="A151" s="117" t="s">
        <v>235</v>
      </c>
      <c r="B151" s="118" t="s">
        <v>236</v>
      </c>
      <c r="C151" s="118" t="s">
        <v>237</v>
      </c>
      <c r="D151" s="118" t="s">
        <v>238</v>
      </c>
      <c r="E151" s="118" t="s">
        <v>239</v>
      </c>
      <c r="O151" s="117" t="s">
        <v>215</v>
      </c>
      <c r="P151" s="118" t="s">
        <v>876</v>
      </c>
      <c r="Q151" s="118" t="s">
        <v>877</v>
      </c>
      <c r="R151" s="118" t="s">
        <v>878</v>
      </c>
      <c r="S151" s="118" t="s">
        <v>879</v>
      </c>
    </row>
    <row r="152" spans="1:19" ht="15" thickBot="1" x14ac:dyDescent="0.35">
      <c r="A152" s="117" t="s">
        <v>240</v>
      </c>
      <c r="B152" s="118" t="s">
        <v>241</v>
      </c>
      <c r="C152" s="118" t="s">
        <v>242</v>
      </c>
      <c r="D152" s="118" t="s">
        <v>243</v>
      </c>
      <c r="E152" s="118" t="s">
        <v>244</v>
      </c>
      <c r="O152" s="117" t="s">
        <v>220</v>
      </c>
      <c r="P152" s="118" t="s">
        <v>880</v>
      </c>
      <c r="Q152" s="118" t="s">
        <v>881</v>
      </c>
      <c r="R152" s="118" t="s">
        <v>882</v>
      </c>
      <c r="S152" s="118" t="s">
        <v>883</v>
      </c>
    </row>
    <row r="153" spans="1:19" ht="15" thickBot="1" x14ac:dyDescent="0.35">
      <c r="A153" s="117" t="s">
        <v>245</v>
      </c>
      <c r="B153" s="118" t="s">
        <v>246</v>
      </c>
      <c r="C153" s="118" t="s">
        <v>247</v>
      </c>
      <c r="D153" s="118" t="s">
        <v>248</v>
      </c>
      <c r="E153" s="118" t="s">
        <v>249</v>
      </c>
      <c r="O153" s="117" t="s">
        <v>225</v>
      </c>
      <c r="P153" s="118" t="s">
        <v>884</v>
      </c>
      <c r="Q153" s="118" t="s">
        <v>885</v>
      </c>
      <c r="R153" s="118" t="s">
        <v>886</v>
      </c>
      <c r="S153" s="118" t="s">
        <v>887</v>
      </c>
    </row>
    <row r="154" spans="1:19" ht="15" thickBot="1" x14ac:dyDescent="0.35">
      <c r="A154" s="117" t="s">
        <v>250</v>
      </c>
      <c r="B154" s="118" t="s">
        <v>251</v>
      </c>
      <c r="C154" s="118" t="s">
        <v>252</v>
      </c>
      <c r="D154" s="118" t="s">
        <v>253</v>
      </c>
      <c r="E154" s="118" t="s">
        <v>254</v>
      </c>
      <c r="O154" s="117" t="s">
        <v>230</v>
      </c>
      <c r="P154" s="118" t="s">
        <v>888</v>
      </c>
      <c r="Q154" s="118" t="s">
        <v>889</v>
      </c>
      <c r="R154" s="118" t="s">
        <v>890</v>
      </c>
      <c r="S154" s="118" t="s">
        <v>891</v>
      </c>
    </row>
    <row r="155" spans="1:19" ht="15" thickBot="1" x14ac:dyDescent="0.35">
      <c r="A155" s="117" t="s">
        <v>255</v>
      </c>
      <c r="B155" s="118" t="s">
        <v>256</v>
      </c>
      <c r="C155" s="118" t="s">
        <v>257</v>
      </c>
      <c r="D155" s="118" t="s">
        <v>258</v>
      </c>
      <c r="E155" s="118" t="s">
        <v>259</v>
      </c>
      <c r="O155" s="117" t="s">
        <v>235</v>
      </c>
      <c r="P155" s="118" t="s">
        <v>892</v>
      </c>
      <c r="Q155" s="118" t="s">
        <v>893</v>
      </c>
      <c r="R155" s="118" t="s">
        <v>894</v>
      </c>
      <c r="S155" s="118" t="s">
        <v>895</v>
      </c>
    </row>
    <row r="156" spans="1:19" ht="15" thickBot="1" x14ac:dyDescent="0.35">
      <c r="A156" s="117" t="s">
        <v>260</v>
      </c>
      <c r="B156" s="118" t="s">
        <v>261</v>
      </c>
      <c r="C156" s="118" t="s">
        <v>262</v>
      </c>
      <c r="D156" s="118" t="s">
        <v>263</v>
      </c>
      <c r="E156" s="118" t="s">
        <v>264</v>
      </c>
      <c r="O156" s="117" t="s">
        <v>240</v>
      </c>
      <c r="P156" s="118" t="s">
        <v>896</v>
      </c>
      <c r="Q156" s="118" t="s">
        <v>897</v>
      </c>
      <c r="R156" s="118" t="s">
        <v>898</v>
      </c>
      <c r="S156" s="118" t="s">
        <v>899</v>
      </c>
    </row>
    <row r="157" spans="1:19" ht="15" thickBot="1" x14ac:dyDescent="0.35">
      <c r="A157" s="117" t="s">
        <v>265</v>
      </c>
      <c r="B157" s="118" t="s">
        <v>266</v>
      </c>
      <c r="C157" s="118" t="s">
        <v>267</v>
      </c>
      <c r="D157" s="118" t="s">
        <v>268</v>
      </c>
      <c r="E157" s="118" t="s">
        <v>269</v>
      </c>
      <c r="O157" s="117" t="s">
        <v>245</v>
      </c>
      <c r="P157" s="118" t="s">
        <v>900</v>
      </c>
      <c r="Q157" s="118" t="s">
        <v>901</v>
      </c>
      <c r="R157" s="118" t="s">
        <v>902</v>
      </c>
      <c r="S157" s="118" t="s">
        <v>903</v>
      </c>
    </row>
    <row r="158" spans="1:19" ht="15" thickBot="1" x14ac:dyDescent="0.35">
      <c r="A158" s="117" t="s">
        <v>270</v>
      </c>
      <c r="B158" s="118" t="s">
        <v>271</v>
      </c>
      <c r="C158" s="118" t="s">
        <v>272</v>
      </c>
      <c r="D158" s="118" t="s">
        <v>273</v>
      </c>
      <c r="E158" s="118" t="s">
        <v>274</v>
      </c>
      <c r="O158" s="117" t="s">
        <v>250</v>
      </c>
      <c r="P158" s="118" t="s">
        <v>904</v>
      </c>
      <c r="Q158" s="118" t="s">
        <v>905</v>
      </c>
      <c r="R158" s="118" t="s">
        <v>906</v>
      </c>
      <c r="S158" s="118" t="s">
        <v>907</v>
      </c>
    </row>
    <row r="159" spans="1:19" ht="15" thickBot="1" x14ac:dyDescent="0.35">
      <c r="A159" s="117" t="s">
        <v>275</v>
      </c>
      <c r="B159" s="118" t="s">
        <v>276</v>
      </c>
      <c r="C159" s="118" t="s">
        <v>277</v>
      </c>
      <c r="D159" s="118" t="s">
        <v>278</v>
      </c>
      <c r="E159" s="118" t="s">
        <v>279</v>
      </c>
      <c r="O159" s="117" t="s">
        <v>255</v>
      </c>
      <c r="P159" s="118" t="s">
        <v>908</v>
      </c>
      <c r="Q159" s="118" t="s">
        <v>909</v>
      </c>
      <c r="R159" s="118" t="s">
        <v>910</v>
      </c>
      <c r="S159" s="118" t="s">
        <v>911</v>
      </c>
    </row>
    <row r="160" spans="1:19" ht="15" thickBot="1" x14ac:dyDescent="0.35">
      <c r="A160" s="117" t="s">
        <v>280</v>
      </c>
      <c r="B160" s="118" t="s">
        <v>281</v>
      </c>
      <c r="C160" s="118" t="s">
        <v>282</v>
      </c>
      <c r="D160" s="118" t="s">
        <v>283</v>
      </c>
      <c r="E160" s="118" t="s">
        <v>284</v>
      </c>
      <c r="O160" s="117" t="s">
        <v>260</v>
      </c>
      <c r="P160" s="118" t="s">
        <v>912</v>
      </c>
      <c r="Q160" s="118" t="s">
        <v>913</v>
      </c>
      <c r="R160" s="118" t="s">
        <v>914</v>
      </c>
      <c r="S160" s="118" t="s">
        <v>915</v>
      </c>
    </row>
    <row r="161" spans="1:19" ht="15" thickBot="1" x14ac:dyDescent="0.35">
      <c r="A161" s="117" t="s">
        <v>285</v>
      </c>
      <c r="B161" s="118" t="s">
        <v>286</v>
      </c>
      <c r="C161" s="118" t="s">
        <v>287</v>
      </c>
      <c r="D161" s="118" t="s">
        <v>288</v>
      </c>
      <c r="E161" s="118" t="s">
        <v>289</v>
      </c>
      <c r="O161" s="117" t="s">
        <v>265</v>
      </c>
      <c r="P161" s="118" t="s">
        <v>916</v>
      </c>
      <c r="Q161" s="118" t="s">
        <v>917</v>
      </c>
      <c r="R161" s="118" t="s">
        <v>918</v>
      </c>
      <c r="S161" s="118" t="s">
        <v>919</v>
      </c>
    </row>
    <row r="162" spans="1:19" ht="15" thickBot="1" x14ac:dyDescent="0.35">
      <c r="A162" s="117" t="s">
        <v>290</v>
      </c>
      <c r="B162" s="118" t="s">
        <v>291</v>
      </c>
      <c r="C162" s="118" t="s">
        <v>292</v>
      </c>
      <c r="D162" s="118" t="s">
        <v>293</v>
      </c>
      <c r="E162" s="118" t="s">
        <v>294</v>
      </c>
      <c r="O162" s="117" t="s">
        <v>270</v>
      </c>
      <c r="P162" s="118" t="s">
        <v>920</v>
      </c>
      <c r="Q162" s="118" t="s">
        <v>921</v>
      </c>
      <c r="R162" s="118" t="s">
        <v>922</v>
      </c>
      <c r="S162" s="118" t="s">
        <v>923</v>
      </c>
    </row>
    <row r="163" spans="1:19" ht="15" thickBot="1" x14ac:dyDescent="0.35">
      <c r="A163" s="117" t="s">
        <v>295</v>
      </c>
      <c r="B163" s="118" t="s">
        <v>296</v>
      </c>
      <c r="C163" s="118" t="s">
        <v>297</v>
      </c>
      <c r="D163" s="118" t="s">
        <v>298</v>
      </c>
      <c r="E163" s="118" t="s">
        <v>299</v>
      </c>
      <c r="O163" s="117" t="s">
        <v>275</v>
      </c>
      <c r="P163" s="118" t="s">
        <v>924</v>
      </c>
      <c r="Q163" s="118" t="s">
        <v>925</v>
      </c>
      <c r="R163" s="118" t="s">
        <v>926</v>
      </c>
      <c r="S163" s="118" t="s">
        <v>927</v>
      </c>
    </row>
    <row r="164" spans="1:19" ht="15" thickBot="1" x14ac:dyDescent="0.35">
      <c r="A164" s="117" t="s">
        <v>300</v>
      </c>
      <c r="B164" s="118" t="s">
        <v>301</v>
      </c>
      <c r="C164" s="118" t="s">
        <v>302</v>
      </c>
      <c r="D164" s="118" t="s">
        <v>303</v>
      </c>
      <c r="E164" s="118" t="s">
        <v>304</v>
      </c>
      <c r="O164" s="117" t="s">
        <v>280</v>
      </c>
      <c r="P164" s="118" t="s">
        <v>928</v>
      </c>
      <c r="Q164" s="118" t="s">
        <v>929</v>
      </c>
      <c r="R164" s="118" t="s">
        <v>930</v>
      </c>
      <c r="S164" s="118" t="s">
        <v>931</v>
      </c>
    </row>
    <row r="165" spans="1:19" ht="15" thickBot="1" x14ac:dyDescent="0.35">
      <c r="A165" s="117" t="s">
        <v>305</v>
      </c>
      <c r="B165" s="118" t="s">
        <v>306</v>
      </c>
      <c r="C165" s="118" t="s">
        <v>307</v>
      </c>
      <c r="D165" s="118" t="s">
        <v>308</v>
      </c>
      <c r="E165" s="118" t="s">
        <v>309</v>
      </c>
      <c r="O165" s="117" t="s">
        <v>285</v>
      </c>
      <c r="P165" s="118" t="s">
        <v>932</v>
      </c>
      <c r="Q165" s="118" t="s">
        <v>933</v>
      </c>
      <c r="R165" s="118" t="s">
        <v>934</v>
      </c>
      <c r="S165" s="118" t="s">
        <v>935</v>
      </c>
    </row>
    <row r="166" spans="1:19" ht="15" thickBot="1" x14ac:dyDescent="0.35">
      <c r="A166" s="117" t="s">
        <v>310</v>
      </c>
      <c r="B166" s="118" t="s">
        <v>311</v>
      </c>
      <c r="C166" s="118" t="s">
        <v>312</v>
      </c>
      <c r="D166" s="118" t="s">
        <v>313</v>
      </c>
      <c r="E166" s="118" t="s">
        <v>314</v>
      </c>
      <c r="O166" s="117" t="s">
        <v>290</v>
      </c>
      <c r="P166" s="118" t="s">
        <v>936</v>
      </c>
      <c r="Q166" s="118" t="s">
        <v>937</v>
      </c>
      <c r="R166" s="118" t="s">
        <v>938</v>
      </c>
      <c r="S166" s="118" t="s">
        <v>939</v>
      </c>
    </row>
    <row r="167" spans="1:19" ht="15" thickBot="1" x14ac:dyDescent="0.35">
      <c r="A167" s="117" t="s">
        <v>315</v>
      </c>
      <c r="B167" s="118" t="s">
        <v>316</v>
      </c>
      <c r="C167" s="118" t="s">
        <v>317</v>
      </c>
      <c r="D167" s="118" t="s">
        <v>318</v>
      </c>
      <c r="E167" s="118" t="s">
        <v>319</v>
      </c>
      <c r="O167" s="117" t="s">
        <v>295</v>
      </c>
      <c r="P167" s="118" t="s">
        <v>940</v>
      </c>
      <c r="Q167" s="118" t="s">
        <v>941</v>
      </c>
      <c r="R167" s="118" t="s">
        <v>942</v>
      </c>
      <c r="S167" s="118" t="s">
        <v>943</v>
      </c>
    </row>
    <row r="168" spans="1:19" ht="15" thickBot="1" x14ac:dyDescent="0.35">
      <c r="A168" s="117" t="s">
        <v>320</v>
      </c>
      <c r="B168" s="118" t="s">
        <v>321</v>
      </c>
      <c r="C168" s="118" t="s">
        <v>322</v>
      </c>
      <c r="D168" s="118" t="s">
        <v>323</v>
      </c>
      <c r="E168" s="118" t="s">
        <v>324</v>
      </c>
      <c r="O168" s="117" t="s">
        <v>300</v>
      </c>
      <c r="P168" s="118" t="s">
        <v>944</v>
      </c>
      <c r="Q168" s="118" t="s">
        <v>945</v>
      </c>
      <c r="R168" s="118" t="s">
        <v>946</v>
      </c>
      <c r="S168" s="118" t="s">
        <v>947</v>
      </c>
    </row>
    <row r="169" spans="1:19" ht="15" thickBot="1" x14ac:dyDescent="0.35">
      <c r="A169" s="117" t="s">
        <v>325</v>
      </c>
      <c r="B169" s="118" t="s">
        <v>326</v>
      </c>
      <c r="C169" s="118" t="s">
        <v>327</v>
      </c>
      <c r="D169" s="118" t="s">
        <v>328</v>
      </c>
      <c r="E169" s="118" t="s">
        <v>329</v>
      </c>
      <c r="O169" s="117" t="s">
        <v>305</v>
      </c>
      <c r="P169" s="118" t="s">
        <v>948</v>
      </c>
      <c r="Q169" s="118" t="s">
        <v>949</v>
      </c>
      <c r="R169" s="118" t="s">
        <v>950</v>
      </c>
      <c r="S169" s="118" t="s">
        <v>951</v>
      </c>
    </row>
    <row r="170" spans="1:19" ht="15" thickBot="1" x14ac:dyDescent="0.35">
      <c r="A170" s="117" t="s">
        <v>330</v>
      </c>
      <c r="B170" s="118" t="s">
        <v>331</v>
      </c>
      <c r="C170" s="118" t="s">
        <v>332</v>
      </c>
      <c r="D170" s="118" t="s">
        <v>333</v>
      </c>
      <c r="E170" s="118" t="s">
        <v>334</v>
      </c>
      <c r="O170" s="117" t="s">
        <v>310</v>
      </c>
      <c r="P170" s="118" t="s">
        <v>952</v>
      </c>
      <c r="Q170" s="118" t="s">
        <v>953</v>
      </c>
      <c r="R170" s="118" t="s">
        <v>954</v>
      </c>
      <c r="S170" s="118" t="s">
        <v>955</v>
      </c>
    </row>
    <row r="171" spans="1:19" ht="15" thickBot="1" x14ac:dyDescent="0.35">
      <c r="A171" s="117" t="s">
        <v>335</v>
      </c>
      <c r="B171" s="118" t="s">
        <v>336</v>
      </c>
      <c r="C171" s="118" t="s">
        <v>337</v>
      </c>
      <c r="D171" s="118" t="s">
        <v>338</v>
      </c>
      <c r="E171" s="118" t="s">
        <v>339</v>
      </c>
      <c r="O171" s="117" t="s">
        <v>315</v>
      </c>
      <c r="P171" s="118" t="s">
        <v>956</v>
      </c>
      <c r="Q171" s="118" t="s">
        <v>957</v>
      </c>
      <c r="R171" s="118" t="s">
        <v>958</v>
      </c>
      <c r="S171" s="118" t="s">
        <v>959</v>
      </c>
    </row>
    <row r="172" spans="1:19" ht="15" thickBot="1" x14ac:dyDescent="0.35">
      <c r="A172" s="117" t="s">
        <v>340</v>
      </c>
      <c r="B172" s="118" t="s">
        <v>341</v>
      </c>
      <c r="C172" s="118" t="s">
        <v>342</v>
      </c>
      <c r="D172" s="118" t="s">
        <v>343</v>
      </c>
      <c r="E172" s="118" t="s">
        <v>344</v>
      </c>
      <c r="O172" s="117" t="s">
        <v>320</v>
      </c>
      <c r="P172" s="118" t="s">
        <v>960</v>
      </c>
      <c r="Q172" s="118" t="s">
        <v>961</v>
      </c>
      <c r="R172" s="118" t="s">
        <v>962</v>
      </c>
      <c r="S172" s="118" t="s">
        <v>963</v>
      </c>
    </row>
    <row r="173" spans="1:19" ht="15" thickBot="1" x14ac:dyDescent="0.35">
      <c r="A173" s="117" t="s">
        <v>345</v>
      </c>
      <c r="B173" s="118" t="s">
        <v>346</v>
      </c>
      <c r="C173" s="118" t="s">
        <v>347</v>
      </c>
      <c r="D173" s="118" t="s">
        <v>348</v>
      </c>
      <c r="E173" s="118" t="s">
        <v>349</v>
      </c>
      <c r="O173" s="117" t="s">
        <v>325</v>
      </c>
      <c r="P173" s="118" t="s">
        <v>964</v>
      </c>
      <c r="Q173" s="118" t="s">
        <v>965</v>
      </c>
      <c r="R173" s="118" t="s">
        <v>966</v>
      </c>
      <c r="S173" s="118" t="s">
        <v>967</v>
      </c>
    </row>
    <row r="174" spans="1:19" ht="15" thickBot="1" x14ac:dyDescent="0.35">
      <c r="A174" s="117" t="s">
        <v>350</v>
      </c>
      <c r="B174" s="118" t="s">
        <v>351</v>
      </c>
      <c r="C174" s="118" t="s">
        <v>352</v>
      </c>
      <c r="D174" s="118" t="s">
        <v>353</v>
      </c>
      <c r="E174" s="118" t="s">
        <v>354</v>
      </c>
      <c r="O174" s="117" t="s">
        <v>330</v>
      </c>
      <c r="P174" s="118" t="s">
        <v>968</v>
      </c>
      <c r="Q174" s="118" t="s">
        <v>969</v>
      </c>
      <c r="R174" s="118" t="s">
        <v>970</v>
      </c>
      <c r="S174" s="118" t="s">
        <v>971</v>
      </c>
    </row>
    <row r="175" spans="1:19" ht="15" thickBot="1" x14ac:dyDescent="0.35">
      <c r="A175" s="117" t="s">
        <v>355</v>
      </c>
      <c r="B175" s="118" t="s">
        <v>356</v>
      </c>
      <c r="C175" s="118" t="s">
        <v>357</v>
      </c>
      <c r="D175" s="118" t="s">
        <v>358</v>
      </c>
      <c r="E175" s="118" t="s">
        <v>359</v>
      </c>
      <c r="O175" s="117" t="s">
        <v>335</v>
      </c>
      <c r="P175" s="118" t="s">
        <v>972</v>
      </c>
      <c r="Q175" s="118" t="s">
        <v>973</v>
      </c>
      <c r="R175" s="118" t="s">
        <v>974</v>
      </c>
      <c r="S175" s="118" t="s">
        <v>975</v>
      </c>
    </row>
    <row r="176" spans="1:19" ht="15" thickBot="1" x14ac:dyDescent="0.35">
      <c r="A176" s="117" t="s">
        <v>360</v>
      </c>
      <c r="B176" s="118" t="s">
        <v>361</v>
      </c>
      <c r="C176" s="118" t="s">
        <v>362</v>
      </c>
      <c r="D176" s="118" t="s">
        <v>363</v>
      </c>
      <c r="E176" s="118" t="s">
        <v>364</v>
      </c>
      <c r="O176" s="117" t="s">
        <v>340</v>
      </c>
      <c r="P176" s="118" t="s">
        <v>976</v>
      </c>
      <c r="Q176" s="118" t="s">
        <v>977</v>
      </c>
      <c r="R176" s="118" t="s">
        <v>978</v>
      </c>
      <c r="S176" s="118" t="s">
        <v>979</v>
      </c>
    </row>
    <row r="177" spans="1:19" ht="15" thickBot="1" x14ac:dyDescent="0.35">
      <c r="A177" s="117" t="s">
        <v>365</v>
      </c>
      <c r="B177" s="118" t="s">
        <v>366</v>
      </c>
      <c r="C177" s="118" t="s">
        <v>367</v>
      </c>
      <c r="D177" s="118" t="s">
        <v>368</v>
      </c>
      <c r="E177" s="118" t="s">
        <v>369</v>
      </c>
      <c r="O177" s="117" t="s">
        <v>345</v>
      </c>
      <c r="P177" s="118" t="s">
        <v>980</v>
      </c>
      <c r="Q177" s="118" t="s">
        <v>981</v>
      </c>
      <c r="R177" s="118" t="s">
        <v>982</v>
      </c>
      <c r="S177" s="118" t="s">
        <v>983</v>
      </c>
    </row>
    <row r="178" spans="1:19" ht="15" thickBot="1" x14ac:dyDescent="0.35">
      <c r="A178" s="117" t="s">
        <v>370</v>
      </c>
      <c r="B178" s="118" t="s">
        <v>371</v>
      </c>
      <c r="C178" s="118" t="s">
        <v>372</v>
      </c>
      <c r="D178" s="118" t="s">
        <v>373</v>
      </c>
      <c r="E178" s="118" t="s">
        <v>374</v>
      </c>
      <c r="O178" s="117" t="s">
        <v>350</v>
      </c>
      <c r="P178" s="118" t="s">
        <v>984</v>
      </c>
      <c r="Q178" s="118" t="s">
        <v>985</v>
      </c>
      <c r="R178" s="118" t="s">
        <v>986</v>
      </c>
      <c r="S178" s="118" t="s">
        <v>987</v>
      </c>
    </row>
    <row r="179" spans="1:19" ht="15" thickBot="1" x14ac:dyDescent="0.35">
      <c r="A179" s="117" t="s">
        <v>375</v>
      </c>
      <c r="B179" s="118" t="s">
        <v>376</v>
      </c>
      <c r="C179" s="118" t="s">
        <v>377</v>
      </c>
      <c r="D179" s="118" t="s">
        <v>378</v>
      </c>
      <c r="E179" s="118" t="s">
        <v>379</v>
      </c>
      <c r="O179" s="117" t="s">
        <v>355</v>
      </c>
      <c r="P179" s="118" t="s">
        <v>988</v>
      </c>
      <c r="Q179" s="118" t="s">
        <v>989</v>
      </c>
      <c r="R179" s="118" t="s">
        <v>990</v>
      </c>
      <c r="S179" s="118" t="s">
        <v>991</v>
      </c>
    </row>
    <row r="180" spans="1:19" ht="15" thickBot="1" x14ac:dyDescent="0.35">
      <c r="A180" s="117" t="s">
        <v>380</v>
      </c>
      <c r="B180" s="118" t="s">
        <v>381</v>
      </c>
      <c r="C180" s="118" t="s">
        <v>382</v>
      </c>
      <c r="D180" s="118" t="s">
        <v>383</v>
      </c>
      <c r="E180" s="118" t="s">
        <v>384</v>
      </c>
      <c r="O180" s="117" t="s">
        <v>360</v>
      </c>
      <c r="P180" s="118" t="s">
        <v>992</v>
      </c>
      <c r="Q180" s="118" t="s">
        <v>993</v>
      </c>
      <c r="R180" s="118" t="s">
        <v>994</v>
      </c>
      <c r="S180" s="118" t="s">
        <v>995</v>
      </c>
    </row>
    <row r="181" spans="1:19" ht="15" thickBot="1" x14ac:dyDescent="0.35">
      <c r="A181" s="117" t="s">
        <v>385</v>
      </c>
      <c r="B181" s="118" t="s">
        <v>386</v>
      </c>
      <c r="C181" s="118" t="s">
        <v>387</v>
      </c>
      <c r="D181" s="118" t="s">
        <v>388</v>
      </c>
      <c r="E181" s="118" t="s">
        <v>389</v>
      </c>
      <c r="O181" s="117" t="s">
        <v>365</v>
      </c>
      <c r="P181" s="118" t="s">
        <v>996</v>
      </c>
      <c r="Q181" s="118" t="s">
        <v>997</v>
      </c>
      <c r="R181" s="118" t="s">
        <v>998</v>
      </c>
      <c r="S181" s="118" t="s">
        <v>999</v>
      </c>
    </row>
    <row r="182" spans="1:19" ht="15" thickBot="1" x14ac:dyDescent="0.35">
      <c r="A182" s="117" t="s">
        <v>390</v>
      </c>
      <c r="B182" s="118" t="s">
        <v>391</v>
      </c>
      <c r="C182" s="118" t="s">
        <v>392</v>
      </c>
      <c r="D182" s="118" t="s">
        <v>393</v>
      </c>
      <c r="E182" s="118" t="s">
        <v>394</v>
      </c>
      <c r="O182" s="117" t="s">
        <v>370</v>
      </c>
      <c r="P182" s="118" t="s">
        <v>1000</v>
      </c>
      <c r="Q182" s="118" t="s">
        <v>1001</v>
      </c>
      <c r="R182" s="118" t="s">
        <v>1002</v>
      </c>
      <c r="S182" s="118" t="s">
        <v>1003</v>
      </c>
    </row>
    <row r="183" spans="1:19" ht="15" thickBot="1" x14ac:dyDescent="0.35">
      <c r="A183" s="117" t="s">
        <v>395</v>
      </c>
      <c r="B183" s="118" t="s">
        <v>396</v>
      </c>
      <c r="C183" s="118" t="s">
        <v>397</v>
      </c>
      <c r="D183" s="118" t="s">
        <v>398</v>
      </c>
      <c r="E183" s="118" t="s">
        <v>399</v>
      </c>
      <c r="O183" s="117" t="s">
        <v>375</v>
      </c>
      <c r="P183" s="118" t="s">
        <v>1004</v>
      </c>
      <c r="Q183" s="118" t="s">
        <v>1005</v>
      </c>
      <c r="R183" s="118" t="s">
        <v>1006</v>
      </c>
      <c r="S183" s="118" t="s">
        <v>1007</v>
      </c>
    </row>
    <row r="184" spans="1:19" ht="15" thickBot="1" x14ac:dyDescent="0.35">
      <c r="A184" s="117" t="s">
        <v>400</v>
      </c>
      <c r="B184" s="118" t="s">
        <v>401</v>
      </c>
      <c r="C184" s="118" t="s">
        <v>402</v>
      </c>
      <c r="D184" s="118" t="s">
        <v>403</v>
      </c>
      <c r="E184" s="118" t="s">
        <v>404</v>
      </c>
      <c r="O184" s="117" t="s">
        <v>380</v>
      </c>
      <c r="P184" s="118" t="s">
        <v>1008</v>
      </c>
      <c r="Q184" s="118" t="s">
        <v>1009</v>
      </c>
      <c r="R184" s="118" t="s">
        <v>1010</v>
      </c>
      <c r="S184" s="118" t="s">
        <v>1011</v>
      </c>
    </row>
    <row r="185" spans="1:19" ht="15" thickBot="1" x14ac:dyDescent="0.35">
      <c r="A185" s="117" t="s">
        <v>405</v>
      </c>
      <c r="B185" s="118" t="s">
        <v>406</v>
      </c>
      <c r="C185" s="118" t="s">
        <v>407</v>
      </c>
      <c r="D185" s="118" t="s">
        <v>408</v>
      </c>
      <c r="E185" s="118" t="s">
        <v>409</v>
      </c>
      <c r="O185" s="117" t="s">
        <v>385</v>
      </c>
      <c r="P185" s="118" t="s">
        <v>1012</v>
      </c>
      <c r="Q185" s="118" t="s">
        <v>1013</v>
      </c>
      <c r="R185" s="118" t="s">
        <v>1014</v>
      </c>
      <c r="S185" s="118" t="s">
        <v>1015</v>
      </c>
    </row>
    <row r="186" spans="1:19" ht="15" thickBot="1" x14ac:dyDescent="0.35">
      <c r="A186" s="117" t="s">
        <v>410</v>
      </c>
      <c r="B186" s="118" t="s">
        <v>411</v>
      </c>
      <c r="C186" s="118" t="s">
        <v>412</v>
      </c>
      <c r="D186" s="118" t="s">
        <v>413</v>
      </c>
      <c r="E186" s="118" t="s">
        <v>414</v>
      </c>
      <c r="O186" s="117" t="s">
        <v>390</v>
      </c>
      <c r="P186" s="118" t="s">
        <v>1016</v>
      </c>
      <c r="Q186" s="118" t="s">
        <v>1017</v>
      </c>
      <c r="R186" s="118" t="s">
        <v>1018</v>
      </c>
      <c r="S186" s="118" t="s">
        <v>1019</v>
      </c>
    </row>
    <row r="187" spans="1:19" ht="15" thickBot="1" x14ac:dyDescent="0.35">
      <c r="A187" s="117" t="s">
        <v>415</v>
      </c>
      <c r="B187" s="118" t="s">
        <v>416</v>
      </c>
      <c r="C187" s="118" t="s">
        <v>417</v>
      </c>
      <c r="D187" s="118" t="s">
        <v>418</v>
      </c>
      <c r="E187" s="118" t="s">
        <v>419</v>
      </c>
      <c r="O187" s="117" t="s">
        <v>395</v>
      </c>
      <c r="P187" s="118" t="s">
        <v>1020</v>
      </c>
      <c r="Q187" s="118" t="s">
        <v>1021</v>
      </c>
      <c r="R187" s="118" t="s">
        <v>1022</v>
      </c>
      <c r="S187" s="118" t="s">
        <v>1023</v>
      </c>
    </row>
    <row r="188" spans="1:19" ht="15" thickBot="1" x14ac:dyDescent="0.35">
      <c r="A188" s="117" t="s">
        <v>420</v>
      </c>
      <c r="B188" s="118" t="s">
        <v>421</v>
      </c>
      <c r="C188" s="118" t="s">
        <v>422</v>
      </c>
      <c r="D188" s="118" t="s">
        <v>423</v>
      </c>
      <c r="E188" s="118" t="s">
        <v>424</v>
      </c>
      <c r="O188" s="117" t="s">
        <v>400</v>
      </c>
      <c r="P188" s="118" t="s">
        <v>1024</v>
      </c>
      <c r="Q188" s="118" t="s">
        <v>1025</v>
      </c>
      <c r="R188" s="118" t="s">
        <v>1026</v>
      </c>
      <c r="S188" s="118" t="s">
        <v>1027</v>
      </c>
    </row>
    <row r="189" spans="1:19" ht="15" thickBot="1" x14ac:dyDescent="0.35">
      <c r="A189" s="117" t="s">
        <v>425</v>
      </c>
      <c r="B189" s="118" t="s">
        <v>426</v>
      </c>
      <c r="C189" s="118" t="s">
        <v>427</v>
      </c>
      <c r="D189" s="118" t="s">
        <v>428</v>
      </c>
      <c r="E189" s="118" t="s">
        <v>429</v>
      </c>
      <c r="O189" s="117" t="s">
        <v>405</v>
      </c>
      <c r="P189" s="118" t="s">
        <v>1028</v>
      </c>
      <c r="Q189" s="118" t="s">
        <v>1029</v>
      </c>
      <c r="R189" s="118" t="s">
        <v>1030</v>
      </c>
      <c r="S189" s="118" t="s">
        <v>1031</v>
      </c>
    </row>
    <row r="190" spans="1:19" ht="15" thickBot="1" x14ac:dyDescent="0.35">
      <c r="A190" s="117" t="s">
        <v>430</v>
      </c>
      <c r="B190" s="118" t="s">
        <v>431</v>
      </c>
      <c r="C190" s="118" t="s">
        <v>432</v>
      </c>
      <c r="D190" s="118" t="s">
        <v>433</v>
      </c>
      <c r="E190" s="118" t="s">
        <v>434</v>
      </c>
      <c r="O190" s="117" t="s">
        <v>410</v>
      </c>
      <c r="P190" s="118" t="s">
        <v>1032</v>
      </c>
      <c r="Q190" s="118" t="s">
        <v>1033</v>
      </c>
      <c r="R190" s="118" t="s">
        <v>1034</v>
      </c>
      <c r="S190" s="118" t="s">
        <v>1035</v>
      </c>
    </row>
    <row r="191" spans="1:19" ht="15" thickBot="1" x14ac:dyDescent="0.35">
      <c r="A191" s="117" t="s">
        <v>435</v>
      </c>
      <c r="B191" s="118" t="s">
        <v>436</v>
      </c>
      <c r="C191" s="118" t="s">
        <v>437</v>
      </c>
      <c r="D191" s="118" t="s">
        <v>438</v>
      </c>
      <c r="E191" s="118" t="s">
        <v>439</v>
      </c>
      <c r="O191" s="117" t="s">
        <v>415</v>
      </c>
      <c r="P191" s="118" t="s">
        <v>1036</v>
      </c>
      <c r="Q191" s="118" t="s">
        <v>1037</v>
      </c>
      <c r="R191" s="118" t="s">
        <v>1038</v>
      </c>
      <c r="S191" s="118" t="s">
        <v>1039</v>
      </c>
    </row>
    <row r="192" spans="1:19" ht="15" thickBot="1" x14ac:dyDescent="0.35">
      <c r="A192" s="117" t="s">
        <v>440</v>
      </c>
      <c r="B192" s="118" t="s">
        <v>441</v>
      </c>
      <c r="C192" s="118" t="s">
        <v>442</v>
      </c>
      <c r="D192" s="118" t="s">
        <v>443</v>
      </c>
      <c r="E192" s="118" t="s">
        <v>444</v>
      </c>
      <c r="O192" s="117" t="s">
        <v>420</v>
      </c>
      <c r="P192" s="118" t="s">
        <v>1040</v>
      </c>
      <c r="Q192" s="118" t="s">
        <v>1041</v>
      </c>
      <c r="R192" s="118" t="s">
        <v>1042</v>
      </c>
      <c r="S192" s="118" t="s">
        <v>1043</v>
      </c>
    </row>
    <row r="193" spans="1:19" ht="15" thickBot="1" x14ac:dyDescent="0.35">
      <c r="A193" s="117" t="s">
        <v>445</v>
      </c>
      <c r="B193" s="118" t="s">
        <v>446</v>
      </c>
      <c r="C193" s="118" t="s">
        <v>447</v>
      </c>
      <c r="D193" s="118" t="s">
        <v>448</v>
      </c>
      <c r="E193" s="118" t="s">
        <v>449</v>
      </c>
      <c r="O193" s="117" t="s">
        <v>425</v>
      </c>
      <c r="P193" s="118" t="s">
        <v>1044</v>
      </c>
      <c r="Q193" s="118" t="s">
        <v>1045</v>
      </c>
      <c r="R193" s="118" t="s">
        <v>1046</v>
      </c>
      <c r="S193" s="118" t="s">
        <v>1047</v>
      </c>
    </row>
    <row r="194" spans="1:19" ht="15" thickBot="1" x14ac:dyDescent="0.35">
      <c r="A194" s="117" t="s">
        <v>450</v>
      </c>
      <c r="B194" s="118" t="s">
        <v>451</v>
      </c>
      <c r="C194" s="118" t="s">
        <v>452</v>
      </c>
      <c r="D194" s="118" t="s">
        <v>453</v>
      </c>
      <c r="E194" s="118" t="s">
        <v>454</v>
      </c>
      <c r="O194" s="117" t="s">
        <v>430</v>
      </c>
      <c r="P194" s="118" t="s">
        <v>1048</v>
      </c>
      <c r="Q194" s="118" t="s">
        <v>1049</v>
      </c>
      <c r="R194" s="118" t="s">
        <v>1050</v>
      </c>
      <c r="S194" s="118" t="s">
        <v>1051</v>
      </c>
    </row>
    <row r="195" spans="1:19" ht="15" thickBot="1" x14ac:dyDescent="0.35">
      <c r="A195" s="117" t="s">
        <v>455</v>
      </c>
      <c r="B195" s="118" t="s">
        <v>456</v>
      </c>
      <c r="C195" s="118" t="s">
        <v>457</v>
      </c>
      <c r="D195" s="118" t="s">
        <v>458</v>
      </c>
      <c r="E195" s="118" t="s">
        <v>459</v>
      </c>
      <c r="O195" s="117" t="s">
        <v>435</v>
      </c>
      <c r="P195" s="118" t="s">
        <v>1052</v>
      </c>
      <c r="Q195" s="118" t="s">
        <v>1053</v>
      </c>
      <c r="R195" s="118" t="s">
        <v>1054</v>
      </c>
      <c r="S195" s="118" t="s">
        <v>1055</v>
      </c>
    </row>
    <row r="196" spans="1:19" ht="15" thickBot="1" x14ac:dyDescent="0.35">
      <c r="A196" s="117" t="s">
        <v>460</v>
      </c>
      <c r="B196" s="118" t="s">
        <v>461</v>
      </c>
      <c r="C196" s="118" t="s">
        <v>462</v>
      </c>
      <c r="D196" s="118" t="s">
        <v>463</v>
      </c>
      <c r="E196" s="118" t="s">
        <v>464</v>
      </c>
      <c r="O196" s="117" t="s">
        <v>440</v>
      </c>
      <c r="P196" s="118" t="s">
        <v>1056</v>
      </c>
      <c r="Q196" s="118" t="s">
        <v>1057</v>
      </c>
      <c r="R196" s="118" t="s">
        <v>1058</v>
      </c>
      <c r="S196" s="118" t="s">
        <v>1059</v>
      </c>
    </row>
    <row r="197" spans="1:19" ht="15" thickBot="1" x14ac:dyDescent="0.35">
      <c r="A197" s="117" t="s">
        <v>465</v>
      </c>
      <c r="B197" s="118" t="s">
        <v>466</v>
      </c>
      <c r="C197" s="118" t="s">
        <v>467</v>
      </c>
      <c r="D197" s="118" t="s">
        <v>468</v>
      </c>
      <c r="E197" s="118" t="s">
        <v>469</v>
      </c>
      <c r="O197" s="117" t="s">
        <v>445</v>
      </c>
      <c r="P197" s="118" t="s">
        <v>1060</v>
      </c>
      <c r="Q197" s="118" t="s">
        <v>1061</v>
      </c>
      <c r="R197" s="118" t="s">
        <v>1062</v>
      </c>
      <c r="S197" s="118" t="s">
        <v>1063</v>
      </c>
    </row>
    <row r="198" spans="1:19" ht="15" thickBot="1" x14ac:dyDescent="0.35">
      <c r="A198" s="117" t="s">
        <v>470</v>
      </c>
      <c r="B198" s="118" t="s">
        <v>471</v>
      </c>
      <c r="C198" s="118" t="s">
        <v>472</v>
      </c>
      <c r="D198" s="118" t="s">
        <v>473</v>
      </c>
      <c r="E198" s="118" t="s">
        <v>474</v>
      </c>
      <c r="O198" s="117" t="s">
        <v>450</v>
      </c>
      <c r="P198" s="118" t="s">
        <v>1064</v>
      </c>
      <c r="Q198" s="118" t="s">
        <v>1065</v>
      </c>
      <c r="R198" s="118" t="s">
        <v>1066</v>
      </c>
      <c r="S198" s="118" t="s">
        <v>1067</v>
      </c>
    </row>
    <row r="199" spans="1:19" ht="15" thickBot="1" x14ac:dyDescent="0.35">
      <c r="A199" s="117" t="s">
        <v>475</v>
      </c>
      <c r="B199" s="118" t="s">
        <v>476</v>
      </c>
      <c r="C199" s="118" t="s">
        <v>477</v>
      </c>
      <c r="D199" s="118" t="s">
        <v>478</v>
      </c>
      <c r="E199" s="118" t="s">
        <v>479</v>
      </c>
      <c r="O199" s="117" t="s">
        <v>455</v>
      </c>
      <c r="P199" s="118" t="s">
        <v>1068</v>
      </c>
      <c r="Q199" s="118" t="s">
        <v>1069</v>
      </c>
      <c r="R199" s="118" t="s">
        <v>1070</v>
      </c>
      <c r="S199" s="118" t="s">
        <v>1071</v>
      </c>
    </row>
    <row r="200" spans="1:19" ht="15" thickBot="1" x14ac:dyDescent="0.35">
      <c r="A200" s="117" t="s">
        <v>480</v>
      </c>
      <c r="B200" s="118" t="s">
        <v>481</v>
      </c>
      <c r="C200" s="118" t="s">
        <v>482</v>
      </c>
      <c r="D200" s="118" t="s">
        <v>483</v>
      </c>
      <c r="E200" s="118" t="s">
        <v>484</v>
      </c>
      <c r="O200" s="117" t="s">
        <v>460</v>
      </c>
      <c r="P200" s="118" t="s">
        <v>1072</v>
      </c>
      <c r="Q200" s="118" t="s">
        <v>1073</v>
      </c>
      <c r="R200" s="118" t="s">
        <v>1074</v>
      </c>
      <c r="S200" s="118" t="s">
        <v>1075</v>
      </c>
    </row>
    <row r="201" spans="1:19" ht="15" thickBot="1" x14ac:dyDescent="0.35">
      <c r="A201" s="117" t="s">
        <v>485</v>
      </c>
      <c r="B201" s="118" t="s">
        <v>486</v>
      </c>
      <c r="C201" s="118" t="s">
        <v>487</v>
      </c>
      <c r="D201" s="118" t="s">
        <v>488</v>
      </c>
      <c r="E201" s="118" t="s">
        <v>489</v>
      </c>
      <c r="O201" s="117" t="s">
        <v>465</v>
      </c>
      <c r="P201" s="118" t="s">
        <v>1076</v>
      </c>
      <c r="Q201" s="118" t="s">
        <v>1077</v>
      </c>
      <c r="R201" s="118" t="s">
        <v>1078</v>
      </c>
      <c r="S201" s="118" t="s">
        <v>1079</v>
      </c>
    </row>
    <row r="202" spans="1:19" ht="15" thickBot="1" x14ac:dyDescent="0.35">
      <c r="A202" s="117" t="s">
        <v>490</v>
      </c>
      <c r="B202" s="118" t="s">
        <v>491</v>
      </c>
      <c r="C202" s="118" t="s">
        <v>492</v>
      </c>
      <c r="D202" s="118" t="s">
        <v>493</v>
      </c>
      <c r="E202" s="118" t="s">
        <v>494</v>
      </c>
      <c r="O202" s="117" t="s">
        <v>470</v>
      </c>
      <c r="P202" s="118" t="s">
        <v>1080</v>
      </c>
      <c r="Q202" s="118" t="s">
        <v>1081</v>
      </c>
      <c r="R202" s="118" t="s">
        <v>1082</v>
      </c>
      <c r="S202" s="118" t="s">
        <v>1083</v>
      </c>
    </row>
    <row r="203" spans="1:19" ht="15" thickBot="1" x14ac:dyDescent="0.35">
      <c r="A203" s="117" t="s">
        <v>495</v>
      </c>
      <c r="B203" s="118" t="s">
        <v>496</v>
      </c>
      <c r="C203" s="118" t="s">
        <v>497</v>
      </c>
      <c r="D203" s="118" t="s">
        <v>498</v>
      </c>
      <c r="E203" s="118" t="s">
        <v>499</v>
      </c>
      <c r="O203" s="117" t="s">
        <v>475</v>
      </c>
      <c r="P203" s="118" t="s">
        <v>1084</v>
      </c>
      <c r="Q203" s="118" t="s">
        <v>1085</v>
      </c>
      <c r="R203" s="118" t="s">
        <v>1086</v>
      </c>
      <c r="S203" s="118" t="s">
        <v>1087</v>
      </c>
    </row>
    <row r="204" spans="1:19" ht="15" thickBot="1" x14ac:dyDescent="0.35">
      <c r="A204" s="117" t="s">
        <v>500</v>
      </c>
      <c r="B204" s="118" t="s">
        <v>501</v>
      </c>
      <c r="C204" s="118" t="s">
        <v>502</v>
      </c>
      <c r="D204" s="118" t="s">
        <v>503</v>
      </c>
      <c r="E204" s="118" t="s">
        <v>504</v>
      </c>
      <c r="O204" s="117" t="s">
        <v>480</v>
      </c>
      <c r="P204" s="118" t="s">
        <v>1088</v>
      </c>
      <c r="Q204" s="118" t="s">
        <v>1089</v>
      </c>
      <c r="R204" s="118" t="s">
        <v>1090</v>
      </c>
      <c r="S204" s="118" t="s">
        <v>1091</v>
      </c>
    </row>
    <row r="205" spans="1:19" ht="15" thickBot="1" x14ac:dyDescent="0.35">
      <c r="A205" s="117" t="s">
        <v>505</v>
      </c>
      <c r="B205" s="118" t="s">
        <v>506</v>
      </c>
      <c r="C205" s="118" t="s">
        <v>507</v>
      </c>
      <c r="D205" s="118" t="s">
        <v>508</v>
      </c>
      <c r="E205" s="118" t="s">
        <v>509</v>
      </c>
      <c r="O205" s="117" t="s">
        <v>485</v>
      </c>
      <c r="P205" s="118" t="s">
        <v>1092</v>
      </c>
      <c r="Q205" s="118" t="s">
        <v>1093</v>
      </c>
      <c r="R205" s="118" t="s">
        <v>1094</v>
      </c>
      <c r="S205" s="118" t="s">
        <v>1095</v>
      </c>
    </row>
    <row r="206" spans="1:19" ht="15" thickBot="1" x14ac:dyDescent="0.35">
      <c r="A206" s="117" t="s">
        <v>510</v>
      </c>
      <c r="B206" s="118" t="s">
        <v>511</v>
      </c>
      <c r="C206" s="118" t="s">
        <v>512</v>
      </c>
      <c r="D206" s="118" t="s">
        <v>513</v>
      </c>
      <c r="E206" s="118" t="s">
        <v>514</v>
      </c>
      <c r="O206" s="117" t="s">
        <v>490</v>
      </c>
      <c r="P206" s="118" t="s">
        <v>1096</v>
      </c>
      <c r="Q206" s="118" t="s">
        <v>1097</v>
      </c>
      <c r="R206" s="118" t="s">
        <v>1098</v>
      </c>
      <c r="S206" s="118" t="s">
        <v>1099</v>
      </c>
    </row>
    <row r="207" spans="1:19" ht="15" thickBot="1" x14ac:dyDescent="0.35">
      <c r="A207" s="117" t="s">
        <v>515</v>
      </c>
      <c r="B207" s="118" t="s">
        <v>516</v>
      </c>
      <c r="C207" s="118" t="s">
        <v>517</v>
      </c>
      <c r="D207" s="118" t="s">
        <v>518</v>
      </c>
      <c r="E207" s="118" t="s">
        <v>519</v>
      </c>
      <c r="O207" s="117" t="s">
        <v>495</v>
      </c>
      <c r="P207" s="118" t="s">
        <v>1100</v>
      </c>
      <c r="Q207" s="118" t="s">
        <v>1101</v>
      </c>
      <c r="R207" s="118" t="s">
        <v>1102</v>
      </c>
      <c r="S207" s="118" t="s">
        <v>1103</v>
      </c>
    </row>
    <row r="208" spans="1:19" ht="15" thickBot="1" x14ac:dyDescent="0.35">
      <c r="A208" s="117" t="s">
        <v>520</v>
      </c>
      <c r="B208" s="118" t="s">
        <v>521</v>
      </c>
      <c r="C208" s="118" t="s">
        <v>522</v>
      </c>
      <c r="D208" s="118" t="s">
        <v>523</v>
      </c>
      <c r="E208" s="118" t="s">
        <v>524</v>
      </c>
      <c r="O208" s="117" t="s">
        <v>500</v>
      </c>
      <c r="P208" s="118" t="s">
        <v>1104</v>
      </c>
      <c r="Q208" s="118" t="s">
        <v>1105</v>
      </c>
      <c r="R208" s="118" t="s">
        <v>1106</v>
      </c>
      <c r="S208" s="118" t="s">
        <v>1107</v>
      </c>
    </row>
    <row r="209" spans="1:19" ht="15" thickBot="1" x14ac:dyDescent="0.35">
      <c r="A209" s="117" t="s">
        <v>525</v>
      </c>
      <c r="B209" s="118" t="s">
        <v>526</v>
      </c>
      <c r="C209" s="118" t="s">
        <v>527</v>
      </c>
      <c r="D209" s="118" t="s">
        <v>528</v>
      </c>
      <c r="E209" s="118" t="s">
        <v>529</v>
      </c>
      <c r="O209" s="117" t="s">
        <v>505</v>
      </c>
      <c r="P209" s="118" t="s">
        <v>1108</v>
      </c>
      <c r="Q209" s="118" t="s">
        <v>1109</v>
      </c>
      <c r="R209" s="118" t="s">
        <v>1110</v>
      </c>
      <c r="S209" s="118" t="s">
        <v>1111</v>
      </c>
    </row>
    <row r="210" spans="1:19" ht="15" thickBot="1" x14ac:dyDescent="0.35">
      <c r="A210" s="117" t="s">
        <v>530</v>
      </c>
      <c r="B210" s="118" t="s">
        <v>531</v>
      </c>
      <c r="C210" s="118" t="s">
        <v>532</v>
      </c>
      <c r="D210" s="118" t="s">
        <v>533</v>
      </c>
      <c r="E210" s="118" t="s">
        <v>534</v>
      </c>
      <c r="O210" s="117" t="s">
        <v>510</v>
      </c>
      <c r="P210" s="118" t="s">
        <v>1112</v>
      </c>
      <c r="Q210" s="118" t="s">
        <v>1113</v>
      </c>
      <c r="R210" s="118" t="s">
        <v>1114</v>
      </c>
      <c r="S210" s="118" t="s">
        <v>1115</v>
      </c>
    </row>
    <row r="211" spans="1:19" ht="15" thickBot="1" x14ac:dyDescent="0.35">
      <c r="A211" s="117" t="s">
        <v>535</v>
      </c>
      <c r="B211" s="118" t="s">
        <v>536</v>
      </c>
      <c r="C211" s="118" t="s">
        <v>537</v>
      </c>
      <c r="D211" s="118" t="s">
        <v>538</v>
      </c>
      <c r="E211" s="118" t="s">
        <v>539</v>
      </c>
      <c r="O211" s="117" t="s">
        <v>515</v>
      </c>
      <c r="P211" s="118" t="s">
        <v>1116</v>
      </c>
      <c r="Q211" s="118" t="s">
        <v>1117</v>
      </c>
      <c r="R211" s="118" t="s">
        <v>1118</v>
      </c>
      <c r="S211" s="118" t="s">
        <v>1119</v>
      </c>
    </row>
    <row r="212" spans="1:19" ht="15" thickBot="1" x14ac:dyDescent="0.35">
      <c r="A212" s="117" t="s">
        <v>540</v>
      </c>
      <c r="B212" s="118" t="s">
        <v>541</v>
      </c>
      <c r="C212" s="118" t="s">
        <v>542</v>
      </c>
      <c r="D212" s="118" t="s">
        <v>543</v>
      </c>
      <c r="E212" s="118" t="s">
        <v>544</v>
      </c>
      <c r="O212" s="117" t="s">
        <v>520</v>
      </c>
      <c r="P212" s="118" t="s">
        <v>1120</v>
      </c>
      <c r="Q212" s="118" t="s">
        <v>1121</v>
      </c>
      <c r="R212" s="118" t="s">
        <v>1122</v>
      </c>
      <c r="S212" s="118" t="s">
        <v>1123</v>
      </c>
    </row>
    <row r="213" spans="1:19" ht="15" thickBot="1" x14ac:dyDescent="0.35">
      <c r="A213" s="117" t="s">
        <v>545</v>
      </c>
      <c r="B213" s="118" t="s">
        <v>546</v>
      </c>
      <c r="C213" s="118" t="s">
        <v>547</v>
      </c>
      <c r="D213" s="118" t="s">
        <v>548</v>
      </c>
      <c r="E213" s="118" t="s">
        <v>549</v>
      </c>
      <c r="O213" s="117" t="s">
        <v>525</v>
      </c>
      <c r="P213" s="118" t="s">
        <v>1124</v>
      </c>
      <c r="Q213" s="118" t="s">
        <v>1125</v>
      </c>
      <c r="R213" s="118" t="s">
        <v>1126</v>
      </c>
      <c r="S213" s="118" t="s">
        <v>1127</v>
      </c>
    </row>
    <row r="214" spans="1:19" ht="15" thickBot="1" x14ac:dyDescent="0.35">
      <c r="A214" s="117" t="s">
        <v>550</v>
      </c>
      <c r="B214" s="118" t="s">
        <v>551</v>
      </c>
      <c r="C214" s="118" t="s">
        <v>552</v>
      </c>
      <c r="D214" s="118" t="s">
        <v>553</v>
      </c>
      <c r="E214" s="118" t="s">
        <v>554</v>
      </c>
      <c r="O214" s="117" t="s">
        <v>530</v>
      </c>
      <c r="P214" s="118" t="s">
        <v>1128</v>
      </c>
      <c r="Q214" s="118" t="s">
        <v>1129</v>
      </c>
      <c r="R214" s="118" t="s">
        <v>1130</v>
      </c>
      <c r="S214" s="118" t="s">
        <v>1131</v>
      </c>
    </row>
    <row r="215" spans="1:19" ht="15" thickBot="1" x14ac:dyDescent="0.35">
      <c r="A215" s="117" t="s">
        <v>555</v>
      </c>
      <c r="B215" s="118" t="s">
        <v>556</v>
      </c>
      <c r="C215" s="118" t="s">
        <v>557</v>
      </c>
      <c r="D215" s="118" t="s">
        <v>558</v>
      </c>
      <c r="E215" s="118" t="s">
        <v>559</v>
      </c>
      <c r="O215" s="117" t="s">
        <v>535</v>
      </c>
      <c r="P215" s="118" t="s">
        <v>1132</v>
      </c>
      <c r="Q215" s="118" t="s">
        <v>1133</v>
      </c>
      <c r="R215" s="118" t="s">
        <v>1134</v>
      </c>
      <c r="S215" s="118" t="s">
        <v>1135</v>
      </c>
    </row>
    <row r="216" spans="1:19" ht="15" thickBot="1" x14ac:dyDescent="0.35">
      <c r="A216" s="117" t="s">
        <v>560</v>
      </c>
      <c r="B216" s="118" t="s">
        <v>561</v>
      </c>
      <c r="C216" s="118" t="s">
        <v>562</v>
      </c>
      <c r="D216" s="118" t="s">
        <v>563</v>
      </c>
      <c r="E216" s="118" t="s">
        <v>564</v>
      </c>
      <c r="O216" s="117" t="s">
        <v>540</v>
      </c>
      <c r="P216" s="118" t="s">
        <v>1136</v>
      </c>
      <c r="Q216" s="118" t="s">
        <v>1137</v>
      </c>
      <c r="R216" s="118" t="s">
        <v>1138</v>
      </c>
      <c r="S216" s="118" t="s">
        <v>1139</v>
      </c>
    </row>
    <row r="217" spans="1:19" ht="15" thickBot="1" x14ac:dyDescent="0.35">
      <c r="A217" s="117" t="s">
        <v>565</v>
      </c>
      <c r="B217" s="118" t="s">
        <v>566</v>
      </c>
      <c r="C217" s="118" t="s">
        <v>567</v>
      </c>
      <c r="D217" s="118" t="s">
        <v>568</v>
      </c>
      <c r="E217" s="118" t="s">
        <v>569</v>
      </c>
      <c r="O217" s="117" t="s">
        <v>545</v>
      </c>
      <c r="P217" s="118" t="s">
        <v>1140</v>
      </c>
      <c r="Q217" s="118" t="s">
        <v>1141</v>
      </c>
      <c r="R217" s="118" t="s">
        <v>1142</v>
      </c>
      <c r="S217" s="118" t="s">
        <v>1143</v>
      </c>
    </row>
    <row r="218" spans="1:19" ht="15" thickBot="1" x14ac:dyDescent="0.35">
      <c r="A218" s="117" t="s">
        <v>570</v>
      </c>
      <c r="B218" s="118" t="s">
        <v>571</v>
      </c>
      <c r="C218" s="118" t="s">
        <v>572</v>
      </c>
      <c r="D218" s="118" t="s">
        <v>573</v>
      </c>
      <c r="E218" s="118" t="s">
        <v>574</v>
      </c>
      <c r="O218" s="117" t="s">
        <v>550</v>
      </c>
      <c r="P218" s="118" t="s">
        <v>1144</v>
      </c>
      <c r="Q218" s="118" t="s">
        <v>1145</v>
      </c>
      <c r="R218" s="118" t="s">
        <v>1146</v>
      </c>
      <c r="S218" s="118" t="s">
        <v>1147</v>
      </c>
    </row>
    <row r="219" spans="1:19" ht="15" thickBot="1" x14ac:dyDescent="0.35">
      <c r="A219" s="117" t="s">
        <v>575</v>
      </c>
      <c r="B219" s="118" t="s">
        <v>576</v>
      </c>
      <c r="C219" s="118" t="s">
        <v>577</v>
      </c>
      <c r="D219" s="118" t="s">
        <v>578</v>
      </c>
      <c r="E219" s="118" t="s">
        <v>579</v>
      </c>
      <c r="O219" s="117" t="s">
        <v>555</v>
      </c>
      <c r="P219" s="118" t="s">
        <v>1148</v>
      </c>
      <c r="Q219" s="118" t="s">
        <v>1149</v>
      </c>
      <c r="R219" s="118" t="s">
        <v>1150</v>
      </c>
      <c r="S219" s="118" t="s">
        <v>1151</v>
      </c>
    </row>
    <row r="220" spans="1:19" ht="15" thickBot="1" x14ac:dyDescent="0.35">
      <c r="A220" s="117" t="s">
        <v>580</v>
      </c>
      <c r="B220" s="118" t="s">
        <v>581</v>
      </c>
      <c r="C220" s="118" t="s">
        <v>582</v>
      </c>
      <c r="D220" s="118" t="s">
        <v>583</v>
      </c>
      <c r="E220" s="118" t="s">
        <v>584</v>
      </c>
      <c r="O220" s="117" t="s">
        <v>560</v>
      </c>
      <c r="P220" s="118" t="s">
        <v>1152</v>
      </c>
      <c r="Q220" s="118" t="s">
        <v>1153</v>
      </c>
      <c r="R220" s="118" t="s">
        <v>1154</v>
      </c>
      <c r="S220" s="118" t="s">
        <v>1155</v>
      </c>
    </row>
    <row r="221" spans="1:19" ht="15" thickBot="1" x14ac:dyDescent="0.35">
      <c r="A221" s="117" t="s">
        <v>585</v>
      </c>
      <c r="B221" s="118" t="s">
        <v>586</v>
      </c>
      <c r="C221" s="118" t="s">
        <v>587</v>
      </c>
      <c r="D221" s="118" t="s">
        <v>588</v>
      </c>
      <c r="E221" s="118" t="s">
        <v>589</v>
      </c>
      <c r="O221" s="117" t="s">
        <v>565</v>
      </c>
      <c r="P221" s="118" t="s">
        <v>1156</v>
      </c>
      <c r="Q221" s="118" t="s">
        <v>1157</v>
      </c>
      <c r="R221" s="118" t="s">
        <v>1158</v>
      </c>
      <c r="S221" s="118" t="s">
        <v>1159</v>
      </c>
    </row>
    <row r="222" spans="1:19" ht="15" thickBot="1" x14ac:dyDescent="0.35">
      <c r="A222" s="117" t="s">
        <v>590</v>
      </c>
      <c r="B222" s="118" t="s">
        <v>591</v>
      </c>
      <c r="C222" s="118" t="s">
        <v>592</v>
      </c>
      <c r="D222" s="118" t="s">
        <v>593</v>
      </c>
      <c r="E222" s="118" t="s">
        <v>594</v>
      </c>
      <c r="O222" s="117" t="s">
        <v>570</v>
      </c>
      <c r="P222" s="118" t="s">
        <v>1160</v>
      </c>
      <c r="Q222" s="118" t="s">
        <v>1161</v>
      </c>
      <c r="R222" s="118" t="s">
        <v>1162</v>
      </c>
      <c r="S222" s="118" t="s">
        <v>1163</v>
      </c>
    </row>
    <row r="223" spans="1:19" ht="15" thickBot="1" x14ac:dyDescent="0.35">
      <c r="A223" s="117" t="s">
        <v>595</v>
      </c>
      <c r="B223" s="118" t="s">
        <v>596</v>
      </c>
      <c r="C223" s="118" t="s">
        <v>597</v>
      </c>
      <c r="D223" s="118" t="s">
        <v>598</v>
      </c>
      <c r="E223" s="118" t="s">
        <v>599</v>
      </c>
      <c r="O223" s="117" t="s">
        <v>575</v>
      </c>
      <c r="P223" s="118" t="s">
        <v>1164</v>
      </c>
      <c r="Q223" s="118" t="s">
        <v>1165</v>
      </c>
      <c r="R223" s="118" t="s">
        <v>1166</v>
      </c>
      <c r="S223" s="118" t="s">
        <v>1167</v>
      </c>
    </row>
    <row r="224" spans="1:19" ht="15" thickBot="1" x14ac:dyDescent="0.35">
      <c r="A224" s="117" t="s">
        <v>600</v>
      </c>
      <c r="B224" s="118" t="s">
        <v>601</v>
      </c>
      <c r="C224" s="118" t="s">
        <v>602</v>
      </c>
      <c r="D224" s="118" t="s">
        <v>603</v>
      </c>
      <c r="E224" s="118" t="s">
        <v>604</v>
      </c>
      <c r="O224" s="117" t="s">
        <v>580</v>
      </c>
      <c r="P224" s="118" t="s">
        <v>1168</v>
      </c>
      <c r="Q224" s="118" t="s">
        <v>1169</v>
      </c>
      <c r="R224" s="118" t="s">
        <v>1170</v>
      </c>
      <c r="S224" s="118" t="s">
        <v>1171</v>
      </c>
    </row>
    <row r="225" spans="1:19" ht="15" thickBot="1" x14ac:dyDescent="0.35">
      <c r="A225" s="117" t="s">
        <v>605</v>
      </c>
      <c r="B225" s="118" t="s">
        <v>606</v>
      </c>
      <c r="C225" s="118" t="s">
        <v>607</v>
      </c>
      <c r="D225" s="118" t="s">
        <v>608</v>
      </c>
      <c r="E225" s="118" t="s">
        <v>609</v>
      </c>
      <c r="O225" s="117" t="s">
        <v>585</v>
      </c>
      <c r="P225" s="118" t="s">
        <v>1172</v>
      </c>
      <c r="Q225" s="118" t="s">
        <v>1173</v>
      </c>
      <c r="R225" s="118" t="s">
        <v>1174</v>
      </c>
      <c r="S225" s="118" t="s">
        <v>1175</v>
      </c>
    </row>
    <row r="226" spans="1:19" ht="15" thickBot="1" x14ac:dyDescent="0.35">
      <c r="A226" s="117" t="s">
        <v>610</v>
      </c>
      <c r="B226" s="118" t="s">
        <v>611</v>
      </c>
      <c r="C226" s="118" t="s">
        <v>612</v>
      </c>
      <c r="D226" s="118" t="s">
        <v>613</v>
      </c>
      <c r="E226" s="118" t="s">
        <v>614</v>
      </c>
      <c r="O226" s="117" t="s">
        <v>590</v>
      </c>
      <c r="P226" s="118" t="s">
        <v>1176</v>
      </c>
      <c r="Q226" s="118" t="s">
        <v>1177</v>
      </c>
      <c r="R226" s="118" t="s">
        <v>1178</v>
      </c>
      <c r="S226" s="118" t="s">
        <v>1179</v>
      </c>
    </row>
    <row r="227" spans="1:19" ht="15" thickBot="1" x14ac:dyDescent="0.35">
      <c r="A227" s="117" t="s">
        <v>615</v>
      </c>
      <c r="B227" s="118" t="s">
        <v>616</v>
      </c>
      <c r="C227" s="118" t="s">
        <v>617</v>
      </c>
      <c r="D227" s="118" t="s">
        <v>618</v>
      </c>
      <c r="E227" s="118" t="s">
        <v>619</v>
      </c>
      <c r="O227" s="117" t="s">
        <v>595</v>
      </c>
      <c r="P227" s="118" t="s">
        <v>1180</v>
      </c>
      <c r="Q227" s="118" t="s">
        <v>1181</v>
      </c>
      <c r="R227" s="118" t="s">
        <v>1182</v>
      </c>
      <c r="S227" s="118" t="s">
        <v>1183</v>
      </c>
    </row>
    <row r="228" spans="1:19" ht="15" thickBot="1" x14ac:dyDescent="0.35">
      <c r="A228" s="117" t="s">
        <v>620</v>
      </c>
      <c r="B228" s="118" t="s">
        <v>621</v>
      </c>
      <c r="C228" s="118" t="s">
        <v>622</v>
      </c>
      <c r="D228" s="118" t="s">
        <v>623</v>
      </c>
      <c r="E228" s="118" t="s">
        <v>624</v>
      </c>
      <c r="O228" s="117" t="s">
        <v>600</v>
      </c>
      <c r="P228" s="118" t="s">
        <v>1184</v>
      </c>
      <c r="Q228" s="118" t="s">
        <v>1185</v>
      </c>
      <c r="R228" s="118" t="s">
        <v>1186</v>
      </c>
      <c r="S228" s="118" t="s">
        <v>1187</v>
      </c>
    </row>
    <row r="229" spans="1:19" ht="15" thickBot="1" x14ac:dyDescent="0.35">
      <c r="A229" s="117" t="s">
        <v>625</v>
      </c>
      <c r="B229" s="118" t="s">
        <v>626</v>
      </c>
      <c r="C229" s="118" t="s">
        <v>627</v>
      </c>
      <c r="D229" s="118" t="s">
        <v>628</v>
      </c>
      <c r="E229" s="118" t="s">
        <v>629</v>
      </c>
      <c r="O229" s="117" t="s">
        <v>605</v>
      </c>
      <c r="P229" s="118" t="s">
        <v>1188</v>
      </c>
      <c r="Q229" s="118" t="s">
        <v>1189</v>
      </c>
      <c r="R229" s="118" t="s">
        <v>1190</v>
      </c>
      <c r="S229" s="118" t="s">
        <v>1191</v>
      </c>
    </row>
    <row r="230" spans="1:19" ht="15" thickBot="1" x14ac:dyDescent="0.35">
      <c r="A230" s="117" t="s">
        <v>630</v>
      </c>
      <c r="B230" s="118" t="s">
        <v>631</v>
      </c>
      <c r="C230" s="118" t="s">
        <v>632</v>
      </c>
      <c r="D230" s="118" t="s">
        <v>633</v>
      </c>
      <c r="E230" s="118" t="s">
        <v>634</v>
      </c>
      <c r="O230" s="117" t="s">
        <v>610</v>
      </c>
      <c r="P230" s="118" t="s">
        <v>1192</v>
      </c>
      <c r="Q230" s="118" t="s">
        <v>1193</v>
      </c>
      <c r="R230" s="118" t="s">
        <v>1194</v>
      </c>
      <c r="S230" s="118" t="s">
        <v>1195</v>
      </c>
    </row>
    <row r="231" spans="1:19" ht="15" thickBot="1" x14ac:dyDescent="0.35">
      <c r="A231" s="117" t="s">
        <v>635</v>
      </c>
      <c r="B231" s="118" t="s">
        <v>636</v>
      </c>
      <c r="C231" s="118" t="s">
        <v>637</v>
      </c>
      <c r="D231" s="118" t="s">
        <v>638</v>
      </c>
      <c r="E231" s="118" t="s">
        <v>639</v>
      </c>
      <c r="O231" s="117" t="s">
        <v>615</v>
      </c>
      <c r="P231" s="118" t="s">
        <v>1196</v>
      </c>
      <c r="Q231" s="118" t="s">
        <v>1197</v>
      </c>
      <c r="R231" s="118" t="s">
        <v>1198</v>
      </c>
      <c r="S231" s="118" t="s">
        <v>1199</v>
      </c>
    </row>
    <row r="232" spans="1:19" ht="15" thickBot="1" x14ac:dyDescent="0.35">
      <c r="A232" s="117" t="s">
        <v>640</v>
      </c>
      <c r="B232" s="118" t="s">
        <v>641</v>
      </c>
      <c r="C232" s="118" t="s">
        <v>642</v>
      </c>
      <c r="D232" s="118" t="s">
        <v>643</v>
      </c>
      <c r="E232" s="118" t="s">
        <v>644</v>
      </c>
      <c r="O232" s="117" t="s">
        <v>620</v>
      </c>
      <c r="P232" s="118" t="s">
        <v>1200</v>
      </c>
      <c r="Q232" s="118" t="s">
        <v>1201</v>
      </c>
      <c r="R232" s="118" t="s">
        <v>1202</v>
      </c>
      <c r="S232" s="118" t="s">
        <v>1203</v>
      </c>
    </row>
    <row r="233" spans="1:19" ht="15" thickBot="1" x14ac:dyDescent="0.35">
      <c r="A233" s="117" t="s">
        <v>645</v>
      </c>
      <c r="B233" s="118" t="s">
        <v>646</v>
      </c>
      <c r="C233" s="118" t="s">
        <v>647</v>
      </c>
      <c r="D233" s="118" t="s">
        <v>648</v>
      </c>
      <c r="E233" s="118" t="s">
        <v>649</v>
      </c>
      <c r="O233" s="117" t="s">
        <v>625</v>
      </c>
      <c r="P233" s="118" t="s">
        <v>1204</v>
      </c>
      <c r="Q233" s="118" t="s">
        <v>1205</v>
      </c>
      <c r="R233" s="118" t="s">
        <v>1206</v>
      </c>
      <c r="S233" s="118" t="s">
        <v>1207</v>
      </c>
    </row>
    <row r="234" spans="1:19" ht="15" thickBot="1" x14ac:dyDescent="0.35">
      <c r="A234" s="117" t="s">
        <v>650</v>
      </c>
      <c r="B234" s="118" t="s">
        <v>651</v>
      </c>
      <c r="C234" s="118" t="s">
        <v>652</v>
      </c>
      <c r="D234" s="118" t="s">
        <v>653</v>
      </c>
      <c r="E234" s="118" t="s">
        <v>654</v>
      </c>
      <c r="O234" s="117" t="s">
        <v>630</v>
      </c>
      <c r="P234" s="118" t="s">
        <v>1208</v>
      </c>
      <c r="Q234" s="118" t="s">
        <v>1209</v>
      </c>
      <c r="R234" s="118" t="s">
        <v>1210</v>
      </c>
      <c r="S234" s="118" t="s">
        <v>1211</v>
      </c>
    </row>
    <row r="235" spans="1:19" ht="15" thickBot="1" x14ac:dyDescent="0.35">
      <c r="A235" s="117" t="s">
        <v>655</v>
      </c>
      <c r="B235" s="118" t="s">
        <v>656</v>
      </c>
      <c r="C235" s="118" t="s">
        <v>657</v>
      </c>
      <c r="D235" s="118" t="s">
        <v>658</v>
      </c>
      <c r="E235" s="118" t="s">
        <v>659</v>
      </c>
      <c r="O235" s="117" t="s">
        <v>635</v>
      </c>
      <c r="P235" s="118" t="s">
        <v>1212</v>
      </c>
      <c r="Q235" s="118" t="s">
        <v>1213</v>
      </c>
      <c r="R235" s="118" t="s">
        <v>1214</v>
      </c>
      <c r="S235" s="118" t="s">
        <v>1215</v>
      </c>
    </row>
    <row r="236" spans="1:19" ht="15" thickBot="1" x14ac:dyDescent="0.35">
      <c r="A236" s="117" t="s">
        <v>660</v>
      </c>
      <c r="B236" s="118" t="s">
        <v>661</v>
      </c>
      <c r="C236" s="118" t="s">
        <v>662</v>
      </c>
      <c r="D236" s="118" t="s">
        <v>663</v>
      </c>
      <c r="E236" s="118" t="s">
        <v>664</v>
      </c>
      <c r="O236" s="117" t="s">
        <v>640</v>
      </c>
      <c r="P236" s="118" t="s">
        <v>1216</v>
      </c>
      <c r="Q236" s="118" t="s">
        <v>1217</v>
      </c>
      <c r="R236" s="118" t="s">
        <v>1218</v>
      </c>
      <c r="S236" s="118" t="s">
        <v>1219</v>
      </c>
    </row>
    <row r="237" spans="1:19" ht="15" thickBot="1" x14ac:dyDescent="0.35">
      <c r="A237" s="117" t="s">
        <v>665</v>
      </c>
      <c r="B237" s="118" t="s">
        <v>666</v>
      </c>
      <c r="C237" s="118" t="s">
        <v>667</v>
      </c>
      <c r="D237" s="118" t="s">
        <v>668</v>
      </c>
      <c r="E237" s="118" t="s">
        <v>669</v>
      </c>
      <c r="O237" s="117" t="s">
        <v>645</v>
      </c>
      <c r="P237" s="118" t="s">
        <v>1220</v>
      </c>
      <c r="Q237" s="118" t="s">
        <v>1221</v>
      </c>
      <c r="R237" s="118" t="s">
        <v>1222</v>
      </c>
      <c r="S237" s="118" t="s">
        <v>1223</v>
      </c>
    </row>
    <row r="238" spans="1:19" ht="15" thickBot="1" x14ac:dyDescent="0.35">
      <c r="A238" s="117" t="s">
        <v>670</v>
      </c>
      <c r="B238" s="118" t="s">
        <v>671</v>
      </c>
      <c r="C238" s="118" t="s">
        <v>672</v>
      </c>
      <c r="D238" s="118" t="s">
        <v>673</v>
      </c>
      <c r="E238" s="118" t="s">
        <v>674</v>
      </c>
      <c r="O238" s="117" t="s">
        <v>650</v>
      </c>
      <c r="P238" s="118" t="s">
        <v>1224</v>
      </c>
      <c r="Q238" s="118" t="s">
        <v>1225</v>
      </c>
      <c r="R238" s="118" t="s">
        <v>1226</v>
      </c>
      <c r="S238" s="118" t="s">
        <v>1227</v>
      </c>
    </row>
    <row r="239" spans="1:19" ht="15" thickBot="1" x14ac:dyDescent="0.35">
      <c r="A239" s="117" t="s">
        <v>675</v>
      </c>
      <c r="B239" s="118" t="s">
        <v>676</v>
      </c>
      <c r="C239" s="118" t="s">
        <v>677</v>
      </c>
      <c r="D239" s="118" t="s">
        <v>678</v>
      </c>
      <c r="E239" s="118" t="s">
        <v>679</v>
      </c>
      <c r="O239" s="117" t="s">
        <v>655</v>
      </c>
      <c r="P239" s="118" t="s">
        <v>1228</v>
      </c>
      <c r="Q239" s="118" t="s">
        <v>1229</v>
      </c>
      <c r="R239" s="118" t="s">
        <v>1230</v>
      </c>
      <c r="S239" s="118" t="s">
        <v>1231</v>
      </c>
    </row>
    <row r="240" spans="1:19" ht="15" thickBot="1" x14ac:dyDescent="0.35">
      <c r="A240" s="117" t="s">
        <v>680</v>
      </c>
      <c r="B240" s="118" t="s">
        <v>681</v>
      </c>
      <c r="C240" s="118" t="s">
        <v>682</v>
      </c>
      <c r="D240" s="118" t="s">
        <v>683</v>
      </c>
      <c r="E240" s="118" t="s">
        <v>684</v>
      </c>
      <c r="O240" s="117" t="s">
        <v>660</v>
      </c>
      <c r="P240" s="118" t="s">
        <v>1232</v>
      </c>
      <c r="Q240" s="118" t="s">
        <v>1233</v>
      </c>
      <c r="R240" s="118" t="s">
        <v>1234</v>
      </c>
      <c r="S240" s="118" t="s">
        <v>1235</v>
      </c>
    </row>
    <row r="241" spans="1:19" ht="15" thickBot="1" x14ac:dyDescent="0.35">
      <c r="A241" s="117" t="s">
        <v>685</v>
      </c>
      <c r="B241" s="118" t="s">
        <v>686</v>
      </c>
      <c r="C241" s="118" t="s">
        <v>687</v>
      </c>
      <c r="D241" s="118" t="s">
        <v>688</v>
      </c>
      <c r="E241" s="118" t="s">
        <v>689</v>
      </c>
      <c r="O241" s="117" t="s">
        <v>665</v>
      </c>
      <c r="P241" s="118" t="s">
        <v>1236</v>
      </c>
      <c r="Q241" s="118" t="s">
        <v>1237</v>
      </c>
      <c r="R241" s="118" t="s">
        <v>1238</v>
      </c>
      <c r="S241" s="118" t="s">
        <v>1239</v>
      </c>
    </row>
    <row r="242" spans="1:19" ht="15" thickBot="1" x14ac:dyDescent="0.35">
      <c r="A242" s="117" t="s">
        <v>690</v>
      </c>
      <c r="B242" s="118" t="s">
        <v>691</v>
      </c>
      <c r="C242" s="118" t="s">
        <v>692</v>
      </c>
      <c r="D242" s="118" t="s">
        <v>693</v>
      </c>
      <c r="E242" s="118" t="s">
        <v>694</v>
      </c>
      <c r="O242" s="117" t="s">
        <v>670</v>
      </c>
      <c r="P242" s="118" t="s">
        <v>1240</v>
      </c>
      <c r="Q242" s="118" t="s">
        <v>1241</v>
      </c>
      <c r="R242" s="118" t="s">
        <v>1242</v>
      </c>
      <c r="S242" s="118" t="s">
        <v>1243</v>
      </c>
    </row>
    <row r="243" spans="1:19" ht="15" thickBot="1" x14ac:dyDescent="0.35">
      <c r="A243" s="117" t="s">
        <v>695</v>
      </c>
      <c r="B243" s="118" t="s">
        <v>696</v>
      </c>
      <c r="C243" s="118" t="s">
        <v>697</v>
      </c>
      <c r="D243" s="118" t="s">
        <v>698</v>
      </c>
      <c r="E243" s="118" t="s">
        <v>699</v>
      </c>
      <c r="O243" s="117" t="s">
        <v>675</v>
      </c>
      <c r="P243" s="118" t="s">
        <v>1244</v>
      </c>
      <c r="Q243" s="118" t="s">
        <v>1245</v>
      </c>
      <c r="R243" s="118" t="s">
        <v>1246</v>
      </c>
      <c r="S243" s="118" t="s">
        <v>1247</v>
      </c>
    </row>
    <row r="244" spans="1:19" ht="15" thickBot="1" x14ac:dyDescent="0.35">
      <c r="A244" s="117" t="s">
        <v>700</v>
      </c>
      <c r="B244" s="118" t="s">
        <v>701</v>
      </c>
      <c r="C244" s="118" t="s">
        <v>702</v>
      </c>
      <c r="D244" s="118" t="s">
        <v>703</v>
      </c>
      <c r="E244" s="118" t="s">
        <v>704</v>
      </c>
      <c r="O244" s="117" t="s">
        <v>680</v>
      </c>
      <c r="P244" s="118" t="s">
        <v>1248</v>
      </c>
      <c r="Q244" s="118" t="s">
        <v>1249</v>
      </c>
      <c r="R244" s="118" t="s">
        <v>1250</v>
      </c>
      <c r="S244" s="118" t="s">
        <v>1251</v>
      </c>
    </row>
    <row r="245" spans="1:19" ht="15" thickBot="1" x14ac:dyDescent="0.35">
      <c r="A245" s="117" t="s">
        <v>705</v>
      </c>
      <c r="B245" s="118" t="s">
        <v>706</v>
      </c>
      <c r="C245" s="118" t="s">
        <v>707</v>
      </c>
      <c r="D245" s="118" t="s">
        <v>708</v>
      </c>
      <c r="E245" s="118" t="s">
        <v>709</v>
      </c>
      <c r="O245" s="117" t="s">
        <v>685</v>
      </c>
      <c r="P245" s="118" t="s">
        <v>1252</v>
      </c>
      <c r="Q245" s="118" t="s">
        <v>1253</v>
      </c>
      <c r="R245" s="118" t="s">
        <v>1254</v>
      </c>
      <c r="S245" s="118" t="s">
        <v>1255</v>
      </c>
    </row>
    <row r="246" spans="1:19" ht="15" thickBot="1" x14ac:dyDescent="0.35">
      <c r="A246" s="117" t="s">
        <v>710</v>
      </c>
      <c r="B246" s="118" t="s">
        <v>711</v>
      </c>
      <c r="C246" s="118" t="s">
        <v>712</v>
      </c>
      <c r="D246" s="118" t="s">
        <v>713</v>
      </c>
      <c r="E246" s="118" t="s">
        <v>714</v>
      </c>
      <c r="O246" s="117" t="s">
        <v>690</v>
      </c>
      <c r="P246" s="118" t="s">
        <v>1256</v>
      </c>
      <c r="Q246" s="118" t="s">
        <v>1257</v>
      </c>
      <c r="R246" s="118" t="s">
        <v>1258</v>
      </c>
      <c r="S246" s="118" t="s">
        <v>1259</v>
      </c>
    </row>
    <row r="247" spans="1:19" ht="15" thickBot="1" x14ac:dyDescent="0.35">
      <c r="A247" s="117" t="s">
        <v>715</v>
      </c>
      <c r="B247" s="118" t="s">
        <v>716</v>
      </c>
      <c r="C247" s="118" t="s">
        <v>717</v>
      </c>
      <c r="D247" s="118" t="s">
        <v>718</v>
      </c>
      <c r="E247" s="118" t="s">
        <v>719</v>
      </c>
      <c r="O247" s="117" t="s">
        <v>695</v>
      </c>
      <c r="P247" s="118" t="s">
        <v>1260</v>
      </c>
      <c r="Q247" s="118" t="s">
        <v>1261</v>
      </c>
      <c r="R247" s="118" t="s">
        <v>1262</v>
      </c>
      <c r="S247" s="118" t="s">
        <v>1263</v>
      </c>
    </row>
    <row r="248" spans="1:19" ht="15" thickBot="1" x14ac:dyDescent="0.35">
      <c r="A248" s="117" t="s">
        <v>720</v>
      </c>
      <c r="B248" s="118" t="s">
        <v>721</v>
      </c>
      <c r="C248" s="118" t="s">
        <v>722</v>
      </c>
      <c r="D248" s="118" t="s">
        <v>723</v>
      </c>
      <c r="E248" s="118" t="s">
        <v>724</v>
      </c>
      <c r="O248" s="117" t="s">
        <v>700</v>
      </c>
      <c r="P248" s="118" t="s">
        <v>1264</v>
      </c>
      <c r="Q248" s="118" t="s">
        <v>1265</v>
      </c>
      <c r="R248" s="118" t="s">
        <v>1266</v>
      </c>
      <c r="S248" s="118" t="s">
        <v>1267</v>
      </c>
    </row>
    <row r="249" spans="1:19" ht="15" thickBot="1" x14ac:dyDescent="0.35">
      <c r="A249" s="117" t="s">
        <v>725</v>
      </c>
      <c r="B249" s="118" t="s">
        <v>726</v>
      </c>
      <c r="C249" s="118" t="s">
        <v>727</v>
      </c>
      <c r="D249" s="118" t="s">
        <v>728</v>
      </c>
      <c r="E249" s="118" t="s">
        <v>729</v>
      </c>
      <c r="O249" s="117" t="s">
        <v>705</v>
      </c>
      <c r="P249" s="118" t="s">
        <v>1268</v>
      </c>
      <c r="Q249" s="118" t="s">
        <v>1269</v>
      </c>
      <c r="R249" s="118" t="s">
        <v>1270</v>
      </c>
      <c r="S249" s="118" t="s">
        <v>709</v>
      </c>
    </row>
    <row r="250" spans="1:19" ht="15" thickBot="1" x14ac:dyDescent="0.35">
      <c r="A250" s="117" t="s">
        <v>730</v>
      </c>
      <c r="B250" s="118" t="s">
        <v>731</v>
      </c>
      <c r="C250" s="118" t="s">
        <v>732</v>
      </c>
      <c r="D250" s="118" t="s">
        <v>733</v>
      </c>
      <c r="E250" s="118" t="s">
        <v>734</v>
      </c>
      <c r="O250" s="117" t="s">
        <v>710</v>
      </c>
      <c r="P250" s="118" t="s">
        <v>1271</v>
      </c>
      <c r="Q250" s="118" t="s">
        <v>1272</v>
      </c>
      <c r="R250" s="118" t="s">
        <v>1273</v>
      </c>
      <c r="S250" s="118" t="s">
        <v>714</v>
      </c>
    </row>
    <row r="251" spans="1:19" ht="15" thickBot="1" x14ac:dyDescent="0.35">
      <c r="A251" s="117" t="s">
        <v>735</v>
      </c>
      <c r="B251" s="118" t="s">
        <v>736</v>
      </c>
      <c r="C251" s="118" t="s">
        <v>737</v>
      </c>
      <c r="D251" s="118" t="s">
        <v>738</v>
      </c>
      <c r="E251" s="118" t="s">
        <v>739</v>
      </c>
      <c r="O251" s="117" t="s">
        <v>715</v>
      </c>
      <c r="P251" s="118" t="s">
        <v>1274</v>
      </c>
      <c r="Q251" s="118" t="s">
        <v>1275</v>
      </c>
      <c r="R251" s="118" t="s">
        <v>1276</v>
      </c>
      <c r="S251" s="118" t="s">
        <v>719</v>
      </c>
    </row>
    <row r="252" spans="1:19" ht="15" thickBot="1" x14ac:dyDescent="0.35">
      <c r="A252" s="117" t="s">
        <v>740</v>
      </c>
      <c r="B252" s="118" t="s">
        <v>741</v>
      </c>
      <c r="C252" s="118" t="s">
        <v>742</v>
      </c>
      <c r="D252" s="118" t="s">
        <v>743</v>
      </c>
      <c r="E252" s="118" t="s">
        <v>744</v>
      </c>
      <c r="O252" s="117" t="s">
        <v>720</v>
      </c>
      <c r="P252" s="118" t="s">
        <v>1277</v>
      </c>
      <c r="Q252" s="118" t="s">
        <v>1278</v>
      </c>
      <c r="R252" s="118" t="s">
        <v>1279</v>
      </c>
      <c r="S252" s="118" t="s">
        <v>724</v>
      </c>
    </row>
    <row r="253" spans="1:19" ht="15" thickBot="1" x14ac:dyDescent="0.35">
      <c r="A253" s="117" t="s">
        <v>745</v>
      </c>
      <c r="B253" s="118" t="s">
        <v>746</v>
      </c>
      <c r="C253" s="118" t="s">
        <v>747</v>
      </c>
      <c r="D253" s="118" t="s">
        <v>748</v>
      </c>
      <c r="E253" s="118" t="s">
        <v>749</v>
      </c>
      <c r="O253" s="117" t="s">
        <v>725</v>
      </c>
      <c r="P253" s="118" t="s">
        <v>1280</v>
      </c>
      <c r="Q253" s="118" t="s">
        <v>1281</v>
      </c>
      <c r="R253" s="118" t="s">
        <v>1282</v>
      </c>
      <c r="S253" s="118" t="s">
        <v>729</v>
      </c>
    </row>
    <row r="254" spans="1:19" ht="15" thickBot="1" x14ac:dyDescent="0.35">
      <c r="A254" s="117" t="s">
        <v>750</v>
      </c>
      <c r="B254" s="118" t="s">
        <v>751</v>
      </c>
      <c r="C254" s="118" t="s">
        <v>752</v>
      </c>
      <c r="D254" s="118" t="s">
        <v>753</v>
      </c>
      <c r="E254" s="118" t="s">
        <v>754</v>
      </c>
      <c r="O254" s="117" t="s">
        <v>730</v>
      </c>
      <c r="P254" s="118" t="s">
        <v>1283</v>
      </c>
      <c r="Q254" s="118" t="s">
        <v>1284</v>
      </c>
      <c r="R254" s="118" t="s">
        <v>1285</v>
      </c>
      <c r="S254" s="118" t="s">
        <v>734</v>
      </c>
    </row>
    <row r="255" spans="1:19" ht="15" thickBot="1" x14ac:dyDescent="0.35">
      <c r="A255" s="117" t="s">
        <v>755</v>
      </c>
      <c r="B255" s="118" t="s">
        <v>756</v>
      </c>
      <c r="C255" s="118" t="s">
        <v>757</v>
      </c>
      <c r="D255" s="118" t="s">
        <v>758</v>
      </c>
      <c r="E255" s="118" t="s">
        <v>759</v>
      </c>
      <c r="O255" s="117" t="s">
        <v>735</v>
      </c>
      <c r="P255" s="118" t="s">
        <v>1286</v>
      </c>
      <c r="Q255" s="118" t="s">
        <v>1287</v>
      </c>
      <c r="R255" s="118" t="s">
        <v>1288</v>
      </c>
      <c r="S255" s="118" t="s">
        <v>739</v>
      </c>
    </row>
    <row r="256" spans="1:19" ht="15" thickBot="1" x14ac:dyDescent="0.35">
      <c r="A256" s="117" t="s">
        <v>760</v>
      </c>
      <c r="B256" s="118" t="s">
        <v>761</v>
      </c>
      <c r="C256" s="118" t="s">
        <v>762</v>
      </c>
      <c r="D256" s="118" t="s">
        <v>763</v>
      </c>
      <c r="E256" s="118" t="s">
        <v>764</v>
      </c>
      <c r="O256" s="117" t="s">
        <v>740</v>
      </c>
      <c r="P256" s="118" t="s">
        <v>1289</v>
      </c>
      <c r="Q256" s="118" t="s">
        <v>1290</v>
      </c>
      <c r="R256" s="118" t="s">
        <v>1291</v>
      </c>
      <c r="S256" s="118" t="s">
        <v>744</v>
      </c>
    </row>
    <row r="257" spans="1:19" ht="15" thickBot="1" x14ac:dyDescent="0.35">
      <c r="A257" s="117" t="s">
        <v>765</v>
      </c>
      <c r="B257" s="118" t="s">
        <v>766</v>
      </c>
      <c r="C257" s="118" t="s">
        <v>767</v>
      </c>
      <c r="D257" s="118" t="s">
        <v>768</v>
      </c>
      <c r="E257" s="118" t="s">
        <v>769</v>
      </c>
      <c r="O257" s="117" t="s">
        <v>745</v>
      </c>
      <c r="P257" s="118" t="s">
        <v>1292</v>
      </c>
      <c r="Q257" s="118" t="s">
        <v>1293</v>
      </c>
      <c r="R257" s="118" t="s">
        <v>1294</v>
      </c>
      <c r="S257" s="118" t="s">
        <v>749</v>
      </c>
    </row>
    <row r="258" spans="1:19" ht="15" thickBot="1" x14ac:dyDescent="0.35">
      <c r="A258" s="117" t="s">
        <v>770</v>
      </c>
      <c r="B258" s="118" t="s">
        <v>771</v>
      </c>
      <c r="C258" s="118" t="s">
        <v>772</v>
      </c>
      <c r="D258" s="118" t="s">
        <v>773</v>
      </c>
      <c r="E258" s="118" t="s">
        <v>774</v>
      </c>
      <c r="O258" s="117" t="s">
        <v>750</v>
      </c>
      <c r="P258" s="118" t="s">
        <v>1295</v>
      </c>
      <c r="Q258" s="118" t="s">
        <v>1296</v>
      </c>
      <c r="R258" s="118" t="s">
        <v>1297</v>
      </c>
      <c r="S258" s="118" t="s">
        <v>754</v>
      </c>
    </row>
    <row r="259" spans="1:19" ht="15" thickBot="1" x14ac:dyDescent="0.35">
      <c r="A259" s="117" t="s">
        <v>775</v>
      </c>
      <c r="B259" s="118" t="s">
        <v>776</v>
      </c>
      <c r="C259" s="118" t="s">
        <v>777</v>
      </c>
      <c r="D259" s="118" t="s">
        <v>778</v>
      </c>
      <c r="E259" s="118" t="s">
        <v>779</v>
      </c>
      <c r="O259" s="117" t="s">
        <v>755</v>
      </c>
      <c r="P259" s="118" t="s">
        <v>1298</v>
      </c>
      <c r="Q259" s="118" t="s">
        <v>1299</v>
      </c>
      <c r="R259" s="118" t="s">
        <v>1300</v>
      </c>
      <c r="S259" s="118" t="s">
        <v>759</v>
      </c>
    </row>
    <row r="260" spans="1:19" ht="15" thickBot="1" x14ac:dyDescent="0.35">
      <c r="A260" s="117" t="s">
        <v>780</v>
      </c>
      <c r="B260" s="118" t="s">
        <v>781</v>
      </c>
      <c r="C260" s="118" t="s">
        <v>782</v>
      </c>
      <c r="D260" s="118" t="s">
        <v>783</v>
      </c>
      <c r="E260" s="118" t="s">
        <v>784</v>
      </c>
      <c r="O260" s="117" t="s">
        <v>760</v>
      </c>
      <c r="P260" s="118" t="s">
        <v>1301</v>
      </c>
      <c r="Q260" s="118" t="s">
        <v>1302</v>
      </c>
      <c r="R260" s="118" t="s">
        <v>1303</v>
      </c>
      <c r="S260" s="118" t="s">
        <v>764</v>
      </c>
    </row>
    <row r="261" spans="1:19" ht="15" thickBot="1" x14ac:dyDescent="0.35">
      <c r="A261" s="117" t="s">
        <v>785</v>
      </c>
      <c r="B261" s="118" t="s">
        <v>786</v>
      </c>
      <c r="C261" s="118" t="s">
        <v>787</v>
      </c>
      <c r="D261" s="118" t="s">
        <v>788</v>
      </c>
      <c r="E261" s="118" t="s">
        <v>789</v>
      </c>
      <c r="O261" s="117" t="s">
        <v>765</v>
      </c>
      <c r="P261" s="118" t="s">
        <v>1304</v>
      </c>
      <c r="Q261" s="118" t="s">
        <v>1305</v>
      </c>
      <c r="R261" s="118" t="s">
        <v>1306</v>
      </c>
      <c r="S261" s="118" t="s">
        <v>769</v>
      </c>
    </row>
    <row r="262" spans="1:19" ht="15" thickBot="1" x14ac:dyDescent="0.35">
      <c r="A262" s="117" t="s">
        <v>790</v>
      </c>
      <c r="B262" s="118" t="s">
        <v>791</v>
      </c>
      <c r="C262" s="118" t="s">
        <v>792</v>
      </c>
      <c r="D262" s="118" t="s">
        <v>793</v>
      </c>
      <c r="E262" s="118" t="s">
        <v>794</v>
      </c>
      <c r="O262" s="117" t="s">
        <v>770</v>
      </c>
      <c r="P262" s="118" t="s">
        <v>1307</v>
      </c>
      <c r="Q262" s="118" t="s">
        <v>1308</v>
      </c>
      <c r="R262" s="118" t="s">
        <v>1309</v>
      </c>
      <c r="S262" s="118" t="s">
        <v>774</v>
      </c>
    </row>
    <row r="263" spans="1:19" ht="15" thickBot="1" x14ac:dyDescent="0.35">
      <c r="A263" s="117" t="s">
        <v>795</v>
      </c>
      <c r="B263" s="118" t="s">
        <v>796</v>
      </c>
      <c r="C263" s="118" t="s">
        <v>797</v>
      </c>
      <c r="D263" s="118" t="s">
        <v>798</v>
      </c>
      <c r="E263" s="118" t="s">
        <v>799</v>
      </c>
      <c r="O263" s="117" t="s">
        <v>775</v>
      </c>
      <c r="P263" s="118" t="s">
        <v>1310</v>
      </c>
      <c r="Q263" s="118" t="s">
        <v>1311</v>
      </c>
      <c r="R263" s="118" t="s">
        <v>1312</v>
      </c>
      <c r="S263" s="118" t="s">
        <v>779</v>
      </c>
    </row>
    <row r="264" spans="1:19" ht="15" thickBot="1" x14ac:dyDescent="0.35">
      <c r="A264" s="117" t="s">
        <v>800</v>
      </c>
      <c r="B264" s="118" t="s">
        <v>801</v>
      </c>
      <c r="C264" s="118" t="s">
        <v>802</v>
      </c>
      <c r="D264" s="118" t="s">
        <v>803</v>
      </c>
      <c r="E264" s="118" t="s">
        <v>804</v>
      </c>
      <c r="O264" s="117" t="s">
        <v>780</v>
      </c>
      <c r="P264" s="118" t="s">
        <v>1313</v>
      </c>
      <c r="Q264" s="118" t="s">
        <v>1314</v>
      </c>
      <c r="R264" s="118" t="s">
        <v>1315</v>
      </c>
      <c r="S264" s="118" t="s">
        <v>784</v>
      </c>
    </row>
    <row r="265" spans="1:19" ht="15" thickBot="1" x14ac:dyDescent="0.35">
      <c r="A265" s="117" t="s">
        <v>805</v>
      </c>
      <c r="B265" s="118" t="s">
        <v>806</v>
      </c>
      <c r="C265" s="118" t="s">
        <v>807</v>
      </c>
      <c r="D265" s="118" t="s">
        <v>808</v>
      </c>
      <c r="E265" s="118" t="s">
        <v>809</v>
      </c>
      <c r="O265" s="117" t="s">
        <v>785</v>
      </c>
      <c r="P265" s="118" t="s">
        <v>1316</v>
      </c>
      <c r="Q265" s="118" t="s">
        <v>1317</v>
      </c>
      <c r="R265" s="118" t="s">
        <v>1318</v>
      </c>
      <c r="S265" s="118" t="s">
        <v>789</v>
      </c>
    </row>
    <row r="266" spans="1:19" ht="15" thickBot="1" x14ac:dyDescent="0.35">
      <c r="A266" s="117" t="s">
        <v>810</v>
      </c>
      <c r="B266" s="118" t="s">
        <v>811</v>
      </c>
      <c r="C266" s="118" t="s">
        <v>812</v>
      </c>
      <c r="D266" s="118" t="s">
        <v>813</v>
      </c>
      <c r="E266" s="118" t="s">
        <v>814</v>
      </c>
      <c r="O266" s="117" t="s">
        <v>790</v>
      </c>
      <c r="P266" s="118" t="s">
        <v>1319</v>
      </c>
      <c r="Q266" s="118" t="s">
        <v>1320</v>
      </c>
      <c r="R266" s="118" t="s">
        <v>1321</v>
      </c>
      <c r="S266" s="118" t="s">
        <v>794</v>
      </c>
    </row>
    <row r="267" spans="1:19" ht="15" thickBot="1" x14ac:dyDescent="0.35">
      <c r="A267" s="117" t="s">
        <v>815</v>
      </c>
      <c r="B267" s="118" t="s">
        <v>816</v>
      </c>
      <c r="C267" s="118" t="s">
        <v>817</v>
      </c>
      <c r="D267" s="118" t="s">
        <v>818</v>
      </c>
      <c r="E267" s="118" t="s">
        <v>817</v>
      </c>
      <c r="O267" s="117" t="s">
        <v>795</v>
      </c>
      <c r="P267" s="118" t="s">
        <v>1322</v>
      </c>
      <c r="Q267" s="118" t="s">
        <v>1323</v>
      </c>
      <c r="R267" s="118" t="s">
        <v>1324</v>
      </c>
      <c r="S267" s="118" t="s">
        <v>799</v>
      </c>
    </row>
    <row r="268" spans="1:19" ht="15" thickBot="1" x14ac:dyDescent="0.35">
      <c r="A268" s="117" t="s">
        <v>819</v>
      </c>
      <c r="B268" s="118" t="s">
        <v>820</v>
      </c>
      <c r="C268" s="118" t="s">
        <v>821</v>
      </c>
      <c r="D268" s="118" t="s">
        <v>822</v>
      </c>
      <c r="E268" s="118" t="s">
        <v>821</v>
      </c>
      <c r="O268" s="117" t="s">
        <v>800</v>
      </c>
      <c r="P268" s="118" t="s">
        <v>1325</v>
      </c>
      <c r="Q268" s="118" t="s">
        <v>1326</v>
      </c>
      <c r="R268" s="118" t="s">
        <v>1327</v>
      </c>
      <c r="S268" s="118" t="s">
        <v>804</v>
      </c>
    </row>
    <row r="269" spans="1:19" ht="15" thickBot="1" x14ac:dyDescent="0.35">
      <c r="A269" s="117" t="s">
        <v>823</v>
      </c>
      <c r="B269" s="118" t="s">
        <v>824</v>
      </c>
      <c r="C269" s="118" t="s">
        <v>825</v>
      </c>
      <c r="D269" s="118" t="s">
        <v>826</v>
      </c>
      <c r="E269" s="118" t="s">
        <v>825</v>
      </c>
      <c r="O269" s="117" t="s">
        <v>805</v>
      </c>
      <c r="P269" s="118" t="s">
        <v>1328</v>
      </c>
      <c r="Q269" s="118" t="s">
        <v>1329</v>
      </c>
      <c r="R269" s="118" t="s">
        <v>1330</v>
      </c>
      <c r="S269" s="118" t="s">
        <v>809</v>
      </c>
    </row>
    <row r="270" spans="1:19" ht="18.600000000000001" thickBot="1" x14ac:dyDescent="0.35">
      <c r="A270" s="113"/>
      <c r="O270" s="117" t="s">
        <v>810</v>
      </c>
      <c r="P270" s="118" t="s">
        <v>1331</v>
      </c>
      <c r="Q270" s="118" t="s">
        <v>1332</v>
      </c>
      <c r="R270" s="118" t="s">
        <v>1333</v>
      </c>
      <c r="S270" s="118" t="s">
        <v>814</v>
      </c>
    </row>
    <row r="271" spans="1:19" ht="15" thickBot="1" x14ac:dyDescent="0.35">
      <c r="A271" s="117" t="s">
        <v>827</v>
      </c>
      <c r="B271" s="117" t="s">
        <v>44</v>
      </c>
      <c r="C271" s="117" t="s">
        <v>45</v>
      </c>
      <c r="D271" s="117" t="s">
        <v>46</v>
      </c>
      <c r="E271" s="117" t="s">
        <v>47</v>
      </c>
      <c r="O271" s="117" t="s">
        <v>815</v>
      </c>
      <c r="P271" s="118" t="s">
        <v>1334</v>
      </c>
      <c r="Q271" s="118" t="s">
        <v>1335</v>
      </c>
      <c r="R271" s="118" t="s">
        <v>1336</v>
      </c>
      <c r="S271" s="118" t="s">
        <v>817</v>
      </c>
    </row>
    <row r="272" spans="1:19" ht="15" thickBot="1" x14ac:dyDescent="0.35">
      <c r="A272" s="117" t="s">
        <v>180</v>
      </c>
      <c r="B272" s="118">
        <v>500080.2</v>
      </c>
      <c r="C272" s="118">
        <v>153.5</v>
      </c>
      <c r="D272" s="118">
        <v>499934.2</v>
      </c>
      <c r="E272" s="118">
        <v>134.5</v>
      </c>
      <c r="O272" s="117" t="s">
        <v>819</v>
      </c>
      <c r="P272" s="118" t="s">
        <v>821</v>
      </c>
      <c r="Q272" s="118" t="s">
        <v>1337</v>
      </c>
      <c r="R272" s="118" t="s">
        <v>1338</v>
      </c>
      <c r="S272" s="118" t="s">
        <v>821</v>
      </c>
    </row>
    <row r="273" spans="1:19" ht="15" thickBot="1" x14ac:dyDescent="0.35">
      <c r="A273" s="117" t="s">
        <v>185</v>
      </c>
      <c r="B273" s="118">
        <v>500079.2</v>
      </c>
      <c r="C273" s="118">
        <v>152.5</v>
      </c>
      <c r="D273" s="118">
        <v>499933.2</v>
      </c>
      <c r="E273" s="118">
        <v>133.5</v>
      </c>
      <c r="O273" s="117" t="s">
        <v>823</v>
      </c>
      <c r="P273" s="118" t="s">
        <v>825</v>
      </c>
      <c r="Q273" s="118" t="s">
        <v>1339</v>
      </c>
      <c r="R273" s="118" t="s">
        <v>1340</v>
      </c>
      <c r="S273" s="118" t="s">
        <v>825</v>
      </c>
    </row>
    <row r="274" spans="1:19" ht="18.600000000000001" thickBot="1" x14ac:dyDescent="0.35">
      <c r="A274" s="117" t="s">
        <v>190</v>
      </c>
      <c r="B274" s="118">
        <v>500074.7</v>
      </c>
      <c r="C274" s="118">
        <v>151.5</v>
      </c>
      <c r="D274" s="118">
        <v>499932.2</v>
      </c>
      <c r="E274" s="118">
        <v>132.5</v>
      </c>
      <c r="O274" s="113"/>
    </row>
    <row r="275" spans="1:19" ht="15" thickBot="1" x14ac:dyDescent="0.35">
      <c r="A275" s="117" t="s">
        <v>195</v>
      </c>
      <c r="B275" s="118">
        <v>500073.7</v>
      </c>
      <c r="C275" s="118">
        <v>150.5</v>
      </c>
      <c r="D275" s="118">
        <v>499930.7</v>
      </c>
      <c r="E275" s="118">
        <v>131.5</v>
      </c>
      <c r="O275" s="117" t="s">
        <v>827</v>
      </c>
      <c r="P275" s="117" t="s">
        <v>44</v>
      </c>
      <c r="Q275" s="117" t="s">
        <v>45</v>
      </c>
      <c r="R275" s="117" t="s">
        <v>46</v>
      </c>
      <c r="S275" s="117" t="s">
        <v>47</v>
      </c>
    </row>
    <row r="276" spans="1:19" ht="15" thickBot="1" x14ac:dyDescent="0.35">
      <c r="A276" s="117" t="s">
        <v>200</v>
      </c>
      <c r="B276" s="118">
        <v>500072.7</v>
      </c>
      <c r="C276" s="118">
        <v>149.5</v>
      </c>
      <c r="D276" s="118">
        <v>499929.7</v>
      </c>
      <c r="E276" s="118">
        <v>130.5</v>
      </c>
      <c r="O276" s="117" t="s">
        <v>180</v>
      </c>
      <c r="P276" s="118">
        <v>228</v>
      </c>
      <c r="Q276" s="118">
        <v>499914.3</v>
      </c>
      <c r="R276" s="118">
        <v>500113.3</v>
      </c>
      <c r="S276" s="118">
        <v>134.5</v>
      </c>
    </row>
    <row r="277" spans="1:19" ht="15" thickBot="1" x14ac:dyDescent="0.35">
      <c r="A277" s="117" t="s">
        <v>205</v>
      </c>
      <c r="B277" s="118">
        <v>500071.7</v>
      </c>
      <c r="C277" s="118">
        <v>148.5</v>
      </c>
      <c r="D277" s="118">
        <v>499928.7</v>
      </c>
      <c r="E277" s="118">
        <v>129.5</v>
      </c>
      <c r="O277" s="117" t="s">
        <v>185</v>
      </c>
      <c r="P277" s="118">
        <v>195.5</v>
      </c>
      <c r="Q277" s="118">
        <v>499913.3</v>
      </c>
      <c r="R277" s="118">
        <v>500112.3</v>
      </c>
      <c r="S277" s="118">
        <v>133.5</v>
      </c>
    </row>
    <row r="278" spans="1:19" ht="15" thickBot="1" x14ac:dyDescent="0.35">
      <c r="A278" s="117" t="s">
        <v>210</v>
      </c>
      <c r="B278" s="118">
        <v>500070.7</v>
      </c>
      <c r="C278" s="118">
        <v>147.5</v>
      </c>
      <c r="D278" s="118">
        <v>499927.7</v>
      </c>
      <c r="E278" s="118">
        <v>128.5</v>
      </c>
      <c r="O278" s="117" t="s">
        <v>190</v>
      </c>
      <c r="P278" s="118">
        <v>194.5</v>
      </c>
      <c r="Q278" s="118">
        <v>499912.3</v>
      </c>
      <c r="R278" s="118">
        <v>500064.3</v>
      </c>
      <c r="S278" s="118">
        <v>132.5</v>
      </c>
    </row>
    <row r="279" spans="1:19" ht="15" thickBot="1" x14ac:dyDescent="0.35">
      <c r="A279" s="117" t="s">
        <v>215</v>
      </c>
      <c r="B279" s="118">
        <v>500069.7</v>
      </c>
      <c r="C279" s="118">
        <v>146.5</v>
      </c>
      <c r="D279" s="118">
        <v>499926.7</v>
      </c>
      <c r="E279" s="118">
        <v>127.5</v>
      </c>
      <c r="O279" s="117" t="s">
        <v>195</v>
      </c>
      <c r="P279" s="118">
        <v>193.5</v>
      </c>
      <c r="Q279" s="118">
        <v>499903.8</v>
      </c>
      <c r="R279" s="118">
        <v>500063.3</v>
      </c>
      <c r="S279" s="118">
        <v>131.5</v>
      </c>
    </row>
    <row r="280" spans="1:19" ht="15" thickBot="1" x14ac:dyDescent="0.35">
      <c r="A280" s="117" t="s">
        <v>220</v>
      </c>
      <c r="B280" s="118">
        <v>500068.7</v>
      </c>
      <c r="C280" s="118">
        <v>145.5</v>
      </c>
      <c r="D280" s="118">
        <v>499925.7</v>
      </c>
      <c r="E280" s="118">
        <v>126.5</v>
      </c>
      <c r="O280" s="117" t="s">
        <v>200</v>
      </c>
      <c r="P280" s="118">
        <v>192.5</v>
      </c>
      <c r="Q280" s="118">
        <v>499901.3</v>
      </c>
      <c r="R280" s="118">
        <v>500062.3</v>
      </c>
      <c r="S280" s="118">
        <v>130.5</v>
      </c>
    </row>
    <row r="281" spans="1:19" ht="15" thickBot="1" x14ac:dyDescent="0.35">
      <c r="A281" s="117" t="s">
        <v>225</v>
      </c>
      <c r="B281" s="118">
        <v>500047.7</v>
      </c>
      <c r="C281" s="118">
        <v>144.5</v>
      </c>
      <c r="D281" s="118">
        <v>499924.7</v>
      </c>
      <c r="E281" s="118">
        <v>125.5</v>
      </c>
      <c r="O281" s="117" t="s">
        <v>205</v>
      </c>
      <c r="P281" s="118">
        <v>191.5</v>
      </c>
      <c r="Q281" s="118">
        <v>499884.79999999999</v>
      </c>
      <c r="R281" s="118">
        <v>500061.3</v>
      </c>
      <c r="S281" s="118">
        <v>129.5</v>
      </c>
    </row>
    <row r="282" spans="1:19" ht="15" thickBot="1" x14ac:dyDescent="0.35">
      <c r="A282" s="117" t="s">
        <v>230</v>
      </c>
      <c r="B282" s="118">
        <v>500028.7</v>
      </c>
      <c r="C282" s="118">
        <v>143.5</v>
      </c>
      <c r="D282" s="118">
        <v>499923.7</v>
      </c>
      <c r="E282" s="118">
        <v>124.5</v>
      </c>
      <c r="O282" s="117" t="s">
        <v>210</v>
      </c>
      <c r="P282" s="118">
        <v>190.5</v>
      </c>
      <c r="Q282" s="118">
        <v>499883.8</v>
      </c>
      <c r="R282" s="118">
        <v>500060.3</v>
      </c>
      <c r="S282" s="118">
        <v>128.5</v>
      </c>
    </row>
    <row r="283" spans="1:19" ht="15" thickBot="1" x14ac:dyDescent="0.35">
      <c r="A283" s="117" t="s">
        <v>235</v>
      </c>
      <c r="B283" s="118">
        <v>500027.7</v>
      </c>
      <c r="C283" s="118">
        <v>142.5</v>
      </c>
      <c r="D283" s="118">
        <v>499922.7</v>
      </c>
      <c r="E283" s="118">
        <v>123.5</v>
      </c>
      <c r="O283" s="117" t="s">
        <v>215</v>
      </c>
      <c r="P283" s="118">
        <v>163.5</v>
      </c>
      <c r="Q283" s="118">
        <v>499882.8</v>
      </c>
      <c r="R283" s="118">
        <v>500059.3</v>
      </c>
      <c r="S283" s="118">
        <v>127.5</v>
      </c>
    </row>
    <row r="284" spans="1:19" ht="15" thickBot="1" x14ac:dyDescent="0.35">
      <c r="A284" s="117" t="s">
        <v>240</v>
      </c>
      <c r="B284" s="118">
        <v>500026.7</v>
      </c>
      <c r="C284" s="118">
        <v>141.5</v>
      </c>
      <c r="D284" s="118">
        <v>499921.7</v>
      </c>
      <c r="E284" s="118">
        <v>122.5</v>
      </c>
      <c r="O284" s="117" t="s">
        <v>220</v>
      </c>
      <c r="P284" s="118">
        <v>162.5</v>
      </c>
      <c r="Q284" s="118">
        <v>499881.8</v>
      </c>
      <c r="R284" s="118">
        <v>500058.3</v>
      </c>
      <c r="S284" s="118">
        <v>126.5</v>
      </c>
    </row>
    <row r="285" spans="1:19" ht="15" thickBot="1" x14ac:dyDescent="0.35">
      <c r="A285" s="117" t="s">
        <v>245</v>
      </c>
      <c r="B285" s="118">
        <v>500025.7</v>
      </c>
      <c r="C285" s="118">
        <v>140.5</v>
      </c>
      <c r="D285" s="118">
        <v>499920.7</v>
      </c>
      <c r="E285" s="118">
        <v>121.5</v>
      </c>
      <c r="O285" s="117" t="s">
        <v>225</v>
      </c>
      <c r="P285" s="118">
        <v>161.5</v>
      </c>
      <c r="Q285" s="118">
        <v>499880.8</v>
      </c>
      <c r="R285" s="118">
        <v>500057.3</v>
      </c>
      <c r="S285" s="118">
        <v>125.5</v>
      </c>
    </row>
    <row r="286" spans="1:19" ht="15" thickBot="1" x14ac:dyDescent="0.35">
      <c r="A286" s="117" t="s">
        <v>250</v>
      </c>
      <c r="B286" s="118">
        <v>500024.7</v>
      </c>
      <c r="C286" s="118">
        <v>139.5</v>
      </c>
      <c r="D286" s="118">
        <v>499919.7</v>
      </c>
      <c r="E286" s="118">
        <v>120.5</v>
      </c>
      <c r="O286" s="117" t="s">
        <v>230</v>
      </c>
      <c r="P286" s="118">
        <v>160.5</v>
      </c>
      <c r="Q286" s="118">
        <v>499879.8</v>
      </c>
      <c r="R286" s="118">
        <v>500056.3</v>
      </c>
      <c r="S286" s="118">
        <v>124.5</v>
      </c>
    </row>
    <row r="287" spans="1:19" ht="15" thickBot="1" x14ac:dyDescent="0.35">
      <c r="A287" s="117" t="s">
        <v>255</v>
      </c>
      <c r="B287" s="118">
        <v>500023.7</v>
      </c>
      <c r="C287" s="118">
        <v>138.5</v>
      </c>
      <c r="D287" s="118">
        <v>499918.7</v>
      </c>
      <c r="E287" s="118">
        <v>119.5</v>
      </c>
      <c r="O287" s="117" t="s">
        <v>235</v>
      </c>
      <c r="P287" s="118">
        <v>159.5</v>
      </c>
      <c r="Q287" s="118">
        <v>499878.8</v>
      </c>
      <c r="R287" s="118">
        <v>500055.3</v>
      </c>
      <c r="S287" s="118">
        <v>123.5</v>
      </c>
    </row>
    <row r="288" spans="1:19" ht="15" thickBot="1" x14ac:dyDescent="0.35">
      <c r="A288" s="117" t="s">
        <v>260</v>
      </c>
      <c r="B288" s="118">
        <v>500022.7</v>
      </c>
      <c r="C288" s="118">
        <v>137.5</v>
      </c>
      <c r="D288" s="118">
        <v>499917.7</v>
      </c>
      <c r="E288" s="118">
        <v>118.5</v>
      </c>
      <c r="O288" s="117" t="s">
        <v>240</v>
      </c>
      <c r="P288" s="118">
        <v>158.5</v>
      </c>
      <c r="Q288" s="118">
        <v>499877.8</v>
      </c>
      <c r="R288" s="118">
        <v>500054.3</v>
      </c>
      <c r="S288" s="118">
        <v>122.5</v>
      </c>
    </row>
    <row r="289" spans="1:19" ht="15" thickBot="1" x14ac:dyDescent="0.35">
      <c r="A289" s="117" t="s">
        <v>265</v>
      </c>
      <c r="B289" s="118">
        <v>500021.7</v>
      </c>
      <c r="C289" s="118">
        <v>136.5</v>
      </c>
      <c r="D289" s="118">
        <v>499916.7</v>
      </c>
      <c r="E289" s="118">
        <v>117.5</v>
      </c>
      <c r="O289" s="117" t="s">
        <v>245</v>
      </c>
      <c r="P289" s="118">
        <v>157.5</v>
      </c>
      <c r="Q289" s="118">
        <v>499876.8</v>
      </c>
      <c r="R289" s="118">
        <v>500053.3</v>
      </c>
      <c r="S289" s="118">
        <v>121.5</v>
      </c>
    </row>
    <row r="290" spans="1:19" ht="15" thickBot="1" x14ac:dyDescent="0.35">
      <c r="A290" s="117" t="s">
        <v>270</v>
      </c>
      <c r="B290" s="118">
        <v>500020.7</v>
      </c>
      <c r="C290" s="118">
        <v>135.5</v>
      </c>
      <c r="D290" s="118">
        <v>499915.7</v>
      </c>
      <c r="E290" s="118">
        <v>116.5</v>
      </c>
      <c r="O290" s="117" t="s">
        <v>250</v>
      </c>
      <c r="P290" s="118">
        <v>156.5</v>
      </c>
      <c r="Q290" s="118">
        <v>499875.8</v>
      </c>
      <c r="R290" s="118">
        <v>500052.3</v>
      </c>
      <c r="S290" s="118">
        <v>120.5</v>
      </c>
    </row>
    <row r="291" spans="1:19" ht="15" thickBot="1" x14ac:dyDescent="0.35">
      <c r="A291" s="117" t="s">
        <v>275</v>
      </c>
      <c r="B291" s="118">
        <v>500019.7</v>
      </c>
      <c r="C291" s="118">
        <v>134.5</v>
      </c>
      <c r="D291" s="118">
        <v>499914.7</v>
      </c>
      <c r="E291" s="118">
        <v>115.5</v>
      </c>
      <c r="O291" s="117" t="s">
        <v>255</v>
      </c>
      <c r="P291" s="118">
        <v>155.5</v>
      </c>
      <c r="Q291" s="118">
        <v>499874.8</v>
      </c>
      <c r="R291" s="118">
        <v>500051.3</v>
      </c>
      <c r="S291" s="118">
        <v>119.5</v>
      </c>
    </row>
    <row r="292" spans="1:19" ht="15" thickBot="1" x14ac:dyDescent="0.35">
      <c r="A292" s="117" t="s">
        <v>280</v>
      </c>
      <c r="B292" s="118">
        <v>500018.7</v>
      </c>
      <c r="C292" s="118">
        <v>133.5</v>
      </c>
      <c r="D292" s="118">
        <v>499913.7</v>
      </c>
      <c r="E292" s="118">
        <v>114.5</v>
      </c>
      <c r="O292" s="117" t="s">
        <v>260</v>
      </c>
      <c r="P292" s="118">
        <v>154.5</v>
      </c>
      <c r="Q292" s="118">
        <v>499873.8</v>
      </c>
      <c r="R292" s="118">
        <v>500050.3</v>
      </c>
      <c r="S292" s="118">
        <v>118.5</v>
      </c>
    </row>
    <row r="293" spans="1:19" ht="15" thickBot="1" x14ac:dyDescent="0.35">
      <c r="A293" s="117" t="s">
        <v>285</v>
      </c>
      <c r="B293" s="118">
        <v>500017.7</v>
      </c>
      <c r="C293" s="118">
        <v>132.5</v>
      </c>
      <c r="D293" s="118">
        <v>499912.7</v>
      </c>
      <c r="E293" s="118">
        <v>108</v>
      </c>
      <c r="O293" s="117" t="s">
        <v>265</v>
      </c>
      <c r="P293" s="118">
        <v>153.5</v>
      </c>
      <c r="Q293" s="118">
        <v>499872.8</v>
      </c>
      <c r="R293" s="118">
        <v>500049.3</v>
      </c>
      <c r="S293" s="118">
        <v>117.5</v>
      </c>
    </row>
    <row r="294" spans="1:19" ht="15" thickBot="1" x14ac:dyDescent="0.35">
      <c r="A294" s="117" t="s">
        <v>290</v>
      </c>
      <c r="B294" s="118">
        <v>500016.7</v>
      </c>
      <c r="C294" s="118">
        <v>131.5</v>
      </c>
      <c r="D294" s="118">
        <v>499911.7</v>
      </c>
      <c r="E294" s="118">
        <v>107</v>
      </c>
      <c r="O294" s="117" t="s">
        <v>270</v>
      </c>
      <c r="P294" s="118">
        <v>152.5</v>
      </c>
      <c r="Q294" s="118">
        <v>499871.8</v>
      </c>
      <c r="R294" s="118">
        <v>500048.3</v>
      </c>
      <c r="S294" s="118">
        <v>116.5</v>
      </c>
    </row>
    <row r="295" spans="1:19" ht="15" thickBot="1" x14ac:dyDescent="0.35">
      <c r="A295" s="117" t="s">
        <v>295</v>
      </c>
      <c r="B295" s="118">
        <v>500015.7</v>
      </c>
      <c r="C295" s="118">
        <v>130.5</v>
      </c>
      <c r="D295" s="118">
        <v>499910.7</v>
      </c>
      <c r="E295" s="118">
        <v>106</v>
      </c>
      <c r="O295" s="117" t="s">
        <v>275</v>
      </c>
      <c r="P295" s="118">
        <v>151.5</v>
      </c>
      <c r="Q295" s="118">
        <v>499870.8</v>
      </c>
      <c r="R295" s="118">
        <v>500047.3</v>
      </c>
      <c r="S295" s="118">
        <v>115.5</v>
      </c>
    </row>
    <row r="296" spans="1:19" ht="15" thickBot="1" x14ac:dyDescent="0.35">
      <c r="A296" s="117" t="s">
        <v>300</v>
      </c>
      <c r="B296" s="118">
        <v>500014.7</v>
      </c>
      <c r="C296" s="118">
        <v>129.5</v>
      </c>
      <c r="D296" s="118">
        <v>499909.7</v>
      </c>
      <c r="E296" s="118">
        <v>105</v>
      </c>
      <c r="O296" s="117" t="s">
        <v>280</v>
      </c>
      <c r="P296" s="118">
        <v>150.5</v>
      </c>
      <c r="Q296" s="118">
        <v>499869.8</v>
      </c>
      <c r="R296" s="118">
        <v>500046.3</v>
      </c>
      <c r="S296" s="118">
        <v>114.5</v>
      </c>
    </row>
    <row r="297" spans="1:19" ht="15" thickBot="1" x14ac:dyDescent="0.35">
      <c r="A297" s="117" t="s">
        <v>305</v>
      </c>
      <c r="B297" s="118">
        <v>500013.7</v>
      </c>
      <c r="C297" s="118">
        <v>128.5</v>
      </c>
      <c r="D297" s="118">
        <v>499908.7</v>
      </c>
      <c r="E297" s="118">
        <v>104</v>
      </c>
      <c r="O297" s="117" t="s">
        <v>285</v>
      </c>
      <c r="P297" s="118">
        <v>149.5</v>
      </c>
      <c r="Q297" s="118">
        <v>499868.8</v>
      </c>
      <c r="R297" s="118">
        <v>500045.3</v>
      </c>
      <c r="S297" s="118">
        <v>113.5</v>
      </c>
    </row>
    <row r="298" spans="1:19" ht="15" thickBot="1" x14ac:dyDescent="0.35">
      <c r="A298" s="117" t="s">
        <v>310</v>
      </c>
      <c r="B298" s="118">
        <v>500012.7</v>
      </c>
      <c r="C298" s="118">
        <v>127.5</v>
      </c>
      <c r="D298" s="118">
        <v>499907.7</v>
      </c>
      <c r="E298" s="118">
        <v>103</v>
      </c>
      <c r="O298" s="117" t="s">
        <v>290</v>
      </c>
      <c r="P298" s="118">
        <v>148.5</v>
      </c>
      <c r="Q298" s="118">
        <v>499867.8</v>
      </c>
      <c r="R298" s="118">
        <v>500044.3</v>
      </c>
      <c r="S298" s="118">
        <v>112.5</v>
      </c>
    </row>
    <row r="299" spans="1:19" ht="15" thickBot="1" x14ac:dyDescent="0.35">
      <c r="A299" s="117" t="s">
        <v>315</v>
      </c>
      <c r="B299" s="118">
        <v>500011.7</v>
      </c>
      <c r="C299" s="118">
        <v>126.5</v>
      </c>
      <c r="D299" s="118">
        <v>499906.7</v>
      </c>
      <c r="E299" s="118">
        <v>102</v>
      </c>
      <c r="O299" s="117" t="s">
        <v>295</v>
      </c>
      <c r="P299" s="118">
        <v>147.5</v>
      </c>
      <c r="Q299" s="118">
        <v>499866.8</v>
      </c>
      <c r="R299" s="118">
        <v>500043.3</v>
      </c>
      <c r="S299" s="118">
        <v>111.5</v>
      </c>
    </row>
    <row r="300" spans="1:19" ht="15" thickBot="1" x14ac:dyDescent="0.35">
      <c r="A300" s="117" t="s">
        <v>320</v>
      </c>
      <c r="B300" s="118">
        <v>500010.7</v>
      </c>
      <c r="C300" s="118">
        <v>125.5</v>
      </c>
      <c r="D300" s="118">
        <v>499905.7</v>
      </c>
      <c r="E300" s="118">
        <v>101</v>
      </c>
      <c r="O300" s="117" t="s">
        <v>300</v>
      </c>
      <c r="P300" s="118">
        <v>146.5</v>
      </c>
      <c r="Q300" s="118">
        <v>499865.8</v>
      </c>
      <c r="R300" s="118">
        <v>500042.3</v>
      </c>
      <c r="S300" s="118">
        <v>110.5</v>
      </c>
    </row>
    <row r="301" spans="1:19" ht="15" thickBot="1" x14ac:dyDescent="0.35">
      <c r="A301" s="117" t="s">
        <v>325</v>
      </c>
      <c r="B301" s="118">
        <v>500009.7</v>
      </c>
      <c r="C301" s="118">
        <v>124.5</v>
      </c>
      <c r="D301" s="118">
        <v>499904.7</v>
      </c>
      <c r="E301" s="118">
        <v>100</v>
      </c>
      <c r="O301" s="117" t="s">
        <v>305</v>
      </c>
      <c r="P301" s="118">
        <v>145.5</v>
      </c>
      <c r="Q301" s="118">
        <v>499864.8</v>
      </c>
      <c r="R301" s="118">
        <v>500041.3</v>
      </c>
      <c r="S301" s="118">
        <v>109.5</v>
      </c>
    </row>
    <row r="302" spans="1:19" ht="15" thickBot="1" x14ac:dyDescent="0.35">
      <c r="A302" s="117" t="s">
        <v>330</v>
      </c>
      <c r="B302" s="118">
        <v>500008.7</v>
      </c>
      <c r="C302" s="118">
        <v>123.5</v>
      </c>
      <c r="D302" s="118">
        <v>499903.7</v>
      </c>
      <c r="E302" s="118">
        <v>99</v>
      </c>
      <c r="O302" s="117" t="s">
        <v>310</v>
      </c>
      <c r="P302" s="118">
        <v>144.5</v>
      </c>
      <c r="Q302" s="118">
        <v>499863.8</v>
      </c>
      <c r="R302" s="118">
        <v>500040.3</v>
      </c>
      <c r="S302" s="118">
        <v>108.5</v>
      </c>
    </row>
    <row r="303" spans="1:19" ht="15" thickBot="1" x14ac:dyDescent="0.35">
      <c r="A303" s="117" t="s">
        <v>335</v>
      </c>
      <c r="B303" s="118">
        <v>500007.7</v>
      </c>
      <c r="C303" s="118">
        <v>122.5</v>
      </c>
      <c r="D303" s="118">
        <v>499902.7</v>
      </c>
      <c r="E303" s="118">
        <v>98</v>
      </c>
      <c r="O303" s="117" t="s">
        <v>315</v>
      </c>
      <c r="P303" s="118">
        <v>143.5</v>
      </c>
      <c r="Q303" s="118">
        <v>499862.8</v>
      </c>
      <c r="R303" s="118">
        <v>500039.3</v>
      </c>
      <c r="S303" s="118">
        <v>107.5</v>
      </c>
    </row>
    <row r="304" spans="1:19" ht="15" thickBot="1" x14ac:dyDescent="0.35">
      <c r="A304" s="117" t="s">
        <v>340</v>
      </c>
      <c r="B304" s="118">
        <v>500006.7</v>
      </c>
      <c r="C304" s="118">
        <v>121.5</v>
      </c>
      <c r="D304" s="118">
        <v>499901.7</v>
      </c>
      <c r="E304" s="118">
        <v>97</v>
      </c>
      <c r="O304" s="117" t="s">
        <v>320</v>
      </c>
      <c r="P304" s="118">
        <v>142.5</v>
      </c>
      <c r="Q304" s="118">
        <v>499861.8</v>
      </c>
      <c r="R304" s="118">
        <v>500038.3</v>
      </c>
      <c r="S304" s="118">
        <v>106.5</v>
      </c>
    </row>
    <row r="305" spans="1:19" ht="15" thickBot="1" x14ac:dyDescent="0.35">
      <c r="A305" s="117" t="s">
        <v>345</v>
      </c>
      <c r="B305" s="118">
        <v>500005.7</v>
      </c>
      <c r="C305" s="118">
        <v>120.5</v>
      </c>
      <c r="D305" s="118">
        <v>499900.7</v>
      </c>
      <c r="E305" s="118">
        <v>96</v>
      </c>
      <c r="O305" s="117" t="s">
        <v>325</v>
      </c>
      <c r="P305" s="118">
        <v>141.5</v>
      </c>
      <c r="Q305" s="118">
        <v>499860.8</v>
      </c>
      <c r="R305" s="118">
        <v>500037.3</v>
      </c>
      <c r="S305" s="118">
        <v>105.5</v>
      </c>
    </row>
    <row r="306" spans="1:19" ht="15" thickBot="1" x14ac:dyDescent="0.35">
      <c r="A306" s="117" t="s">
        <v>350</v>
      </c>
      <c r="B306" s="118">
        <v>500004.7</v>
      </c>
      <c r="C306" s="118">
        <v>119.5</v>
      </c>
      <c r="D306" s="118">
        <v>499899.7</v>
      </c>
      <c r="E306" s="118">
        <v>95</v>
      </c>
      <c r="O306" s="117" t="s">
        <v>330</v>
      </c>
      <c r="P306" s="118">
        <v>140.5</v>
      </c>
      <c r="Q306" s="118">
        <v>499859.8</v>
      </c>
      <c r="R306" s="118">
        <v>500036.3</v>
      </c>
      <c r="S306" s="118">
        <v>104.5</v>
      </c>
    </row>
    <row r="307" spans="1:19" ht="15" thickBot="1" x14ac:dyDescent="0.35">
      <c r="A307" s="117" t="s">
        <v>355</v>
      </c>
      <c r="B307" s="118">
        <v>500003.7</v>
      </c>
      <c r="C307" s="118">
        <v>118.5</v>
      </c>
      <c r="D307" s="118">
        <v>499898.7</v>
      </c>
      <c r="E307" s="118">
        <v>94</v>
      </c>
      <c r="O307" s="117" t="s">
        <v>335</v>
      </c>
      <c r="P307" s="118">
        <v>139.5</v>
      </c>
      <c r="Q307" s="118">
        <v>499858.8</v>
      </c>
      <c r="R307" s="118">
        <v>500035.3</v>
      </c>
      <c r="S307" s="118">
        <v>103.5</v>
      </c>
    </row>
    <row r="308" spans="1:19" ht="15" thickBot="1" x14ac:dyDescent="0.35">
      <c r="A308" s="117" t="s">
        <v>360</v>
      </c>
      <c r="B308" s="118">
        <v>500002.7</v>
      </c>
      <c r="C308" s="118">
        <v>117.5</v>
      </c>
      <c r="D308" s="118">
        <v>499897.7</v>
      </c>
      <c r="E308" s="118">
        <v>93</v>
      </c>
      <c r="O308" s="117" t="s">
        <v>340</v>
      </c>
      <c r="P308" s="118">
        <v>138.5</v>
      </c>
      <c r="Q308" s="118">
        <v>499857.8</v>
      </c>
      <c r="R308" s="118">
        <v>500034.3</v>
      </c>
      <c r="S308" s="118">
        <v>102.5</v>
      </c>
    </row>
    <row r="309" spans="1:19" ht="15" thickBot="1" x14ac:dyDescent="0.35">
      <c r="A309" s="117" t="s">
        <v>365</v>
      </c>
      <c r="B309" s="118">
        <v>500001.7</v>
      </c>
      <c r="C309" s="118">
        <v>116.5</v>
      </c>
      <c r="D309" s="118">
        <v>499896.7</v>
      </c>
      <c r="E309" s="118">
        <v>92</v>
      </c>
      <c r="O309" s="117" t="s">
        <v>345</v>
      </c>
      <c r="P309" s="118">
        <v>137.5</v>
      </c>
      <c r="Q309" s="118">
        <v>499856.8</v>
      </c>
      <c r="R309" s="118">
        <v>500033.3</v>
      </c>
      <c r="S309" s="118">
        <v>101.5</v>
      </c>
    </row>
    <row r="310" spans="1:19" ht="15" thickBot="1" x14ac:dyDescent="0.35">
      <c r="A310" s="117" t="s">
        <v>370</v>
      </c>
      <c r="B310" s="118">
        <v>500000.7</v>
      </c>
      <c r="C310" s="118">
        <v>115.5</v>
      </c>
      <c r="D310" s="118">
        <v>499895.7</v>
      </c>
      <c r="E310" s="118">
        <v>91</v>
      </c>
      <c r="O310" s="117" t="s">
        <v>350</v>
      </c>
      <c r="P310" s="118">
        <v>136.5</v>
      </c>
      <c r="Q310" s="118">
        <v>499855.8</v>
      </c>
      <c r="R310" s="118">
        <v>500032.3</v>
      </c>
      <c r="S310" s="118">
        <v>100.5</v>
      </c>
    </row>
    <row r="311" spans="1:19" ht="15" thickBot="1" x14ac:dyDescent="0.35">
      <c r="A311" s="117" t="s">
        <v>375</v>
      </c>
      <c r="B311" s="118">
        <v>499999.7</v>
      </c>
      <c r="C311" s="118">
        <v>114.5</v>
      </c>
      <c r="D311" s="118">
        <v>499894.7</v>
      </c>
      <c r="E311" s="118">
        <v>90</v>
      </c>
      <c r="O311" s="117" t="s">
        <v>355</v>
      </c>
      <c r="P311" s="118">
        <v>135.5</v>
      </c>
      <c r="Q311" s="118">
        <v>499854.8</v>
      </c>
      <c r="R311" s="118">
        <v>500031.3</v>
      </c>
      <c r="S311" s="118">
        <v>99.5</v>
      </c>
    </row>
    <row r="312" spans="1:19" ht="15" thickBot="1" x14ac:dyDescent="0.35">
      <c r="A312" s="117" t="s">
        <v>380</v>
      </c>
      <c r="B312" s="118">
        <v>499998.7</v>
      </c>
      <c r="C312" s="118">
        <v>113.5</v>
      </c>
      <c r="D312" s="118">
        <v>499893.7</v>
      </c>
      <c r="E312" s="118">
        <v>89</v>
      </c>
      <c r="O312" s="117" t="s">
        <v>360</v>
      </c>
      <c r="P312" s="118">
        <v>134.5</v>
      </c>
      <c r="Q312" s="118">
        <v>499853.8</v>
      </c>
      <c r="R312" s="118">
        <v>500030.3</v>
      </c>
      <c r="S312" s="118">
        <v>98.5</v>
      </c>
    </row>
    <row r="313" spans="1:19" ht="15" thickBot="1" x14ac:dyDescent="0.35">
      <c r="A313" s="117" t="s">
        <v>385</v>
      </c>
      <c r="B313" s="118">
        <v>499997.7</v>
      </c>
      <c r="C313" s="118">
        <v>112.5</v>
      </c>
      <c r="D313" s="118">
        <v>499892.7</v>
      </c>
      <c r="E313" s="118">
        <v>88</v>
      </c>
      <c r="O313" s="117" t="s">
        <v>365</v>
      </c>
      <c r="P313" s="118">
        <v>133.5</v>
      </c>
      <c r="Q313" s="118">
        <v>499852.79999999999</v>
      </c>
      <c r="R313" s="118">
        <v>500029.3</v>
      </c>
      <c r="S313" s="118">
        <v>97.5</v>
      </c>
    </row>
    <row r="314" spans="1:19" ht="15" thickBot="1" x14ac:dyDescent="0.35">
      <c r="A314" s="117" t="s">
        <v>390</v>
      </c>
      <c r="B314" s="118">
        <v>499996.7</v>
      </c>
      <c r="C314" s="118">
        <v>111.5</v>
      </c>
      <c r="D314" s="118">
        <v>499891.7</v>
      </c>
      <c r="E314" s="118">
        <v>87</v>
      </c>
      <c r="O314" s="117" t="s">
        <v>370</v>
      </c>
      <c r="P314" s="118">
        <v>132.5</v>
      </c>
      <c r="Q314" s="118">
        <v>499851.8</v>
      </c>
      <c r="R314" s="118">
        <v>500028.3</v>
      </c>
      <c r="S314" s="118">
        <v>96.5</v>
      </c>
    </row>
    <row r="315" spans="1:19" ht="15" thickBot="1" x14ac:dyDescent="0.35">
      <c r="A315" s="117" t="s">
        <v>395</v>
      </c>
      <c r="B315" s="118">
        <v>499995.7</v>
      </c>
      <c r="C315" s="118">
        <v>110.5</v>
      </c>
      <c r="D315" s="118">
        <v>499890.7</v>
      </c>
      <c r="E315" s="118">
        <v>86</v>
      </c>
      <c r="O315" s="117" t="s">
        <v>375</v>
      </c>
      <c r="P315" s="118">
        <v>131.5</v>
      </c>
      <c r="Q315" s="118">
        <v>499850.8</v>
      </c>
      <c r="R315" s="118">
        <v>500027.3</v>
      </c>
      <c r="S315" s="118">
        <v>95.5</v>
      </c>
    </row>
    <row r="316" spans="1:19" ht="15" thickBot="1" x14ac:dyDescent="0.35">
      <c r="A316" s="117" t="s">
        <v>400</v>
      </c>
      <c r="B316" s="118">
        <v>499994.7</v>
      </c>
      <c r="C316" s="118">
        <v>109.5</v>
      </c>
      <c r="D316" s="118">
        <v>499889.7</v>
      </c>
      <c r="E316" s="118">
        <v>85</v>
      </c>
      <c r="O316" s="117" t="s">
        <v>380</v>
      </c>
      <c r="P316" s="118">
        <v>130.5</v>
      </c>
      <c r="Q316" s="118">
        <v>499849.8</v>
      </c>
      <c r="R316" s="118">
        <v>500026.3</v>
      </c>
      <c r="S316" s="118">
        <v>94.5</v>
      </c>
    </row>
    <row r="317" spans="1:19" ht="15" thickBot="1" x14ac:dyDescent="0.35">
      <c r="A317" s="117" t="s">
        <v>405</v>
      </c>
      <c r="B317" s="118">
        <v>499993.7</v>
      </c>
      <c r="C317" s="118">
        <v>108.5</v>
      </c>
      <c r="D317" s="118">
        <v>499888.7</v>
      </c>
      <c r="E317" s="118">
        <v>84</v>
      </c>
      <c r="O317" s="117" t="s">
        <v>385</v>
      </c>
      <c r="P317" s="118">
        <v>129.5</v>
      </c>
      <c r="Q317" s="118">
        <v>499848.8</v>
      </c>
      <c r="R317" s="118">
        <v>500025.3</v>
      </c>
      <c r="S317" s="118">
        <v>93.5</v>
      </c>
    </row>
    <row r="318" spans="1:19" ht="15" thickBot="1" x14ac:dyDescent="0.35">
      <c r="A318" s="117" t="s">
        <v>410</v>
      </c>
      <c r="B318" s="118">
        <v>499992.7</v>
      </c>
      <c r="C318" s="118">
        <v>107.5</v>
      </c>
      <c r="D318" s="118">
        <v>499887.7</v>
      </c>
      <c r="E318" s="118">
        <v>83</v>
      </c>
      <c r="O318" s="117" t="s">
        <v>390</v>
      </c>
      <c r="P318" s="118">
        <v>128.5</v>
      </c>
      <c r="Q318" s="118">
        <v>499847.8</v>
      </c>
      <c r="R318" s="118">
        <v>500024.3</v>
      </c>
      <c r="S318" s="118">
        <v>92.5</v>
      </c>
    </row>
    <row r="319" spans="1:19" ht="15" thickBot="1" x14ac:dyDescent="0.35">
      <c r="A319" s="117" t="s">
        <v>415</v>
      </c>
      <c r="B319" s="118">
        <v>499991.7</v>
      </c>
      <c r="C319" s="118">
        <v>106.5</v>
      </c>
      <c r="D319" s="118">
        <v>499886.7</v>
      </c>
      <c r="E319" s="118">
        <v>82</v>
      </c>
      <c r="O319" s="117" t="s">
        <v>395</v>
      </c>
      <c r="P319" s="118">
        <v>127.5</v>
      </c>
      <c r="Q319" s="118">
        <v>499846.8</v>
      </c>
      <c r="R319" s="118">
        <v>500023.3</v>
      </c>
      <c r="S319" s="118">
        <v>91.5</v>
      </c>
    </row>
    <row r="320" spans="1:19" ht="15" thickBot="1" x14ac:dyDescent="0.35">
      <c r="A320" s="117" t="s">
        <v>420</v>
      </c>
      <c r="B320" s="118">
        <v>499990.7</v>
      </c>
      <c r="C320" s="118">
        <v>105.5</v>
      </c>
      <c r="D320" s="118">
        <v>499885.7</v>
      </c>
      <c r="E320" s="118">
        <v>81</v>
      </c>
      <c r="O320" s="117" t="s">
        <v>400</v>
      </c>
      <c r="P320" s="118">
        <v>126.5</v>
      </c>
      <c r="Q320" s="118">
        <v>499845.8</v>
      </c>
      <c r="R320" s="118">
        <v>500022.3</v>
      </c>
      <c r="S320" s="118">
        <v>90.5</v>
      </c>
    </row>
    <row r="321" spans="1:19" ht="15" thickBot="1" x14ac:dyDescent="0.35">
      <c r="A321" s="117" t="s">
        <v>425</v>
      </c>
      <c r="B321" s="118">
        <v>499989.7</v>
      </c>
      <c r="C321" s="118">
        <v>104.5</v>
      </c>
      <c r="D321" s="118">
        <v>499884.7</v>
      </c>
      <c r="E321" s="118">
        <v>80</v>
      </c>
      <c r="O321" s="117" t="s">
        <v>405</v>
      </c>
      <c r="P321" s="118">
        <v>125.5</v>
      </c>
      <c r="Q321" s="118">
        <v>499844.8</v>
      </c>
      <c r="R321" s="118">
        <v>500021.3</v>
      </c>
      <c r="S321" s="118">
        <v>89.5</v>
      </c>
    </row>
    <row r="322" spans="1:19" ht="15" thickBot="1" x14ac:dyDescent="0.35">
      <c r="A322" s="117" t="s">
        <v>430</v>
      </c>
      <c r="B322" s="118">
        <v>499988.7</v>
      </c>
      <c r="C322" s="118">
        <v>103.5</v>
      </c>
      <c r="D322" s="118">
        <v>499883.7</v>
      </c>
      <c r="E322" s="118">
        <v>79</v>
      </c>
      <c r="O322" s="117" t="s">
        <v>410</v>
      </c>
      <c r="P322" s="118">
        <v>124.5</v>
      </c>
      <c r="Q322" s="118">
        <v>499843.8</v>
      </c>
      <c r="R322" s="118">
        <v>500020.3</v>
      </c>
      <c r="S322" s="118">
        <v>88.5</v>
      </c>
    </row>
    <row r="323" spans="1:19" ht="15" thickBot="1" x14ac:dyDescent="0.35">
      <c r="A323" s="117" t="s">
        <v>435</v>
      </c>
      <c r="B323" s="118">
        <v>499987.7</v>
      </c>
      <c r="C323" s="118">
        <v>102.5</v>
      </c>
      <c r="D323" s="118">
        <v>499882.7</v>
      </c>
      <c r="E323" s="118">
        <v>78</v>
      </c>
      <c r="O323" s="117" t="s">
        <v>415</v>
      </c>
      <c r="P323" s="118">
        <v>123.5</v>
      </c>
      <c r="Q323" s="118">
        <v>499842.8</v>
      </c>
      <c r="R323" s="118">
        <v>500019.3</v>
      </c>
      <c r="S323" s="118">
        <v>87.5</v>
      </c>
    </row>
    <row r="324" spans="1:19" ht="15" thickBot="1" x14ac:dyDescent="0.35">
      <c r="A324" s="117" t="s">
        <v>440</v>
      </c>
      <c r="B324" s="118">
        <v>499986.7</v>
      </c>
      <c r="C324" s="118">
        <v>101.5</v>
      </c>
      <c r="D324" s="118">
        <v>499881.7</v>
      </c>
      <c r="E324" s="118">
        <v>77</v>
      </c>
      <c r="O324" s="117" t="s">
        <v>420</v>
      </c>
      <c r="P324" s="118">
        <v>122.5</v>
      </c>
      <c r="Q324" s="118">
        <v>499841.8</v>
      </c>
      <c r="R324" s="118">
        <v>500018.3</v>
      </c>
      <c r="S324" s="118">
        <v>86.5</v>
      </c>
    </row>
    <row r="325" spans="1:19" ht="15" thickBot="1" x14ac:dyDescent="0.35">
      <c r="A325" s="117" t="s">
        <v>445</v>
      </c>
      <c r="B325" s="118">
        <v>499985.7</v>
      </c>
      <c r="C325" s="118">
        <v>100.5</v>
      </c>
      <c r="D325" s="118">
        <v>499880.7</v>
      </c>
      <c r="E325" s="118">
        <v>76</v>
      </c>
      <c r="O325" s="117" t="s">
        <v>425</v>
      </c>
      <c r="P325" s="118">
        <v>121.5</v>
      </c>
      <c r="Q325" s="118">
        <v>499840.8</v>
      </c>
      <c r="R325" s="118">
        <v>500017.3</v>
      </c>
      <c r="S325" s="118">
        <v>85.5</v>
      </c>
    </row>
    <row r="326" spans="1:19" ht="15" thickBot="1" x14ac:dyDescent="0.35">
      <c r="A326" s="117" t="s">
        <v>450</v>
      </c>
      <c r="B326" s="118">
        <v>499984.7</v>
      </c>
      <c r="C326" s="118">
        <v>99.5</v>
      </c>
      <c r="D326" s="118">
        <v>499879.7</v>
      </c>
      <c r="E326" s="118">
        <v>75</v>
      </c>
      <c r="O326" s="117" t="s">
        <v>430</v>
      </c>
      <c r="P326" s="118">
        <v>120.5</v>
      </c>
      <c r="Q326" s="118">
        <v>499839.8</v>
      </c>
      <c r="R326" s="118">
        <v>500016.3</v>
      </c>
      <c r="S326" s="118">
        <v>84.5</v>
      </c>
    </row>
    <row r="327" spans="1:19" ht="15" thickBot="1" x14ac:dyDescent="0.35">
      <c r="A327" s="117" t="s">
        <v>455</v>
      </c>
      <c r="B327" s="118">
        <v>499983.7</v>
      </c>
      <c r="C327" s="118">
        <v>98.5</v>
      </c>
      <c r="D327" s="118">
        <v>499878.7</v>
      </c>
      <c r="E327" s="118">
        <v>74</v>
      </c>
      <c r="O327" s="117" t="s">
        <v>435</v>
      </c>
      <c r="P327" s="118">
        <v>119.5</v>
      </c>
      <c r="Q327" s="118">
        <v>499838.8</v>
      </c>
      <c r="R327" s="118">
        <v>500015.3</v>
      </c>
      <c r="S327" s="118">
        <v>83.5</v>
      </c>
    </row>
    <row r="328" spans="1:19" ht="15" thickBot="1" x14ac:dyDescent="0.35">
      <c r="A328" s="117" t="s">
        <v>460</v>
      </c>
      <c r="B328" s="118">
        <v>499982.7</v>
      </c>
      <c r="C328" s="118">
        <v>97.5</v>
      </c>
      <c r="D328" s="118">
        <v>499877.7</v>
      </c>
      <c r="E328" s="118">
        <v>73</v>
      </c>
      <c r="O328" s="117" t="s">
        <v>440</v>
      </c>
      <c r="P328" s="118">
        <v>118.5</v>
      </c>
      <c r="Q328" s="118">
        <v>499837.8</v>
      </c>
      <c r="R328" s="118">
        <v>500014.3</v>
      </c>
      <c r="S328" s="118">
        <v>82.5</v>
      </c>
    </row>
    <row r="329" spans="1:19" ht="15" thickBot="1" x14ac:dyDescent="0.35">
      <c r="A329" s="117" t="s">
        <v>465</v>
      </c>
      <c r="B329" s="118">
        <v>499981.7</v>
      </c>
      <c r="C329" s="118">
        <v>96.5</v>
      </c>
      <c r="D329" s="118">
        <v>499876.7</v>
      </c>
      <c r="E329" s="118">
        <v>72</v>
      </c>
      <c r="O329" s="117" t="s">
        <v>445</v>
      </c>
      <c r="P329" s="118">
        <v>117.5</v>
      </c>
      <c r="Q329" s="118">
        <v>499836.8</v>
      </c>
      <c r="R329" s="118">
        <v>500013.3</v>
      </c>
      <c r="S329" s="118">
        <v>81.5</v>
      </c>
    </row>
    <row r="330" spans="1:19" ht="15" thickBot="1" x14ac:dyDescent="0.35">
      <c r="A330" s="117" t="s">
        <v>470</v>
      </c>
      <c r="B330" s="118">
        <v>499980.7</v>
      </c>
      <c r="C330" s="118">
        <v>95.5</v>
      </c>
      <c r="D330" s="118">
        <v>499875.7</v>
      </c>
      <c r="E330" s="118">
        <v>71</v>
      </c>
      <c r="O330" s="117" t="s">
        <v>450</v>
      </c>
      <c r="P330" s="118">
        <v>116.5</v>
      </c>
      <c r="Q330" s="118">
        <v>499835.8</v>
      </c>
      <c r="R330" s="118">
        <v>500012.3</v>
      </c>
      <c r="S330" s="118">
        <v>80.5</v>
      </c>
    </row>
    <row r="331" spans="1:19" ht="15" thickBot="1" x14ac:dyDescent="0.35">
      <c r="A331" s="117" t="s">
        <v>475</v>
      </c>
      <c r="B331" s="118">
        <v>499979.7</v>
      </c>
      <c r="C331" s="118">
        <v>94.5</v>
      </c>
      <c r="D331" s="118">
        <v>499874.7</v>
      </c>
      <c r="E331" s="118">
        <v>70</v>
      </c>
      <c r="O331" s="117" t="s">
        <v>455</v>
      </c>
      <c r="P331" s="118">
        <v>115.5</v>
      </c>
      <c r="Q331" s="118">
        <v>499834.8</v>
      </c>
      <c r="R331" s="118">
        <v>500011.3</v>
      </c>
      <c r="S331" s="118">
        <v>79.5</v>
      </c>
    </row>
    <row r="332" spans="1:19" ht="15" thickBot="1" x14ac:dyDescent="0.35">
      <c r="A332" s="117" t="s">
        <v>480</v>
      </c>
      <c r="B332" s="118">
        <v>499978.7</v>
      </c>
      <c r="C332" s="118">
        <v>93.5</v>
      </c>
      <c r="D332" s="118">
        <v>499873.7</v>
      </c>
      <c r="E332" s="118">
        <v>69</v>
      </c>
      <c r="O332" s="117" t="s">
        <v>460</v>
      </c>
      <c r="P332" s="118">
        <v>114.5</v>
      </c>
      <c r="Q332" s="118">
        <v>499833.8</v>
      </c>
      <c r="R332" s="118">
        <v>500010.3</v>
      </c>
      <c r="S332" s="118">
        <v>78.5</v>
      </c>
    </row>
    <row r="333" spans="1:19" ht="15" thickBot="1" x14ac:dyDescent="0.35">
      <c r="A333" s="117" t="s">
        <v>485</v>
      </c>
      <c r="B333" s="118">
        <v>499977.7</v>
      </c>
      <c r="C333" s="118">
        <v>92.5</v>
      </c>
      <c r="D333" s="118">
        <v>499872.7</v>
      </c>
      <c r="E333" s="118">
        <v>68</v>
      </c>
      <c r="O333" s="117" t="s">
        <v>465</v>
      </c>
      <c r="P333" s="118">
        <v>113.5</v>
      </c>
      <c r="Q333" s="118">
        <v>499832.8</v>
      </c>
      <c r="R333" s="118">
        <v>500009.3</v>
      </c>
      <c r="S333" s="118">
        <v>77.5</v>
      </c>
    </row>
    <row r="334" spans="1:19" ht="15" thickBot="1" x14ac:dyDescent="0.35">
      <c r="A334" s="117" t="s">
        <v>490</v>
      </c>
      <c r="B334" s="118">
        <v>499976.7</v>
      </c>
      <c r="C334" s="118">
        <v>91.5</v>
      </c>
      <c r="D334" s="118">
        <v>499871.7</v>
      </c>
      <c r="E334" s="118">
        <v>67</v>
      </c>
      <c r="O334" s="117" t="s">
        <v>470</v>
      </c>
      <c r="P334" s="118">
        <v>112.5</v>
      </c>
      <c r="Q334" s="118">
        <v>499831.8</v>
      </c>
      <c r="R334" s="118">
        <v>500008.3</v>
      </c>
      <c r="S334" s="118">
        <v>76.5</v>
      </c>
    </row>
    <row r="335" spans="1:19" ht="15" thickBot="1" x14ac:dyDescent="0.35">
      <c r="A335" s="117" t="s">
        <v>495</v>
      </c>
      <c r="B335" s="118">
        <v>499975.7</v>
      </c>
      <c r="C335" s="118">
        <v>90.5</v>
      </c>
      <c r="D335" s="118">
        <v>499870.7</v>
      </c>
      <c r="E335" s="118">
        <v>66</v>
      </c>
      <c r="O335" s="117" t="s">
        <v>475</v>
      </c>
      <c r="P335" s="118">
        <v>111.5</v>
      </c>
      <c r="Q335" s="118">
        <v>499830.8</v>
      </c>
      <c r="R335" s="118">
        <v>500007.3</v>
      </c>
      <c r="S335" s="118">
        <v>75.5</v>
      </c>
    </row>
    <row r="336" spans="1:19" ht="15" thickBot="1" x14ac:dyDescent="0.35">
      <c r="A336" s="117" t="s">
        <v>500</v>
      </c>
      <c r="B336" s="118">
        <v>499974.7</v>
      </c>
      <c r="C336" s="118">
        <v>89.5</v>
      </c>
      <c r="D336" s="118">
        <v>499869.7</v>
      </c>
      <c r="E336" s="118">
        <v>65</v>
      </c>
      <c r="O336" s="117" t="s">
        <v>480</v>
      </c>
      <c r="P336" s="118">
        <v>110.5</v>
      </c>
      <c r="Q336" s="118">
        <v>499829.8</v>
      </c>
      <c r="R336" s="118">
        <v>500006.3</v>
      </c>
      <c r="S336" s="118">
        <v>74.5</v>
      </c>
    </row>
    <row r="337" spans="1:19" ht="15" thickBot="1" x14ac:dyDescent="0.35">
      <c r="A337" s="117" t="s">
        <v>505</v>
      </c>
      <c r="B337" s="118">
        <v>499973.7</v>
      </c>
      <c r="C337" s="118">
        <v>88.5</v>
      </c>
      <c r="D337" s="118">
        <v>499868.7</v>
      </c>
      <c r="E337" s="118">
        <v>64</v>
      </c>
      <c r="O337" s="117" t="s">
        <v>485</v>
      </c>
      <c r="P337" s="118">
        <v>109.5</v>
      </c>
      <c r="Q337" s="118">
        <v>499828.8</v>
      </c>
      <c r="R337" s="118">
        <v>500005.3</v>
      </c>
      <c r="S337" s="118">
        <v>73.5</v>
      </c>
    </row>
    <row r="338" spans="1:19" ht="15" thickBot="1" x14ac:dyDescent="0.35">
      <c r="A338" s="117" t="s">
        <v>510</v>
      </c>
      <c r="B338" s="118">
        <v>499972.7</v>
      </c>
      <c r="C338" s="118">
        <v>87.5</v>
      </c>
      <c r="D338" s="118">
        <v>499867.7</v>
      </c>
      <c r="E338" s="118">
        <v>63</v>
      </c>
      <c r="O338" s="117" t="s">
        <v>490</v>
      </c>
      <c r="P338" s="118">
        <v>108.5</v>
      </c>
      <c r="Q338" s="118">
        <v>499827.8</v>
      </c>
      <c r="R338" s="118">
        <v>500004.3</v>
      </c>
      <c r="S338" s="118">
        <v>72.5</v>
      </c>
    </row>
    <row r="339" spans="1:19" ht="15" thickBot="1" x14ac:dyDescent="0.35">
      <c r="A339" s="117" t="s">
        <v>515</v>
      </c>
      <c r="B339" s="118">
        <v>499971.7</v>
      </c>
      <c r="C339" s="118">
        <v>86.5</v>
      </c>
      <c r="D339" s="118">
        <v>499866.7</v>
      </c>
      <c r="E339" s="118">
        <v>62</v>
      </c>
      <c r="O339" s="117" t="s">
        <v>495</v>
      </c>
      <c r="P339" s="118">
        <v>107.5</v>
      </c>
      <c r="Q339" s="118">
        <v>499826.8</v>
      </c>
      <c r="R339" s="118">
        <v>500003.3</v>
      </c>
      <c r="S339" s="118">
        <v>71.5</v>
      </c>
    </row>
    <row r="340" spans="1:19" ht="15" thickBot="1" x14ac:dyDescent="0.35">
      <c r="A340" s="117" t="s">
        <v>520</v>
      </c>
      <c r="B340" s="118">
        <v>499970.7</v>
      </c>
      <c r="C340" s="118">
        <v>85.5</v>
      </c>
      <c r="D340" s="118">
        <v>499865.7</v>
      </c>
      <c r="E340" s="118">
        <v>61</v>
      </c>
      <c r="O340" s="117" t="s">
        <v>500</v>
      </c>
      <c r="P340" s="118">
        <v>106.5</v>
      </c>
      <c r="Q340" s="118">
        <v>499825.8</v>
      </c>
      <c r="R340" s="118">
        <v>500002.3</v>
      </c>
      <c r="S340" s="118">
        <v>70.5</v>
      </c>
    </row>
    <row r="341" spans="1:19" ht="15" thickBot="1" x14ac:dyDescent="0.35">
      <c r="A341" s="117" t="s">
        <v>525</v>
      </c>
      <c r="B341" s="118">
        <v>499969.7</v>
      </c>
      <c r="C341" s="118">
        <v>84.5</v>
      </c>
      <c r="D341" s="118">
        <v>499864.7</v>
      </c>
      <c r="E341" s="118">
        <v>60</v>
      </c>
      <c r="O341" s="117" t="s">
        <v>505</v>
      </c>
      <c r="P341" s="118">
        <v>105.5</v>
      </c>
      <c r="Q341" s="118">
        <v>499824.8</v>
      </c>
      <c r="R341" s="118">
        <v>500001.3</v>
      </c>
      <c r="S341" s="118">
        <v>69.5</v>
      </c>
    </row>
    <row r="342" spans="1:19" ht="15" thickBot="1" x14ac:dyDescent="0.35">
      <c r="A342" s="117" t="s">
        <v>530</v>
      </c>
      <c r="B342" s="118">
        <v>499968.7</v>
      </c>
      <c r="C342" s="118">
        <v>83.5</v>
      </c>
      <c r="D342" s="118">
        <v>499863.7</v>
      </c>
      <c r="E342" s="118">
        <v>59</v>
      </c>
      <c r="O342" s="117" t="s">
        <v>510</v>
      </c>
      <c r="P342" s="118">
        <v>104.5</v>
      </c>
      <c r="Q342" s="118">
        <v>499823.8</v>
      </c>
      <c r="R342" s="118">
        <v>500000.3</v>
      </c>
      <c r="S342" s="118">
        <v>68.5</v>
      </c>
    </row>
    <row r="343" spans="1:19" ht="15" thickBot="1" x14ac:dyDescent="0.35">
      <c r="A343" s="117" t="s">
        <v>535</v>
      </c>
      <c r="B343" s="118">
        <v>499967.7</v>
      </c>
      <c r="C343" s="118">
        <v>82.5</v>
      </c>
      <c r="D343" s="118">
        <v>499862.7</v>
      </c>
      <c r="E343" s="118">
        <v>58</v>
      </c>
      <c r="O343" s="117" t="s">
        <v>515</v>
      </c>
      <c r="P343" s="118">
        <v>103.5</v>
      </c>
      <c r="Q343" s="118">
        <v>499822.8</v>
      </c>
      <c r="R343" s="118">
        <v>499999.3</v>
      </c>
      <c r="S343" s="118">
        <v>67.5</v>
      </c>
    </row>
    <row r="344" spans="1:19" ht="15" thickBot="1" x14ac:dyDescent="0.35">
      <c r="A344" s="117" t="s">
        <v>540</v>
      </c>
      <c r="B344" s="118">
        <v>499966.7</v>
      </c>
      <c r="C344" s="118">
        <v>81.5</v>
      </c>
      <c r="D344" s="118">
        <v>499861.7</v>
      </c>
      <c r="E344" s="118">
        <v>57</v>
      </c>
      <c r="O344" s="117" t="s">
        <v>520</v>
      </c>
      <c r="P344" s="118">
        <v>102.5</v>
      </c>
      <c r="Q344" s="118">
        <v>499821.8</v>
      </c>
      <c r="R344" s="118">
        <v>499998.3</v>
      </c>
      <c r="S344" s="118">
        <v>66.5</v>
      </c>
    </row>
    <row r="345" spans="1:19" ht="15" thickBot="1" x14ac:dyDescent="0.35">
      <c r="A345" s="117" t="s">
        <v>545</v>
      </c>
      <c r="B345" s="118">
        <v>499965.7</v>
      </c>
      <c r="C345" s="118">
        <v>80.5</v>
      </c>
      <c r="D345" s="118">
        <v>499860.7</v>
      </c>
      <c r="E345" s="118">
        <v>56</v>
      </c>
      <c r="O345" s="117" t="s">
        <v>525</v>
      </c>
      <c r="P345" s="118">
        <v>101.5</v>
      </c>
      <c r="Q345" s="118">
        <v>499820.79999999999</v>
      </c>
      <c r="R345" s="118">
        <v>499997.3</v>
      </c>
      <c r="S345" s="118">
        <v>65.5</v>
      </c>
    </row>
    <row r="346" spans="1:19" ht="15" thickBot="1" x14ac:dyDescent="0.35">
      <c r="A346" s="117" t="s">
        <v>550</v>
      </c>
      <c r="B346" s="118">
        <v>499964.7</v>
      </c>
      <c r="C346" s="118">
        <v>79.5</v>
      </c>
      <c r="D346" s="118">
        <v>499859.7</v>
      </c>
      <c r="E346" s="118">
        <v>55</v>
      </c>
      <c r="O346" s="117" t="s">
        <v>530</v>
      </c>
      <c r="P346" s="118">
        <v>100.5</v>
      </c>
      <c r="Q346" s="118">
        <v>499819.8</v>
      </c>
      <c r="R346" s="118">
        <v>499996.3</v>
      </c>
      <c r="S346" s="118">
        <v>64.5</v>
      </c>
    </row>
    <row r="347" spans="1:19" ht="15" thickBot="1" x14ac:dyDescent="0.35">
      <c r="A347" s="117" t="s">
        <v>555</v>
      </c>
      <c r="B347" s="118">
        <v>499963.7</v>
      </c>
      <c r="C347" s="118">
        <v>78.5</v>
      </c>
      <c r="D347" s="118">
        <v>499858.7</v>
      </c>
      <c r="E347" s="118">
        <v>54</v>
      </c>
      <c r="O347" s="117" t="s">
        <v>535</v>
      </c>
      <c r="P347" s="118">
        <v>99.5</v>
      </c>
      <c r="Q347" s="118">
        <v>499818.8</v>
      </c>
      <c r="R347" s="118">
        <v>499995.3</v>
      </c>
      <c r="S347" s="118">
        <v>63.5</v>
      </c>
    </row>
    <row r="348" spans="1:19" ht="15" thickBot="1" x14ac:dyDescent="0.35">
      <c r="A348" s="117" t="s">
        <v>560</v>
      </c>
      <c r="B348" s="118">
        <v>499962.7</v>
      </c>
      <c r="C348" s="118">
        <v>77.5</v>
      </c>
      <c r="D348" s="118">
        <v>499857.7</v>
      </c>
      <c r="E348" s="118">
        <v>53</v>
      </c>
      <c r="O348" s="117" t="s">
        <v>540</v>
      </c>
      <c r="P348" s="118">
        <v>98.5</v>
      </c>
      <c r="Q348" s="118">
        <v>499817.8</v>
      </c>
      <c r="R348" s="118">
        <v>499994.3</v>
      </c>
      <c r="S348" s="118">
        <v>62.5</v>
      </c>
    </row>
    <row r="349" spans="1:19" ht="15" thickBot="1" x14ac:dyDescent="0.35">
      <c r="A349" s="117" t="s">
        <v>565</v>
      </c>
      <c r="B349" s="118">
        <v>499961.7</v>
      </c>
      <c r="C349" s="118">
        <v>76.5</v>
      </c>
      <c r="D349" s="118">
        <v>499856.7</v>
      </c>
      <c r="E349" s="118">
        <v>52</v>
      </c>
      <c r="O349" s="117" t="s">
        <v>545</v>
      </c>
      <c r="P349" s="118">
        <v>97.5</v>
      </c>
      <c r="Q349" s="118">
        <v>499816.8</v>
      </c>
      <c r="R349" s="118">
        <v>499993.3</v>
      </c>
      <c r="S349" s="118">
        <v>61.5</v>
      </c>
    </row>
    <row r="350" spans="1:19" ht="15" thickBot="1" x14ac:dyDescent="0.35">
      <c r="A350" s="117" t="s">
        <v>570</v>
      </c>
      <c r="B350" s="118">
        <v>499960.7</v>
      </c>
      <c r="C350" s="118">
        <v>75.5</v>
      </c>
      <c r="D350" s="118">
        <v>499855.7</v>
      </c>
      <c r="E350" s="118">
        <v>51</v>
      </c>
      <c r="O350" s="117" t="s">
        <v>550</v>
      </c>
      <c r="P350" s="118">
        <v>96.5</v>
      </c>
      <c r="Q350" s="118">
        <v>499815.8</v>
      </c>
      <c r="R350" s="118">
        <v>499992.3</v>
      </c>
      <c r="S350" s="118">
        <v>60.5</v>
      </c>
    </row>
    <row r="351" spans="1:19" ht="15" thickBot="1" x14ac:dyDescent="0.35">
      <c r="A351" s="117" t="s">
        <v>575</v>
      </c>
      <c r="B351" s="118">
        <v>499959.7</v>
      </c>
      <c r="C351" s="118">
        <v>74.5</v>
      </c>
      <c r="D351" s="118">
        <v>499854.7</v>
      </c>
      <c r="E351" s="118">
        <v>50</v>
      </c>
      <c r="O351" s="117" t="s">
        <v>555</v>
      </c>
      <c r="P351" s="118">
        <v>95.5</v>
      </c>
      <c r="Q351" s="118">
        <v>499814.8</v>
      </c>
      <c r="R351" s="118">
        <v>499991.3</v>
      </c>
      <c r="S351" s="118">
        <v>59.5</v>
      </c>
    </row>
    <row r="352" spans="1:19" ht="15" thickBot="1" x14ac:dyDescent="0.35">
      <c r="A352" s="117" t="s">
        <v>580</v>
      </c>
      <c r="B352" s="118">
        <v>499958.7</v>
      </c>
      <c r="C352" s="118">
        <v>73.5</v>
      </c>
      <c r="D352" s="118">
        <v>499853.7</v>
      </c>
      <c r="E352" s="118">
        <v>49</v>
      </c>
      <c r="O352" s="117" t="s">
        <v>560</v>
      </c>
      <c r="P352" s="118">
        <v>94.5</v>
      </c>
      <c r="Q352" s="118">
        <v>499813.8</v>
      </c>
      <c r="R352" s="118">
        <v>499990.3</v>
      </c>
      <c r="S352" s="118">
        <v>58.5</v>
      </c>
    </row>
    <row r="353" spans="1:19" ht="15" thickBot="1" x14ac:dyDescent="0.35">
      <c r="A353" s="117" t="s">
        <v>585</v>
      </c>
      <c r="B353" s="118">
        <v>499957.7</v>
      </c>
      <c r="C353" s="118">
        <v>72.5</v>
      </c>
      <c r="D353" s="118">
        <v>499852.7</v>
      </c>
      <c r="E353" s="118">
        <v>48</v>
      </c>
      <c r="O353" s="117" t="s">
        <v>565</v>
      </c>
      <c r="P353" s="118">
        <v>93.5</v>
      </c>
      <c r="Q353" s="118">
        <v>499812.8</v>
      </c>
      <c r="R353" s="118">
        <v>499989.3</v>
      </c>
      <c r="S353" s="118">
        <v>57.5</v>
      </c>
    </row>
    <row r="354" spans="1:19" ht="15" thickBot="1" x14ac:dyDescent="0.35">
      <c r="A354" s="117" t="s">
        <v>590</v>
      </c>
      <c r="B354" s="118">
        <v>499956.7</v>
      </c>
      <c r="C354" s="118">
        <v>71.5</v>
      </c>
      <c r="D354" s="118">
        <v>499851.7</v>
      </c>
      <c r="E354" s="118">
        <v>47</v>
      </c>
      <c r="O354" s="117" t="s">
        <v>570</v>
      </c>
      <c r="P354" s="118">
        <v>92.5</v>
      </c>
      <c r="Q354" s="118">
        <v>499811.8</v>
      </c>
      <c r="R354" s="118">
        <v>499988.3</v>
      </c>
      <c r="S354" s="118">
        <v>56.5</v>
      </c>
    </row>
    <row r="355" spans="1:19" ht="15" thickBot="1" x14ac:dyDescent="0.35">
      <c r="A355" s="117" t="s">
        <v>595</v>
      </c>
      <c r="B355" s="118">
        <v>499955.7</v>
      </c>
      <c r="C355" s="118">
        <v>70.5</v>
      </c>
      <c r="D355" s="118">
        <v>499850.7</v>
      </c>
      <c r="E355" s="118">
        <v>46</v>
      </c>
      <c r="O355" s="117" t="s">
        <v>575</v>
      </c>
      <c r="P355" s="118">
        <v>91.5</v>
      </c>
      <c r="Q355" s="118">
        <v>499810.8</v>
      </c>
      <c r="R355" s="118">
        <v>499987.3</v>
      </c>
      <c r="S355" s="118">
        <v>55.5</v>
      </c>
    </row>
    <row r="356" spans="1:19" ht="15" thickBot="1" x14ac:dyDescent="0.35">
      <c r="A356" s="117" t="s">
        <v>600</v>
      </c>
      <c r="B356" s="118">
        <v>499954.7</v>
      </c>
      <c r="C356" s="118">
        <v>69.5</v>
      </c>
      <c r="D356" s="118">
        <v>499849.7</v>
      </c>
      <c r="E356" s="118">
        <v>45</v>
      </c>
      <c r="O356" s="117" t="s">
        <v>580</v>
      </c>
      <c r="P356" s="118">
        <v>90.5</v>
      </c>
      <c r="Q356" s="118">
        <v>499809.8</v>
      </c>
      <c r="R356" s="118">
        <v>499986.3</v>
      </c>
      <c r="S356" s="118">
        <v>54.5</v>
      </c>
    </row>
    <row r="357" spans="1:19" ht="15" thickBot="1" x14ac:dyDescent="0.35">
      <c r="A357" s="117" t="s">
        <v>605</v>
      </c>
      <c r="B357" s="118">
        <v>499953.7</v>
      </c>
      <c r="C357" s="118">
        <v>68.5</v>
      </c>
      <c r="D357" s="118">
        <v>499848.7</v>
      </c>
      <c r="E357" s="118">
        <v>44</v>
      </c>
      <c r="O357" s="117" t="s">
        <v>585</v>
      </c>
      <c r="P357" s="118">
        <v>89.5</v>
      </c>
      <c r="Q357" s="118">
        <v>499808.8</v>
      </c>
      <c r="R357" s="118">
        <v>499985.3</v>
      </c>
      <c r="S357" s="118">
        <v>53.5</v>
      </c>
    </row>
    <row r="358" spans="1:19" ht="15" thickBot="1" x14ac:dyDescent="0.35">
      <c r="A358" s="117" t="s">
        <v>610</v>
      </c>
      <c r="B358" s="118">
        <v>499952.7</v>
      </c>
      <c r="C358" s="118">
        <v>67.5</v>
      </c>
      <c r="D358" s="118">
        <v>499847.7</v>
      </c>
      <c r="E358" s="118">
        <v>43</v>
      </c>
      <c r="O358" s="117" t="s">
        <v>590</v>
      </c>
      <c r="P358" s="118">
        <v>88.5</v>
      </c>
      <c r="Q358" s="118">
        <v>499807.8</v>
      </c>
      <c r="R358" s="118">
        <v>499984.3</v>
      </c>
      <c r="S358" s="118">
        <v>52.5</v>
      </c>
    </row>
    <row r="359" spans="1:19" ht="15" thickBot="1" x14ac:dyDescent="0.35">
      <c r="A359" s="117" t="s">
        <v>615</v>
      </c>
      <c r="B359" s="118">
        <v>499951.7</v>
      </c>
      <c r="C359" s="118">
        <v>66.5</v>
      </c>
      <c r="D359" s="118">
        <v>499846.7</v>
      </c>
      <c r="E359" s="118">
        <v>42</v>
      </c>
      <c r="O359" s="117" t="s">
        <v>595</v>
      </c>
      <c r="P359" s="118">
        <v>87.5</v>
      </c>
      <c r="Q359" s="118">
        <v>499806.8</v>
      </c>
      <c r="R359" s="118">
        <v>499983.3</v>
      </c>
      <c r="S359" s="118">
        <v>51.5</v>
      </c>
    </row>
    <row r="360" spans="1:19" ht="15" thickBot="1" x14ac:dyDescent="0.35">
      <c r="A360" s="117" t="s">
        <v>620</v>
      </c>
      <c r="B360" s="118">
        <v>499950.7</v>
      </c>
      <c r="C360" s="118">
        <v>65.5</v>
      </c>
      <c r="D360" s="118">
        <v>499845.7</v>
      </c>
      <c r="E360" s="118">
        <v>41</v>
      </c>
      <c r="O360" s="117" t="s">
        <v>600</v>
      </c>
      <c r="P360" s="118">
        <v>86.5</v>
      </c>
      <c r="Q360" s="118">
        <v>499805.8</v>
      </c>
      <c r="R360" s="118">
        <v>499982.3</v>
      </c>
      <c r="S360" s="118">
        <v>50.5</v>
      </c>
    </row>
    <row r="361" spans="1:19" ht="15" thickBot="1" x14ac:dyDescent="0.35">
      <c r="A361" s="117" t="s">
        <v>625</v>
      </c>
      <c r="B361" s="118">
        <v>499949.7</v>
      </c>
      <c r="C361" s="118">
        <v>64.5</v>
      </c>
      <c r="D361" s="118">
        <v>499844.7</v>
      </c>
      <c r="E361" s="118">
        <v>40</v>
      </c>
      <c r="O361" s="117" t="s">
        <v>605</v>
      </c>
      <c r="P361" s="118">
        <v>85.5</v>
      </c>
      <c r="Q361" s="118">
        <v>499804.8</v>
      </c>
      <c r="R361" s="118">
        <v>499981.3</v>
      </c>
      <c r="S361" s="118">
        <v>49.5</v>
      </c>
    </row>
    <row r="362" spans="1:19" ht="15" thickBot="1" x14ac:dyDescent="0.35">
      <c r="A362" s="117" t="s">
        <v>630</v>
      </c>
      <c r="B362" s="118">
        <v>499948.7</v>
      </c>
      <c r="C362" s="118">
        <v>63.5</v>
      </c>
      <c r="D362" s="118">
        <v>499843.7</v>
      </c>
      <c r="E362" s="118">
        <v>39</v>
      </c>
      <c r="O362" s="117" t="s">
        <v>610</v>
      </c>
      <c r="P362" s="118">
        <v>84.5</v>
      </c>
      <c r="Q362" s="118">
        <v>499803.8</v>
      </c>
      <c r="R362" s="118">
        <v>499980.3</v>
      </c>
      <c r="S362" s="118">
        <v>48.5</v>
      </c>
    </row>
    <row r="363" spans="1:19" ht="15" thickBot="1" x14ac:dyDescent="0.35">
      <c r="A363" s="117" t="s">
        <v>635</v>
      </c>
      <c r="B363" s="118">
        <v>499947.7</v>
      </c>
      <c r="C363" s="118">
        <v>62.5</v>
      </c>
      <c r="D363" s="118">
        <v>499842.7</v>
      </c>
      <c r="E363" s="118">
        <v>38</v>
      </c>
      <c r="O363" s="117" t="s">
        <v>615</v>
      </c>
      <c r="P363" s="118">
        <v>83.5</v>
      </c>
      <c r="Q363" s="118">
        <v>499802.8</v>
      </c>
      <c r="R363" s="118">
        <v>499979.3</v>
      </c>
      <c r="S363" s="118">
        <v>47.5</v>
      </c>
    </row>
    <row r="364" spans="1:19" ht="15" thickBot="1" x14ac:dyDescent="0.35">
      <c r="A364" s="117" t="s">
        <v>640</v>
      </c>
      <c r="B364" s="118">
        <v>499946.7</v>
      </c>
      <c r="C364" s="118">
        <v>61.5</v>
      </c>
      <c r="D364" s="118">
        <v>499841.7</v>
      </c>
      <c r="E364" s="118">
        <v>37</v>
      </c>
      <c r="O364" s="117" t="s">
        <v>620</v>
      </c>
      <c r="P364" s="118">
        <v>82.5</v>
      </c>
      <c r="Q364" s="118">
        <v>499801.8</v>
      </c>
      <c r="R364" s="118">
        <v>499978.3</v>
      </c>
      <c r="S364" s="118">
        <v>46.5</v>
      </c>
    </row>
    <row r="365" spans="1:19" ht="15" thickBot="1" x14ac:dyDescent="0.35">
      <c r="A365" s="117" t="s">
        <v>645</v>
      </c>
      <c r="B365" s="118">
        <v>499945.7</v>
      </c>
      <c r="C365" s="118">
        <v>60.5</v>
      </c>
      <c r="D365" s="118">
        <v>499840.7</v>
      </c>
      <c r="E365" s="118">
        <v>36</v>
      </c>
      <c r="O365" s="117" t="s">
        <v>625</v>
      </c>
      <c r="P365" s="118">
        <v>81.5</v>
      </c>
      <c r="Q365" s="118">
        <v>499800.8</v>
      </c>
      <c r="R365" s="118">
        <v>499977.3</v>
      </c>
      <c r="S365" s="118">
        <v>45.5</v>
      </c>
    </row>
    <row r="366" spans="1:19" ht="15" thickBot="1" x14ac:dyDescent="0.35">
      <c r="A366" s="117" t="s">
        <v>650</v>
      </c>
      <c r="B366" s="118">
        <v>499944.7</v>
      </c>
      <c r="C366" s="118">
        <v>59.5</v>
      </c>
      <c r="D366" s="118">
        <v>499839.7</v>
      </c>
      <c r="E366" s="118">
        <v>35</v>
      </c>
      <c r="O366" s="117" t="s">
        <v>630</v>
      </c>
      <c r="P366" s="118">
        <v>80.5</v>
      </c>
      <c r="Q366" s="118">
        <v>499799.8</v>
      </c>
      <c r="R366" s="118">
        <v>499976.3</v>
      </c>
      <c r="S366" s="118">
        <v>44.5</v>
      </c>
    </row>
    <row r="367" spans="1:19" ht="15" thickBot="1" x14ac:dyDescent="0.35">
      <c r="A367" s="117" t="s">
        <v>655</v>
      </c>
      <c r="B367" s="118">
        <v>499943.7</v>
      </c>
      <c r="C367" s="118">
        <v>58.5</v>
      </c>
      <c r="D367" s="118">
        <v>499838.7</v>
      </c>
      <c r="E367" s="118">
        <v>34</v>
      </c>
      <c r="O367" s="117" t="s">
        <v>635</v>
      </c>
      <c r="P367" s="118">
        <v>79.5</v>
      </c>
      <c r="Q367" s="118">
        <v>499798.8</v>
      </c>
      <c r="R367" s="118">
        <v>499975.3</v>
      </c>
      <c r="S367" s="118">
        <v>43.5</v>
      </c>
    </row>
    <row r="368" spans="1:19" ht="15" thickBot="1" x14ac:dyDescent="0.35">
      <c r="A368" s="117" t="s">
        <v>660</v>
      </c>
      <c r="B368" s="118">
        <v>499942.7</v>
      </c>
      <c r="C368" s="118">
        <v>57.5</v>
      </c>
      <c r="D368" s="118">
        <v>499837.7</v>
      </c>
      <c r="E368" s="118">
        <v>33</v>
      </c>
      <c r="O368" s="117" t="s">
        <v>640</v>
      </c>
      <c r="P368" s="118">
        <v>78.5</v>
      </c>
      <c r="Q368" s="118">
        <v>499797.8</v>
      </c>
      <c r="R368" s="118">
        <v>499974.3</v>
      </c>
      <c r="S368" s="118">
        <v>42.5</v>
      </c>
    </row>
    <row r="369" spans="1:19" ht="15" thickBot="1" x14ac:dyDescent="0.35">
      <c r="A369" s="117" t="s">
        <v>665</v>
      </c>
      <c r="B369" s="118">
        <v>499941.7</v>
      </c>
      <c r="C369" s="118">
        <v>56.5</v>
      </c>
      <c r="D369" s="118">
        <v>499836.7</v>
      </c>
      <c r="E369" s="118">
        <v>32</v>
      </c>
      <c r="O369" s="117" t="s">
        <v>645</v>
      </c>
      <c r="P369" s="118">
        <v>77.5</v>
      </c>
      <c r="Q369" s="118">
        <v>499796.8</v>
      </c>
      <c r="R369" s="118">
        <v>499973.3</v>
      </c>
      <c r="S369" s="118">
        <v>41.5</v>
      </c>
    </row>
    <row r="370" spans="1:19" ht="15" thickBot="1" x14ac:dyDescent="0.35">
      <c r="A370" s="117" t="s">
        <v>670</v>
      </c>
      <c r="B370" s="118">
        <v>499940.7</v>
      </c>
      <c r="C370" s="118">
        <v>55.5</v>
      </c>
      <c r="D370" s="118">
        <v>499835.7</v>
      </c>
      <c r="E370" s="118">
        <v>31</v>
      </c>
      <c r="O370" s="117" t="s">
        <v>650</v>
      </c>
      <c r="P370" s="118">
        <v>76.5</v>
      </c>
      <c r="Q370" s="118">
        <v>499795.8</v>
      </c>
      <c r="R370" s="118">
        <v>499972.3</v>
      </c>
      <c r="S370" s="118">
        <v>40.5</v>
      </c>
    </row>
    <row r="371" spans="1:19" ht="15" thickBot="1" x14ac:dyDescent="0.35">
      <c r="A371" s="117" t="s">
        <v>675</v>
      </c>
      <c r="B371" s="118">
        <v>499939.7</v>
      </c>
      <c r="C371" s="118">
        <v>54.5</v>
      </c>
      <c r="D371" s="118">
        <v>499834.7</v>
      </c>
      <c r="E371" s="118">
        <v>30</v>
      </c>
      <c r="O371" s="117" t="s">
        <v>655</v>
      </c>
      <c r="P371" s="118">
        <v>75.5</v>
      </c>
      <c r="Q371" s="118">
        <v>499794.8</v>
      </c>
      <c r="R371" s="118">
        <v>499971.3</v>
      </c>
      <c r="S371" s="118">
        <v>39.5</v>
      </c>
    </row>
    <row r="372" spans="1:19" ht="15" thickBot="1" x14ac:dyDescent="0.35">
      <c r="A372" s="117" t="s">
        <v>680</v>
      </c>
      <c r="B372" s="118">
        <v>499938.7</v>
      </c>
      <c r="C372" s="118">
        <v>53.5</v>
      </c>
      <c r="D372" s="118">
        <v>499833.7</v>
      </c>
      <c r="E372" s="118">
        <v>29</v>
      </c>
      <c r="O372" s="117" t="s">
        <v>660</v>
      </c>
      <c r="P372" s="118">
        <v>74.5</v>
      </c>
      <c r="Q372" s="118">
        <v>499793.8</v>
      </c>
      <c r="R372" s="118">
        <v>499970.3</v>
      </c>
      <c r="S372" s="118">
        <v>38.5</v>
      </c>
    </row>
    <row r="373" spans="1:19" ht="15" thickBot="1" x14ac:dyDescent="0.35">
      <c r="A373" s="117" t="s">
        <v>685</v>
      </c>
      <c r="B373" s="118">
        <v>499937.7</v>
      </c>
      <c r="C373" s="118">
        <v>52.5</v>
      </c>
      <c r="D373" s="118">
        <v>499832.7</v>
      </c>
      <c r="E373" s="118">
        <v>28</v>
      </c>
      <c r="O373" s="117" t="s">
        <v>665</v>
      </c>
      <c r="P373" s="118">
        <v>73.5</v>
      </c>
      <c r="Q373" s="118">
        <v>499792.8</v>
      </c>
      <c r="R373" s="118">
        <v>499969.3</v>
      </c>
      <c r="S373" s="118">
        <v>37.5</v>
      </c>
    </row>
    <row r="374" spans="1:19" ht="15" thickBot="1" x14ac:dyDescent="0.35">
      <c r="A374" s="117" t="s">
        <v>690</v>
      </c>
      <c r="B374" s="118">
        <v>499936.7</v>
      </c>
      <c r="C374" s="118">
        <v>51.5</v>
      </c>
      <c r="D374" s="118">
        <v>499831.7</v>
      </c>
      <c r="E374" s="118">
        <v>27</v>
      </c>
      <c r="O374" s="117" t="s">
        <v>670</v>
      </c>
      <c r="P374" s="118">
        <v>72.5</v>
      </c>
      <c r="Q374" s="118">
        <v>499791.8</v>
      </c>
      <c r="R374" s="118">
        <v>499968.3</v>
      </c>
      <c r="S374" s="118">
        <v>36.5</v>
      </c>
    </row>
    <row r="375" spans="1:19" ht="15" thickBot="1" x14ac:dyDescent="0.35">
      <c r="A375" s="117" t="s">
        <v>695</v>
      </c>
      <c r="B375" s="118">
        <v>499935.7</v>
      </c>
      <c r="C375" s="118">
        <v>50.5</v>
      </c>
      <c r="D375" s="118">
        <v>499830.7</v>
      </c>
      <c r="E375" s="118">
        <v>26</v>
      </c>
      <c r="O375" s="117" t="s">
        <v>675</v>
      </c>
      <c r="P375" s="118">
        <v>71.5</v>
      </c>
      <c r="Q375" s="118">
        <v>499790.8</v>
      </c>
      <c r="R375" s="118">
        <v>499967.3</v>
      </c>
      <c r="S375" s="118">
        <v>35.5</v>
      </c>
    </row>
    <row r="376" spans="1:19" ht="15" thickBot="1" x14ac:dyDescent="0.35">
      <c r="A376" s="117" t="s">
        <v>700</v>
      </c>
      <c r="B376" s="118">
        <v>499934.7</v>
      </c>
      <c r="C376" s="118">
        <v>49.5</v>
      </c>
      <c r="D376" s="118">
        <v>499829.7</v>
      </c>
      <c r="E376" s="118">
        <v>25</v>
      </c>
      <c r="O376" s="117" t="s">
        <v>680</v>
      </c>
      <c r="P376" s="118">
        <v>70.5</v>
      </c>
      <c r="Q376" s="118">
        <v>499789.8</v>
      </c>
      <c r="R376" s="118">
        <v>499966.3</v>
      </c>
      <c r="S376" s="118">
        <v>34.5</v>
      </c>
    </row>
    <row r="377" spans="1:19" ht="15" thickBot="1" x14ac:dyDescent="0.35">
      <c r="A377" s="117" t="s">
        <v>705</v>
      </c>
      <c r="B377" s="118">
        <v>499933.7</v>
      </c>
      <c r="C377" s="118">
        <v>48.5</v>
      </c>
      <c r="D377" s="118">
        <v>499828.7</v>
      </c>
      <c r="E377" s="118">
        <v>24</v>
      </c>
      <c r="O377" s="117" t="s">
        <v>685</v>
      </c>
      <c r="P377" s="118">
        <v>69.5</v>
      </c>
      <c r="Q377" s="118">
        <v>499788.79999999999</v>
      </c>
      <c r="R377" s="118">
        <v>499965.3</v>
      </c>
      <c r="S377" s="118">
        <v>33.5</v>
      </c>
    </row>
    <row r="378" spans="1:19" ht="15" thickBot="1" x14ac:dyDescent="0.35">
      <c r="A378" s="117" t="s">
        <v>710</v>
      </c>
      <c r="B378" s="118">
        <v>499932.7</v>
      </c>
      <c r="C378" s="118">
        <v>47.5</v>
      </c>
      <c r="D378" s="118">
        <v>499827.7</v>
      </c>
      <c r="E378" s="118">
        <v>23</v>
      </c>
      <c r="O378" s="117" t="s">
        <v>690</v>
      </c>
      <c r="P378" s="118">
        <v>68.5</v>
      </c>
      <c r="Q378" s="118">
        <v>499787.8</v>
      </c>
      <c r="R378" s="118">
        <v>499964.3</v>
      </c>
      <c r="S378" s="118">
        <v>32.5</v>
      </c>
    </row>
    <row r="379" spans="1:19" ht="15" thickBot="1" x14ac:dyDescent="0.35">
      <c r="A379" s="117" t="s">
        <v>715</v>
      </c>
      <c r="B379" s="118">
        <v>499931.7</v>
      </c>
      <c r="C379" s="118">
        <v>46.5</v>
      </c>
      <c r="D379" s="118">
        <v>499826.7</v>
      </c>
      <c r="E379" s="118">
        <v>22</v>
      </c>
      <c r="O379" s="117" t="s">
        <v>695</v>
      </c>
      <c r="P379" s="118">
        <v>67.5</v>
      </c>
      <c r="Q379" s="118">
        <v>499786.8</v>
      </c>
      <c r="R379" s="118">
        <v>499963.3</v>
      </c>
      <c r="S379" s="118">
        <v>31.5</v>
      </c>
    </row>
    <row r="380" spans="1:19" ht="15" thickBot="1" x14ac:dyDescent="0.35">
      <c r="A380" s="117" t="s">
        <v>720</v>
      </c>
      <c r="B380" s="118">
        <v>499930.7</v>
      </c>
      <c r="C380" s="118">
        <v>45.5</v>
      </c>
      <c r="D380" s="118">
        <v>499825.7</v>
      </c>
      <c r="E380" s="118">
        <v>21</v>
      </c>
      <c r="O380" s="117" t="s">
        <v>700</v>
      </c>
      <c r="P380" s="118">
        <v>66.5</v>
      </c>
      <c r="Q380" s="118">
        <v>499785.8</v>
      </c>
      <c r="R380" s="118">
        <v>499962.3</v>
      </c>
      <c r="S380" s="118">
        <v>30.5</v>
      </c>
    </row>
    <row r="381" spans="1:19" ht="15" thickBot="1" x14ac:dyDescent="0.35">
      <c r="A381" s="117" t="s">
        <v>725</v>
      </c>
      <c r="B381" s="118">
        <v>499929.7</v>
      </c>
      <c r="C381" s="118">
        <v>44.5</v>
      </c>
      <c r="D381" s="118">
        <v>499824.7</v>
      </c>
      <c r="E381" s="118">
        <v>20</v>
      </c>
      <c r="O381" s="117" t="s">
        <v>705</v>
      </c>
      <c r="P381" s="118">
        <v>65.5</v>
      </c>
      <c r="Q381" s="118">
        <v>499784.8</v>
      </c>
      <c r="R381" s="118">
        <v>499961.3</v>
      </c>
      <c r="S381" s="118">
        <v>24</v>
      </c>
    </row>
    <row r="382" spans="1:19" ht="15" thickBot="1" x14ac:dyDescent="0.35">
      <c r="A382" s="117" t="s">
        <v>730</v>
      </c>
      <c r="B382" s="118">
        <v>499928.7</v>
      </c>
      <c r="C382" s="118">
        <v>43.5</v>
      </c>
      <c r="D382" s="118">
        <v>499823.7</v>
      </c>
      <c r="E382" s="118">
        <v>19</v>
      </c>
      <c r="O382" s="117" t="s">
        <v>710</v>
      </c>
      <c r="P382" s="118">
        <v>64.5</v>
      </c>
      <c r="Q382" s="118">
        <v>499783.8</v>
      </c>
      <c r="R382" s="118">
        <v>499960.3</v>
      </c>
      <c r="S382" s="118">
        <v>23</v>
      </c>
    </row>
    <row r="383" spans="1:19" ht="15" thickBot="1" x14ac:dyDescent="0.35">
      <c r="A383" s="117" t="s">
        <v>735</v>
      </c>
      <c r="B383" s="118">
        <v>499927.7</v>
      </c>
      <c r="C383" s="118">
        <v>42.5</v>
      </c>
      <c r="D383" s="118">
        <v>499822.7</v>
      </c>
      <c r="E383" s="118">
        <v>18</v>
      </c>
      <c r="O383" s="117" t="s">
        <v>715</v>
      </c>
      <c r="P383" s="118">
        <v>63.5</v>
      </c>
      <c r="Q383" s="118">
        <v>499782.8</v>
      </c>
      <c r="R383" s="118">
        <v>499959.3</v>
      </c>
      <c r="S383" s="118">
        <v>22</v>
      </c>
    </row>
    <row r="384" spans="1:19" ht="15" thickBot="1" x14ac:dyDescent="0.35">
      <c r="A384" s="117" t="s">
        <v>740</v>
      </c>
      <c r="B384" s="118">
        <v>499926.7</v>
      </c>
      <c r="C384" s="118">
        <v>41.5</v>
      </c>
      <c r="D384" s="118">
        <v>499821.7</v>
      </c>
      <c r="E384" s="118">
        <v>17</v>
      </c>
      <c r="O384" s="117" t="s">
        <v>720</v>
      </c>
      <c r="P384" s="118">
        <v>62.5</v>
      </c>
      <c r="Q384" s="118">
        <v>499781.8</v>
      </c>
      <c r="R384" s="118">
        <v>499958.3</v>
      </c>
      <c r="S384" s="118">
        <v>21</v>
      </c>
    </row>
    <row r="385" spans="1:19" ht="15" thickBot="1" x14ac:dyDescent="0.35">
      <c r="A385" s="117" t="s">
        <v>745</v>
      </c>
      <c r="B385" s="118">
        <v>499925.7</v>
      </c>
      <c r="C385" s="118">
        <v>40.5</v>
      </c>
      <c r="D385" s="118">
        <v>499820.7</v>
      </c>
      <c r="E385" s="118">
        <v>16</v>
      </c>
      <c r="O385" s="117" t="s">
        <v>725</v>
      </c>
      <c r="P385" s="118">
        <v>61.5</v>
      </c>
      <c r="Q385" s="118">
        <v>499780.8</v>
      </c>
      <c r="R385" s="118">
        <v>499957.3</v>
      </c>
      <c r="S385" s="118">
        <v>20</v>
      </c>
    </row>
    <row r="386" spans="1:19" ht="15" thickBot="1" x14ac:dyDescent="0.35">
      <c r="A386" s="117" t="s">
        <v>750</v>
      </c>
      <c r="B386" s="118">
        <v>499924.7</v>
      </c>
      <c r="C386" s="118">
        <v>39.5</v>
      </c>
      <c r="D386" s="118">
        <v>499819.7</v>
      </c>
      <c r="E386" s="118">
        <v>15</v>
      </c>
      <c r="O386" s="117" t="s">
        <v>730</v>
      </c>
      <c r="P386" s="118">
        <v>60.5</v>
      </c>
      <c r="Q386" s="118">
        <v>499779.8</v>
      </c>
      <c r="R386" s="118">
        <v>499956.3</v>
      </c>
      <c r="S386" s="118">
        <v>19</v>
      </c>
    </row>
    <row r="387" spans="1:19" ht="15" thickBot="1" x14ac:dyDescent="0.35">
      <c r="A387" s="117" t="s">
        <v>755</v>
      </c>
      <c r="B387" s="118">
        <v>499923.7</v>
      </c>
      <c r="C387" s="118">
        <v>38.5</v>
      </c>
      <c r="D387" s="118">
        <v>499818.7</v>
      </c>
      <c r="E387" s="118">
        <v>14</v>
      </c>
      <c r="O387" s="117" t="s">
        <v>735</v>
      </c>
      <c r="P387" s="118">
        <v>59.5</v>
      </c>
      <c r="Q387" s="118">
        <v>499778.8</v>
      </c>
      <c r="R387" s="118">
        <v>499955.3</v>
      </c>
      <c r="S387" s="118">
        <v>18</v>
      </c>
    </row>
    <row r="388" spans="1:19" ht="15" thickBot="1" x14ac:dyDescent="0.35">
      <c r="A388" s="117" t="s">
        <v>760</v>
      </c>
      <c r="B388" s="118">
        <v>499922.7</v>
      </c>
      <c r="C388" s="118">
        <v>37.5</v>
      </c>
      <c r="D388" s="118">
        <v>499817.7</v>
      </c>
      <c r="E388" s="118">
        <v>13</v>
      </c>
      <c r="O388" s="117" t="s">
        <v>740</v>
      </c>
      <c r="P388" s="118">
        <v>58.5</v>
      </c>
      <c r="Q388" s="118">
        <v>499777.8</v>
      </c>
      <c r="R388" s="118">
        <v>499954.3</v>
      </c>
      <c r="S388" s="118">
        <v>17</v>
      </c>
    </row>
    <row r="389" spans="1:19" ht="15" thickBot="1" x14ac:dyDescent="0.35">
      <c r="A389" s="117" t="s">
        <v>765</v>
      </c>
      <c r="B389" s="118">
        <v>499921.7</v>
      </c>
      <c r="C389" s="118">
        <v>36.5</v>
      </c>
      <c r="D389" s="118">
        <v>499816.7</v>
      </c>
      <c r="E389" s="118">
        <v>12</v>
      </c>
      <c r="O389" s="117" t="s">
        <v>745</v>
      </c>
      <c r="P389" s="118">
        <v>57.5</v>
      </c>
      <c r="Q389" s="118">
        <v>499776.8</v>
      </c>
      <c r="R389" s="118">
        <v>499953.3</v>
      </c>
      <c r="S389" s="118">
        <v>16</v>
      </c>
    </row>
    <row r="390" spans="1:19" ht="15" thickBot="1" x14ac:dyDescent="0.35">
      <c r="A390" s="117" t="s">
        <v>770</v>
      </c>
      <c r="B390" s="118">
        <v>499920.7</v>
      </c>
      <c r="C390" s="118">
        <v>35.5</v>
      </c>
      <c r="D390" s="118">
        <v>499815.7</v>
      </c>
      <c r="E390" s="118">
        <v>11</v>
      </c>
      <c r="O390" s="117" t="s">
        <v>750</v>
      </c>
      <c r="P390" s="118">
        <v>56.5</v>
      </c>
      <c r="Q390" s="118">
        <v>499775.8</v>
      </c>
      <c r="R390" s="118">
        <v>499952.3</v>
      </c>
      <c r="S390" s="118">
        <v>15</v>
      </c>
    </row>
    <row r="391" spans="1:19" ht="15" thickBot="1" x14ac:dyDescent="0.35">
      <c r="A391" s="117" t="s">
        <v>775</v>
      </c>
      <c r="B391" s="118">
        <v>499919.7</v>
      </c>
      <c r="C391" s="118">
        <v>34.5</v>
      </c>
      <c r="D391" s="118">
        <v>499814.7</v>
      </c>
      <c r="E391" s="118">
        <v>10</v>
      </c>
      <c r="O391" s="117" t="s">
        <v>755</v>
      </c>
      <c r="P391" s="118">
        <v>55.5</v>
      </c>
      <c r="Q391" s="118">
        <v>499774.8</v>
      </c>
      <c r="R391" s="118">
        <v>499951.3</v>
      </c>
      <c r="S391" s="118">
        <v>14</v>
      </c>
    </row>
    <row r="392" spans="1:19" ht="15" thickBot="1" x14ac:dyDescent="0.35">
      <c r="A392" s="117" t="s">
        <v>780</v>
      </c>
      <c r="B392" s="118">
        <v>499918.7</v>
      </c>
      <c r="C392" s="118">
        <v>33.5</v>
      </c>
      <c r="D392" s="118">
        <v>499813.7</v>
      </c>
      <c r="E392" s="118">
        <v>9</v>
      </c>
      <c r="O392" s="117" t="s">
        <v>760</v>
      </c>
      <c r="P392" s="118">
        <v>54.5</v>
      </c>
      <c r="Q392" s="118">
        <v>499773.8</v>
      </c>
      <c r="R392" s="118">
        <v>499950.3</v>
      </c>
      <c r="S392" s="118">
        <v>13</v>
      </c>
    </row>
    <row r="393" spans="1:19" ht="15" thickBot="1" x14ac:dyDescent="0.35">
      <c r="A393" s="117" t="s">
        <v>785</v>
      </c>
      <c r="B393" s="118">
        <v>499917.7</v>
      </c>
      <c r="C393" s="118">
        <v>32.5</v>
      </c>
      <c r="D393" s="118">
        <v>499812.7</v>
      </c>
      <c r="E393" s="118">
        <v>8</v>
      </c>
      <c r="O393" s="117" t="s">
        <v>765</v>
      </c>
      <c r="P393" s="118">
        <v>53.5</v>
      </c>
      <c r="Q393" s="118">
        <v>499772.8</v>
      </c>
      <c r="R393" s="118">
        <v>499949.3</v>
      </c>
      <c r="S393" s="118">
        <v>12</v>
      </c>
    </row>
    <row r="394" spans="1:19" ht="15" thickBot="1" x14ac:dyDescent="0.35">
      <c r="A394" s="117" t="s">
        <v>790</v>
      </c>
      <c r="B394" s="118">
        <v>499916.7</v>
      </c>
      <c r="C394" s="118">
        <v>31.5</v>
      </c>
      <c r="D394" s="118">
        <v>499811.7</v>
      </c>
      <c r="E394" s="118">
        <v>7</v>
      </c>
      <c r="O394" s="117" t="s">
        <v>770</v>
      </c>
      <c r="P394" s="118">
        <v>52.5</v>
      </c>
      <c r="Q394" s="118">
        <v>499771.8</v>
      </c>
      <c r="R394" s="118">
        <v>499948.3</v>
      </c>
      <c r="S394" s="118">
        <v>11</v>
      </c>
    </row>
    <row r="395" spans="1:19" ht="15" thickBot="1" x14ac:dyDescent="0.35">
      <c r="A395" s="117" t="s">
        <v>795</v>
      </c>
      <c r="B395" s="118">
        <v>499889.7</v>
      </c>
      <c r="C395" s="118">
        <v>30.5</v>
      </c>
      <c r="D395" s="118">
        <v>499810.7</v>
      </c>
      <c r="E395" s="118">
        <v>6</v>
      </c>
      <c r="O395" s="117" t="s">
        <v>775</v>
      </c>
      <c r="P395" s="118">
        <v>51.5</v>
      </c>
      <c r="Q395" s="118">
        <v>499770.8</v>
      </c>
      <c r="R395" s="118">
        <v>499947.3</v>
      </c>
      <c r="S395" s="118">
        <v>10</v>
      </c>
    </row>
    <row r="396" spans="1:19" ht="15" thickBot="1" x14ac:dyDescent="0.35">
      <c r="A396" s="117" t="s">
        <v>800</v>
      </c>
      <c r="B396" s="118">
        <v>499888.7</v>
      </c>
      <c r="C396" s="118">
        <v>29.5</v>
      </c>
      <c r="D396" s="118">
        <v>499809.7</v>
      </c>
      <c r="E396" s="118">
        <v>5</v>
      </c>
      <c r="O396" s="117" t="s">
        <v>780</v>
      </c>
      <c r="P396" s="118">
        <v>32.5</v>
      </c>
      <c r="Q396" s="118">
        <v>499769.8</v>
      </c>
      <c r="R396" s="118">
        <v>499946.3</v>
      </c>
      <c r="S396" s="118">
        <v>9</v>
      </c>
    </row>
    <row r="397" spans="1:19" ht="15" thickBot="1" x14ac:dyDescent="0.35">
      <c r="A397" s="117" t="s">
        <v>805</v>
      </c>
      <c r="B397" s="118">
        <v>499887.7</v>
      </c>
      <c r="C397" s="118">
        <v>13</v>
      </c>
      <c r="D397" s="118">
        <v>499808.7</v>
      </c>
      <c r="E397" s="118">
        <v>4</v>
      </c>
      <c r="O397" s="117" t="s">
        <v>785</v>
      </c>
      <c r="P397" s="118">
        <v>11.5</v>
      </c>
      <c r="Q397" s="118">
        <v>499768.8</v>
      </c>
      <c r="R397" s="118">
        <v>499945.3</v>
      </c>
      <c r="S397" s="118">
        <v>8</v>
      </c>
    </row>
    <row r="398" spans="1:19" ht="15" thickBot="1" x14ac:dyDescent="0.35">
      <c r="A398" s="117" t="s">
        <v>810</v>
      </c>
      <c r="B398" s="118">
        <v>499886.7</v>
      </c>
      <c r="C398" s="118">
        <v>10.5</v>
      </c>
      <c r="D398" s="118">
        <v>499807.7</v>
      </c>
      <c r="E398" s="118">
        <v>3</v>
      </c>
      <c r="O398" s="117" t="s">
        <v>790</v>
      </c>
      <c r="P398" s="118">
        <v>10.5</v>
      </c>
      <c r="Q398" s="118">
        <v>499767.8</v>
      </c>
      <c r="R398" s="118">
        <v>499944.3</v>
      </c>
      <c r="S398" s="118">
        <v>7</v>
      </c>
    </row>
    <row r="399" spans="1:19" ht="15" thickBot="1" x14ac:dyDescent="0.35">
      <c r="A399" s="117" t="s">
        <v>815</v>
      </c>
      <c r="B399" s="118">
        <v>499885.7</v>
      </c>
      <c r="C399" s="118">
        <v>2</v>
      </c>
      <c r="D399" s="118">
        <v>499806.7</v>
      </c>
      <c r="E399" s="118">
        <v>2</v>
      </c>
      <c r="O399" s="117" t="s">
        <v>795</v>
      </c>
      <c r="P399" s="118">
        <v>9.5</v>
      </c>
      <c r="Q399" s="118">
        <v>499766.8</v>
      </c>
      <c r="R399" s="118">
        <v>499943.3</v>
      </c>
      <c r="S399" s="118">
        <v>6</v>
      </c>
    </row>
    <row r="400" spans="1:19" ht="15" thickBot="1" x14ac:dyDescent="0.35">
      <c r="A400" s="117" t="s">
        <v>819</v>
      </c>
      <c r="B400" s="118">
        <v>499884.7</v>
      </c>
      <c r="C400" s="118">
        <v>1</v>
      </c>
      <c r="D400" s="118">
        <v>499758.7</v>
      </c>
      <c r="E400" s="118">
        <v>1</v>
      </c>
      <c r="O400" s="117" t="s">
        <v>800</v>
      </c>
      <c r="P400" s="118">
        <v>8.5</v>
      </c>
      <c r="Q400" s="118">
        <v>499765.8</v>
      </c>
      <c r="R400" s="118">
        <v>499942.3</v>
      </c>
      <c r="S400" s="118">
        <v>5</v>
      </c>
    </row>
    <row r="401" spans="1:23" ht="15" thickBot="1" x14ac:dyDescent="0.35">
      <c r="A401" s="117" t="s">
        <v>823</v>
      </c>
      <c r="B401" s="118">
        <v>499852.2</v>
      </c>
      <c r="C401" s="118">
        <v>0</v>
      </c>
      <c r="D401" s="118">
        <v>499757.7</v>
      </c>
      <c r="E401" s="118">
        <v>0</v>
      </c>
      <c r="O401" s="117" t="s">
        <v>805</v>
      </c>
      <c r="P401" s="118">
        <v>7.5</v>
      </c>
      <c r="Q401" s="118">
        <v>499764.8</v>
      </c>
      <c r="R401" s="118">
        <v>499941.3</v>
      </c>
      <c r="S401" s="118">
        <v>4</v>
      </c>
    </row>
    <row r="402" spans="1:23" ht="18.600000000000001" thickBot="1" x14ac:dyDescent="0.35">
      <c r="A402" s="113"/>
      <c r="O402" s="117" t="s">
        <v>810</v>
      </c>
      <c r="P402" s="118">
        <v>6.5</v>
      </c>
      <c r="Q402" s="118">
        <v>499763.8</v>
      </c>
      <c r="R402" s="118">
        <v>499940.3</v>
      </c>
      <c r="S402" s="118">
        <v>3</v>
      </c>
    </row>
    <row r="403" spans="1:23" ht="15" thickBot="1" x14ac:dyDescent="0.35">
      <c r="A403" s="117" t="s">
        <v>828</v>
      </c>
      <c r="B403" s="117" t="s">
        <v>44</v>
      </c>
      <c r="C403" s="117" t="s">
        <v>45</v>
      </c>
      <c r="D403" s="117" t="s">
        <v>46</v>
      </c>
      <c r="E403" s="117" t="s">
        <v>47</v>
      </c>
      <c r="F403" s="117" t="s">
        <v>829</v>
      </c>
      <c r="G403" s="117" t="s">
        <v>830</v>
      </c>
      <c r="H403" s="117" t="s">
        <v>831</v>
      </c>
      <c r="I403" s="117" t="s">
        <v>832</v>
      </c>
      <c r="O403" s="117" t="s">
        <v>815</v>
      </c>
      <c r="P403" s="118">
        <v>5.5</v>
      </c>
      <c r="Q403" s="118">
        <v>499762.8</v>
      </c>
      <c r="R403" s="118">
        <v>499938.8</v>
      </c>
      <c r="S403" s="118">
        <v>2</v>
      </c>
    </row>
    <row r="404" spans="1:23" ht="15" thickBot="1" x14ac:dyDescent="0.35">
      <c r="A404" s="117" t="s">
        <v>49</v>
      </c>
      <c r="B404" s="118">
        <v>499918.7</v>
      </c>
      <c r="C404" s="118">
        <v>41.5</v>
      </c>
      <c r="D404" s="118">
        <v>499862.7</v>
      </c>
      <c r="E404" s="118">
        <v>74</v>
      </c>
      <c r="F404" s="118">
        <v>999896.9</v>
      </c>
      <c r="G404" s="118">
        <v>1000000</v>
      </c>
      <c r="H404" s="118">
        <v>103.1</v>
      </c>
      <c r="I404" s="118">
        <v>0.01</v>
      </c>
      <c r="O404" s="117" t="s">
        <v>819</v>
      </c>
      <c r="P404" s="118">
        <v>1</v>
      </c>
      <c r="Q404" s="118">
        <v>499761.8</v>
      </c>
      <c r="R404" s="118">
        <v>499937.8</v>
      </c>
      <c r="S404" s="118">
        <v>1</v>
      </c>
    </row>
    <row r="405" spans="1:23" ht="15" thickBot="1" x14ac:dyDescent="0.35">
      <c r="A405" s="117" t="s">
        <v>50</v>
      </c>
      <c r="B405" s="118">
        <v>499919.7</v>
      </c>
      <c r="C405" s="118">
        <v>44.5</v>
      </c>
      <c r="D405" s="118">
        <v>499873.7</v>
      </c>
      <c r="E405" s="118">
        <v>59</v>
      </c>
      <c r="F405" s="118">
        <v>999896.9</v>
      </c>
      <c r="G405" s="118">
        <v>1000000</v>
      </c>
      <c r="H405" s="118">
        <v>103.1</v>
      </c>
      <c r="I405" s="118">
        <v>0.01</v>
      </c>
      <c r="O405" s="117" t="s">
        <v>823</v>
      </c>
      <c r="P405" s="118">
        <v>0</v>
      </c>
      <c r="Q405" s="118">
        <v>499760.8</v>
      </c>
      <c r="R405" s="118">
        <v>499936.8</v>
      </c>
      <c r="S405" s="118">
        <v>0</v>
      </c>
    </row>
    <row r="406" spans="1:23" ht="18.600000000000001" thickBot="1" x14ac:dyDescent="0.35">
      <c r="A406" s="117" t="s">
        <v>51</v>
      </c>
      <c r="B406" s="118">
        <v>499922.7</v>
      </c>
      <c r="C406" s="118">
        <v>73.5</v>
      </c>
      <c r="D406" s="118">
        <v>499757.7</v>
      </c>
      <c r="E406" s="118">
        <v>54</v>
      </c>
      <c r="F406" s="118">
        <v>999807.9</v>
      </c>
      <c r="G406" s="118">
        <v>1000000</v>
      </c>
      <c r="H406" s="118">
        <v>192.1</v>
      </c>
      <c r="I406" s="118">
        <v>0.02</v>
      </c>
      <c r="O406" s="113"/>
    </row>
    <row r="407" spans="1:23" ht="15" thickBot="1" x14ac:dyDescent="0.35">
      <c r="A407" s="117" t="s">
        <v>52</v>
      </c>
      <c r="B407" s="118">
        <v>499885.7</v>
      </c>
      <c r="C407" s="118">
        <v>104.5</v>
      </c>
      <c r="D407" s="118">
        <v>499822.7</v>
      </c>
      <c r="E407" s="118">
        <v>49</v>
      </c>
      <c r="F407" s="118">
        <v>999861.9</v>
      </c>
      <c r="G407" s="118">
        <v>1000000</v>
      </c>
      <c r="H407" s="118">
        <v>138.1</v>
      </c>
      <c r="I407" s="118">
        <v>0.01</v>
      </c>
      <c r="O407" s="117" t="s">
        <v>828</v>
      </c>
      <c r="P407" s="117" t="s">
        <v>44</v>
      </c>
      <c r="Q407" s="117" t="s">
        <v>45</v>
      </c>
      <c r="R407" s="117" t="s">
        <v>46</v>
      </c>
      <c r="S407" s="117" t="s">
        <v>47</v>
      </c>
      <c r="T407" s="117" t="s">
        <v>829</v>
      </c>
      <c r="U407" s="117" t="s">
        <v>830</v>
      </c>
      <c r="V407" s="117" t="s">
        <v>831</v>
      </c>
      <c r="W407" s="117" t="s">
        <v>832</v>
      </c>
    </row>
    <row r="408" spans="1:23" ht="15" thickBot="1" x14ac:dyDescent="0.35">
      <c r="A408" s="117" t="s">
        <v>53</v>
      </c>
      <c r="B408" s="118">
        <v>499927.7</v>
      </c>
      <c r="C408" s="118">
        <v>107.5</v>
      </c>
      <c r="D408" s="118">
        <v>499889.7</v>
      </c>
      <c r="E408" s="118">
        <v>19</v>
      </c>
      <c r="F408" s="118">
        <v>999943.9</v>
      </c>
      <c r="G408" s="118">
        <v>1000000</v>
      </c>
      <c r="H408" s="118">
        <v>56.1</v>
      </c>
      <c r="I408" s="118">
        <v>0.01</v>
      </c>
      <c r="O408" s="117" t="s">
        <v>49</v>
      </c>
      <c r="P408" s="118">
        <v>161.5</v>
      </c>
      <c r="Q408" s="118">
        <v>499872.8</v>
      </c>
      <c r="R408" s="118">
        <v>500008.3</v>
      </c>
      <c r="S408" s="118">
        <v>60.5</v>
      </c>
      <c r="T408" s="118">
        <v>1000103.1</v>
      </c>
      <c r="U408" s="118">
        <v>1000000</v>
      </c>
      <c r="V408" s="118">
        <v>-103.1</v>
      </c>
      <c r="W408" s="118">
        <v>-0.01</v>
      </c>
    </row>
    <row r="409" spans="1:23" ht="15" thickBot="1" x14ac:dyDescent="0.35">
      <c r="A409" s="117" t="s">
        <v>54</v>
      </c>
      <c r="B409" s="118">
        <v>499953.7</v>
      </c>
      <c r="C409" s="118">
        <v>53.5</v>
      </c>
      <c r="D409" s="118">
        <v>499817.7</v>
      </c>
      <c r="E409" s="118">
        <v>94</v>
      </c>
      <c r="F409" s="118">
        <v>999918.9</v>
      </c>
      <c r="G409" s="118">
        <v>1000000</v>
      </c>
      <c r="H409" s="118">
        <v>81.099999999999994</v>
      </c>
      <c r="I409" s="118">
        <v>0.01</v>
      </c>
      <c r="O409" s="117" t="s">
        <v>50</v>
      </c>
      <c r="P409" s="118">
        <v>160.5</v>
      </c>
      <c r="Q409" s="118">
        <v>499869.8</v>
      </c>
      <c r="R409" s="118">
        <v>499997.3</v>
      </c>
      <c r="S409" s="118">
        <v>75.5</v>
      </c>
      <c r="T409" s="118">
        <v>1000103.1</v>
      </c>
      <c r="U409" s="118">
        <v>1000000</v>
      </c>
      <c r="V409" s="118">
        <v>-103.1</v>
      </c>
      <c r="W409" s="118">
        <v>-0.01</v>
      </c>
    </row>
    <row r="410" spans="1:23" ht="15" thickBot="1" x14ac:dyDescent="0.35">
      <c r="A410" s="117" t="s">
        <v>55</v>
      </c>
      <c r="B410" s="118">
        <v>499971.7</v>
      </c>
      <c r="C410" s="118">
        <v>134.5</v>
      </c>
      <c r="D410" s="118">
        <v>499880.7</v>
      </c>
      <c r="E410" s="118">
        <v>29</v>
      </c>
      <c r="F410" s="118">
        <v>1000015.9</v>
      </c>
      <c r="G410" s="118">
        <v>1000000</v>
      </c>
      <c r="H410" s="118">
        <v>-15.9</v>
      </c>
      <c r="I410" s="118">
        <v>0</v>
      </c>
      <c r="O410" s="117" t="s">
        <v>51</v>
      </c>
      <c r="P410" s="118">
        <v>157.5</v>
      </c>
      <c r="Q410" s="118">
        <v>499840.8</v>
      </c>
      <c r="R410" s="118">
        <v>500113.3</v>
      </c>
      <c r="S410" s="118">
        <v>80.5</v>
      </c>
      <c r="T410" s="118">
        <v>1000192.1</v>
      </c>
      <c r="U410" s="118">
        <v>1000000</v>
      </c>
      <c r="V410" s="118">
        <v>-192.1</v>
      </c>
      <c r="W410" s="118">
        <v>-0.02</v>
      </c>
    </row>
    <row r="411" spans="1:23" ht="15" thickBot="1" x14ac:dyDescent="0.35">
      <c r="A411" s="117" t="s">
        <v>56</v>
      </c>
      <c r="B411" s="118">
        <v>499963.7</v>
      </c>
      <c r="C411" s="118">
        <v>88.5</v>
      </c>
      <c r="D411" s="118">
        <v>499918.7</v>
      </c>
      <c r="E411" s="118">
        <v>79</v>
      </c>
      <c r="F411" s="118">
        <v>1000049.9</v>
      </c>
      <c r="G411" s="118">
        <v>1000000</v>
      </c>
      <c r="H411" s="118">
        <v>-49.9</v>
      </c>
      <c r="I411" s="118">
        <v>0</v>
      </c>
      <c r="O411" s="117" t="s">
        <v>52</v>
      </c>
      <c r="P411" s="118">
        <v>194.5</v>
      </c>
      <c r="Q411" s="118">
        <v>499809.8</v>
      </c>
      <c r="R411" s="118">
        <v>500048.3</v>
      </c>
      <c r="S411" s="118">
        <v>85.5</v>
      </c>
      <c r="T411" s="118">
        <v>1000138.1</v>
      </c>
      <c r="U411" s="118">
        <v>1000000</v>
      </c>
      <c r="V411" s="118">
        <v>-138.1</v>
      </c>
      <c r="W411" s="118">
        <v>-0.01</v>
      </c>
    </row>
    <row r="412" spans="1:23" ht="15" thickBot="1" x14ac:dyDescent="0.35">
      <c r="A412" s="117" t="s">
        <v>57</v>
      </c>
      <c r="B412" s="118">
        <v>499995.7</v>
      </c>
      <c r="C412" s="118">
        <v>114.5</v>
      </c>
      <c r="D412" s="118">
        <v>499920.7</v>
      </c>
      <c r="E412" s="118">
        <v>134.5</v>
      </c>
      <c r="F412" s="118">
        <v>1000165.4</v>
      </c>
      <c r="G412" s="118">
        <v>1000000</v>
      </c>
      <c r="H412" s="118">
        <v>-165.4</v>
      </c>
      <c r="I412" s="118">
        <v>-0.02</v>
      </c>
      <c r="O412" s="117" t="s">
        <v>53</v>
      </c>
      <c r="P412" s="118">
        <v>152.5</v>
      </c>
      <c r="Q412" s="118">
        <v>499806.8</v>
      </c>
      <c r="R412" s="118">
        <v>499981.3</v>
      </c>
      <c r="S412" s="118">
        <v>115.5</v>
      </c>
      <c r="T412" s="118">
        <v>1000056.1</v>
      </c>
      <c r="U412" s="118">
        <v>1000000</v>
      </c>
      <c r="V412" s="118">
        <v>-56.1</v>
      </c>
      <c r="W412" s="118">
        <v>-0.01</v>
      </c>
    </row>
    <row r="413" spans="1:23" ht="15" thickBot="1" x14ac:dyDescent="0.35">
      <c r="A413" s="117" t="s">
        <v>58</v>
      </c>
      <c r="B413" s="118">
        <v>499942.7</v>
      </c>
      <c r="C413" s="118">
        <v>76.5</v>
      </c>
      <c r="D413" s="118">
        <v>499905.7</v>
      </c>
      <c r="E413" s="118">
        <v>129.5</v>
      </c>
      <c r="F413" s="118">
        <v>1000054.4</v>
      </c>
      <c r="G413" s="118">
        <v>1000000</v>
      </c>
      <c r="H413" s="118">
        <v>-54.4</v>
      </c>
      <c r="I413" s="118">
        <v>-0.01</v>
      </c>
      <c r="O413" s="117" t="s">
        <v>54</v>
      </c>
      <c r="P413" s="118">
        <v>126.5</v>
      </c>
      <c r="Q413" s="118">
        <v>499860.8</v>
      </c>
      <c r="R413" s="118">
        <v>500053.3</v>
      </c>
      <c r="S413" s="118">
        <v>40.5</v>
      </c>
      <c r="T413" s="118">
        <v>1000081.1</v>
      </c>
      <c r="U413" s="118">
        <v>1000000</v>
      </c>
      <c r="V413" s="118">
        <v>-81.099999999999994</v>
      </c>
      <c r="W413" s="118">
        <v>-0.01</v>
      </c>
    </row>
    <row r="414" spans="1:23" ht="15" thickBot="1" x14ac:dyDescent="0.35">
      <c r="A414" s="117" t="s">
        <v>59</v>
      </c>
      <c r="B414" s="118">
        <v>499939.7</v>
      </c>
      <c r="C414" s="118">
        <v>149.5</v>
      </c>
      <c r="D414" s="118">
        <v>499887.7</v>
      </c>
      <c r="E414" s="118">
        <v>104</v>
      </c>
      <c r="F414" s="118">
        <v>1000080.9</v>
      </c>
      <c r="G414" s="118">
        <v>1000000</v>
      </c>
      <c r="H414" s="118">
        <v>-80.900000000000006</v>
      </c>
      <c r="I414" s="118">
        <v>-0.01</v>
      </c>
      <c r="O414" s="117" t="s">
        <v>55</v>
      </c>
      <c r="P414" s="118">
        <v>108.5</v>
      </c>
      <c r="Q414" s="118">
        <v>499779.8</v>
      </c>
      <c r="R414" s="118">
        <v>499990.3</v>
      </c>
      <c r="S414" s="118">
        <v>105.5</v>
      </c>
      <c r="T414" s="118">
        <v>999984.1</v>
      </c>
      <c r="U414" s="118">
        <v>1000000</v>
      </c>
      <c r="V414" s="118">
        <v>15.9</v>
      </c>
      <c r="W414" s="118">
        <v>0</v>
      </c>
    </row>
    <row r="415" spans="1:23" ht="15" thickBot="1" x14ac:dyDescent="0.35">
      <c r="A415" s="117" t="s">
        <v>60</v>
      </c>
      <c r="B415" s="118">
        <v>499966.7</v>
      </c>
      <c r="C415" s="118">
        <v>69.5</v>
      </c>
      <c r="D415" s="118">
        <v>499813.7</v>
      </c>
      <c r="E415" s="118">
        <v>64</v>
      </c>
      <c r="F415" s="118">
        <v>999913.9</v>
      </c>
      <c r="G415" s="118">
        <v>1000000</v>
      </c>
      <c r="H415" s="118">
        <v>86.1</v>
      </c>
      <c r="I415" s="118">
        <v>0.01</v>
      </c>
      <c r="O415" s="117" t="s">
        <v>56</v>
      </c>
      <c r="P415" s="118">
        <v>116.5</v>
      </c>
      <c r="Q415" s="118">
        <v>499825.8</v>
      </c>
      <c r="R415" s="118">
        <v>499952.3</v>
      </c>
      <c r="S415" s="118">
        <v>55.5</v>
      </c>
      <c r="T415" s="118">
        <v>999950.1</v>
      </c>
      <c r="U415" s="118">
        <v>1000000</v>
      </c>
      <c r="V415" s="118">
        <v>49.9</v>
      </c>
      <c r="W415" s="118">
        <v>0</v>
      </c>
    </row>
    <row r="416" spans="1:23" ht="15" thickBot="1" x14ac:dyDescent="0.35">
      <c r="A416" s="117" t="s">
        <v>61</v>
      </c>
      <c r="B416" s="118">
        <v>499923.7</v>
      </c>
      <c r="C416" s="118">
        <v>13</v>
      </c>
      <c r="D416" s="118">
        <v>499820.7</v>
      </c>
      <c r="E416" s="118">
        <v>19</v>
      </c>
      <c r="F416" s="118">
        <v>999776.4</v>
      </c>
      <c r="G416" s="118">
        <v>1000000</v>
      </c>
      <c r="H416" s="118">
        <v>223.6</v>
      </c>
      <c r="I416" s="118">
        <v>0.02</v>
      </c>
      <c r="O416" s="117" t="s">
        <v>57</v>
      </c>
      <c r="P416" s="118">
        <v>84.5</v>
      </c>
      <c r="Q416" s="118">
        <v>499799.8</v>
      </c>
      <c r="R416" s="118">
        <v>499950.3</v>
      </c>
      <c r="S416" s="118">
        <v>0</v>
      </c>
      <c r="T416" s="118">
        <v>999834.6</v>
      </c>
      <c r="U416" s="118">
        <v>1000000</v>
      </c>
      <c r="V416" s="118">
        <v>165.4</v>
      </c>
      <c r="W416" s="118">
        <v>0.02</v>
      </c>
    </row>
    <row r="417" spans="1:23" ht="15" thickBot="1" x14ac:dyDescent="0.35">
      <c r="A417" s="117" t="s">
        <v>62</v>
      </c>
      <c r="B417" s="118">
        <v>499976.7</v>
      </c>
      <c r="C417" s="118">
        <v>72.5</v>
      </c>
      <c r="D417" s="118">
        <v>499875.7</v>
      </c>
      <c r="E417" s="118">
        <v>124.5</v>
      </c>
      <c r="F417" s="118">
        <v>1000049.4</v>
      </c>
      <c r="G417" s="118">
        <v>1000000</v>
      </c>
      <c r="H417" s="118">
        <v>-49.4</v>
      </c>
      <c r="I417" s="118">
        <v>0</v>
      </c>
      <c r="O417" s="117" t="s">
        <v>58</v>
      </c>
      <c r="P417" s="118">
        <v>137.5</v>
      </c>
      <c r="Q417" s="118">
        <v>499837.8</v>
      </c>
      <c r="R417" s="118">
        <v>499965.3</v>
      </c>
      <c r="S417" s="118">
        <v>5</v>
      </c>
      <c r="T417" s="118">
        <v>999945.6</v>
      </c>
      <c r="U417" s="118">
        <v>1000000</v>
      </c>
      <c r="V417" s="118">
        <v>54.4</v>
      </c>
      <c r="W417" s="118">
        <v>0.01</v>
      </c>
    </row>
    <row r="418" spans="1:23" ht="15" thickBot="1" x14ac:dyDescent="0.35">
      <c r="A418" s="117" t="s">
        <v>63</v>
      </c>
      <c r="B418" s="118">
        <v>499949.7</v>
      </c>
      <c r="C418" s="118">
        <v>101.5</v>
      </c>
      <c r="D418" s="118">
        <v>499833.7</v>
      </c>
      <c r="E418" s="118">
        <v>34</v>
      </c>
      <c r="F418" s="118">
        <v>999918.9</v>
      </c>
      <c r="G418" s="118">
        <v>1000000</v>
      </c>
      <c r="H418" s="118">
        <v>81.099999999999994</v>
      </c>
      <c r="I418" s="118">
        <v>0.01</v>
      </c>
      <c r="O418" s="117" t="s">
        <v>59</v>
      </c>
      <c r="P418" s="118">
        <v>140.5</v>
      </c>
      <c r="Q418" s="118">
        <v>499764.8</v>
      </c>
      <c r="R418" s="118">
        <v>499983.3</v>
      </c>
      <c r="S418" s="118">
        <v>30.5</v>
      </c>
      <c r="T418" s="118">
        <v>999919.1</v>
      </c>
      <c r="U418" s="118">
        <v>1000000</v>
      </c>
      <c r="V418" s="118">
        <v>80.900000000000006</v>
      </c>
      <c r="W418" s="118">
        <v>0.01</v>
      </c>
    </row>
    <row r="419" spans="1:23" ht="15" thickBot="1" x14ac:dyDescent="0.35">
      <c r="A419" s="117" t="s">
        <v>64</v>
      </c>
      <c r="B419" s="118">
        <v>500018.7</v>
      </c>
      <c r="C419" s="118">
        <v>108.5</v>
      </c>
      <c r="D419" s="118">
        <v>499847.7</v>
      </c>
      <c r="E419" s="118">
        <v>39</v>
      </c>
      <c r="F419" s="118">
        <v>1000013.9</v>
      </c>
      <c r="G419" s="118">
        <v>1000000</v>
      </c>
      <c r="H419" s="118">
        <v>-13.9</v>
      </c>
      <c r="I419" s="118">
        <v>0</v>
      </c>
      <c r="O419" s="117" t="s">
        <v>60</v>
      </c>
      <c r="P419" s="118">
        <v>113.5</v>
      </c>
      <c r="Q419" s="118">
        <v>499844.8</v>
      </c>
      <c r="R419" s="118">
        <v>500057.3</v>
      </c>
      <c r="S419" s="118">
        <v>70.5</v>
      </c>
      <c r="T419" s="118">
        <v>1000086.1</v>
      </c>
      <c r="U419" s="118">
        <v>1000000</v>
      </c>
      <c r="V419" s="118">
        <v>-86.1</v>
      </c>
      <c r="W419" s="118">
        <v>-0.01</v>
      </c>
    </row>
    <row r="420" spans="1:23" ht="15" thickBot="1" x14ac:dyDescent="0.35">
      <c r="A420" s="117" t="s">
        <v>65</v>
      </c>
      <c r="B420" s="118">
        <v>500070.7</v>
      </c>
      <c r="C420" s="118">
        <v>33.5</v>
      </c>
      <c r="D420" s="118">
        <v>499902.7</v>
      </c>
      <c r="E420" s="118">
        <v>19</v>
      </c>
      <c r="F420" s="118">
        <v>1000025.9</v>
      </c>
      <c r="G420" s="118">
        <v>1000000</v>
      </c>
      <c r="H420" s="118">
        <v>-25.9</v>
      </c>
      <c r="I420" s="118">
        <v>0</v>
      </c>
      <c r="O420" s="117" t="s">
        <v>61</v>
      </c>
      <c r="P420" s="118">
        <v>156.5</v>
      </c>
      <c r="Q420" s="118">
        <v>499901.3</v>
      </c>
      <c r="R420" s="118">
        <v>500050.3</v>
      </c>
      <c r="S420" s="118">
        <v>115.5</v>
      </c>
      <c r="T420" s="118">
        <v>1000223.6</v>
      </c>
      <c r="U420" s="118">
        <v>1000000</v>
      </c>
      <c r="V420" s="118">
        <v>-223.6</v>
      </c>
      <c r="W420" s="118">
        <v>-0.02</v>
      </c>
    </row>
    <row r="421" spans="1:23" ht="15" thickBot="1" x14ac:dyDescent="0.35">
      <c r="A421" s="117" t="s">
        <v>66</v>
      </c>
      <c r="B421" s="118">
        <v>499936.7</v>
      </c>
      <c r="C421" s="118">
        <v>32.5</v>
      </c>
      <c r="D421" s="118">
        <v>499807.7</v>
      </c>
      <c r="E421" s="118">
        <v>19</v>
      </c>
      <c r="F421" s="118">
        <v>999795.9</v>
      </c>
      <c r="G421" s="118">
        <v>1000000</v>
      </c>
      <c r="H421" s="118">
        <v>204.1</v>
      </c>
      <c r="I421" s="118">
        <v>0.02</v>
      </c>
      <c r="O421" s="117" t="s">
        <v>62</v>
      </c>
      <c r="P421" s="118">
        <v>103.5</v>
      </c>
      <c r="Q421" s="118">
        <v>499841.8</v>
      </c>
      <c r="R421" s="118">
        <v>499995.3</v>
      </c>
      <c r="S421" s="118">
        <v>10</v>
      </c>
      <c r="T421" s="118">
        <v>999950.6</v>
      </c>
      <c r="U421" s="118">
        <v>1000000</v>
      </c>
      <c r="V421" s="118">
        <v>49.4</v>
      </c>
      <c r="W421" s="118">
        <v>0</v>
      </c>
    </row>
    <row r="422" spans="1:23" ht="15" thickBot="1" x14ac:dyDescent="0.35">
      <c r="A422" s="117" t="s">
        <v>67</v>
      </c>
      <c r="B422" s="118">
        <v>499979.7</v>
      </c>
      <c r="C422" s="118">
        <v>67.5</v>
      </c>
      <c r="D422" s="118">
        <v>499908.7</v>
      </c>
      <c r="E422" s="118">
        <v>89</v>
      </c>
      <c r="F422" s="118">
        <v>1000044.9</v>
      </c>
      <c r="G422" s="118">
        <v>1000000</v>
      </c>
      <c r="H422" s="118">
        <v>-44.9</v>
      </c>
      <c r="I422" s="118">
        <v>0</v>
      </c>
      <c r="O422" s="117" t="s">
        <v>63</v>
      </c>
      <c r="P422" s="118">
        <v>130.5</v>
      </c>
      <c r="Q422" s="118">
        <v>499812.8</v>
      </c>
      <c r="R422" s="118">
        <v>500037.3</v>
      </c>
      <c r="S422" s="118">
        <v>100.5</v>
      </c>
      <c r="T422" s="118">
        <v>1000081.1</v>
      </c>
      <c r="U422" s="118">
        <v>1000000</v>
      </c>
      <c r="V422" s="118">
        <v>-81.099999999999994</v>
      </c>
      <c r="W422" s="118">
        <v>-0.01</v>
      </c>
    </row>
    <row r="423" spans="1:23" ht="15" thickBot="1" x14ac:dyDescent="0.35">
      <c r="A423" s="117" t="s">
        <v>68</v>
      </c>
      <c r="B423" s="118">
        <v>499985.7</v>
      </c>
      <c r="C423" s="118">
        <v>122.5</v>
      </c>
      <c r="D423" s="118">
        <v>499836.7</v>
      </c>
      <c r="E423" s="118">
        <v>119.5</v>
      </c>
      <c r="F423" s="118">
        <v>1000064.4</v>
      </c>
      <c r="G423" s="118">
        <v>1000000</v>
      </c>
      <c r="H423" s="118">
        <v>-64.400000000000006</v>
      </c>
      <c r="I423" s="118">
        <v>-0.01</v>
      </c>
      <c r="O423" s="117" t="s">
        <v>64</v>
      </c>
      <c r="P423" s="118">
        <v>61.5</v>
      </c>
      <c r="Q423" s="118">
        <v>499805.8</v>
      </c>
      <c r="R423" s="118">
        <v>500023.3</v>
      </c>
      <c r="S423" s="118">
        <v>95.5</v>
      </c>
      <c r="T423" s="118">
        <v>999986.1</v>
      </c>
      <c r="U423" s="118">
        <v>1000000</v>
      </c>
      <c r="V423" s="118">
        <v>13.9</v>
      </c>
      <c r="W423" s="118">
        <v>0</v>
      </c>
    </row>
    <row r="424" spans="1:23" ht="15" thickBot="1" x14ac:dyDescent="0.35">
      <c r="A424" s="117" t="s">
        <v>69</v>
      </c>
      <c r="B424" s="118">
        <v>499935.7</v>
      </c>
      <c r="C424" s="118">
        <v>87.5</v>
      </c>
      <c r="D424" s="118">
        <v>499851.7</v>
      </c>
      <c r="E424" s="118">
        <v>69</v>
      </c>
      <c r="F424" s="118">
        <v>999943.9</v>
      </c>
      <c r="G424" s="118">
        <v>1000000</v>
      </c>
      <c r="H424" s="118">
        <v>56.1</v>
      </c>
      <c r="I424" s="118">
        <v>0.01</v>
      </c>
      <c r="O424" s="117" t="s">
        <v>65</v>
      </c>
      <c r="P424" s="118">
        <v>9.5</v>
      </c>
      <c r="Q424" s="118">
        <v>499880.8</v>
      </c>
      <c r="R424" s="118">
        <v>499968.3</v>
      </c>
      <c r="S424" s="118">
        <v>115.5</v>
      </c>
      <c r="T424" s="118">
        <v>999974.1</v>
      </c>
      <c r="U424" s="118">
        <v>1000000</v>
      </c>
      <c r="V424" s="118">
        <v>25.9</v>
      </c>
      <c r="W424" s="118">
        <v>0</v>
      </c>
    </row>
    <row r="425" spans="1:23" ht="15" thickBot="1" x14ac:dyDescent="0.35">
      <c r="A425" s="117" t="s">
        <v>70</v>
      </c>
      <c r="B425" s="118">
        <v>500021.7</v>
      </c>
      <c r="C425" s="118">
        <v>109.5</v>
      </c>
      <c r="D425" s="118">
        <v>499815.7</v>
      </c>
      <c r="E425" s="118">
        <v>84</v>
      </c>
      <c r="F425" s="118">
        <v>1000030.9</v>
      </c>
      <c r="G425" s="118">
        <v>1000000</v>
      </c>
      <c r="H425" s="118">
        <v>-30.9</v>
      </c>
      <c r="I425" s="118">
        <v>0</v>
      </c>
      <c r="O425" s="117" t="s">
        <v>66</v>
      </c>
      <c r="P425" s="118">
        <v>143.5</v>
      </c>
      <c r="Q425" s="118">
        <v>499881.8</v>
      </c>
      <c r="R425" s="118">
        <v>500063.3</v>
      </c>
      <c r="S425" s="118">
        <v>115.5</v>
      </c>
      <c r="T425" s="118">
        <v>1000204.1</v>
      </c>
      <c r="U425" s="118">
        <v>1000000</v>
      </c>
      <c r="V425" s="118">
        <v>-204.1</v>
      </c>
      <c r="W425" s="118">
        <v>-0.02</v>
      </c>
    </row>
    <row r="426" spans="1:23" ht="15" thickBot="1" x14ac:dyDescent="0.35">
      <c r="A426" s="117" t="s">
        <v>71</v>
      </c>
      <c r="B426" s="118">
        <v>499962.7</v>
      </c>
      <c r="C426" s="118">
        <v>64.5</v>
      </c>
      <c r="D426" s="118">
        <v>499816.7</v>
      </c>
      <c r="E426" s="118">
        <v>44</v>
      </c>
      <c r="F426" s="118">
        <v>999887.9</v>
      </c>
      <c r="G426" s="118">
        <v>1000000</v>
      </c>
      <c r="H426" s="118">
        <v>112.1</v>
      </c>
      <c r="I426" s="118">
        <v>0.01</v>
      </c>
      <c r="O426" s="117" t="s">
        <v>67</v>
      </c>
      <c r="P426" s="118">
        <v>100.5</v>
      </c>
      <c r="Q426" s="118">
        <v>499846.8</v>
      </c>
      <c r="R426" s="118">
        <v>499962.3</v>
      </c>
      <c r="S426" s="118">
        <v>45.5</v>
      </c>
      <c r="T426" s="118">
        <v>999955.1</v>
      </c>
      <c r="U426" s="118">
        <v>1000000</v>
      </c>
      <c r="V426" s="118">
        <v>44.9</v>
      </c>
      <c r="W426" s="118">
        <v>0</v>
      </c>
    </row>
    <row r="427" spans="1:23" ht="15" thickBot="1" x14ac:dyDescent="0.35">
      <c r="A427" s="117" t="s">
        <v>72</v>
      </c>
      <c r="B427" s="118">
        <v>499884.7</v>
      </c>
      <c r="C427" s="118">
        <v>52.5</v>
      </c>
      <c r="D427" s="118">
        <v>499825.7</v>
      </c>
      <c r="E427" s="118">
        <v>24</v>
      </c>
      <c r="F427" s="118">
        <v>999786.9</v>
      </c>
      <c r="G427" s="118">
        <v>1000000</v>
      </c>
      <c r="H427" s="118">
        <v>213.1</v>
      </c>
      <c r="I427" s="118">
        <v>0.02</v>
      </c>
      <c r="O427" s="117" t="s">
        <v>68</v>
      </c>
      <c r="P427" s="118">
        <v>94.5</v>
      </c>
      <c r="Q427" s="118">
        <v>499791.8</v>
      </c>
      <c r="R427" s="118">
        <v>500034.3</v>
      </c>
      <c r="S427" s="118">
        <v>15</v>
      </c>
      <c r="T427" s="118">
        <v>999935.6</v>
      </c>
      <c r="U427" s="118">
        <v>1000000</v>
      </c>
      <c r="V427" s="118">
        <v>64.400000000000006</v>
      </c>
      <c r="W427" s="118">
        <v>0.01</v>
      </c>
    </row>
    <row r="428" spans="1:23" ht="15" thickBot="1" x14ac:dyDescent="0.35">
      <c r="A428" s="117" t="s">
        <v>73</v>
      </c>
      <c r="B428" s="118">
        <v>499980.7</v>
      </c>
      <c r="C428" s="118">
        <v>47.5</v>
      </c>
      <c r="D428" s="118">
        <v>499835.7</v>
      </c>
      <c r="E428" s="118">
        <v>114.5</v>
      </c>
      <c r="F428" s="118">
        <v>999978.4</v>
      </c>
      <c r="G428" s="118">
        <v>1000000</v>
      </c>
      <c r="H428" s="118">
        <v>21.6</v>
      </c>
      <c r="I428" s="118">
        <v>0</v>
      </c>
      <c r="O428" s="117" t="s">
        <v>69</v>
      </c>
      <c r="P428" s="118">
        <v>144.5</v>
      </c>
      <c r="Q428" s="118">
        <v>499826.8</v>
      </c>
      <c r="R428" s="118">
        <v>500019.3</v>
      </c>
      <c r="S428" s="118">
        <v>65.5</v>
      </c>
      <c r="T428" s="118">
        <v>1000056.1</v>
      </c>
      <c r="U428" s="118">
        <v>1000000</v>
      </c>
      <c r="V428" s="118">
        <v>-56.1</v>
      </c>
      <c r="W428" s="118">
        <v>-0.01</v>
      </c>
    </row>
    <row r="429" spans="1:23" ht="15" thickBot="1" x14ac:dyDescent="0.35">
      <c r="A429" s="117" t="s">
        <v>74</v>
      </c>
      <c r="B429" s="118">
        <v>499988.7</v>
      </c>
      <c r="C429" s="118">
        <v>50.5</v>
      </c>
      <c r="D429" s="118">
        <v>499897.7</v>
      </c>
      <c r="E429" s="118">
        <v>99</v>
      </c>
      <c r="F429" s="118">
        <v>1000035.9</v>
      </c>
      <c r="G429" s="118">
        <v>1000000</v>
      </c>
      <c r="H429" s="118">
        <v>-35.9</v>
      </c>
      <c r="I429" s="118">
        <v>0</v>
      </c>
      <c r="O429" s="117" t="s">
        <v>70</v>
      </c>
      <c r="P429" s="118">
        <v>58.5</v>
      </c>
      <c r="Q429" s="118">
        <v>499804.8</v>
      </c>
      <c r="R429" s="118">
        <v>500055.3</v>
      </c>
      <c r="S429" s="118">
        <v>50.5</v>
      </c>
      <c r="T429" s="118">
        <v>999969.1</v>
      </c>
      <c r="U429" s="118">
        <v>1000000</v>
      </c>
      <c r="V429" s="118">
        <v>30.9</v>
      </c>
      <c r="W429" s="118">
        <v>0</v>
      </c>
    </row>
    <row r="430" spans="1:23" ht="15" thickBot="1" x14ac:dyDescent="0.35">
      <c r="A430" s="117" t="s">
        <v>75</v>
      </c>
      <c r="B430" s="118">
        <v>499887.7</v>
      </c>
      <c r="C430" s="118">
        <v>40.5</v>
      </c>
      <c r="D430" s="118">
        <v>499866.7</v>
      </c>
      <c r="E430" s="118">
        <v>64</v>
      </c>
      <c r="F430" s="118">
        <v>999858.9</v>
      </c>
      <c r="G430" s="118">
        <v>1000000</v>
      </c>
      <c r="H430" s="118">
        <v>141.1</v>
      </c>
      <c r="I430" s="118">
        <v>0.01</v>
      </c>
      <c r="O430" s="117" t="s">
        <v>71</v>
      </c>
      <c r="P430" s="118">
        <v>117.5</v>
      </c>
      <c r="Q430" s="118">
        <v>499849.8</v>
      </c>
      <c r="R430" s="118">
        <v>500054.3</v>
      </c>
      <c r="S430" s="118">
        <v>90.5</v>
      </c>
      <c r="T430" s="118">
        <v>1000112.1</v>
      </c>
      <c r="U430" s="118">
        <v>1000000</v>
      </c>
      <c r="V430" s="118">
        <v>-112.1</v>
      </c>
      <c r="W430" s="118">
        <v>-0.01</v>
      </c>
    </row>
    <row r="431" spans="1:23" ht="15" thickBot="1" x14ac:dyDescent="0.35">
      <c r="A431" s="117" t="s">
        <v>76</v>
      </c>
      <c r="B431" s="118">
        <v>499930.7</v>
      </c>
      <c r="C431" s="118">
        <v>45.5</v>
      </c>
      <c r="D431" s="118">
        <v>499878.7</v>
      </c>
      <c r="E431" s="118">
        <v>49</v>
      </c>
      <c r="F431" s="118">
        <v>999903.9</v>
      </c>
      <c r="G431" s="118">
        <v>1000000</v>
      </c>
      <c r="H431" s="118">
        <v>96.1</v>
      </c>
      <c r="I431" s="118">
        <v>0.01</v>
      </c>
      <c r="O431" s="117" t="s">
        <v>72</v>
      </c>
      <c r="P431" s="118">
        <v>195.5</v>
      </c>
      <c r="Q431" s="118">
        <v>499861.8</v>
      </c>
      <c r="R431" s="118">
        <v>500045.3</v>
      </c>
      <c r="S431" s="118">
        <v>110.5</v>
      </c>
      <c r="T431" s="118">
        <v>1000213.1</v>
      </c>
      <c r="U431" s="118">
        <v>1000000</v>
      </c>
      <c r="V431" s="118">
        <v>-213.1</v>
      </c>
      <c r="W431" s="118">
        <v>-0.02</v>
      </c>
    </row>
    <row r="432" spans="1:23" ht="15" thickBot="1" x14ac:dyDescent="0.35">
      <c r="A432" s="117" t="s">
        <v>77</v>
      </c>
      <c r="B432" s="118">
        <v>499929.7</v>
      </c>
      <c r="C432" s="118">
        <v>92.5</v>
      </c>
      <c r="D432" s="118">
        <v>499758.7</v>
      </c>
      <c r="E432" s="118">
        <v>69</v>
      </c>
      <c r="F432" s="118">
        <v>999849.9</v>
      </c>
      <c r="G432" s="118">
        <v>1000000</v>
      </c>
      <c r="H432" s="118">
        <v>150.1</v>
      </c>
      <c r="I432" s="118">
        <v>0.02</v>
      </c>
      <c r="O432" s="117" t="s">
        <v>73</v>
      </c>
      <c r="P432" s="118">
        <v>99.5</v>
      </c>
      <c r="Q432" s="118">
        <v>499866.8</v>
      </c>
      <c r="R432" s="118">
        <v>500035.3</v>
      </c>
      <c r="S432" s="118">
        <v>20</v>
      </c>
      <c r="T432" s="118">
        <v>1000021.6</v>
      </c>
      <c r="U432" s="118">
        <v>1000000</v>
      </c>
      <c r="V432" s="118">
        <v>-21.6</v>
      </c>
      <c r="W432" s="118">
        <v>0</v>
      </c>
    </row>
    <row r="433" spans="1:23" ht="15" thickBot="1" x14ac:dyDescent="0.35">
      <c r="A433" s="117" t="s">
        <v>78</v>
      </c>
      <c r="B433" s="118">
        <v>499852.2</v>
      </c>
      <c r="C433" s="118">
        <v>98.5</v>
      </c>
      <c r="D433" s="118">
        <v>499823.7</v>
      </c>
      <c r="E433" s="118">
        <v>44</v>
      </c>
      <c r="F433" s="118">
        <v>999818.4</v>
      </c>
      <c r="G433" s="118">
        <v>1000000</v>
      </c>
      <c r="H433" s="118">
        <v>181.6</v>
      </c>
      <c r="I433" s="118">
        <v>0.02</v>
      </c>
      <c r="O433" s="117" t="s">
        <v>74</v>
      </c>
      <c r="P433" s="118">
        <v>91.5</v>
      </c>
      <c r="Q433" s="118">
        <v>499863.8</v>
      </c>
      <c r="R433" s="118">
        <v>499973.3</v>
      </c>
      <c r="S433" s="118">
        <v>35.5</v>
      </c>
      <c r="T433" s="118">
        <v>999964.1</v>
      </c>
      <c r="U433" s="118">
        <v>1000000</v>
      </c>
      <c r="V433" s="118">
        <v>35.9</v>
      </c>
      <c r="W433" s="118">
        <v>0</v>
      </c>
    </row>
    <row r="434" spans="1:23" ht="15" thickBot="1" x14ac:dyDescent="0.35">
      <c r="A434" s="117" t="s">
        <v>79</v>
      </c>
      <c r="B434" s="118">
        <v>499957.7</v>
      </c>
      <c r="C434" s="118">
        <v>111.5</v>
      </c>
      <c r="D434" s="118">
        <v>499894.7</v>
      </c>
      <c r="E434" s="118">
        <v>8</v>
      </c>
      <c r="F434" s="118">
        <v>999971.9</v>
      </c>
      <c r="G434" s="118">
        <v>1000000</v>
      </c>
      <c r="H434" s="118">
        <v>28.1</v>
      </c>
      <c r="I434" s="118">
        <v>0</v>
      </c>
      <c r="O434" s="117" t="s">
        <v>75</v>
      </c>
      <c r="P434" s="118">
        <v>192.5</v>
      </c>
      <c r="Q434" s="118">
        <v>499873.8</v>
      </c>
      <c r="R434" s="118">
        <v>500004.3</v>
      </c>
      <c r="S434" s="118">
        <v>70.5</v>
      </c>
      <c r="T434" s="118">
        <v>1000141.1</v>
      </c>
      <c r="U434" s="118">
        <v>1000000</v>
      </c>
      <c r="V434" s="118">
        <v>-141.1</v>
      </c>
      <c r="W434" s="118">
        <v>-0.01</v>
      </c>
    </row>
    <row r="435" spans="1:23" ht="15" thickBot="1" x14ac:dyDescent="0.35">
      <c r="A435" s="117" t="s">
        <v>80</v>
      </c>
      <c r="B435" s="118">
        <v>499946.7</v>
      </c>
      <c r="C435" s="118">
        <v>63.5</v>
      </c>
      <c r="D435" s="118">
        <v>499830.7</v>
      </c>
      <c r="E435" s="118">
        <v>99</v>
      </c>
      <c r="F435" s="118">
        <v>999939.9</v>
      </c>
      <c r="G435" s="118">
        <v>1000000</v>
      </c>
      <c r="H435" s="118">
        <v>60.1</v>
      </c>
      <c r="I435" s="118">
        <v>0.01</v>
      </c>
      <c r="O435" s="117" t="s">
        <v>76</v>
      </c>
      <c r="P435" s="118">
        <v>149.5</v>
      </c>
      <c r="Q435" s="118">
        <v>499868.8</v>
      </c>
      <c r="R435" s="118">
        <v>499992.3</v>
      </c>
      <c r="S435" s="118">
        <v>85.5</v>
      </c>
      <c r="T435" s="118">
        <v>1000096.1</v>
      </c>
      <c r="U435" s="118">
        <v>1000000</v>
      </c>
      <c r="V435" s="118">
        <v>-96.1</v>
      </c>
      <c r="W435" s="118">
        <v>-0.01</v>
      </c>
    </row>
    <row r="436" spans="1:23" ht="15" thickBot="1" x14ac:dyDescent="0.35">
      <c r="A436" s="117" t="s">
        <v>81</v>
      </c>
      <c r="B436" s="118">
        <v>499960.7</v>
      </c>
      <c r="C436" s="118">
        <v>129.5</v>
      </c>
      <c r="D436" s="118">
        <v>499886.7</v>
      </c>
      <c r="E436" s="118">
        <v>24</v>
      </c>
      <c r="F436" s="118">
        <v>1000000.9</v>
      </c>
      <c r="G436" s="118">
        <v>1000000</v>
      </c>
      <c r="H436" s="118">
        <v>-0.9</v>
      </c>
      <c r="I436" s="118">
        <v>0</v>
      </c>
      <c r="O436" s="117" t="s">
        <v>77</v>
      </c>
      <c r="P436" s="118">
        <v>150.5</v>
      </c>
      <c r="Q436" s="118">
        <v>499821.8</v>
      </c>
      <c r="R436" s="118">
        <v>500112.3</v>
      </c>
      <c r="S436" s="118">
        <v>65.5</v>
      </c>
      <c r="T436" s="118">
        <v>1000150.1</v>
      </c>
      <c r="U436" s="118">
        <v>1000000</v>
      </c>
      <c r="V436" s="118">
        <v>-150.1</v>
      </c>
      <c r="W436" s="118">
        <v>-0.02</v>
      </c>
    </row>
    <row r="437" spans="1:23" ht="15" thickBot="1" x14ac:dyDescent="0.35">
      <c r="A437" s="117" t="s">
        <v>82</v>
      </c>
      <c r="B437" s="118">
        <v>499968.7</v>
      </c>
      <c r="C437" s="118">
        <v>89.5</v>
      </c>
      <c r="D437" s="118">
        <v>499919.7</v>
      </c>
      <c r="E437" s="118">
        <v>74</v>
      </c>
      <c r="F437" s="118">
        <v>1000051.9</v>
      </c>
      <c r="G437" s="118">
        <v>1000000</v>
      </c>
      <c r="H437" s="118">
        <v>-51.9</v>
      </c>
      <c r="I437" s="118">
        <v>-0.01</v>
      </c>
      <c r="O437" s="117" t="s">
        <v>78</v>
      </c>
      <c r="P437" s="118">
        <v>228</v>
      </c>
      <c r="Q437" s="118">
        <v>499815.8</v>
      </c>
      <c r="R437" s="118">
        <v>500047.3</v>
      </c>
      <c r="S437" s="118">
        <v>90.5</v>
      </c>
      <c r="T437" s="118">
        <v>1000181.6</v>
      </c>
      <c r="U437" s="118">
        <v>1000000</v>
      </c>
      <c r="V437" s="118">
        <v>-181.6</v>
      </c>
      <c r="W437" s="118">
        <v>-0.02</v>
      </c>
    </row>
    <row r="438" spans="1:23" ht="15" thickBot="1" x14ac:dyDescent="0.35">
      <c r="A438" s="117" t="s">
        <v>83</v>
      </c>
      <c r="B438" s="118">
        <v>499992.7</v>
      </c>
      <c r="C438" s="118">
        <v>117.5</v>
      </c>
      <c r="D438" s="118">
        <v>499925.7</v>
      </c>
      <c r="E438" s="118">
        <v>134.5</v>
      </c>
      <c r="F438" s="118">
        <v>1000170.4</v>
      </c>
      <c r="G438" s="118">
        <v>1000000</v>
      </c>
      <c r="H438" s="118">
        <v>-170.4</v>
      </c>
      <c r="I438" s="118">
        <v>-0.02</v>
      </c>
      <c r="O438" s="117" t="s">
        <v>79</v>
      </c>
      <c r="P438" s="118">
        <v>122.5</v>
      </c>
      <c r="Q438" s="118">
        <v>499802.8</v>
      </c>
      <c r="R438" s="118">
        <v>499976.3</v>
      </c>
      <c r="S438" s="118">
        <v>126.5</v>
      </c>
      <c r="T438" s="118">
        <v>1000028.1</v>
      </c>
      <c r="U438" s="118">
        <v>1000000</v>
      </c>
      <c r="V438" s="118">
        <v>-28.1</v>
      </c>
      <c r="W438" s="118">
        <v>0</v>
      </c>
    </row>
    <row r="439" spans="1:23" ht="15" thickBot="1" x14ac:dyDescent="0.35">
      <c r="A439" s="117" t="s">
        <v>84</v>
      </c>
      <c r="B439" s="118">
        <v>499945.7</v>
      </c>
      <c r="C439" s="118">
        <v>78.5</v>
      </c>
      <c r="D439" s="118">
        <v>499909.7</v>
      </c>
      <c r="E439" s="118">
        <v>129.5</v>
      </c>
      <c r="F439" s="118">
        <v>1000063.4</v>
      </c>
      <c r="G439" s="118">
        <v>1000000</v>
      </c>
      <c r="H439" s="118">
        <v>-63.4</v>
      </c>
      <c r="I439" s="118">
        <v>-0.01</v>
      </c>
      <c r="O439" s="117" t="s">
        <v>80</v>
      </c>
      <c r="P439" s="118">
        <v>133.5</v>
      </c>
      <c r="Q439" s="118">
        <v>499850.8</v>
      </c>
      <c r="R439" s="118">
        <v>500040.3</v>
      </c>
      <c r="S439" s="118">
        <v>35.5</v>
      </c>
      <c r="T439" s="118">
        <v>1000060.1</v>
      </c>
      <c r="U439" s="118">
        <v>1000000</v>
      </c>
      <c r="V439" s="118">
        <v>-60.1</v>
      </c>
      <c r="W439" s="118">
        <v>-0.01</v>
      </c>
    </row>
    <row r="440" spans="1:23" ht="15" thickBot="1" x14ac:dyDescent="0.35">
      <c r="A440" s="117" t="s">
        <v>85</v>
      </c>
      <c r="B440" s="118">
        <v>499937.7</v>
      </c>
      <c r="C440" s="118">
        <v>150.5</v>
      </c>
      <c r="D440" s="118">
        <v>499893.7</v>
      </c>
      <c r="E440" s="118">
        <v>104</v>
      </c>
      <c r="F440" s="118">
        <v>1000085.9</v>
      </c>
      <c r="G440" s="118">
        <v>1000000</v>
      </c>
      <c r="H440" s="118">
        <v>-85.9</v>
      </c>
      <c r="I440" s="118">
        <v>-0.01</v>
      </c>
      <c r="O440" s="117" t="s">
        <v>81</v>
      </c>
      <c r="P440" s="118">
        <v>119.5</v>
      </c>
      <c r="Q440" s="118">
        <v>499784.8</v>
      </c>
      <c r="R440" s="118">
        <v>499984.3</v>
      </c>
      <c r="S440" s="118">
        <v>110.5</v>
      </c>
      <c r="T440" s="118">
        <v>999999.1</v>
      </c>
      <c r="U440" s="118">
        <v>1000000</v>
      </c>
      <c r="V440" s="118">
        <v>0.9</v>
      </c>
      <c r="W440" s="118">
        <v>0</v>
      </c>
    </row>
    <row r="441" spans="1:23" ht="15" thickBot="1" x14ac:dyDescent="0.35">
      <c r="A441" s="117" t="s">
        <v>86</v>
      </c>
      <c r="B441" s="118">
        <v>499944.7</v>
      </c>
      <c r="C441" s="118">
        <v>55.5</v>
      </c>
      <c r="D441" s="118">
        <v>499810.7</v>
      </c>
      <c r="E441" s="118">
        <v>79</v>
      </c>
      <c r="F441" s="118">
        <v>999889.9</v>
      </c>
      <c r="G441" s="118">
        <v>1000000</v>
      </c>
      <c r="H441" s="118">
        <v>110.1</v>
      </c>
      <c r="I441" s="118">
        <v>0.01</v>
      </c>
      <c r="O441" s="117" t="s">
        <v>82</v>
      </c>
      <c r="P441" s="118">
        <v>111.5</v>
      </c>
      <c r="Q441" s="118">
        <v>499824.8</v>
      </c>
      <c r="R441" s="118">
        <v>499951.3</v>
      </c>
      <c r="S441" s="118">
        <v>60.5</v>
      </c>
      <c r="T441" s="118">
        <v>999948.1</v>
      </c>
      <c r="U441" s="118">
        <v>1000000</v>
      </c>
      <c r="V441" s="118">
        <v>51.9</v>
      </c>
      <c r="W441" s="118">
        <v>0.01</v>
      </c>
    </row>
    <row r="442" spans="1:23" ht="15" thickBot="1" x14ac:dyDescent="0.35">
      <c r="A442" s="117" t="s">
        <v>87</v>
      </c>
      <c r="B442" s="118">
        <v>499926.7</v>
      </c>
      <c r="C442" s="118">
        <v>10.5</v>
      </c>
      <c r="D442" s="118">
        <v>499821.7</v>
      </c>
      <c r="E442" s="118">
        <v>19</v>
      </c>
      <c r="F442" s="118">
        <v>999777.9</v>
      </c>
      <c r="G442" s="118">
        <v>1000000</v>
      </c>
      <c r="H442" s="118">
        <v>222.1</v>
      </c>
      <c r="I442" s="118">
        <v>0.02</v>
      </c>
      <c r="O442" s="117" t="s">
        <v>83</v>
      </c>
      <c r="P442" s="118">
        <v>87.5</v>
      </c>
      <c r="Q442" s="118">
        <v>499796.8</v>
      </c>
      <c r="R442" s="118">
        <v>499945.3</v>
      </c>
      <c r="S442" s="118">
        <v>0</v>
      </c>
      <c r="T442" s="118">
        <v>999829.6</v>
      </c>
      <c r="U442" s="118">
        <v>1000000</v>
      </c>
      <c r="V442" s="118">
        <v>170.4</v>
      </c>
      <c r="W442" s="118">
        <v>0.02</v>
      </c>
    </row>
    <row r="443" spans="1:23" ht="15" thickBot="1" x14ac:dyDescent="0.35">
      <c r="A443" s="117" t="s">
        <v>88</v>
      </c>
      <c r="B443" s="118">
        <v>499970.7</v>
      </c>
      <c r="C443" s="118">
        <v>74.5</v>
      </c>
      <c r="D443" s="118">
        <v>499879.7</v>
      </c>
      <c r="E443" s="118">
        <v>124.5</v>
      </c>
      <c r="F443" s="118">
        <v>1000049.4</v>
      </c>
      <c r="G443" s="118">
        <v>1000000</v>
      </c>
      <c r="H443" s="118">
        <v>-49.4</v>
      </c>
      <c r="I443" s="118">
        <v>0</v>
      </c>
      <c r="O443" s="117" t="s">
        <v>84</v>
      </c>
      <c r="P443" s="118">
        <v>134.5</v>
      </c>
      <c r="Q443" s="118">
        <v>499835.8</v>
      </c>
      <c r="R443" s="118">
        <v>499961.3</v>
      </c>
      <c r="S443" s="118">
        <v>5</v>
      </c>
      <c r="T443" s="118">
        <v>999936.6</v>
      </c>
      <c r="U443" s="118">
        <v>1000000</v>
      </c>
      <c r="V443" s="118">
        <v>63.4</v>
      </c>
      <c r="W443" s="118">
        <v>0.01</v>
      </c>
    </row>
    <row r="444" spans="1:23" ht="15" thickBot="1" x14ac:dyDescent="0.35">
      <c r="A444" s="117" t="s">
        <v>89</v>
      </c>
      <c r="B444" s="118">
        <v>500017.7</v>
      </c>
      <c r="C444" s="118">
        <v>141.5</v>
      </c>
      <c r="D444" s="118">
        <v>499863.7</v>
      </c>
      <c r="E444" s="118">
        <v>29</v>
      </c>
      <c r="F444" s="118">
        <v>1000051.9</v>
      </c>
      <c r="G444" s="118">
        <v>1000000</v>
      </c>
      <c r="H444" s="118">
        <v>-51.9</v>
      </c>
      <c r="I444" s="118">
        <v>-0.01</v>
      </c>
      <c r="O444" s="117" t="s">
        <v>85</v>
      </c>
      <c r="P444" s="118">
        <v>142.5</v>
      </c>
      <c r="Q444" s="118">
        <v>499763.8</v>
      </c>
      <c r="R444" s="118">
        <v>499977.3</v>
      </c>
      <c r="S444" s="118">
        <v>30.5</v>
      </c>
      <c r="T444" s="118">
        <v>999914.1</v>
      </c>
      <c r="U444" s="118">
        <v>1000000</v>
      </c>
      <c r="V444" s="118">
        <v>85.9</v>
      </c>
      <c r="W444" s="118">
        <v>0.01</v>
      </c>
    </row>
    <row r="445" spans="1:23" ht="15" thickBot="1" x14ac:dyDescent="0.35">
      <c r="A445" s="117" t="s">
        <v>90</v>
      </c>
      <c r="B445" s="118">
        <v>500026.7</v>
      </c>
      <c r="C445" s="118">
        <v>127.5</v>
      </c>
      <c r="D445" s="118">
        <v>499865.7</v>
      </c>
      <c r="E445" s="118">
        <v>34</v>
      </c>
      <c r="F445" s="118">
        <v>1000053.9</v>
      </c>
      <c r="G445" s="118">
        <v>1000000</v>
      </c>
      <c r="H445" s="118">
        <v>-53.9</v>
      </c>
      <c r="I445" s="118">
        <v>-0.01</v>
      </c>
      <c r="O445" s="117" t="s">
        <v>86</v>
      </c>
      <c r="P445" s="118">
        <v>135.5</v>
      </c>
      <c r="Q445" s="118">
        <v>499858.8</v>
      </c>
      <c r="R445" s="118">
        <v>500060.3</v>
      </c>
      <c r="S445" s="118">
        <v>55.5</v>
      </c>
      <c r="T445" s="118">
        <v>1000110.1</v>
      </c>
      <c r="U445" s="118">
        <v>1000000</v>
      </c>
      <c r="V445" s="118">
        <v>-110.1</v>
      </c>
      <c r="W445" s="118">
        <v>-0.01</v>
      </c>
    </row>
    <row r="446" spans="1:23" ht="15" thickBot="1" x14ac:dyDescent="0.35">
      <c r="A446" s="117" t="s">
        <v>91</v>
      </c>
      <c r="B446" s="118">
        <v>500072.7</v>
      </c>
      <c r="C446" s="118">
        <v>34.5</v>
      </c>
      <c r="D446" s="118">
        <v>499907.7</v>
      </c>
      <c r="E446" s="118">
        <v>8</v>
      </c>
      <c r="F446" s="118">
        <v>1000022.9</v>
      </c>
      <c r="G446" s="118">
        <v>1000000</v>
      </c>
      <c r="H446" s="118">
        <v>-22.9</v>
      </c>
      <c r="I446" s="118">
        <v>0</v>
      </c>
      <c r="O446" s="117" t="s">
        <v>87</v>
      </c>
      <c r="P446" s="118">
        <v>153.5</v>
      </c>
      <c r="Q446" s="118">
        <v>499903.8</v>
      </c>
      <c r="R446" s="118">
        <v>500049.3</v>
      </c>
      <c r="S446" s="118">
        <v>115.5</v>
      </c>
      <c r="T446" s="118">
        <v>1000222.1</v>
      </c>
      <c r="U446" s="118">
        <v>1000000</v>
      </c>
      <c r="V446" s="118">
        <v>-222.1</v>
      </c>
      <c r="W446" s="118">
        <v>-0.02</v>
      </c>
    </row>
    <row r="447" spans="1:23" ht="15" thickBot="1" x14ac:dyDescent="0.35">
      <c r="A447" s="117" t="s">
        <v>92</v>
      </c>
      <c r="B447" s="118">
        <v>499920.7</v>
      </c>
      <c r="C447" s="118">
        <v>30.5</v>
      </c>
      <c r="D447" s="118">
        <v>499808.7</v>
      </c>
      <c r="E447" s="118">
        <v>8</v>
      </c>
      <c r="F447" s="118">
        <v>999767.9</v>
      </c>
      <c r="G447" s="118">
        <v>1000000</v>
      </c>
      <c r="H447" s="118">
        <v>232.1</v>
      </c>
      <c r="I447" s="118">
        <v>0.02</v>
      </c>
      <c r="O447" s="117" t="s">
        <v>88</v>
      </c>
      <c r="P447" s="118">
        <v>109.5</v>
      </c>
      <c r="Q447" s="118">
        <v>499839.8</v>
      </c>
      <c r="R447" s="118">
        <v>499991.3</v>
      </c>
      <c r="S447" s="118">
        <v>10</v>
      </c>
      <c r="T447" s="118">
        <v>999950.6</v>
      </c>
      <c r="U447" s="118">
        <v>1000000</v>
      </c>
      <c r="V447" s="118">
        <v>49.4</v>
      </c>
      <c r="W447" s="118">
        <v>0</v>
      </c>
    </row>
    <row r="448" spans="1:23" ht="15" thickBot="1" x14ac:dyDescent="0.35">
      <c r="A448" s="117" t="s">
        <v>93</v>
      </c>
      <c r="B448" s="118">
        <v>500024.7</v>
      </c>
      <c r="C448" s="118">
        <v>71.5</v>
      </c>
      <c r="D448" s="118">
        <v>499912.7</v>
      </c>
      <c r="E448" s="118">
        <v>89</v>
      </c>
      <c r="F448" s="118">
        <v>1000097.9</v>
      </c>
      <c r="G448" s="118">
        <v>1000000</v>
      </c>
      <c r="H448" s="118">
        <v>-97.9</v>
      </c>
      <c r="I448" s="118">
        <v>-0.01</v>
      </c>
      <c r="O448" s="117" t="s">
        <v>89</v>
      </c>
      <c r="P448" s="118">
        <v>62.5</v>
      </c>
      <c r="Q448" s="118">
        <v>499772.8</v>
      </c>
      <c r="R448" s="118">
        <v>500007.3</v>
      </c>
      <c r="S448" s="118">
        <v>105.5</v>
      </c>
      <c r="T448" s="118">
        <v>999948.1</v>
      </c>
      <c r="U448" s="118">
        <v>1000000</v>
      </c>
      <c r="V448" s="118">
        <v>51.9</v>
      </c>
      <c r="W448" s="118">
        <v>0.01</v>
      </c>
    </row>
    <row r="449" spans="1:23" ht="15" thickBot="1" x14ac:dyDescent="0.35">
      <c r="A449" s="117" t="s">
        <v>94</v>
      </c>
      <c r="B449" s="118">
        <v>500008.7</v>
      </c>
      <c r="C449" s="118">
        <v>136.5</v>
      </c>
      <c r="D449" s="118">
        <v>499848.7</v>
      </c>
      <c r="E449" s="118">
        <v>114.5</v>
      </c>
      <c r="F449" s="118">
        <v>1000108.4</v>
      </c>
      <c r="G449" s="118">
        <v>1000000</v>
      </c>
      <c r="H449" s="118">
        <v>-108.4</v>
      </c>
      <c r="I449" s="118">
        <v>-0.01</v>
      </c>
      <c r="O449" s="117" t="s">
        <v>90</v>
      </c>
      <c r="P449" s="118">
        <v>53.5</v>
      </c>
      <c r="Q449" s="118">
        <v>499786.8</v>
      </c>
      <c r="R449" s="118">
        <v>500005.3</v>
      </c>
      <c r="S449" s="118">
        <v>100.5</v>
      </c>
      <c r="T449" s="118">
        <v>999946.1</v>
      </c>
      <c r="U449" s="118">
        <v>1000000</v>
      </c>
      <c r="V449" s="118">
        <v>53.9</v>
      </c>
      <c r="W449" s="118">
        <v>0.01</v>
      </c>
    </row>
    <row r="450" spans="1:23" ht="15" thickBot="1" x14ac:dyDescent="0.35">
      <c r="A450" s="117" t="s">
        <v>95</v>
      </c>
      <c r="B450" s="118">
        <v>499928.7</v>
      </c>
      <c r="C450" s="118">
        <v>80.5</v>
      </c>
      <c r="D450" s="118">
        <v>499846.7</v>
      </c>
      <c r="E450" s="118">
        <v>54</v>
      </c>
      <c r="F450" s="118">
        <v>999909.9</v>
      </c>
      <c r="G450" s="118">
        <v>1000000</v>
      </c>
      <c r="H450" s="118">
        <v>90.1</v>
      </c>
      <c r="I450" s="118">
        <v>0.01</v>
      </c>
      <c r="O450" s="117" t="s">
        <v>91</v>
      </c>
      <c r="P450" s="118">
        <v>7.5</v>
      </c>
      <c r="Q450" s="118">
        <v>499879.8</v>
      </c>
      <c r="R450" s="118">
        <v>499963.3</v>
      </c>
      <c r="S450" s="118">
        <v>126.5</v>
      </c>
      <c r="T450" s="118">
        <v>999977.1</v>
      </c>
      <c r="U450" s="118">
        <v>1000000</v>
      </c>
      <c r="V450" s="118">
        <v>22.9</v>
      </c>
      <c r="W450" s="118">
        <v>0</v>
      </c>
    </row>
    <row r="451" spans="1:23" ht="15" thickBot="1" x14ac:dyDescent="0.35">
      <c r="A451" s="117" t="s">
        <v>96</v>
      </c>
      <c r="B451" s="118">
        <v>500022.7</v>
      </c>
      <c r="C451" s="118">
        <v>116.5</v>
      </c>
      <c r="D451" s="118">
        <v>499819.7</v>
      </c>
      <c r="E451" s="118">
        <v>84</v>
      </c>
      <c r="F451" s="118">
        <v>1000042.9</v>
      </c>
      <c r="G451" s="118">
        <v>1000000</v>
      </c>
      <c r="H451" s="118">
        <v>-42.9</v>
      </c>
      <c r="I451" s="118">
        <v>0</v>
      </c>
      <c r="O451" s="117" t="s">
        <v>92</v>
      </c>
      <c r="P451" s="118">
        <v>159.5</v>
      </c>
      <c r="Q451" s="118">
        <v>499883.8</v>
      </c>
      <c r="R451" s="118">
        <v>500062.3</v>
      </c>
      <c r="S451" s="118">
        <v>126.5</v>
      </c>
      <c r="T451" s="118">
        <v>1000232.1</v>
      </c>
      <c r="U451" s="118">
        <v>1000000</v>
      </c>
      <c r="V451" s="118">
        <v>-232.1</v>
      </c>
      <c r="W451" s="118">
        <v>-0.02</v>
      </c>
    </row>
    <row r="452" spans="1:23" ht="15" thickBot="1" x14ac:dyDescent="0.35">
      <c r="A452" s="117" t="s">
        <v>97</v>
      </c>
      <c r="B452" s="118">
        <v>499987.7</v>
      </c>
      <c r="C452" s="118">
        <v>75.5</v>
      </c>
      <c r="D452" s="118">
        <v>499824.7</v>
      </c>
      <c r="E452" s="118">
        <v>59</v>
      </c>
      <c r="F452" s="118">
        <v>999946.9</v>
      </c>
      <c r="G452" s="118">
        <v>1000000</v>
      </c>
      <c r="H452" s="118">
        <v>53.1</v>
      </c>
      <c r="I452" s="118">
        <v>0.01</v>
      </c>
      <c r="O452" s="117" t="s">
        <v>93</v>
      </c>
      <c r="P452" s="118">
        <v>55.5</v>
      </c>
      <c r="Q452" s="118">
        <v>499842.8</v>
      </c>
      <c r="R452" s="118">
        <v>499958.3</v>
      </c>
      <c r="S452" s="118">
        <v>45.5</v>
      </c>
      <c r="T452" s="118">
        <v>999902.1</v>
      </c>
      <c r="U452" s="118">
        <v>1000000</v>
      </c>
      <c r="V452" s="118">
        <v>97.9</v>
      </c>
      <c r="W452" s="118">
        <v>0.01</v>
      </c>
    </row>
    <row r="453" spans="1:23" ht="15" thickBot="1" x14ac:dyDescent="0.35">
      <c r="A453" s="117" t="s">
        <v>98</v>
      </c>
      <c r="B453" s="118">
        <v>499888.7</v>
      </c>
      <c r="C453" s="118">
        <v>56.5</v>
      </c>
      <c r="D453" s="118">
        <v>499834.7</v>
      </c>
      <c r="E453" s="118">
        <v>39</v>
      </c>
      <c r="F453" s="118">
        <v>999818.9</v>
      </c>
      <c r="G453" s="118">
        <v>1000000</v>
      </c>
      <c r="H453" s="118">
        <v>181.1</v>
      </c>
      <c r="I453" s="118">
        <v>0.02</v>
      </c>
      <c r="O453" s="117" t="s">
        <v>94</v>
      </c>
      <c r="P453" s="118">
        <v>71.5</v>
      </c>
      <c r="Q453" s="118">
        <v>499777.8</v>
      </c>
      <c r="R453" s="118">
        <v>500022.3</v>
      </c>
      <c r="S453" s="118">
        <v>20</v>
      </c>
      <c r="T453" s="118">
        <v>999891.6</v>
      </c>
      <c r="U453" s="118">
        <v>1000000</v>
      </c>
      <c r="V453" s="118">
        <v>108.4</v>
      </c>
      <c r="W453" s="118">
        <v>0.01</v>
      </c>
    </row>
    <row r="454" spans="1:23" ht="15" thickBot="1" x14ac:dyDescent="0.35">
      <c r="A454" s="117" t="s">
        <v>99</v>
      </c>
      <c r="B454" s="118">
        <v>499986.7</v>
      </c>
      <c r="C454" s="118">
        <v>49.5</v>
      </c>
      <c r="D454" s="118">
        <v>499841.7</v>
      </c>
      <c r="E454" s="118">
        <v>119.5</v>
      </c>
      <c r="F454" s="118">
        <v>999997.4</v>
      </c>
      <c r="G454" s="118">
        <v>1000000</v>
      </c>
      <c r="H454" s="118">
        <v>2.6</v>
      </c>
      <c r="I454" s="118">
        <v>0</v>
      </c>
      <c r="O454" s="117" t="s">
        <v>95</v>
      </c>
      <c r="P454" s="118">
        <v>151.5</v>
      </c>
      <c r="Q454" s="118">
        <v>499833.8</v>
      </c>
      <c r="R454" s="118">
        <v>500024.3</v>
      </c>
      <c r="S454" s="118">
        <v>80.5</v>
      </c>
      <c r="T454" s="118">
        <v>1000090.1</v>
      </c>
      <c r="U454" s="118">
        <v>1000000</v>
      </c>
      <c r="V454" s="118">
        <v>-90.1</v>
      </c>
      <c r="W454" s="118">
        <v>-0.01</v>
      </c>
    </row>
    <row r="455" spans="1:23" ht="15" thickBot="1" x14ac:dyDescent="0.35">
      <c r="A455" s="117" t="s">
        <v>100</v>
      </c>
      <c r="B455" s="118">
        <v>499993.7</v>
      </c>
      <c r="C455" s="118">
        <v>51.5</v>
      </c>
      <c r="D455" s="118">
        <v>499895.7</v>
      </c>
      <c r="E455" s="118">
        <v>94</v>
      </c>
      <c r="F455" s="118">
        <v>1000034.9</v>
      </c>
      <c r="G455" s="118">
        <v>1000000</v>
      </c>
      <c r="H455" s="118">
        <v>-34.9</v>
      </c>
      <c r="I455" s="118">
        <v>0</v>
      </c>
      <c r="O455" s="117" t="s">
        <v>96</v>
      </c>
      <c r="P455" s="118">
        <v>57.5</v>
      </c>
      <c r="Q455" s="118">
        <v>499797.8</v>
      </c>
      <c r="R455" s="118">
        <v>500051.3</v>
      </c>
      <c r="S455" s="118">
        <v>50.5</v>
      </c>
      <c r="T455" s="118">
        <v>999957.1</v>
      </c>
      <c r="U455" s="118">
        <v>1000000</v>
      </c>
      <c r="V455" s="118">
        <v>42.9</v>
      </c>
      <c r="W455" s="118">
        <v>0</v>
      </c>
    </row>
    <row r="456" spans="1:23" ht="15" thickBot="1" x14ac:dyDescent="0.35">
      <c r="A456" s="117" t="s">
        <v>101</v>
      </c>
      <c r="B456" s="118">
        <v>499889.7</v>
      </c>
      <c r="C456" s="118">
        <v>39.5</v>
      </c>
      <c r="D456" s="118">
        <v>499869.7</v>
      </c>
      <c r="E456" s="118">
        <v>69</v>
      </c>
      <c r="F456" s="118">
        <v>999867.9</v>
      </c>
      <c r="G456" s="118">
        <v>1000000</v>
      </c>
      <c r="H456" s="118">
        <v>132.1</v>
      </c>
      <c r="I456" s="118">
        <v>0.01</v>
      </c>
      <c r="O456" s="117" t="s">
        <v>97</v>
      </c>
      <c r="P456" s="118">
        <v>92.5</v>
      </c>
      <c r="Q456" s="118">
        <v>499838.8</v>
      </c>
      <c r="R456" s="118">
        <v>500046.3</v>
      </c>
      <c r="S456" s="118">
        <v>75.5</v>
      </c>
      <c r="T456" s="118">
        <v>1000053.1</v>
      </c>
      <c r="U456" s="118">
        <v>1000000</v>
      </c>
      <c r="V456" s="118">
        <v>-53.1</v>
      </c>
      <c r="W456" s="118">
        <v>-0.01</v>
      </c>
    </row>
    <row r="457" spans="1:23" ht="15" thickBot="1" x14ac:dyDescent="0.35">
      <c r="A457" s="117" t="s">
        <v>102</v>
      </c>
      <c r="B457" s="118">
        <v>499933.7</v>
      </c>
      <c r="C457" s="118">
        <v>46.5</v>
      </c>
      <c r="D457" s="118">
        <v>499884.7</v>
      </c>
      <c r="E457" s="118">
        <v>49</v>
      </c>
      <c r="F457" s="118">
        <v>999913.9</v>
      </c>
      <c r="G457" s="118">
        <v>1000000</v>
      </c>
      <c r="H457" s="118">
        <v>86.1</v>
      </c>
      <c r="I457" s="118">
        <v>0.01</v>
      </c>
      <c r="O457" s="117" t="s">
        <v>98</v>
      </c>
      <c r="P457" s="118">
        <v>191.5</v>
      </c>
      <c r="Q457" s="118">
        <v>499857.8</v>
      </c>
      <c r="R457" s="118">
        <v>500036.3</v>
      </c>
      <c r="S457" s="118">
        <v>95.5</v>
      </c>
      <c r="T457" s="118">
        <v>1000181.1</v>
      </c>
      <c r="U457" s="118">
        <v>1000000</v>
      </c>
      <c r="V457" s="118">
        <v>-181.1</v>
      </c>
      <c r="W457" s="118">
        <v>-0.02</v>
      </c>
    </row>
    <row r="458" spans="1:23" ht="15" thickBot="1" x14ac:dyDescent="0.35">
      <c r="A458" s="117" t="s">
        <v>103</v>
      </c>
      <c r="B458" s="118">
        <v>500080.2</v>
      </c>
      <c r="C458" s="118">
        <v>152.5</v>
      </c>
      <c r="D458" s="118">
        <v>499854.7</v>
      </c>
      <c r="E458" s="118">
        <v>79</v>
      </c>
      <c r="F458" s="118">
        <v>1000166.4</v>
      </c>
      <c r="G458" s="118">
        <v>1000000</v>
      </c>
      <c r="H458" s="118">
        <v>-166.4</v>
      </c>
      <c r="I458" s="118">
        <v>-0.02</v>
      </c>
      <c r="O458" s="117" t="s">
        <v>99</v>
      </c>
      <c r="P458" s="118">
        <v>93.5</v>
      </c>
      <c r="Q458" s="118">
        <v>499864.8</v>
      </c>
      <c r="R458" s="118">
        <v>500029.3</v>
      </c>
      <c r="S458" s="118">
        <v>15</v>
      </c>
      <c r="T458" s="118">
        <v>1000002.6</v>
      </c>
      <c r="U458" s="118">
        <v>1000000</v>
      </c>
      <c r="V458" s="118">
        <v>-2.6</v>
      </c>
      <c r="W458" s="118">
        <v>0</v>
      </c>
    </row>
    <row r="459" spans="1:23" ht="15" thickBot="1" x14ac:dyDescent="0.35">
      <c r="A459" s="117" t="s">
        <v>104</v>
      </c>
      <c r="B459" s="118">
        <v>499917.7</v>
      </c>
      <c r="C459" s="118">
        <v>103.5</v>
      </c>
      <c r="D459" s="118">
        <v>499832.7</v>
      </c>
      <c r="E459" s="118">
        <v>44</v>
      </c>
      <c r="F459" s="118">
        <v>999897.9</v>
      </c>
      <c r="G459" s="118">
        <v>1000000</v>
      </c>
      <c r="H459" s="118">
        <v>102.1</v>
      </c>
      <c r="I459" s="118">
        <v>0.01</v>
      </c>
      <c r="O459" s="117" t="s">
        <v>100</v>
      </c>
      <c r="P459" s="118">
        <v>86.5</v>
      </c>
      <c r="Q459" s="118">
        <v>499862.8</v>
      </c>
      <c r="R459" s="118">
        <v>499975.3</v>
      </c>
      <c r="S459" s="118">
        <v>40.5</v>
      </c>
      <c r="T459" s="118">
        <v>999965.1</v>
      </c>
      <c r="U459" s="118">
        <v>1000000</v>
      </c>
      <c r="V459" s="118">
        <v>34.9</v>
      </c>
      <c r="W459" s="118">
        <v>0</v>
      </c>
    </row>
    <row r="460" spans="1:23" ht="15" thickBot="1" x14ac:dyDescent="0.35">
      <c r="A460" s="117" t="s">
        <v>105</v>
      </c>
      <c r="B460" s="118">
        <v>499965.7</v>
      </c>
      <c r="C460" s="118">
        <v>121.5</v>
      </c>
      <c r="D460" s="118">
        <v>499906.7</v>
      </c>
      <c r="E460" s="118">
        <v>8</v>
      </c>
      <c r="F460" s="118">
        <v>1000001.9</v>
      </c>
      <c r="G460" s="118">
        <v>1000000</v>
      </c>
      <c r="H460" s="118">
        <v>-1.9</v>
      </c>
      <c r="I460" s="118">
        <v>0</v>
      </c>
      <c r="O460" s="117" t="s">
        <v>101</v>
      </c>
      <c r="P460" s="118">
        <v>190.5</v>
      </c>
      <c r="Q460" s="118">
        <v>499874.8</v>
      </c>
      <c r="R460" s="118">
        <v>500001.3</v>
      </c>
      <c r="S460" s="118">
        <v>65.5</v>
      </c>
      <c r="T460" s="118">
        <v>1000132.1</v>
      </c>
      <c r="U460" s="118">
        <v>1000000</v>
      </c>
      <c r="V460" s="118">
        <v>-132.1</v>
      </c>
      <c r="W460" s="118">
        <v>-0.01</v>
      </c>
    </row>
    <row r="461" spans="1:23" ht="15" thickBot="1" x14ac:dyDescent="0.35">
      <c r="A461" s="117" t="s">
        <v>106</v>
      </c>
      <c r="B461" s="118">
        <v>499952.7</v>
      </c>
      <c r="C461" s="118">
        <v>66.5</v>
      </c>
      <c r="D461" s="118">
        <v>499843.7</v>
      </c>
      <c r="E461" s="118">
        <v>99</v>
      </c>
      <c r="F461" s="118">
        <v>999961.9</v>
      </c>
      <c r="G461" s="118">
        <v>1000000</v>
      </c>
      <c r="H461" s="118">
        <v>38.1</v>
      </c>
      <c r="I461" s="118">
        <v>0</v>
      </c>
      <c r="O461" s="117" t="s">
        <v>102</v>
      </c>
      <c r="P461" s="118">
        <v>146.5</v>
      </c>
      <c r="Q461" s="118">
        <v>499867.8</v>
      </c>
      <c r="R461" s="118">
        <v>499986.3</v>
      </c>
      <c r="S461" s="118">
        <v>85.5</v>
      </c>
      <c r="T461" s="118">
        <v>1000086.1</v>
      </c>
      <c r="U461" s="118">
        <v>1000000</v>
      </c>
      <c r="V461" s="118">
        <v>-86.1</v>
      </c>
      <c r="W461" s="118">
        <v>-0.01</v>
      </c>
    </row>
    <row r="462" spans="1:23" ht="15" thickBot="1" x14ac:dyDescent="0.35">
      <c r="A462" s="117" t="s">
        <v>107</v>
      </c>
      <c r="B462" s="118">
        <v>499948.7</v>
      </c>
      <c r="C462" s="118">
        <v>133.5</v>
      </c>
      <c r="D462" s="118">
        <v>499892.7</v>
      </c>
      <c r="E462" s="118">
        <v>24</v>
      </c>
      <c r="F462" s="118">
        <v>999998.9</v>
      </c>
      <c r="G462" s="118">
        <v>1000000</v>
      </c>
      <c r="H462" s="118">
        <v>1.1000000000000001</v>
      </c>
      <c r="I462" s="118">
        <v>0</v>
      </c>
      <c r="O462" s="117" t="s">
        <v>103</v>
      </c>
      <c r="P462" s="118">
        <v>0</v>
      </c>
      <c r="Q462" s="118">
        <v>499761.8</v>
      </c>
      <c r="R462" s="118">
        <v>500016.3</v>
      </c>
      <c r="S462" s="118">
        <v>55.5</v>
      </c>
      <c r="T462" s="118">
        <v>999833.59999999998</v>
      </c>
      <c r="U462" s="118">
        <v>1000000</v>
      </c>
      <c r="V462" s="118">
        <v>166.4</v>
      </c>
      <c r="W462" s="118">
        <v>0.02</v>
      </c>
    </row>
    <row r="463" spans="1:23" ht="15" thickBot="1" x14ac:dyDescent="0.35">
      <c r="A463" s="117" t="s">
        <v>108</v>
      </c>
      <c r="B463" s="118">
        <v>499991.7</v>
      </c>
      <c r="C463" s="118">
        <v>96.5</v>
      </c>
      <c r="D463" s="118">
        <v>499929.7</v>
      </c>
      <c r="E463" s="118">
        <v>59</v>
      </c>
      <c r="F463" s="118">
        <v>1000076.9</v>
      </c>
      <c r="G463" s="118">
        <v>1000000</v>
      </c>
      <c r="H463" s="118">
        <v>-76.900000000000006</v>
      </c>
      <c r="I463" s="118">
        <v>-0.01</v>
      </c>
      <c r="O463" s="117" t="s">
        <v>104</v>
      </c>
      <c r="P463" s="118">
        <v>162.5</v>
      </c>
      <c r="Q463" s="118">
        <v>499810.8</v>
      </c>
      <c r="R463" s="118">
        <v>500038.3</v>
      </c>
      <c r="S463" s="118">
        <v>90.5</v>
      </c>
      <c r="T463" s="118">
        <v>1000102.1</v>
      </c>
      <c r="U463" s="118">
        <v>1000000</v>
      </c>
      <c r="V463" s="118">
        <v>-102.1</v>
      </c>
      <c r="W463" s="118">
        <v>-0.01</v>
      </c>
    </row>
    <row r="464" spans="1:23" ht="15" thickBot="1" x14ac:dyDescent="0.35">
      <c r="A464" s="117" t="s">
        <v>109</v>
      </c>
      <c r="B464" s="118">
        <v>499997.7</v>
      </c>
      <c r="C464" s="118">
        <v>118.5</v>
      </c>
      <c r="D464" s="118">
        <v>499928.7</v>
      </c>
      <c r="E464" s="118">
        <v>134.5</v>
      </c>
      <c r="F464" s="118">
        <v>1000179.4</v>
      </c>
      <c r="G464" s="118">
        <v>1000000</v>
      </c>
      <c r="H464" s="118">
        <v>-179.4</v>
      </c>
      <c r="I464" s="118">
        <v>-0.02</v>
      </c>
      <c r="O464" s="117" t="s">
        <v>105</v>
      </c>
      <c r="P464" s="118">
        <v>114.5</v>
      </c>
      <c r="Q464" s="118">
        <v>499792.8</v>
      </c>
      <c r="R464" s="118">
        <v>499964.3</v>
      </c>
      <c r="S464" s="118">
        <v>126.5</v>
      </c>
      <c r="T464" s="118">
        <v>999998.1</v>
      </c>
      <c r="U464" s="118">
        <v>1000000</v>
      </c>
      <c r="V464" s="118">
        <v>1.9</v>
      </c>
      <c r="W464" s="118">
        <v>0</v>
      </c>
    </row>
    <row r="465" spans="1:23" ht="15" thickBot="1" x14ac:dyDescent="0.35">
      <c r="A465" s="117" t="s">
        <v>110</v>
      </c>
      <c r="B465" s="118">
        <v>499951.7</v>
      </c>
      <c r="C465" s="118">
        <v>83.5</v>
      </c>
      <c r="D465" s="118">
        <v>499916.7</v>
      </c>
      <c r="E465" s="118">
        <v>129.5</v>
      </c>
      <c r="F465" s="118">
        <v>1000081.4</v>
      </c>
      <c r="G465" s="118">
        <v>1000000</v>
      </c>
      <c r="H465" s="118">
        <v>-81.400000000000006</v>
      </c>
      <c r="I465" s="118">
        <v>-0.01</v>
      </c>
      <c r="O465" s="117" t="s">
        <v>106</v>
      </c>
      <c r="P465" s="118">
        <v>127.5</v>
      </c>
      <c r="Q465" s="118">
        <v>499847.8</v>
      </c>
      <c r="R465" s="118">
        <v>500027.3</v>
      </c>
      <c r="S465" s="118">
        <v>35.5</v>
      </c>
      <c r="T465" s="118">
        <v>1000038.1</v>
      </c>
      <c r="U465" s="118">
        <v>1000000</v>
      </c>
      <c r="V465" s="118">
        <v>-38.1</v>
      </c>
      <c r="W465" s="118">
        <v>0</v>
      </c>
    </row>
    <row r="466" spans="1:23" ht="15" thickBot="1" x14ac:dyDescent="0.35">
      <c r="A466" s="117" t="s">
        <v>111</v>
      </c>
      <c r="B466" s="118">
        <v>499943.7</v>
      </c>
      <c r="C466" s="118">
        <v>148.5</v>
      </c>
      <c r="D466" s="118">
        <v>499890.7</v>
      </c>
      <c r="E466" s="118">
        <v>104</v>
      </c>
      <c r="F466" s="118">
        <v>1000086.9</v>
      </c>
      <c r="G466" s="118">
        <v>1000000</v>
      </c>
      <c r="H466" s="118">
        <v>-86.9</v>
      </c>
      <c r="I466" s="118">
        <v>-0.01</v>
      </c>
      <c r="O466" s="117" t="s">
        <v>107</v>
      </c>
      <c r="P466" s="118">
        <v>131.5</v>
      </c>
      <c r="Q466" s="118">
        <v>499780.8</v>
      </c>
      <c r="R466" s="118">
        <v>499978.3</v>
      </c>
      <c r="S466" s="118">
        <v>110.5</v>
      </c>
      <c r="T466" s="118">
        <v>1000001.1</v>
      </c>
      <c r="U466" s="118">
        <v>1000000</v>
      </c>
      <c r="V466" s="118">
        <v>-1.1000000000000001</v>
      </c>
      <c r="W466" s="118">
        <v>0</v>
      </c>
    </row>
    <row r="467" spans="1:23" ht="15" thickBot="1" x14ac:dyDescent="0.35">
      <c r="A467" s="117" t="s">
        <v>112</v>
      </c>
      <c r="B467" s="118">
        <v>499994.7</v>
      </c>
      <c r="C467" s="118">
        <v>79.5</v>
      </c>
      <c r="D467" s="118">
        <v>499818.7</v>
      </c>
      <c r="E467" s="118">
        <v>74</v>
      </c>
      <c r="F467" s="118">
        <v>999966.9</v>
      </c>
      <c r="G467" s="118">
        <v>1000000</v>
      </c>
      <c r="H467" s="118">
        <v>33.1</v>
      </c>
      <c r="I467" s="118">
        <v>0</v>
      </c>
      <c r="O467" s="117" t="s">
        <v>108</v>
      </c>
      <c r="P467" s="118">
        <v>88.5</v>
      </c>
      <c r="Q467" s="118">
        <v>499817.8</v>
      </c>
      <c r="R467" s="118">
        <v>499941.3</v>
      </c>
      <c r="S467" s="118">
        <v>75.5</v>
      </c>
      <c r="T467" s="118">
        <v>999923.1</v>
      </c>
      <c r="U467" s="118">
        <v>1000000</v>
      </c>
      <c r="V467" s="118">
        <v>76.900000000000006</v>
      </c>
      <c r="W467" s="118">
        <v>0.01</v>
      </c>
    </row>
    <row r="468" spans="1:23" ht="15" thickBot="1" x14ac:dyDescent="0.35">
      <c r="A468" s="117" t="s">
        <v>113</v>
      </c>
      <c r="B468" s="118">
        <v>499940.7</v>
      </c>
      <c r="C468" s="118">
        <v>2</v>
      </c>
      <c r="D468" s="118">
        <v>499826.7</v>
      </c>
      <c r="E468" s="118">
        <v>19</v>
      </c>
      <c r="F468" s="118">
        <v>999788.4</v>
      </c>
      <c r="G468" s="118">
        <v>1000000</v>
      </c>
      <c r="H468" s="118">
        <v>211.6</v>
      </c>
      <c r="I468" s="118">
        <v>0.02</v>
      </c>
      <c r="O468" s="117" t="s">
        <v>109</v>
      </c>
      <c r="P468" s="118">
        <v>82.5</v>
      </c>
      <c r="Q468" s="118">
        <v>499795.8</v>
      </c>
      <c r="R468" s="118">
        <v>499942.3</v>
      </c>
      <c r="S468" s="118">
        <v>0</v>
      </c>
      <c r="T468" s="118">
        <v>999820.6</v>
      </c>
      <c r="U468" s="118">
        <v>1000000</v>
      </c>
      <c r="V468" s="118">
        <v>179.4</v>
      </c>
      <c r="W468" s="118">
        <v>0.02</v>
      </c>
    </row>
    <row r="469" spans="1:23" ht="15" thickBot="1" x14ac:dyDescent="0.35">
      <c r="A469" s="117" t="s">
        <v>114</v>
      </c>
      <c r="B469" s="118">
        <v>499973.7</v>
      </c>
      <c r="C469" s="118">
        <v>68.5</v>
      </c>
      <c r="D469" s="118">
        <v>499876.7</v>
      </c>
      <c r="E469" s="118">
        <v>124.5</v>
      </c>
      <c r="F469" s="118">
        <v>1000043.4</v>
      </c>
      <c r="G469" s="118">
        <v>1000000</v>
      </c>
      <c r="H469" s="118">
        <v>-43.4</v>
      </c>
      <c r="I469" s="118">
        <v>0</v>
      </c>
      <c r="O469" s="117" t="s">
        <v>110</v>
      </c>
      <c r="P469" s="118">
        <v>128.5</v>
      </c>
      <c r="Q469" s="118">
        <v>499830.8</v>
      </c>
      <c r="R469" s="118">
        <v>499954.3</v>
      </c>
      <c r="S469" s="118">
        <v>5</v>
      </c>
      <c r="T469" s="118">
        <v>999918.6</v>
      </c>
      <c r="U469" s="118">
        <v>1000000</v>
      </c>
      <c r="V469" s="118">
        <v>81.400000000000006</v>
      </c>
      <c r="W469" s="118">
        <v>0.01</v>
      </c>
    </row>
    <row r="470" spans="1:23" ht="15" thickBot="1" x14ac:dyDescent="0.35">
      <c r="A470" s="117" t="s">
        <v>115</v>
      </c>
      <c r="B470" s="118">
        <v>499996.7</v>
      </c>
      <c r="C470" s="118">
        <v>139.5</v>
      </c>
      <c r="D470" s="118">
        <v>499870.7</v>
      </c>
      <c r="E470" s="118">
        <v>29</v>
      </c>
      <c r="F470" s="118">
        <v>1000035.9</v>
      </c>
      <c r="G470" s="118">
        <v>1000000</v>
      </c>
      <c r="H470" s="118">
        <v>-35.9</v>
      </c>
      <c r="I470" s="118">
        <v>0</v>
      </c>
      <c r="O470" s="117" t="s">
        <v>111</v>
      </c>
      <c r="P470" s="118">
        <v>136.5</v>
      </c>
      <c r="Q470" s="118">
        <v>499765.8</v>
      </c>
      <c r="R470" s="118">
        <v>499980.3</v>
      </c>
      <c r="S470" s="118">
        <v>30.5</v>
      </c>
      <c r="T470" s="118">
        <v>999913.1</v>
      </c>
      <c r="U470" s="118">
        <v>1000000</v>
      </c>
      <c r="V470" s="118">
        <v>86.9</v>
      </c>
      <c r="W470" s="118">
        <v>0.01</v>
      </c>
    </row>
    <row r="471" spans="1:23" ht="15" thickBot="1" x14ac:dyDescent="0.35">
      <c r="A471" s="117" t="s">
        <v>116</v>
      </c>
      <c r="B471" s="118">
        <v>500015.7</v>
      </c>
      <c r="C471" s="118">
        <v>132.5</v>
      </c>
      <c r="D471" s="118">
        <v>499874.7</v>
      </c>
      <c r="E471" s="118">
        <v>39</v>
      </c>
      <c r="F471" s="118">
        <v>1000061.9</v>
      </c>
      <c r="G471" s="118">
        <v>1000000</v>
      </c>
      <c r="H471" s="118">
        <v>-61.9</v>
      </c>
      <c r="I471" s="118">
        <v>-0.01</v>
      </c>
      <c r="O471" s="117" t="s">
        <v>112</v>
      </c>
      <c r="P471" s="118">
        <v>85.5</v>
      </c>
      <c r="Q471" s="118">
        <v>499834.8</v>
      </c>
      <c r="R471" s="118">
        <v>500052.3</v>
      </c>
      <c r="S471" s="118">
        <v>60.5</v>
      </c>
      <c r="T471" s="118">
        <v>1000033.1</v>
      </c>
      <c r="U471" s="118">
        <v>1000000</v>
      </c>
      <c r="V471" s="118">
        <v>-33.1</v>
      </c>
      <c r="W471" s="118">
        <v>0</v>
      </c>
    </row>
    <row r="472" spans="1:23" ht="15" thickBot="1" x14ac:dyDescent="0.35">
      <c r="A472" s="117" t="s">
        <v>117</v>
      </c>
      <c r="B472" s="118">
        <v>500073.7</v>
      </c>
      <c r="C472" s="118">
        <v>37.5</v>
      </c>
      <c r="D472" s="118">
        <v>499914.7</v>
      </c>
      <c r="E472" s="118">
        <v>8</v>
      </c>
      <c r="F472" s="118">
        <v>1000033.9</v>
      </c>
      <c r="G472" s="118">
        <v>1000000</v>
      </c>
      <c r="H472" s="118">
        <v>-33.9</v>
      </c>
      <c r="I472" s="118">
        <v>0</v>
      </c>
      <c r="O472" s="117" t="s">
        <v>113</v>
      </c>
      <c r="P472" s="118">
        <v>139.5</v>
      </c>
      <c r="Q472" s="118">
        <v>499912.3</v>
      </c>
      <c r="R472" s="118">
        <v>500044.3</v>
      </c>
      <c r="S472" s="118">
        <v>115.5</v>
      </c>
      <c r="T472" s="118">
        <v>1000211.6</v>
      </c>
      <c r="U472" s="118">
        <v>1000000</v>
      </c>
      <c r="V472" s="118">
        <v>-211.6</v>
      </c>
      <c r="W472" s="118">
        <v>-0.02</v>
      </c>
    </row>
    <row r="473" spans="1:23" ht="15" thickBot="1" x14ac:dyDescent="0.35">
      <c r="A473" s="117" t="s">
        <v>118</v>
      </c>
      <c r="B473" s="118">
        <v>500000.7</v>
      </c>
      <c r="C473" s="118">
        <v>35.5</v>
      </c>
      <c r="D473" s="118">
        <v>499812.7</v>
      </c>
      <c r="E473" s="118">
        <v>8</v>
      </c>
      <c r="F473" s="118">
        <v>999856.9</v>
      </c>
      <c r="G473" s="118">
        <v>1000000</v>
      </c>
      <c r="H473" s="118">
        <v>143.1</v>
      </c>
      <c r="I473" s="118">
        <v>0.01</v>
      </c>
      <c r="O473" s="117" t="s">
        <v>114</v>
      </c>
      <c r="P473" s="118">
        <v>106.5</v>
      </c>
      <c r="Q473" s="118">
        <v>499845.8</v>
      </c>
      <c r="R473" s="118">
        <v>499994.3</v>
      </c>
      <c r="S473" s="118">
        <v>10</v>
      </c>
      <c r="T473" s="118">
        <v>999956.6</v>
      </c>
      <c r="U473" s="118">
        <v>1000000</v>
      </c>
      <c r="V473" s="118">
        <v>43.4</v>
      </c>
      <c r="W473" s="118">
        <v>0</v>
      </c>
    </row>
    <row r="474" spans="1:23" ht="15" thickBot="1" x14ac:dyDescent="0.35">
      <c r="A474" s="117" t="s">
        <v>119</v>
      </c>
      <c r="B474" s="118">
        <v>500074.7</v>
      </c>
      <c r="C474" s="118">
        <v>82.5</v>
      </c>
      <c r="D474" s="118">
        <v>499923.7</v>
      </c>
      <c r="E474" s="118">
        <v>89</v>
      </c>
      <c r="F474" s="118">
        <v>1000169.9</v>
      </c>
      <c r="G474" s="118">
        <v>1000000</v>
      </c>
      <c r="H474" s="118">
        <v>-169.9</v>
      </c>
      <c r="I474" s="118">
        <v>-0.02</v>
      </c>
      <c r="O474" s="117" t="s">
        <v>115</v>
      </c>
      <c r="P474" s="118">
        <v>83.5</v>
      </c>
      <c r="Q474" s="118">
        <v>499774.8</v>
      </c>
      <c r="R474" s="118">
        <v>500000.3</v>
      </c>
      <c r="S474" s="118">
        <v>105.5</v>
      </c>
      <c r="T474" s="118">
        <v>999964.1</v>
      </c>
      <c r="U474" s="118">
        <v>1000000</v>
      </c>
      <c r="V474" s="118">
        <v>35.9</v>
      </c>
      <c r="W474" s="118">
        <v>0</v>
      </c>
    </row>
    <row r="475" spans="1:23" ht="15" thickBot="1" x14ac:dyDescent="0.35">
      <c r="A475" s="117" t="s">
        <v>120</v>
      </c>
      <c r="B475" s="118">
        <v>500001.7</v>
      </c>
      <c r="C475" s="118">
        <v>128.5</v>
      </c>
      <c r="D475" s="118">
        <v>499853.7</v>
      </c>
      <c r="E475" s="118">
        <v>114.5</v>
      </c>
      <c r="F475" s="118">
        <v>1000098.4</v>
      </c>
      <c r="G475" s="118">
        <v>1000000</v>
      </c>
      <c r="H475" s="118">
        <v>-98.4</v>
      </c>
      <c r="I475" s="118">
        <v>-0.01</v>
      </c>
      <c r="O475" s="117" t="s">
        <v>116</v>
      </c>
      <c r="P475" s="118">
        <v>64.5</v>
      </c>
      <c r="Q475" s="118">
        <v>499781.8</v>
      </c>
      <c r="R475" s="118">
        <v>499996.3</v>
      </c>
      <c r="S475" s="118">
        <v>95.5</v>
      </c>
      <c r="T475" s="118">
        <v>999938.1</v>
      </c>
      <c r="U475" s="118">
        <v>1000000</v>
      </c>
      <c r="V475" s="118">
        <v>61.9</v>
      </c>
      <c r="W475" s="118">
        <v>0.01</v>
      </c>
    </row>
    <row r="476" spans="1:23" ht="15" thickBot="1" x14ac:dyDescent="0.35">
      <c r="A476" s="117" t="s">
        <v>121</v>
      </c>
      <c r="B476" s="118">
        <v>499954.7</v>
      </c>
      <c r="C476" s="118">
        <v>90.5</v>
      </c>
      <c r="D476" s="118">
        <v>499855.7</v>
      </c>
      <c r="E476" s="118">
        <v>54</v>
      </c>
      <c r="F476" s="118">
        <v>999954.9</v>
      </c>
      <c r="G476" s="118">
        <v>1000000</v>
      </c>
      <c r="H476" s="118">
        <v>45.1</v>
      </c>
      <c r="I476" s="118">
        <v>0</v>
      </c>
      <c r="O476" s="117" t="s">
        <v>117</v>
      </c>
      <c r="P476" s="118">
        <v>6.5</v>
      </c>
      <c r="Q476" s="118">
        <v>499876.8</v>
      </c>
      <c r="R476" s="118">
        <v>499956.3</v>
      </c>
      <c r="S476" s="118">
        <v>126.5</v>
      </c>
      <c r="T476" s="118">
        <v>999966.1</v>
      </c>
      <c r="U476" s="118">
        <v>1000000</v>
      </c>
      <c r="V476" s="118">
        <v>33.9</v>
      </c>
      <c r="W476" s="118">
        <v>0</v>
      </c>
    </row>
    <row r="477" spans="1:23" ht="15" thickBot="1" x14ac:dyDescent="0.35">
      <c r="A477" s="117" t="s">
        <v>122</v>
      </c>
      <c r="B477" s="118">
        <v>500006.7</v>
      </c>
      <c r="C477" s="118">
        <v>119.5</v>
      </c>
      <c r="D477" s="118">
        <v>499829.7</v>
      </c>
      <c r="E477" s="118">
        <v>84</v>
      </c>
      <c r="F477" s="118">
        <v>1000039.9</v>
      </c>
      <c r="G477" s="118">
        <v>1000000</v>
      </c>
      <c r="H477" s="118">
        <v>-39.9</v>
      </c>
      <c r="I477" s="118">
        <v>0</v>
      </c>
      <c r="O477" s="117" t="s">
        <v>118</v>
      </c>
      <c r="P477" s="118">
        <v>79.5</v>
      </c>
      <c r="Q477" s="118">
        <v>499878.8</v>
      </c>
      <c r="R477" s="118">
        <v>500058.3</v>
      </c>
      <c r="S477" s="118">
        <v>126.5</v>
      </c>
      <c r="T477" s="118">
        <v>1000143.1</v>
      </c>
      <c r="U477" s="118">
        <v>1000000</v>
      </c>
      <c r="V477" s="118">
        <v>-143.1</v>
      </c>
      <c r="W477" s="118">
        <v>-0.01</v>
      </c>
    </row>
    <row r="478" spans="1:23" ht="15" thickBot="1" x14ac:dyDescent="0.35">
      <c r="A478" s="117" t="s">
        <v>123</v>
      </c>
      <c r="B478" s="118">
        <v>500069.7</v>
      </c>
      <c r="C478" s="118">
        <v>113.5</v>
      </c>
      <c r="D478" s="118">
        <v>499857.7</v>
      </c>
      <c r="E478" s="118">
        <v>64</v>
      </c>
      <c r="F478" s="118">
        <v>1000104.9</v>
      </c>
      <c r="G478" s="118">
        <v>1000000</v>
      </c>
      <c r="H478" s="118">
        <v>-104.9</v>
      </c>
      <c r="I478" s="118">
        <v>-0.01</v>
      </c>
      <c r="O478" s="117" t="s">
        <v>119</v>
      </c>
      <c r="P478" s="118">
        <v>5.5</v>
      </c>
      <c r="Q478" s="118">
        <v>499831.8</v>
      </c>
      <c r="R478" s="118">
        <v>499947.3</v>
      </c>
      <c r="S478" s="118">
        <v>45.5</v>
      </c>
      <c r="T478" s="118">
        <v>999830.1</v>
      </c>
      <c r="U478" s="118">
        <v>1000000</v>
      </c>
      <c r="V478" s="118">
        <v>169.9</v>
      </c>
      <c r="W478" s="118">
        <v>0.02</v>
      </c>
    </row>
    <row r="479" spans="1:23" ht="15" thickBot="1" x14ac:dyDescent="0.35">
      <c r="A479" s="117" t="s">
        <v>124</v>
      </c>
      <c r="B479" s="118">
        <v>499921.7</v>
      </c>
      <c r="C479" s="118">
        <v>61.5</v>
      </c>
      <c r="D479" s="118">
        <v>499844.7</v>
      </c>
      <c r="E479" s="118">
        <v>34</v>
      </c>
      <c r="F479" s="118">
        <v>999861.9</v>
      </c>
      <c r="G479" s="118">
        <v>1000000</v>
      </c>
      <c r="H479" s="118">
        <v>138.1</v>
      </c>
      <c r="I479" s="118">
        <v>0.01</v>
      </c>
      <c r="O479" s="117" t="s">
        <v>120</v>
      </c>
      <c r="P479" s="118">
        <v>78.5</v>
      </c>
      <c r="Q479" s="118">
        <v>499785.8</v>
      </c>
      <c r="R479" s="118">
        <v>500017.3</v>
      </c>
      <c r="S479" s="118">
        <v>20</v>
      </c>
      <c r="T479" s="118">
        <v>999901.6</v>
      </c>
      <c r="U479" s="118">
        <v>1000000</v>
      </c>
      <c r="V479" s="118">
        <v>98.4</v>
      </c>
      <c r="W479" s="118">
        <v>0.01</v>
      </c>
    </row>
    <row r="480" spans="1:23" ht="15" thickBot="1" x14ac:dyDescent="0.35">
      <c r="A480" s="117" t="s">
        <v>125</v>
      </c>
      <c r="B480" s="118">
        <v>499982.7</v>
      </c>
      <c r="C480" s="118">
        <v>48.5</v>
      </c>
      <c r="D480" s="118">
        <v>499842.7</v>
      </c>
      <c r="E480" s="118">
        <v>119.5</v>
      </c>
      <c r="F480" s="118">
        <v>999993.4</v>
      </c>
      <c r="G480" s="118">
        <v>1000000</v>
      </c>
      <c r="H480" s="118">
        <v>6.6</v>
      </c>
      <c r="I480" s="118">
        <v>0</v>
      </c>
      <c r="O480" s="117" t="s">
        <v>121</v>
      </c>
      <c r="P480" s="118">
        <v>125.5</v>
      </c>
      <c r="Q480" s="118">
        <v>499823.8</v>
      </c>
      <c r="R480" s="118">
        <v>500015.3</v>
      </c>
      <c r="S480" s="118">
        <v>80.5</v>
      </c>
      <c r="T480" s="118">
        <v>1000045.1</v>
      </c>
      <c r="U480" s="118">
        <v>1000000</v>
      </c>
      <c r="V480" s="118">
        <v>-45.1</v>
      </c>
      <c r="W480" s="118">
        <v>0</v>
      </c>
    </row>
    <row r="481" spans="1:23" ht="15" thickBot="1" x14ac:dyDescent="0.35">
      <c r="A481" s="117" t="s">
        <v>126</v>
      </c>
      <c r="B481" s="118">
        <v>500009.7</v>
      </c>
      <c r="C481" s="118">
        <v>58.5</v>
      </c>
      <c r="D481" s="118">
        <v>499903.7</v>
      </c>
      <c r="E481" s="118">
        <v>94</v>
      </c>
      <c r="F481" s="118">
        <v>1000065.9</v>
      </c>
      <c r="G481" s="118">
        <v>1000000</v>
      </c>
      <c r="H481" s="118">
        <v>-65.900000000000006</v>
      </c>
      <c r="I481" s="118">
        <v>-0.01</v>
      </c>
      <c r="O481" s="117" t="s">
        <v>122</v>
      </c>
      <c r="P481" s="118">
        <v>73.5</v>
      </c>
      <c r="Q481" s="118">
        <v>499794.8</v>
      </c>
      <c r="R481" s="118">
        <v>500041.3</v>
      </c>
      <c r="S481" s="118">
        <v>50.5</v>
      </c>
      <c r="T481" s="118">
        <v>999960.1</v>
      </c>
      <c r="U481" s="118">
        <v>1000000</v>
      </c>
      <c r="V481" s="118">
        <v>39.9</v>
      </c>
      <c r="W481" s="118">
        <v>0</v>
      </c>
    </row>
    <row r="482" spans="1:23" ht="15" thickBot="1" x14ac:dyDescent="0.35">
      <c r="A482" s="117" t="s">
        <v>127</v>
      </c>
      <c r="B482" s="118">
        <v>499925.7</v>
      </c>
      <c r="C482" s="118">
        <v>43.5</v>
      </c>
      <c r="D482" s="118">
        <v>499877.7</v>
      </c>
      <c r="E482" s="118">
        <v>54</v>
      </c>
      <c r="F482" s="118">
        <v>999900.9</v>
      </c>
      <c r="G482" s="118">
        <v>1000000</v>
      </c>
      <c r="H482" s="118">
        <v>99.1</v>
      </c>
      <c r="I482" s="118">
        <v>0.01</v>
      </c>
      <c r="O482" s="117" t="s">
        <v>123</v>
      </c>
      <c r="P482" s="118">
        <v>10.5</v>
      </c>
      <c r="Q482" s="118">
        <v>499800.8</v>
      </c>
      <c r="R482" s="118">
        <v>500013.3</v>
      </c>
      <c r="S482" s="118">
        <v>70.5</v>
      </c>
      <c r="T482" s="118">
        <v>999895.1</v>
      </c>
      <c r="U482" s="118">
        <v>1000000</v>
      </c>
      <c r="V482" s="118">
        <v>104.9</v>
      </c>
      <c r="W482" s="118">
        <v>0.01</v>
      </c>
    </row>
    <row r="483" spans="1:23" ht="15" thickBot="1" x14ac:dyDescent="0.35">
      <c r="A483" s="117" t="s">
        <v>128</v>
      </c>
      <c r="B483" s="118">
        <v>499938.7</v>
      </c>
      <c r="C483" s="118">
        <v>59.5</v>
      </c>
      <c r="D483" s="118">
        <v>499891.7</v>
      </c>
      <c r="E483" s="118">
        <v>44</v>
      </c>
      <c r="F483" s="118">
        <v>999933.9</v>
      </c>
      <c r="G483" s="118">
        <v>1000000</v>
      </c>
      <c r="H483" s="118">
        <v>66.099999999999994</v>
      </c>
      <c r="I483" s="118">
        <v>0.01</v>
      </c>
      <c r="O483" s="117" t="s">
        <v>124</v>
      </c>
      <c r="P483" s="118">
        <v>158.5</v>
      </c>
      <c r="Q483" s="118">
        <v>499852.79999999999</v>
      </c>
      <c r="R483" s="118">
        <v>500026.3</v>
      </c>
      <c r="S483" s="118">
        <v>100.5</v>
      </c>
      <c r="T483" s="118">
        <v>1000138.1</v>
      </c>
      <c r="U483" s="118">
        <v>1000000</v>
      </c>
      <c r="V483" s="118">
        <v>-138.1</v>
      </c>
      <c r="W483" s="118">
        <v>-0.01</v>
      </c>
    </row>
    <row r="484" spans="1:23" ht="15" thickBot="1" x14ac:dyDescent="0.35">
      <c r="A484" s="117" t="s">
        <v>129</v>
      </c>
      <c r="B484" s="118">
        <v>499924.7</v>
      </c>
      <c r="C484" s="118">
        <v>102.5</v>
      </c>
      <c r="D484" s="118">
        <v>499811.7</v>
      </c>
      <c r="E484" s="118">
        <v>59</v>
      </c>
      <c r="F484" s="118">
        <v>999897.9</v>
      </c>
      <c r="G484" s="118">
        <v>1000000</v>
      </c>
      <c r="H484" s="118">
        <v>102.1</v>
      </c>
      <c r="I484" s="118">
        <v>0.01</v>
      </c>
      <c r="O484" s="117" t="s">
        <v>125</v>
      </c>
      <c r="P484" s="118">
        <v>97.5</v>
      </c>
      <c r="Q484" s="118">
        <v>499865.8</v>
      </c>
      <c r="R484" s="118">
        <v>500028.3</v>
      </c>
      <c r="S484" s="118">
        <v>15</v>
      </c>
      <c r="T484" s="118">
        <v>1000006.6</v>
      </c>
      <c r="U484" s="118">
        <v>1000000</v>
      </c>
      <c r="V484" s="118">
        <v>-6.6</v>
      </c>
      <c r="W484" s="118">
        <v>0</v>
      </c>
    </row>
    <row r="485" spans="1:23" ht="15" thickBot="1" x14ac:dyDescent="0.35">
      <c r="A485" s="117" t="s">
        <v>130</v>
      </c>
      <c r="B485" s="118">
        <v>499931.7</v>
      </c>
      <c r="C485" s="118">
        <v>110.5</v>
      </c>
      <c r="D485" s="118">
        <v>499831.7</v>
      </c>
      <c r="E485" s="118">
        <v>49</v>
      </c>
      <c r="F485" s="118">
        <v>999922.9</v>
      </c>
      <c r="G485" s="118">
        <v>1000000</v>
      </c>
      <c r="H485" s="118">
        <v>77.099999999999994</v>
      </c>
      <c r="I485" s="118">
        <v>0.01</v>
      </c>
      <c r="O485" s="117" t="s">
        <v>126</v>
      </c>
      <c r="P485" s="118">
        <v>70.5</v>
      </c>
      <c r="Q485" s="118">
        <v>499855.8</v>
      </c>
      <c r="R485" s="118">
        <v>499967.3</v>
      </c>
      <c r="S485" s="118">
        <v>40.5</v>
      </c>
      <c r="T485" s="118">
        <v>999934.1</v>
      </c>
      <c r="U485" s="118">
        <v>1000000</v>
      </c>
      <c r="V485" s="118">
        <v>65.900000000000006</v>
      </c>
      <c r="W485" s="118">
        <v>0.01</v>
      </c>
    </row>
    <row r="486" spans="1:23" ht="15" thickBot="1" x14ac:dyDescent="0.35">
      <c r="A486" s="117" t="s">
        <v>131</v>
      </c>
      <c r="B486" s="118">
        <v>499975.7</v>
      </c>
      <c r="C486" s="118">
        <v>126.5</v>
      </c>
      <c r="D486" s="118">
        <v>499901.7</v>
      </c>
      <c r="E486" s="118">
        <v>19</v>
      </c>
      <c r="F486" s="118">
        <v>1000022.9</v>
      </c>
      <c r="G486" s="118">
        <v>1000000</v>
      </c>
      <c r="H486" s="118">
        <v>-22.9</v>
      </c>
      <c r="I486" s="118">
        <v>0</v>
      </c>
      <c r="O486" s="117" t="s">
        <v>127</v>
      </c>
      <c r="P486" s="118">
        <v>154.5</v>
      </c>
      <c r="Q486" s="118">
        <v>499870.8</v>
      </c>
      <c r="R486" s="118">
        <v>499993.3</v>
      </c>
      <c r="S486" s="118">
        <v>80.5</v>
      </c>
      <c r="T486" s="118">
        <v>1000099.1</v>
      </c>
      <c r="U486" s="118">
        <v>1000000</v>
      </c>
      <c r="V486" s="118">
        <v>-99.1</v>
      </c>
      <c r="W486" s="118">
        <v>-0.01</v>
      </c>
    </row>
    <row r="487" spans="1:23" ht="15" thickBot="1" x14ac:dyDescent="0.35">
      <c r="A487" s="117" t="s">
        <v>132</v>
      </c>
      <c r="B487" s="118">
        <v>499958.7</v>
      </c>
      <c r="C487" s="118">
        <v>81.5</v>
      </c>
      <c r="D487" s="118">
        <v>499849.7</v>
      </c>
      <c r="E487" s="118">
        <v>94</v>
      </c>
      <c r="F487" s="118">
        <v>999983.9</v>
      </c>
      <c r="G487" s="118">
        <v>1000000</v>
      </c>
      <c r="H487" s="118">
        <v>16.100000000000001</v>
      </c>
      <c r="I487" s="118">
        <v>0</v>
      </c>
      <c r="O487" s="117" t="s">
        <v>128</v>
      </c>
      <c r="P487" s="118">
        <v>141.5</v>
      </c>
      <c r="Q487" s="118">
        <v>499854.8</v>
      </c>
      <c r="R487" s="118">
        <v>499979.3</v>
      </c>
      <c r="S487" s="118">
        <v>90.5</v>
      </c>
      <c r="T487" s="118">
        <v>1000066.1</v>
      </c>
      <c r="U487" s="118">
        <v>1000000</v>
      </c>
      <c r="V487" s="118">
        <v>-66.099999999999994</v>
      </c>
      <c r="W487" s="118">
        <v>-0.01</v>
      </c>
    </row>
    <row r="488" spans="1:23" ht="15" thickBot="1" x14ac:dyDescent="0.35">
      <c r="A488" s="117" t="s">
        <v>133</v>
      </c>
      <c r="B488" s="118">
        <v>500002.7</v>
      </c>
      <c r="C488" s="118">
        <v>147.5</v>
      </c>
      <c r="D488" s="118">
        <v>499899.7</v>
      </c>
      <c r="E488" s="118">
        <v>19</v>
      </c>
      <c r="F488" s="118">
        <v>1000068.9</v>
      </c>
      <c r="G488" s="118">
        <v>1000000</v>
      </c>
      <c r="H488" s="118">
        <v>-68.900000000000006</v>
      </c>
      <c r="I488" s="118">
        <v>-0.01</v>
      </c>
      <c r="O488" s="117" t="s">
        <v>129</v>
      </c>
      <c r="P488" s="118">
        <v>155.5</v>
      </c>
      <c r="Q488" s="118">
        <v>499811.8</v>
      </c>
      <c r="R488" s="118">
        <v>500059.3</v>
      </c>
      <c r="S488" s="118">
        <v>75.5</v>
      </c>
      <c r="T488" s="118">
        <v>1000102.1</v>
      </c>
      <c r="U488" s="118">
        <v>1000000</v>
      </c>
      <c r="V488" s="118">
        <v>-102.1</v>
      </c>
      <c r="W488" s="118">
        <v>-0.01</v>
      </c>
    </row>
    <row r="489" spans="1:23" ht="15" thickBot="1" x14ac:dyDescent="0.35">
      <c r="A489" s="117" t="s">
        <v>134</v>
      </c>
      <c r="B489" s="118">
        <v>499967.7</v>
      </c>
      <c r="C489" s="118">
        <v>94.5</v>
      </c>
      <c r="D489" s="118">
        <v>499926.7</v>
      </c>
      <c r="E489" s="118">
        <v>69</v>
      </c>
      <c r="F489" s="118">
        <v>1000057.9</v>
      </c>
      <c r="G489" s="118">
        <v>1000000</v>
      </c>
      <c r="H489" s="118">
        <v>-57.9</v>
      </c>
      <c r="I489" s="118">
        <v>-0.01</v>
      </c>
      <c r="O489" s="117" t="s">
        <v>130</v>
      </c>
      <c r="P489" s="118">
        <v>148.5</v>
      </c>
      <c r="Q489" s="118">
        <v>499803.8</v>
      </c>
      <c r="R489" s="118">
        <v>500039.3</v>
      </c>
      <c r="S489" s="118">
        <v>85.5</v>
      </c>
      <c r="T489" s="118">
        <v>1000077.1</v>
      </c>
      <c r="U489" s="118">
        <v>1000000</v>
      </c>
      <c r="V489" s="118">
        <v>-77.099999999999994</v>
      </c>
      <c r="W489" s="118">
        <v>-0.01</v>
      </c>
    </row>
    <row r="490" spans="1:23" ht="15" thickBot="1" x14ac:dyDescent="0.35">
      <c r="A490" s="117" t="s">
        <v>135</v>
      </c>
      <c r="B490" s="118">
        <v>500005.7</v>
      </c>
      <c r="C490" s="118">
        <v>131.5</v>
      </c>
      <c r="D490" s="118">
        <v>499930.7</v>
      </c>
      <c r="E490" s="118">
        <v>134.5</v>
      </c>
      <c r="F490" s="118">
        <v>1000202.4</v>
      </c>
      <c r="G490" s="118">
        <v>1000000</v>
      </c>
      <c r="H490" s="118">
        <v>-202.4</v>
      </c>
      <c r="I490" s="118">
        <v>-0.02</v>
      </c>
      <c r="O490" s="117" t="s">
        <v>131</v>
      </c>
      <c r="P490" s="118">
        <v>104.5</v>
      </c>
      <c r="Q490" s="118">
        <v>499787.8</v>
      </c>
      <c r="R490" s="118">
        <v>499969.3</v>
      </c>
      <c r="S490" s="118">
        <v>115.5</v>
      </c>
      <c r="T490" s="118">
        <v>999977.1</v>
      </c>
      <c r="U490" s="118">
        <v>1000000</v>
      </c>
      <c r="V490" s="118">
        <v>22.9</v>
      </c>
      <c r="W490" s="118">
        <v>0</v>
      </c>
    </row>
    <row r="491" spans="1:23" ht="15" thickBot="1" x14ac:dyDescent="0.35">
      <c r="A491" s="117" t="s">
        <v>136</v>
      </c>
      <c r="B491" s="118">
        <v>499961.7</v>
      </c>
      <c r="C491" s="118">
        <v>95.5</v>
      </c>
      <c r="D491" s="118">
        <v>499922.7</v>
      </c>
      <c r="E491" s="118">
        <v>124.5</v>
      </c>
      <c r="F491" s="118">
        <v>1000104.4</v>
      </c>
      <c r="G491" s="118">
        <v>1000000</v>
      </c>
      <c r="H491" s="118">
        <v>-104.4</v>
      </c>
      <c r="I491" s="118">
        <v>-0.01</v>
      </c>
      <c r="O491" s="117" t="s">
        <v>132</v>
      </c>
      <c r="P491" s="118">
        <v>121.5</v>
      </c>
      <c r="Q491" s="118">
        <v>499832.8</v>
      </c>
      <c r="R491" s="118">
        <v>500021.3</v>
      </c>
      <c r="S491" s="118">
        <v>40.5</v>
      </c>
      <c r="T491" s="118">
        <v>1000016.1</v>
      </c>
      <c r="U491" s="118">
        <v>1000000</v>
      </c>
      <c r="V491" s="118">
        <v>-16.100000000000001</v>
      </c>
      <c r="W491" s="118">
        <v>0</v>
      </c>
    </row>
    <row r="492" spans="1:23" ht="15" thickBot="1" x14ac:dyDescent="0.35">
      <c r="A492" s="117" t="s">
        <v>137</v>
      </c>
      <c r="B492" s="118">
        <v>499934.7</v>
      </c>
      <c r="C492" s="118">
        <v>151.5</v>
      </c>
      <c r="D492" s="118">
        <v>499896.7</v>
      </c>
      <c r="E492" s="118">
        <v>99</v>
      </c>
      <c r="F492" s="118">
        <v>1000081.9</v>
      </c>
      <c r="G492" s="118">
        <v>1000000</v>
      </c>
      <c r="H492" s="118">
        <v>-81.900000000000006</v>
      </c>
      <c r="I492" s="118">
        <v>-0.01</v>
      </c>
      <c r="O492" s="117" t="s">
        <v>133</v>
      </c>
      <c r="P492" s="118">
        <v>77.5</v>
      </c>
      <c r="Q492" s="118">
        <v>499766.8</v>
      </c>
      <c r="R492" s="118">
        <v>499971.3</v>
      </c>
      <c r="S492" s="118">
        <v>115.5</v>
      </c>
      <c r="T492" s="118">
        <v>999931.1</v>
      </c>
      <c r="U492" s="118">
        <v>1000000</v>
      </c>
      <c r="V492" s="118">
        <v>68.900000000000006</v>
      </c>
      <c r="W492" s="118">
        <v>0.01</v>
      </c>
    </row>
    <row r="493" spans="1:23" ht="15" thickBot="1" x14ac:dyDescent="0.35">
      <c r="A493" s="117" t="s">
        <v>138</v>
      </c>
      <c r="B493" s="118">
        <v>500071.7</v>
      </c>
      <c r="C493" s="118">
        <v>112.5</v>
      </c>
      <c r="D493" s="118">
        <v>499845.7</v>
      </c>
      <c r="E493" s="118">
        <v>79</v>
      </c>
      <c r="F493" s="118">
        <v>1000108.9</v>
      </c>
      <c r="G493" s="118">
        <v>1000000</v>
      </c>
      <c r="H493" s="118">
        <v>-108.9</v>
      </c>
      <c r="I493" s="118">
        <v>-0.01</v>
      </c>
      <c r="O493" s="117" t="s">
        <v>134</v>
      </c>
      <c r="P493" s="118">
        <v>112.5</v>
      </c>
      <c r="Q493" s="118">
        <v>499819.8</v>
      </c>
      <c r="R493" s="118">
        <v>499944.3</v>
      </c>
      <c r="S493" s="118">
        <v>65.5</v>
      </c>
      <c r="T493" s="118">
        <v>999942.1</v>
      </c>
      <c r="U493" s="118">
        <v>1000000</v>
      </c>
      <c r="V493" s="118">
        <v>57.9</v>
      </c>
      <c r="W493" s="118">
        <v>0.01</v>
      </c>
    </row>
    <row r="494" spans="1:23" ht="15" thickBot="1" x14ac:dyDescent="0.35">
      <c r="A494" s="117" t="s">
        <v>139</v>
      </c>
      <c r="B494" s="118">
        <v>499947.7</v>
      </c>
      <c r="C494" s="118">
        <v>1</v>
      </c>
      <c r="D494" s="118">
        <v>499827.7</v>
      </c>
      <c r="E494" s="118">
        <v>34</v>
      </c>
      <c r="F494" s="118">
        <v>999810.4</v>
      </c>
      <c r="G494" s="118">
        <v>1000000</v>
      </c>
      <c r="H494" s="118">
        <v>189.6</v>
      </c>
      <c r="I494" s="118">
        <v>0.02</v>
      </c>
      <c r="O494" s="117" t="s">
        <v>135</v>
      </c>
      <c r="P494" s="118">
        <v>74.5</v>
      </c>
      <c r="Q494" s="118">
        <v>499782.8</v>
      </c>
      <c r="R494" s="118">
        <v>499940.3</v>
      </c>
      <c r="S494" s="118">
        <v>0</v>
      </c>
      <c r="T494" s="118">
        <v>999797.6</v>
      </c>
      <c r="U494" s="118">
        <v>1000000</v>
      </c>
      <c r="V494" s="118">
        <v>202.4</v>
      </c>
      <c r="W494" s="118">
        <v>0.02</v>
      </c>
    </row>
    <row r="495" spans="1:23" ht="15" thickBot="1" x14ac:dyDescent="0.35">
      <c r="A495" s="117" t="s">
        <v>140</v>
      </c>
      <c r="B495" s="118">
        <v>499999.7</v>
      </c>
      <c r="C495" s="118">
        <v>84.5</v>
      </c>
      <c r="D495" s="118">
        <v>499885.7</v>
      </c>
      <c r="E495" s="118">
        <v>129.5</v>
      </c>
      <c r="F495" s="118">
        <v>1000099.4</v>
      </c>
      <c r="G495" s="118">
        <v>1000000</v>
      </c>
      <c r="H495" s="118">
        <v>-99.4</v>
      </c>
      <c r="I495" s="118">
        <v>-0.01</v>
      </c>
      <c r="O495" s="117" t="s">
        <v>136</v>
      </c>
      <c r="P495" s="118">
        <v>118.5</v>
      </c>
      <c r="Q495" s="118">
        <v>499818.8</v>
      </c>
      <c r="R495" s="118">
        <v>499948.3</v>
      </c>
      <c r="S495" s="118">
        <v>10</v>
      </c>
      <c r="T495" s="118">
        <v>999895.6</v>
      </c>
      <c r="U495" s="118">
        <v>1000000</v>
      </c>
      <c r="V495" s="118">
        <v>104.4</v>
      </c>
      <c r="W495" s="118">
        <v>0.01</v>
      </c>
    </row>
    <row r="496" spans="1:23" ht="15" thickBot="1" x14ac:dyDescent="0.35">
      <c r="A496" s="117" t="s">
        <v>141</v>
      </c>
      <c r="B496" s="118">
        <v>499978.7</v>
      </c>
      <c r="C496" s="118">
        <v>144.5</v>
      </c>
      <c r="D496" s="118">
        <v>499872.7</v>
      </c>
      <c r="E496" s="118">
        <v>24</v>
      </c>
      <c r="F496" s="118">
        <v>1000019.9</v>
      </c>
      <c r="G496" s="118">
        <v>1000000</v>
      </c>
      <c r="H496" s="118">
        <v>-19.899999999999999</v>
      </c>
      <c r="I496" s="118">
        <v>0</v>
      </c>
      <c r="O496" s="117" t="s">
        <v>137</v>
      </c>
      <c r="P496" s="118">
        <v>145.5</v>
      </c>
      <c r="Q496" s="118">
        <v>499762.8</v>
      </c>
      <c r="R496" s="118">
        <v>499974.3</v>
      </c>
      <c r="S496" s="118">
        <v>35.5</v>
      </c>
      <c r="T496" s="118">
        <v>999918.1</v>
      </c>
      <c r="U496" s="118">
        <v>1000000</v>
      </c>
      <c r="V496" s="118">
        <v>81.900000000000006</v>
      </c>
      <c r="W496" s="118">
        <v>0.01</v>
      </c>
    </row>
    <row r="497" spans="1:23" ht="15" thickBot="1" x14ac:dyDescent="0.35">
      <c r="A497" s="117" t="s">
        <v>142</v>
      </c>
      <c r="B497" s="118">
        <v>500025.7</v>
      </c>
      <c r="C497" s="118">
        <v>140.5</v>
      </c>
      <c r="D497" s="118">
        <v>499881.7</v>
      </c>
      <c r="E497" s="118">
        <v>39</v>
      </c>
      <c r="F497" s="118">
        <v>1000086.9</v>
      </c>
      <c r="G497" s="118">
        <v>1000000</v>
      </c>
      <c r="H497" s="118">
        <v>-86.9</v>
      </c>
      <c r="I497" s="118">
        <v>-0.01</v>
      </c>
      <c r="O497" s="117" t="s">
        <v>138</v>
      </c>
      <c r="P497" s="118">
        <v>8.5</v>
      </c>
      <c r="Q497" s="118">
        <v>499801.8</v>
      </c>
      <c r="R497" s="118">
        <v>500025.3</v>
      </c>
      <c r="S497" s="118">
        <v>55.5</v>
      </c>
      <c r="T497" s="118">
        <v>999891.1</v>
      </c>
      <c r="U497" s="118">
        <v>1000000</v>
      </c>
      <c r="V497" s="118">
        <v>108.9</v>
      </c>
      <c r="W497" s="118">
        <v>0.01</v>
      </c>
    </row>
    <row r="498" spans="1:23" ht="15" thickBot="1" x14ac:dyDescent="0.35">
      <c r="A498" s="117" t="s">
        <v>143</v>
      </c>
      <c r="B498" s="118">
        <v>500079.2</v>
      </c>
      <c r="C498" s="118">
        <v>38.5</v>
      </c>
      <c r="D498" s="118">
        <v>499915.7</v>
      </c>
      <c r="E498" s="118">
        <v>19</v>
      </c>
      <c r="F498" s="118">
        <v>1000052.4</v>
      </c>
      <c r="G498" s="118">
        <v>1000000</v>
      </c>
      <c r="H498" s="118">
        <v>-52.4</v>
      </c>
      <c r="I498" s="118">
        <v>-0.01</v>
      </c>
      <c r="O498" s="117" t="s">
        <v>139</v>
      </c>
      <c r="P498" s="118">
        <v>132.5</v>
      </c>
      <c r="Q498" s="118">
        <v>499913.3</v>
      </c>
      <c r="R498" s="118">
        <v>500043.3</v>
      </c>
      <c r="S498" s="118">
        <v>100.5</v>
      </c>
      <c r="T498" s="118">
        <v>1000189.6</v>
      </c>
      <c r="U498" s="118">
        <v>1000000</v>
      </c>
      <c r="V498" s="118">
        <v>-189.6</v>
      </c>
      <c r="W498" s="118">
        <v>-0.02</v>
      </c>
    </row>
    <row r="499" spans="1:23" ht="15" thickBot="1" x14ac:dyDescent="0.35">
      <c r="A499" s="117" t="s">
        <v>144</v>
      </c>
      <c r="B499" s="118">
        <v>499969.7</v>
      </c>
      <c r="C499" s="118">
        <v>36.5</v>
      </c>
      <c r="D499" s="118">
        <v>499809.7</v>
      </c>
      <c r="E499" s="118">
        <v>19</v>
      </c>
      <c r="F499" s="118">
        <v>999834.9</v>
      </c>
      <c r="G499" s="118">
        <v>1000000</v>
      </c>
      <c r="H499" s="118">
        <v>165.1</v>
      </c>
      <c r="I499" s="118">
        <v>0.02</v>
      </c>
      <c r="O499" s="117" t="s">
        <v>140</v>
      </c>
      <c r="P499" s="118">
        <v>80.5</v>
      </c>
      <c r="Q499" s="118">
        <v>499829.8</v>
      </c>
      <c r="R499" s="118">
        <v>499985.3</v>
      </c>
      <c r="S499" s="118">
        <v>5</v>
      </c>
      <c r="T499" s="118">
        <v>999900.6</v>
      </c>
      <c r="U499" s="118">
        <v>1000000</v>
      </c>
      <c r="V499" s="118">
        <v>99.4</v>
      </c>
      <c r="W499" s="118">
        <v>0.01</v>
      </c>
    </row>
    <row r="500" spans="1:23" ht="15" thickBot="1" x14ac:dyDescent="0.35">
      <c r="A500" s="117" t="s">
        <v>145</v>
      </c>
      <c r="B500" s="118">
        <v>500003.7</v>
      </c>
      <c r="C500" s="118">
        <v>86.5</v>
      </c>
      <c r="D500" s="118">
        <v>499927.7</v>
      </c>
      <c r="E500" s="118">
        <v>89</v>
      </c>
      <c r="F500" s="118">
        <v>1000106.9</v>
      </c>
      <c r="G500" s="118">
        <v>1000000</v>
      </c>
      <c r="H500" s="118">
        <v>-106.9</v>
      </c>
      <c r="I500" s="118">
        <v>-0.01</v>
      </c>
      <c r="O500" s="117" t="s">
        <v>141</v>
      </c>
      <c r="P500" s="118">
        <v>101.5</v>
      </c>
      <c r="Q500" s="118">
        <v>499769.8</v>
      </c>
      <c r="R500" s="118">
        <v>499998.3</v>
      </c>
      <c r="S500" s="118">
        <v>110.5</v>
      </c>
      <c r="T500" s="118">
        <v>999980.1</v>
      </c>
      <c r="U500" s="118">
        <v>1000000</v>
      </c>
      <c r="V500" s="118">
        <v>19.899999999999999</v>
      </c>
      <c r="W500" s="118">
        <v>0</v>
      </c>
    </row>
    <row r="501" spans="1:23" ht="15" thickBot="1" x14ac:dyDescent="0.35">
      <c r="A501" s="117" t="s">
        <v>146</v>
      </c>
      <c r="B501" s="118">
        <v>500014.7</v>
      </c>
      <c r="C501" s="118">
        <v>146.5</v>
      </c>
      <c r="D501" s="118">
        <v>499858.7</v>
      </c>
      <c r="E501" s="118">
        <v>114.5</v>
      </c>
      <c r="F501" s="118">
        <v>1000134.4</v>
      </c>
      <c r="G501" s="118">
        <v>1000000</v>
      </c>
      <c r="H501" s="118">
        <v>-134.4</v>
      </c>
      <c r="I501" s="118">
        <v>-0.01</v>
      </c>
      <c r="O501" s="117" t="s">
        <v>142</v>
      </c>
      <c r="P501" s="118">
        <v>54.5</v>
      </c>
      <c r="Q501" s="118">
        <v>499773.8</v>
      </c>
      <c r="R501" s="118">
        <v>499989.3</v>
      </c>
      <c r="S501" s="118">
        <v>95.5</v>
      </c>
      <c r="T501" s="118">
        <v>999913.1</v>
      </c>
      <c r="U501" s="118">
        <v>1000000</v>
      </c>
      <c r="V501" s="118">
        <v>86.9</v>
      </c>
      <c r="W501" s="118">
        <v>0.01</v>
      </c>
    </row>
    <row r="502" spans="1:23" ht="15" thickBot="1" x14ac:dyDescent="0.35">
      <c r="A502" s="117" t="s">
        <v>147</v>
      </c>
      <c r="B502" s="118">
        <v>499956.7</v>
      </c>
      <c r="C502" s="118">
        <v>105.5</v>
      </c>
      <c r="D502" s="118">
        <v>499867.7</v>
      </c>
      <c r="E502" s="118">
        <v>64</v>
      </c>
      <c r="F502" s="118">
        <v>999993.9</v>
      </c>
      <c r="G502" s="118">
        <v>1000000</v>
      </c>
      <c r="H502" s="118">
        <v>6.1</v>
      </c>
      <c r="I502" s="118">
        <v>0</v>
      </c>
      <c r="O502" s="117" t="s">
        <v>143</v>
      </c>
      <c r="P502" s="118">
        <v>1</v>
      </c>
      <c r="Q502" s="118">
        <v>499875.8</v>
      </c>
      <c r="R502" s="118">
        <v>499955.3</v>
      </c>
      <c r="S502" s="118">
        <v>115.5</v>
      </c>
      <c r="T502" s="118">
        <v>999947.6</v>
      </c>
      <c r="U502" s="118">
        <v>1000000</v>
      </c>
      <c r="V502" s="118">
        <v>52.4</v>
      </c>
      <c r="W502" s="118">
        <v>0.01</v>
      </c>
    </row>
    <row r="503" spans="1:23" ht="15" thickBot="1" x14ac:dyDescent="0.35">
      <c r="A503" s="117" t="s">
        <v>148</v>
      </c>
      <c r="B503" s="118">
        <v>499998.7</v>
      </c>
      <c r="C503" s="118">
        <v>137.5</v>
      </c>
      <c r="D503" s="118">
        <v>499837.7</v>
      </c>
      <c r="E503" s="118">
        <v>84</v>
      </c>
      <c r="F503" s="118">
        <v>1000057.9</v>
      </c>
      <c r="G503" s="118">
        <v>1000000</v>
      </c>
      <c r="H503" s="118">
        <v>-57.9</v>
      </c>
      <c r="I503" s="118">
        <v>-0.01</v>
      </c>
      <c r="O503" s="117" t="s">
        <v>144</v>
      </c>
      <c r="P503" s="118">
        <v>110.5</v>
      </c>
      <c r="Q503" s="118">
        <v>499877.8</v>
      </c>
      <c r="R503" s="118">
        <v>500061.3</v>
      </c>
      <c r="S503" s="118">
        <v>115.5</v>
      </c>
      <c r="T503" s="118">
        <v>1000165.1</v>
      </c>
      <c r="U503" s="118">
        <v>1000000</v>
      </c>
      <c r="V503" s="118">
        <v>-165.1</v>
      </c>
      <c r="W503" s="118">
        <v>-0.02</v>
      </c>
    </row>
    <row r="504" spans="1:23" ht="15" thickBot="1" x14ac:dyDescent="0.35">
      <c r="A504" s="117" t="s">
        <v>149</v>
      </c>
      <c r="B504" s="118">
        <v>500019.7</v>
      </c>
      <c r="C504" s="118">
        <v>124.5</v>
      </c>
      <c r="D504" s="118">
        <v>499868.7</v>
      </c>
      <c r="E504" s="118">
        <v>74</v>
      </c>
      <c r="F504" s="118">
        <v>1000086.9</v>
      </c>
      <c r="G504" s="118">
        <v>1000000</v>
      </c>
      <c r="H504" s="118">
        <v>-86.9</v>
      </c>
      <c r="I504" s="118">
        <v>-0.01</v>
      </c>
      <c r="O504" s="117" t="s">
        <v>145</v>
      </c>
      <c r="P504" s="118">
        <v>76.5</v>
      </c>
      <c r="Q504" s="118">
        <v>499827.8</v>
      </c>
      <c r="R504" s="118">
        <v>499943.3</v>
      </c>
      <c r="S504" s="118">
        <v>45.5</v>
      </c>
      <c r="T504" s="118">
        <v>999893.1</v>
      </c>
      <c r="U504" s="118">
        <v>1000000</v>
      </c>
      <c r="V504" s="118">
        <v>106.9</v>
      </c>
      <c r="W504" s="118">
        <v>0.01</v>
      </c>
    </row>
    <row r="505" spans="1:23" ht="15" thickBot="1" x14ac:dyDescent="0.35">
      <c r="A505" s="117" t="s">
        <v>150</v>
      </c>
      <c r="B505" s="118">
        <v>499886.7</v>
      </c>
      <c r="C505" s="118">
        <v>62.5</v>
      </c>
      <c r="D505" s="118">
        <v>499839.7</v>
      </c>
      <c r="E505" s="118">
        <v>29</v>
      </c>
      <c r="F505" s="118">
        <v>999817.9</v>
      </c>
      <c r="G505" s="118">
        <v>1000000</v>
      </c>
      <c r="H505" s="118">
        <v>182.1</v>
      </c>
      <c r="I505" s="118">
        <v>0.02</v>
      </c>
      <c r="O505" s="117" t="s">
        <v>146</v>
      </c>
      <c r="P505" s="118">
        <v>65.5</v>
      </c>
      <c r="Q505" s="118">
        <v>499767.8</v>
      </c>
      <c r="R505" s="118">
        <v>500012.3</v>
      </c>
      <c r="S505" s="118">
        <v>20</v>
      </c>
      <c r="T505" s="118">
        <v>999865.6</v>
      </c>
      <c r="U505" s="118">
        <v>1000000</v>
      </c>
      <c r="V505" s="118">
        <v>134.4</v>
      </c>
      <c r="W505" s="118">
        <v>0.01</v>
      </c>
    </row>
    <row r="506" spans="1:23" ht="15" thickBot="1" x14ac:dyDescent="0.35">
      <c r="A506" s="117" t="s">
        <v>151</v>
      </c>
      <c r="B506" s="118">
        <v>499974.7</v>
      </c>
      <c r="C506" s="118">
        <v>54.5</v>
      </c>
      <c r="D506" s="118">
        <v>499840.7</v>
      </c>
      <c r="E506" s="118">
        <v>119.5</v>
      </c>
      <c r="F506" s="118">
        <v>999989.4</v>
      </c>
      <c r="G506" s="118">
        <v>1000000</v>
      </c>
      <c r="H506" s="118">
        <v>10.6</v>
      </c>
      <c r="I506" s="118">
        <v>0</v>
      </c>
      <c r="O506" s="117" t="s">
        <v>147</v>
      </c>
      <c r="P506" s="118">
        <v>123.5</v>
      </c>
      <c r="Q506" s="118">
        <v>499808.8</v>
      </c>
      <c r="R506" s="118">
        <v>500003.3</v>
      </c>
      <c r="S506" s="118">
        <v>70.5</v>
      </c>
      <c r="T506" s="118">
        <v>1000006.1</v>
      </c>
      <c r="U506" s="118">
        <v>1000000</v>
      </c>
      <c r="V506" s="118">
        <v>-6.1</v>
      </c>
      <c r="W506" s="118">
        <v>0</v>
      </c>
    </row>
    <row r="507" spans="1:23" ht="15" thickBot="1" x14ac:dyDescent="0.35">
      <c r="A507" s="117" t="s">
        <v>152</v>
      </c>
      <c r="B507" s="118">
        <v>500007.7</v>
      </c>
      <c r="C507" s="118">
        <v>70.5</v>
      </c>
      <c r="D507" s="118">
        <v>499913.7</v>
      </c>
      <c r="E507" s="118">
        <v>104</v>
      </c>
      <c r="F507" s="118">
        <v>1000095.9</v>
      </c>
      <c r="G507" s="118">
        <v>1000000</v>
      </c>
      <c r="H507" s="118">
        <v>-95.9</v>
      </c>
      <c r="I507" s="118">
        <v>-0.01</v>
      </c>
      <c r="O507" s="117" t="s">
        <v>148</v>
      </c>
      <c r="P507" s="118">
        <v>81.5</v>
      </c>
      <c r="Q507" s="118">
        <v>499776.8</v>
      </c>
      <c r="R507" s="118">
        <v>500033.3</v>
      </c>
      <c r="S507" s="118">
        <v>50.5</v>
      </c>
      <c r="T507" s="118">
        <v>999942.1</v>
      </c>
      <c r="U507" s="118">
        <v>1000000</v>
      </c>
      <c r="V507" s="118">
        <v>57.9</v>
      </c>
      <c r="W507" s="118">
        <v>0.01</v>
      </c>
    </row>
    <row r="508" spans="1:23" ht="15" thickBot="1" x14ac:dyDescent="0.35">
      <c r="A508" s="117" t="s">
        <v>153</v>
      </c>
      <c r="B508" s="118">
        <v>499941.7</v>
      </c>
      <c r="C508" s="118">
        <v>42.5</v>
      </c>
      <c r="D508" s="118">
        <v>499882.7</v>
      </c>
      <c r="E508" s="118">
        <v>59</v>
      </c>
      <c r="F508" s="118">
        <v>999925.9</v>
      </c>
      <c r="G508" s="118">
        <v>1000000</v>
      </c>
      <c r="H508" s="118">
        <v>74.099999999999994</v>
      </c>
      <c r="I508" s="118">
        <v>0.01</v>
      </c>
      <c r="O508" s="117" t="s">
        <v>149</v>
      </c>
      <c r="P508" s="118">
        <v>60.5</v>
      </c>
      <c r="Q508" s="118">
        <v>499789.8</v>
      </c>
      <c r="R508" s="118">
        <v>500002.3</v>
      </c>
      <c r="S508" s="118">
        <v>60.5</v>
      </c>
      <c r="T508" s="118">
        <v>999913.1</v>
      </c>
      <c r="U508" s="118">
        <v>1000000</v>
      </c>
      <c r="V508" s="118">
        <v>86.9</v>
      </c>
      <c r="W508" s="118">
        <v>0.01</v>
      </c>
    </row>
    <row r="509" spans="1:23" ht="15" thickBot="1" x14ac:dyDescent="0.35">
      <c r="A509" s="117" t="s">
        <v>154</v>
      </c>
      <c r="B509" s="118">
        <v>499959.7</v>
      </c>
      <c r="C509" s="118">
        <v>60.5</v>
      </c>
      <c r="D509" s="118">
        <v>499898.7</v>
      </c>
      <c r="E509" s="118">
        <v>44</v>
      </c>
      <c r="F509" s="118">
        <v>999962.9</v>
      </c>
      <c r="G509" s="118">
        <v>1000000</v>
      </c>
      <c r="H509" s="118">
        <v>37.1</v>
      </c>
      <c r="I509" s="118">
        <v>0</v>
      </c>
      <c r="O509" s="117" t="s">
        <v>150</v>
      </c>
      <c r="P509" s="118">
        <v>193.5</v>
      </c>
      <c r="Q509" s="118">
        <v>499851.8</v>
      </c>
      <c r="R509" s="118">
        <v>500031.3</v>
      </c>
      <c r="S509" s="118">
        <v>105.5</v>
      </c>
      <c r="T509" s="118">
        <v>1000182.1</v>
      </c>
      <c r="U509" s="118">
        <v>1000000</v>
      </c>
      <c r="V509" s="118">
        <v>-182.1</v>
      </c>
      <c r="W509" s="118">
        <v>-0.02</v>
      </c>
    </row>
    <row r="510" spans="1:23" ht="15" thickBot="1" x14ac:dyDescent="0.35">
      <c r="A510" s="117" t="s">
        <v>155</v>
      </c>
      <c r="B510" s="118">
        <v>499977.7</v>
      </c>
      <c r="C510" s="118">
        <v>100.5</v>
      </c>
      <c r="D510" s="118">
        <v>499814.7</v>
      </c>
      <c r="E510" s="118">
        <v>49</v>
      </c>
      <c r="F510" s="118">
        <v>999941.9</v>
      </c>
      <c r="G510" s="118">
        <v>1000000</v>
      </c>
      <c r="H510" s="118">
        <v>58.1</v>
      </c>
      <c r="I510" s="118">
        <v>0.01</v>
      </c>
      <c r="O510" s="117" t="s">
        <v>151</v>
      </c>
      <c r="P510" s="118">
        <v>105.5</v>
      </c>
      <c r="Q510" s="118">
        <v>499859.8</v>
      </c>
      <c r="R510" s="118">
        <v>500030.3</v>
      </c>
      <c r="S510" s="118">
        <v>15</v>
      </c>
      <c r="T510" s="118">
        <v>1000010.6</v>
      </c>
      <c r="U510" s="118">
        <v>1000000</v>
      </c>
      <c r="V510" s="118">
        <v>-10.6</v>
      </c>
      <c r="W510" s="118">
        <v>0</v>
      </c>
    </row>
    <row r="511" spans="1:23" ht="15" thickBot="1" x14ac:dyDescent="0.35">
      <c r="A511" s="117" t="s">
        <v>156</v>
      </c>
      <c r="B511" s="118">
        <v>500016.7</v>
      </c>
      <c r="C511" s="118">
        <v>135.5</v>
      </c>
      <c r="D511" s="118">
        <v>499856.7</v>
      </c>
      <c r="E511" s="118">
        <v>54</v>
      </c>
      <c r="F511" s="118">
        <v>1000062.9</v>
      </c>
      <c r="G511" s="118">
        <v>1000000</v>
      </c>
      <c r="H511" s="118">
        <v>-62.9</v>
      </c>
      <c r="I511" s="118">
        <v>-0.01</v>
      </c>
      <c r="O511" s="117" t="s">
        <v>152</v>
      </c>
      <c r="P511" s="118">
        <v>72.5</v>
      </c>
      <c r="Q511" s="118">
        <v>499843.8</v>
      </c>
      <c r="R511" s="118">
        <v>499957.3</v>
      </c>
      <c r="S511" s="118">
        <v>30.5</v>
      </c>
      <c r="T511" s="118">
        <v>999904.1</v>
      </c>
      <c r="U511" s="118">
        <v>1000000</v>
      </c>
      <c r="V511" s="118">
        <v>95.9</v>
      </c>
      <c r="W511" s="118">
        <v>0.01</v>
      </c>
    </row>
    <row r="512" spans="1:23" ht="15" thickBot="1" x14ac:dyDescent="0.35">
      <c r="A512" s="117" t="s">
        <v>157</v>
      </c>
      <c r="B512" s="118">
        <v>499981.7</v>
      </c>
      <c r="C512" s="118">
        <v>125.5</v>
      </c>
      <c r="D512" s="118">
        <v>499910.7</v>
      </c>
      <c r="E512" s="118">
        <v>8</v>
      </c>
      <c r="F512" s="118">
        <v>1000025.9</v>
      </c>
      <c r="G512" s="118">
        <v>1000000</v>
      </c>
      <c r="H512" s="118">
        <v>-25.9</v>
      </c>
      <c r="I512" s="118">
        <v>0</v>
      </c>
      <c r="O512" s="117" t="s">
        <v>153</v>
      </c>
      <c r="P512" s="118">
        <v>138.5</v>
      </c>
      <c r="Q512" s="118">
        <v>499871.8</v>
      </c>
      <c r="R512" s="118">
        <v>499988.3</v>
      </c>
      <c r="S512" s="118">
        <v>75.5</v>
      </c>
      <c r="T512" s="118">
        <v>1000074.1</v>
      </c>
      <c r="U512" s="118">
        <v>1000000</v>
      </c>
      <c r="V512" s="118">
        <v>-74.099999999999994</v>
      </c>
      <c r="W512" s="118">
        <v>-0.01</v>
      </c>
    </row>
    <row r="513" spans="1:23" ht="15" thickBot="1" x14ac:dyDescent="0.35">
      <c r="A513" s="117" t="s">
        <v>158</v>
      </c>
      <c r="B513" s="118">
        <v>499972.7</v>
      </c>
      <c r="C513" s="118">
        <v>85.5</v>
      </c>
      <c r="D513" s="118">
        <v>499860.7</v>
      </c>
      <c r="E513" s="118">
        <v>94</v>
      </c>
      <c r="F513" s="118">
        <v>1000012.9</v>
      </c>
      <c r="G513" s="118">
        <v>1000000</v>
      </c>
      <c r="H513" s="118">
        <v>-12.9</v>
      </c>
      <c r="I513" s="118">
        <v>0</v>
      </c>
      <c r="O513" s="117" t="s">
        <v>154</v>
      </c>
      <c r="P513" s="118">
        <v>120.5</v>
      </c>
      <c r="Q513" s="118">
        <v>499853.8</v>
      </c>
      <c r="R513" s="118">
        <v>499972.3</v>
      </c>
      <c r="S513" s="118">
        <v>90.5</v>
      </c>
      <c r="T513" s="118">
        <v>1000037.1</v>
      </c>
      <c r="U513" s="118">
        <v>1000000</v>
      </c>
      <c r="V513" s="118">
        <v>-37.1</v>
      </c>
      <c r="W513" s="118">
        <v>0</v>
      </c>
    </row>
    <row r="514" spans="1:23" ht="15" thickBot="1" x14ac:dyDescent="0.35">
      <c r="A514" s="117" t="s">
        <v>159</v>
      </c>
      <c r="B514" s="118">
        <v>500012.7</v>
      </c>
      <c r="C514" s="118">
        <v>142.5</v>
      </c>
      <c r="D514" s="118">
        <v>499904.7</v>
      </c>
      <c r="E514" s="118">
        <v>19</v>
      </c>
      <c r="F514" s="118">
        <v>1000078.9</v>
      </c>
      <c r="G514" s="118">
        <v>1000000</v>
      </c>
      <c r="H514" s="118">
        <v>-78.900000000000006</v>
      </c>
      <c r="I514" s="118">
        <v>-0.01</v>
      </c>
      <c r="O514" s="117" t="s">
        <v>155</v>
      </c>
      <c r="P514" s="118">
        <v>102.5</v>
      </c>
      <c r="Q514" s="118">
        <v>499813.8</v>
      </c>
      <c r="R514" s="118">
        <v>500056.3</v>
      </c>
      <c r="S514" s="118">
        <v>85.5</v>
      </c>
      <c r="T514" s="118">
        <v>1000058.1</v>
      </c>
      <c r="U514" s="118">
        <v>1000000</v>
      </c>
      <c r="V514" s="118">
        <v>-58.1</v>
      </c>
      <c r="W514" s="118">
        <v>-0.01</v>
      </c>
    </row>
    <row r="515" spans="1:23" ht="15" thickBot="1" x14ac:dyDescent="0.35">
      <c r="A515" s="117" t="s">
        <v>160</v>
      </c>
      <c r="B515" s="118">
        <v>500047.7</v>
      </c>
      <c r="C515" s="118">
        <v>138.5</v>
      </c>
      <c r="D515" s="118">
        <v>499934.2</v>
      </c>
      <c r="E515" s="118">
        <v>69</v>
      </c>
      <c r="F515" s="118">
        <v>1000189.4</v>
      </c>
      <c r="G515" s="118">
        <v>1000000</v>
      </c>
      <c r="H515" s="118">
        <v>-189.4</v>
      </c>
      <c r="I515" s="118">
        <v>-0.02</v>
      </c>
      <c r="O515" s="117" t="s">
        <v>156</v>
      </c>
      <c r="P515" s="118">
        <v>63.5</v>
      </c>
      <c r="Q515" s="118">
        <v>499778.8</v>
      </c>
      <c r="R515" s="118">
        <v>500014.3</v>
      </c>
      <c r="S515" s="118">
        <v>80.5</v>
      </c>
      <c r="T515" s="118">
        <v>999937.1</v>
      </c>
      <c r="U515" s="118">
        <v>1000000</v>
      </c>
      <c r="V515" s="118">
        <v>62.9</v>
      </c>
      <c r="W515" s="118">
        <v>0.01</v>
      </c>
    </row>
    <row r="516" spans="1:23" ht="15" thickBot="1" x14ac:dyDescent="0.35">
      <c r="A516" s="117" t="s">
        <v>161</v>
      </c>
      <c r="B516" s="118">
        <v>500010.7</v>
      </c>
      <c r="C516" s="118">
        <v>123.5</v>
      </c>
      <c r="D516" s="118">
        <v>499933.2</v>
      </c>
      <c r="E516" s="118">
        <v>134.5</v>
      </c>
      <c r="F516" s="118">
        <v>1000201.9</v>
      </c>
      <c r="G516" s="118">
        <v>1000000</v>
      </c>
      <c r="H516" s="118">
        <v>-201.9</v>
      </c>
      <c r="I516" s="118">
        <v>-0.02</v>
      </c>
      <c r="O516" s="117" t="s">
        <v>157</v>
      </c>
      <c r="P516" s="118">
        <v>98.5</v>
      </c>
      <c r="Q516" s="118">
        <v>499788.79999999999</v>
      </c>
      <c r="R516" s="118">
        <v>499960.3</v>
      </c>
      <c r="S516" s="118">
        <v>126.5</v>
      </c>
      <c r="T516" s="118">
        <v>999974.1</v>
      </c>
      <c r="U516" s="118">
        <v>1000000</v>
      </c>
      <c r="V516" s="118">
        <v>25.9</v>
      </c>
      <c r="W516" s="118">
        <v>0</v>
      </c>
    </row>
    <row r="517" spans="1:23" ht="15" thickBot="1" x14ac:dyDescent="0.35">
      <c r="A517" s="117" t="s">
        <v>162</v>
      </c>
      <c r="B517" s="118">
        <v>499964.7</v>
      </c>
      <c r="C517" s="118">
        <v>93.5</v>
      </c>
      <c r="D517" s="118">
        <v>499924.7</v>
      </c>
      <c r="E517" s="118">
        <v>124.5</v>
      </c>
      <c r="F517" s="118">
        <v>1000107.4</v>
      </c>
      <c r="G517" s="118">
        <v>1000000</v>
      </c>
      <c r="H517" s="118">
        <v>-107.4</v>
      </c>
      <c r="I517" s="118">
        <v>-0.01</v>
      </c>
      <c r="O517" s="117" t="s">
        <v>158</v>
      </c>
      <c r="P517" s="118">
        <v>107.5</v>
      </c>
      <c r="Q517" s="118">
        <v>499828.8</v>
      </c>
      <c r="R517" s="118">
        <v>500010.3</v>
      </c>
      <c r="S517" s="118">
        <v>40.5</v>
      </c>
      <c r="T517" s="118">
        <v>999987.1</v>
      </c>
      <c r="U517" s="118">
        <v>1000000</v>
      </c>
      <c r="V517" s="118">
        <v>12.9</v>
      </c>
      <c r="W517" s="118">
        <v>0</v>
      </c>
    </row>
    <row r="518" spans="1:23" ht="15" thickBot="1" x14ac:dyDescent="0.35">
      <c r="A518" s="117" t="s">
        <v>163</v>
      </c>
      <c r="B518" s="118">
        <v>500028.7</v>
      </c>
      <c r="C518" s="118">
        <v>153.5</v>
      </c>
      <c r="D518" s="118">
        <v>499921.7</v>
      </c>
      <c r="E518" s="118">
        <v>104</v>
      </c>
      <c r="F518" s="118">
        <v>1000207.9</v>
      </c>
      <c r="G518" s="118">
        <v>1000000</v>
      </c>
      <c r="H518" s="118">
        <v>-207.9</v>
      </c>
      <c r="I518" s="118">
        <v>-0.02</v>
      </c>
      <c r="O518" s="117" t="s">
        <v>159</v>
      </c>
      <c r="P518" s="118">
        <v>67.5</v>
      </c>
      <c r="Q518" s="118">
        <v>499771.8</v>
      </c>
      <c r="R518" s="118">
        <v>499966.3</v>
      </c>
      <c r="S518" s="118">
        <v>115.5</v>
      </c>
      <c r="T518" s="118">
        <v>999921.1</v>
      </c>
      <c r="U518" s="118">
        <v>1000000</v>
      </c>
      <c r="V518" s="118">
        <v>78.900000000000006</v>
      </c>
      <c r="W518" s="118">
        <v>0.01</v>
      </c>
    </row>
    <row r="519" spans="1:23" ht="15" thickBot="1" x14ac:dyDescent="0.35">
      <c r="A519" s="117" t="s">
        <v>164</v>
      </c>
      <c r="B519" s="118">
        <v>500027.7</v>
      </c>
      <c r="C519" s="118">
        <v>106.5</v>
      </c>
      <c r="D519" s="118">
        <v>499852.7</v>
      </c>
      <c r="E519" s="118">
        <v>74</v>
      </c>
      <c r="F519" s="118">
        <v>1000060.9</v>
      </c>
      <c r="G519" s="118">
        <v>1000000</v>
      </c>
      <c r="H519" s="118">
        <v>-60.9</v>
      </c>
      <c r="I519" s="118">
        <v>-0.01</v>
      </c>
      <c r="O519" s="117" t="s">
        <v>160</v>
      </c>
      <c r="P519" s="118">
        <v>32.5</v>
      </c>
      <c r="Q519" s="118">
        <v>499775.8</v>
      </c>
      <c r="R519" s="118">
        <v>499936.8</v>
      </c>
      <c r="S519" s="118">
        <v>65.5</v>
      </c>
      <c r="T519" s="118">
        <v>999810.6</v>
      </c>
      <c r="U519" s="118">
        <v>1000000</v>
      </c>
      <c r="V519" s="118">
        <v>189.4</v>
      </c>
      <c r="W519" s="118">
        <v>0.02</v>
      </c>
    </row>
    <row r="520" spans="1:23" ht="15" thickBot="1" x14ac:dyDescent="0.35">
      <c r="A520" s="117" t="s">
        <v>165</v>
      </c>
      <c r="B520" s="118">
        <v>499932.7</v>
      </c>
      <c r="C520" s="118">
        <v>0</v>
      </c>
      <c r="D520" s="118">
        <v>499828.7</v>
      </c>
      <c r="E520" s="118">
        <v>24</v>
      </c>
      <c r="F520" s="118">
        <v>999785.4</v>
      </c>
      <c r="G520" s="118">
        <v>1000000</v>
      </c>
      <c r="H520" s="118">
        <v>214.6</v>
      </c>
      <c r="I520" s="118">
        <v>0.02</v>
      </c>
      <c r="O520" s="117" t="s">
        <v>161</v>
      </c>
      <c r="P520" s="118">
        <v>69.5</v>
      </c>
      <c r="Q520" s="118">
        <v>499790.8</v>
      </c>
      <c r="R520" s="118">
        <v>499937.8</v>
      </c>
      <c r="S520" s="118">
        <v>0</v>
      </c>
      <c r="T520" s="118">
        <v>999798.1</v>
      </c>
      <c r="U520" s="118">
        <v>1000000</v>
      </c>
      <c r="V520" s="118">
        <v>201.9</v>
      </c>
      <c r="W520" s="118">
        <v>0.02</v>
      </c>
    </row>
    <row r="521" spans="1:23" ht="15" thickBot="1" x14ac:dyDescent="0.35">
      <c r="A521" s="117" t="s">
        <v>166</v>
      </c>
      <c r="B521" s="118">
        <v>499983.7</v>
      </c>
      <c r="C521" s="118">
        <v>97.5</v>
      </c>
      <c r="D521" s="118">
        <v>499900.7</v>
      </c>
      <c r="E521" s="118">
        <v>129.5</v>
      </c>
      <c r="F521" s="118">
        <v>1000111.4</v>
      </c>
      <c r="G521" s="118">
        <v>1000000</v>
      </c>
      <c r="H521" s="118">
        <v>-111.4</v>
      </c>
      <c r="I521" s="118">
        <v>-0.01</v>
      </c>
      <c r="O521" s="117" t="s">
        <v>162</v>
      </c>
      <c r="P521" s="118">
        <v>115.5</v>
      </c>
      <c r="Q521" s="118">
        <v>499820.79999999999</v>
      </c>
      <c r="R521" s="118">
        <v>499946.3</v>
      </c>
      <c r="S521" s="118">
        <v>10</v>
      </c>
      <c r="T521" s="118">
        <v>999892.6</v>
      </c>
      <c r="U521" s="118">
        <v>1000000</v>
      </c>
      <c r="V521" s="118">
        <v>107.4</v>
      </c>
      <c r="W521" s="118">
        <v>0.01</v>
      </c>
    </row>
    <row r="522" spans="1:23" ht="15" thickBot="1" x14ac:dyDescent="0.35">
      <c r="A522" s="117" t="s">
        <v>167</v>
      </c>
      <c r="B522" s="118">
        <v>500013.7</v>
      </c>
      <c r="C522" s="118">
        <v>143.5</v>
      </c>
      <c r="D522" s="118">
        <v>499883.7</v>
      </c>
      <c r="E522" s="118">
        <v>29</v>
      </c>
      <c r="F522" s="118">
        <v>1000069.9</v>
      </c>
      <c r="G522" s="118">
        <v>1000000</v>
      </c>
      <c r="H522" s="118">
        <v>-69.900000000000006</v>
      </c>
      <c r="I522" s="118">
        <v>-0.01</v>
      </c>
      <c r="O522" s="117" t="s">
        <v>163</v>
      </c>
      <c r="P522" s="118">
        <v>51.5</v>
      </c>
      <c r="Q522" s="118">
        <v>499760.8</v>
      </c>
      <c r="R522" s="118">
        <v>499949.3</v>
      </c>
      <c r="S522" s="118">
        <v>30.5</v>
      </c>
      <c r="T522" s="118">
        <v>999792.1</v>
      </c>
      <c r="U522" s="118">
        <v>1000000</v>
      </c>
      <c r="V522" s="118">
        <v>207.9</v>
      </c>
      <c r="W522" s="118">
        <v>0.02</v>
      </c>
    </row>
    <row r="523" spans="1:23" ht="15" thickBot="1" x14ac:dyDescent="0.35">
      <c r="A523" s="117" t="s">
        <v>168</v>
      </c>
      <c r="B523" s="118">
        <v>499984.7</v>
      </c>
      <c r="C523" s="118">
        <v>130.5</v>
      </c>
      <c r="D523" s="118">
        <v>499888.7</v>
      </c>
      <c r="E523" s="118">
        <v>39</v>
      </c>
      <c r="F523" s="118">
        <v>1000042.9</v>
      </c>
      <c r="G523" s="118">
        <v>1000000</v>
      </c>
      <c r="H523" s="118">
        <v>-42.9</v>
      </c>
      <c r="I523" s="118">
        <v>0</v>
      </c>
      <c r="O523" s="117" t="s">
        <v>164</v>
      </c>
      <c r="P523" s="118">
        <v>52.5</v>
      </c>
      <c r="Q523" s="118">
        <v>499807.8</v>
      </c>
      <c r="R523" s="118">
        <v>500018.3</v>
      </c>
      <c r="S523" s="118">
        <v>60.5</v>
      </c>
      <c r="T523" s="118">
        <v>999939.1</v>
      </c>
      <c r="U523" s="118">
        <v>1000000</v>
      </c>
      <c r="V523" s="118">
        <v>60.9</v>
      </c>
      <c r="W523" s="118">
        <v>0.01</v>
      </c>
    </row>
    <row r="524" spans="1:23" ht="15" thickBot="1" x14ac:dyDescent="0.35">
      <c r="A524" s="117" t="s">
        <v>169</v>
      </c>
      <c r="B524" s="118">
        <v>500068.7</v>
      </c>
      <c r="C524" s="118">
        <v>31.5</v>
      </c>
      <c r="D524" s="118">
        <v>499911.7</v>
      </c>
      <c r="E524" s="118">
        <v>8</v>
      </c>
      <c r="F524" s="118">
        <v>1000019.9</v>
      </c>
      <c r="G524" s="118">
        <v>1000000</v>
      </c>
      <c r="H524" s="118">
        <v>-19.899999999999999</v>
      </c>
      <c r="I524" s="118">
        <v>0</v>
      </c>
      <c r="O524" s="117" t="s">
        <v>165</v>
      </c>
      <c r="P524" s="118">
        <v>147.5</v>
      </c>
      <c r="Q524" s="118">
        <v>499914.3</v>
      </c>
      <c r="R524" s="118">
        <v>500042.3</v>
      </c>
      <c r="S524" s="118">
        <v>110.5</v>
      </c>
      <c r="T524" s="118">
        <v>1000214.6</v>
      </c>
      <c r="U524" s="118">
        <v>1000000</v>
      </c>
      <c r="V524" s="118">
        <v>-214.6</v>
      </c>
      <c r="W524" s="118">
        <v>-0.02</v>
      </c>
    </row>
    <row r="525" spans="1:23" ht="15" thickBot="1" x14ac:dyDescent="0.35">
      <c r="A525" s="117" t="s">
        <v>170</v>
      </c>
      <c r="B525" s="118">
        <v>499916.7</v>
      </c>
      <c r="C525" s="118">
        <v>29.5</v>
      </c>
      <c r="D525" s="118">
        <v>499806.7</v>
      </c>
      <c r="E525" s="118">
        <v>8</v>
      </c>
      <c r="F525" s="118">
        <v>999760.9</v>
      </c>
      <c r="G525" s="118">
        <v>1000000</v>
      </c>
      <c r="H525" s="118">
        <v>239.1</v>
      </c>
      <c r="I525" s="118">
        <v>0.02</v>
      </c>
      <c r="O525" s="117" t="s">
        <v>166</v>
      </c>
      <c r="P525" s="118">
        <v>96.5</v>
      </c>
      <c r="Q525" s="118">
        <v>499816.8</v>
      </c>
      <c r="R525" s="118">
        <v>499970.3</v>
      </c>
      <c r="S525" s="118">
        <v>5</v>
      </c>
      <c r="T525" s="118">
        <v>999888.6</v>
      </c>
      <c r="U525" s="118">
        <v>1000000</v>
      </c>
      <c r="V525" s="118">
        <v>111.4</v>
      </c>
      <c r="W525" s="118">
        <v>0.01</v>
      </c>
    </row>
    <row r="526" spans="1:23" ht="15" thickBot="1" x14ac:dyDescent="0.35">
      <c r="A526" s="117" t="s">
        <v>171</v>
      </c>
      <c r="B526" s="118">
        <v>500011.7</v>
      </c>
      <c r="C526" s="118">
        <v>91.5</v>
      </c>
      <c r="D526" s="118">
        <v>499932.2</v>
      </c>
      <c r="E526" s="118">
        <v>89</v>
      </c>
      <c r="F526" s="118">
        <v>1000124.4</v>
      </c>
      <c r="G526" s="118">
        <v>1000000</v>
      </c>
      <c r="H526" s="118">
        <v>-124.4</v>
      </c>
      <c r="I526" s="118">
        <v>-0.01</v>
      </c>
      <c r="O526" s="117" t="s">
        <v>167</v>
      </c>
      <c r="P526" s="118">
        <v>66.5</v>
      </c>
      <c r="Q526" s="118">
        <v>499770.8</v>
      </c>
      <c r="R526" s="118">
        <v>499987.3</v>
      </c>
      <c r="S526" s="118">
        <v>105.5</v>
      </c>
      <c r="T526" s="118">
        <v>999930.1</v>
      </c>
      <c r="U526" s="118">
        <v>1000000</v>
      </c>
      <c r="V526" s="118">
        <v>69.900000000000006</v>
      </c>
      <c r="W526" s="118">
        <v>0.01</v>
      </c>
    </row>
    <row r="527" spans="1:23" ht="15" thickBot="1" x14ac:dyDescent="0.35">
      <c r="A527" s="117" t="s">
        <v>172</v>
      </c>
      <c r="B527" s="118">
        <v>500023.7</v>
      </c>
      <c r="C527" s="118">
        <v>145.5</v>
      </c>
      <c r="D527" s="118">
        <v>499871.7</v>
      </c>
      <c r="E527" s="118">
        <v>114.5</v>
      </c>
      <c r="F527" s="118">
        <v>1000155.4</v>
      </c>
      <c r="G527" s="118">
        <v>1000000</v>
      </c>
      <c r="H527" s="118">
        <v>-155.4</v>
      </c>
      <c r="I527" s="118">
        <v>-0.02</v>
      </c>
      <c r="O527" s="117" t="s">
        <v>168</v>
      </c>
      <c r="P527" s="118">
        <v>95.5</v>
      </c>
      <c r="Q527" s="118">
        <v>499783.8</v>
      </c>
      <c r="R527" s="118">
        <v>499982.3</v>
      </c>
      <c r="S527" s="118">
        <v>95.5</v>
      </c>
      <c r="T527" s="118">
        <v>999957.1</v>
      </c>
      <c r="U527" s="118">
        <v>1000000</v>
      </c>
      <c r="V527" s="118">
        <v>42.9</v>
      </c>
      <c r="W527" s="118">
        <v>0</v>
      </c>
    </row>
    <row r="528" spans="1:23" ht="15" thickBot="1" x14ac:dyDescent="0.35">
      <c r="A528" s="117" t="s">
        <v>173</v>
      </c>
      <c r="B528" s="118">
        <v>499955.7</v>
      </c>
      <c r="C528" s="118">
        <v>99.5</v>
      </c>
      <c r="D528" s="118">
        <v>499864.7</v>
      </c>
      <c r="E528" s="118">
        <v>79</v>
      </c>
      <c r="F528" s="118">
        <v>999998.9</v>
      </c>
      <c r="G528" s="118">
        <v>1000000</v>
      </c>
      <c r="H528" s="118">
        <v>1.1000000000000001</v>
      </c>
      <c r="I528" s="118">
        <v>0</v>
      </c>
      <c r="O528" s="117" t="s">
        <v>169</v>
      </c>
      <c r="P528" s="118">
        <v>11.5</v>
      </c>
      <c r="Q528" s="118">
        <v>499882.8</v>
      </c>
      <c r="R528" s="118">
        <v>499959.3</v>
      </c>
      <c r="S528" s="118">
        <v>126.5</v>
      </c>
      <c r="T528" s="118">
        <v>999980.1</v>
      </c>
      <c r="U528" s="118">
        <v>1000000</v>
      </c>
      <c r="V528" s="118">
        <v>19.899999999999999</v>
      </c>
      <c r="W528" s="118">
        <v>0</v>
      </c>
    </row>
    <row r="529" spans="1:23" ht="15" thickBot="1" x14ac:dyDescent="0.35">
      <c r="A529" s="117" t="s">
        <v>174</v>
      </c>
      <c r="B529" s="118">
        <v>499990.7</v>
      </c>
      <c r="C529" s="118">
        <v>120.5</v>
      </c>
      <c r="D529" s="118">
        <v>499838.7</v>
      </c>
      <c r="E529" s="118">
        <v>84</v>
      </c>
      <c r="F529" s="118">
        <v>1000033.9</v>
      </c>
      <c r="G529" s="118">
        <v>1000000</v>
      </c>
      <c r="H529" s="118">
        <v>-33.9</v>
      </c>
      <c r="I529" s="118">
        <v>0</v>
      </c>
      <c r="O529" s="117" t="s">
        <v>170</v>
      </c>
      <c r="P529" s="118">
        <v>163.5</v>
      </c>
      <c r="Q529" s="118">
        <v>499884.79999999999</v>
      </c>
      <c r="R529" s="118">
        <v>500064.3</v>
      </c>
      <c r="S529" s="118">
        <v>126.5</v>
      </c>
      <c r="T529" s="118">
        <v>1000239.1</v>
      </c>
      <c r="U529" s="118">
        <v>1000000</v>
      </c>
      <c r="V529" s="118">
        <v>-239.1</v>
      </c>
      <c r="W529" s="118">
        <v>-0.02</v>
      </c>
    </row>
    <row r="530" spans="1:23" ht="15" thickBot="1" x14ac:dyDescent="0.35">
      <c r="A530" s="117" t="s">
        <v>175</v>
      </c>
      <c r="B530" s="118">
        <v>500020.7</v>
      </c>
      <c r="C530" s="118">
        <v>115.5</v>
      </c>
      <c r="D530" s="118">
        <v>499861.7</v>
      </c>
      <c r="E530" s="118">
        <v>64</v>
      </c>
      <c r="F530" s="118">
        <v>1000061.9</v>
      </c>
      <c r="G530" s="118">
        <v>1000000</v>
      </c>
      <c r="H530" s="118">
        <v>-61.9</v>
      </c>
      <c r="I530" s="118">
        <v>-0.01</v>
      </c>
      <c r="O530" s="117" t="s">
        <v>171</v>
      </c>
      <c r="P530" s="118">
        <v>68.5</v>
      </c>
      <c r="Q530" s="118">
        <v>499822.8</v>
      </c>
      <c r="R530" s="118">
        <v>499938.8</v>
      </c>
      <c r="S530" s="118">
        <v>45.5</v>
      </c>
      <c r="T530" s="118">
        <v>999875.6</v>
      </c>
      <c r="U530" s="118">
        <v>1000000</v>
      </c>
      <c r="V530" s="118">
        <v>124.4</v>
      </c>
      <c r="W530" s="118">
        <v>0.01</v>
      </c>
    </row>
    <row r="531" spans="1:23" ht="15" thickBot="1" x14ac:dyDescent="0.35">
      <c r="A531" s="117" t="s">
        <v>176</v>
      </c>
      <c r="B531" s="118">
        <v>499950.7</v>
      </c>
      <c r="C531" s="118">
        <v>77.5</v>
      </c>
      <c r="D531" s="118">
        <v>499859.7</v>
      </c>
      <c r="E531" s="118">
        <v>34</v>
      </c>
      <c r="F531" s="118">
        <v>999921.9</v>
      </c>
      <c r="G531" s="118">
        <v>1000000</v>
      </c>
      <c r="H531" s="118">
        <v>78.099999999999994</v>
      </c>
      <c r="I531" s="118">
        <v>0.01</v>
      </c>
      <c r="O531" s="117" t="s">
        <v>172</v>
      </c>
      <c r="P531" s="118">
        <v>56.5</v>
      </c>
      <c r="Q531" s="118">
        <v>499768.8</v>
      </c>
      <c r="R531" s="118">
        <v>499999.3</v>
      </c>
      <c r="S531" s="118">
        <v>20</v>
      </c>
      <c r="T531" s="118">
        <v>999844.6</v>
      </c>
      <c r="U531" s="118">
        <v>1000000</v>
      </c>
      <c r="V531" s="118">
        <v>155.4</v>
      </c>
      <c r="W531" s="118">
        <v>0.02</v>
      </c>
    </row>
    <row r="532" spans="1:23" ht="15" thickBot="1" x14ac:dyDescent="0.35">
      <c r="A532" s="117" t="s">
        <v>177</v>
      </c>
      <c r="B532" s="118">
        <v>499989.7</v>
      </c>
      <c r="C532" s="118">
        <v>57.5</v>
      </c>
      <c r="D532" s="118">
        <v>499850.7</v>
      </c>
      <c r="E532" s="118">
        <v>119.5</v>
      </c>
      <c r="F532" s="118">
        <v>1000017.4</v>
      </c>
      <c r="G532" s="118">
        <v>1000000</v>
      </c>
      <c r="H532" s="118">
        <v>-17.399999999999999</v>
      </c>
      <c r="I532" s="118">
        <v>0</v>
      </c>
      <c r="O532" s="117" t="s">
        <v>173</v>
      </c>
      <c r="P532" s="118">
        <v>124.5</v>
      </c>
      <c r="Q532" s="118">
        <v>499814.8</v>
      </c>
      <c r="R532" s="118">
        <v>500006.3</v>
      </c>
      <c r="S532" s="118">
        <v>55.5</v>
      </c>
      <c r="T532" s="118">
        <v>1000001.1</v>
      </c>
      <c r="U532" s="118">
        <v>1000000</v>
      </c>
      <c r="V532" s="118">
        <v>-1.1000000000000001</v>
      </c>
      <c r="W532" s="118">
        <v>0</v>
      </c>
    </row>
    <row r="533" spans="1:23" ht="15" thickBot="1" x14ac:dyDescent="0.35">
      <c r="A533" s="117" t="s">
        <v>178</v>
      </c>
      <c r="B533" s="118">
        <v>500004.7</v>
      </c>
      <c r="C533" s="118">
        <v>65.5</v>
      </c>
      <c r="D533" s="118">
        <v>499917.7</v>
      </c>
      <c r="E533" s="118">
        <v>99</v>
      </c>
      <c r="F533" s="118">
        <v>1000086.9</v>
      </c>
      <c r="G533" s="118">
        <v>1000000</v>
      </c>
      <c r="H533" s="118">
        <v>-86.9</v>
      </c>
      <c r="I533" s="118">
        <v>-0.01</v>
      </c>
      <c r="O533" s="117" t="s">
        <v>174</v>
      </c>
      <c r="P533" s="118">
        <v>89.5</v>
      </c>
      <c r="Q533" s="118">
        <v>499793.8</v>
      </c>
      <c r="R533" s="118">
        <v>500032.3</v>
      </c>
      <c r="S533" s="118">
        <v>50.5</v>
      </c>
      <c r="T533" s="118">
        <v>999966.1</v>
      </c>
      <c r="U533" s="118">
        <v>1000000</v>
      </c>
      <c r="V533" s="118">
        <v>33.9</v>
      </c>
      <c r="W533" s="118">
        <v>0</v>
      </c>
    </row>
    <row r="534" spans="1:23" ht="15" thickBot="1" x14ac:dyDescent="0.35">
      <c r="O534" s="117" t="s">
        <v>175</v>
      </c>
      <c r="P534" s="118">
        <v>59.5</v>
      </c>
      <c r="Q534" s="118">
        <v>499798.8</v>
      </c>
      <c r="R534" s="118">
        <v>500009.3</v>
      </c>
      <c r="S534" s="118">
        <v>70.5</v>
      </c>
      <c r="T534" s="118">
        <v>999938.1</v>
      </c>
      <c r="U534" s="118">
        <v>1000000</v>
      </c>
      <c r="V534" s="118">
        <v>61.9</v>
      </c>
      <c r="W534" s="118">
        <v>0.01</v>
      </c>
    </row>
    <row r="535" spans="1:23" ht="15" thickBot="1" x14ac:dyDescent="0.35">
      <c r="A535" s="119" t="s">
        <v>833</v>
      </c>
      <c r="B535" s="120">
        <v>1000302.4</v>
      </c>
      <c r="O535" s="117" t="s">
        <v>176</v>
      </c>
      <c r="P535" s="118">
        <v>129.5</v>
      </c>
      <c r="Q535" s="118">
        <v>499836.8</v>
      </c>
      <c r="R535" s="118">
        <v>500011.3</v>
      </c>
      <c r="S535" s="118">
        <v>100.5</v>
      </c>
      <c r="T535" s="118">
        <v>1000078.1</v>
      </c>
      <c r="U535" s="118">
        <v>1000000</v>
      </c>
      <c r="V535" s="118">
        <v>-78.099999999999994</v>
      </c>
      <c r="W535" s="118">
        <v>-0.01</v>
      </c>
    </row>
    <row r="536" spans="1:23" ht="15" thickBot="1" x14ac:dyDescent="0.35">
      <c r="A536" s="119" t="s">
        <v>834</v>
      </c>
      <c r="B536" s="120">
        <v>999609.9</v>
      </c>
      <c r="O536" s="117" t="s">
        <v>177</v>
      </c>
      <c r="P536" s="118">
        <v>90.5</v>
      </c>
      <c r="Q536" s="118">
        <v>499856.8</v>
      </c>
      <c r="R536" s="118">
        <v>500020.3</v>
      </c>
      <c r="S536" s="118">
        <v>15</v>
      </c>
      <c r="T536" s="118">
        <v>999982.6</v>
      </c>
      <c r="U536" s="118">
        <v>1000000</v>
      </c>
      <c r="V536" s="118">
        <v>17.399999999999999</v>
      </c>
      <c r="W536" s="118">
        <v>0</v>
      </c>
    </row>
    <row r="537" spans="1:23" ht="15" thickBot="1" x14ac:dyDescent="0.35">
      <c r="A537" s="119" t="s">
        <v>835</v>
      </c>
      <c r="B537" s="120">
        <v>130000000.5</v>
      </c>
      <c r="O537" s="117" t="s">
        <v>178</v>
      </c>
      <c r="P537" s="118">
        <v>75.5</v>
      </c>
      <c r="Q537" s="118">
        <v>499848.8</v>
      </c>
      <c r="R537" s="118">
        <v>499953.3</v>
      </c>
      <c r="S537" s="118">
        <v>35.5</v>
      </c>
      <c r="T537" s="118">
        <v>999913.1</v>
      </c>
      <c r="U537" s="118">
        <v>1000000</v>
      </c>
      <c r="V537" s="118">
        <v>86.9</v>
      </c>
      <c r="W537" s="118">
        <v>0.01</v>
      </c>
    </row>
    <row r="538" spans="1:23" ht="15" thickBot="1" x14ac:dyDescent="0.35">
      <c r="A538" s="119" t="s">
        <v>836</v>
      </c>
      <c r="B538" s="120">
        <v>130000000</v>
      </c>
    </row>
    <row r="539" spans="1:23" ht="15" thickBot="1" x14ac:dyDescent="0.35">
      <c r="A539" s="119" t="s">
        <v>837</v>
      </c>
      <c r="B539" s="120">
        <v>0.5</v>
      </c>
      <c r="O539" s="119" t="s">
        <v>833</v>
      </c>
      <c r="P539" s="120">
        <v>1000390.1</v>
      </c>
    </row>
    <row r="540" spans="1:23" ht="15" thickBot="1" x14ac:dyDescent="0.35">
      <c r="A540" s="119" t="s">
        <v>838</v>
      </c>
      <c r="B540" s="120"/>
      <c r="O540" s="119" t="s">
        <v>834</v>
      </c>
      <c r="P540" s="120">
        <v>999697.6</v>
      </c>
    </row>
    <row r="541" spans="1:23" ht="15" thickBot="1" x14ac:dyDescent="0.35">
      <c r="A541" s="119" t="s">
        <v>839</v>
      </c>
      <c r="B541" s="120"/>
      <c r="O541" s="119" t="s">
        <v>835</v>
      </c>
      <c r="P541" s="120">
        <v>129999999.5</v>
      </c>
    </row>
    <row r="542" spans="1:23" ht="15" thickBot="1" x14ac:dyDescent="0.35">
      <c r="A542" s="119" t="s">
        <v>840</v>
      </c>
      <c r="B542" s="120">
        <v>0</v>
      </c>
      <c r="O542" s="119" t="s">
        <v>836</v>
      </c>
      <c r="P542" s="120">
        <v>130000000</v>
      </c>
    </row>
    <row r="543" spans="1:23" ht="15" thickBot="1" x14ac:dyDescent="0.35">
      <c r="O543" s="119" t="s">
        <v>837</v>
      </c>
      <c r="P543" s="120">
        <v>-0.5</v>
      </c>
    </row>
    <row r="544" spans="1:23" ht="15" thickBot="1" x14ac:dyDescent="0.35">
      <c r="A544" s="121" t="s">
        <v>841</v>
      </c>
      <c r="O544" s="119" t="s">
        <v>838</v>
      </c>
      <c r="P544" s="120"/>
    </row>
    <row r="545" spans="1:16" ht="15" thickBot="1" x14ac:dyDescent="0.35">
      <c r="O545" s="119" t="s">
        <v>839</v>
      </c>
      <c r="P545" s="120"/>
    </row>
    <row r="546" spans="1:16" ht="15" thickBot="1" x14ac:dyDescent="0.35">
      <c r="A546" s="122" t="s">
        <v>842</v>
      </c>
      <c r="O546" s="119" t="s">
        <v>840</v>
      </c>
      <c r="P546" s="120">
        <v>0</v>
      </c>
    </row>
    <row r="547" spans="1:16" x14ac:dyDescent="0.3">
      <c r="A547" s="122" t="s">
        <v>843</v>
      </c>
    </row>
    <row r="548" spans="1:16" x14ac:dyDescent="0.3">
      <c r="O548" s="121" t="s">
        <v>841</v>
      </c>
    </row>
    <row r="550" spans="1:16" x14ac:dyDescent="0.3">
      <c r="O550" s="122" t="s">
        <v>842</v>
      </c>
    </row>
    <row r="551" spans="1:16" x14ac:dyDescent="0.3">
      <c r="O551" s="122" t="s">
        <v>1341</v>
      </c>
    </row>
  </sheetData>
  <hyperlinks>
    <hyperlink ref="A544" r:id="rId1" display="https://miau.my-x.hu/myx-free/coco/test/463909620231105135919.html" xr:uid="{8696FFF9-91C5-4F13-8B66-74837752059C}"/>
    <hyperlink ref="O548" r:id="rId2" display="https://miau.my-x.hu/myx-free/coco/test/717401720231105141719.html" xr:uid="{DC72BF42-4343-4E16-AEB6-85774236557F}"/>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AB8E9-F639-44F3-AE84-B18203CF4895}">
  <dimension ref="A3:N31"/>
  <sheetViews>
    <sheetView tabSelected="1" workbookViewId="0"/>
  </sheetViews>
  <sheetFormatPr defaultRowHeight="14.4" x14ac:dyDescent="0.3"/>
  <cols>
    <col min="1" max="1" width="13.21875" bestFit="1" customWidth="1"/>
    <col min="2" max="2" width="14.77734375" bestFit="1" customWidth="1"/>
    <col min="3" max="7" width="12" bestFit="1" customWidth="1"/>
  </cols>
  <sheetData>
    <row r="3" spans="1:14" x14ac:dyDescent="0.3">
      <c r="A3" s="123" t="s">
        <v>846</v>
      </c>
      <c r="B3" s="123" t="s">
        <v>845</v>
      </c>
    </row>
    <row r="4" spans="1:14" x14ac:dyDescent="0.3">
      <c r="A4" s="123" t="s">
        <v>844</v>
      </c>
      <c r="B4">
        <v>2017</v>
      </c>
      <c r="C4">
        <v>2018</v>
      </c>
      <c r="D4">
        <v>2019</v>
      </c>
      <c r="E4">
        <v>2020</v>
      </c>
      <c r="F4">
        <v>2021</v>
      </c>
      <c r="G4" t="s">
        <v>3061</v>
      </c>
      <c r="I4" s="129" t="s">
        <v>1346</v>
      </c>
    </row>
    <row r="5" spans="1:14" x14ac:dyDescent="0.3">
      <c r="A5" s="124" t="s">
        <v>2</v>
      </c>
      <c r="B5" s="125">
        <v>999896.9</v>
      </c>
      <c r="C5" s="125">
        <v>999858.9</v>
      </c>
      <c r="D5" s="125">
        <v>999867.9</v>
      </c>
      <c r="E5" s="125">
        <v>999900.9</v>
      </c>
      <c r="F5" s="125">
        <v>999925.9</v>
      </c>
      <c r="G5" s="125">
        <v>999890.1</v>
      </c>
      <c r="I5">
        <f>IF((1000000-B5)*(1000000-Inverse!B5)&lt;=0,1,0)</f>
        <v>1</v>
      </c>
      <c r="J5">
        <f>IF((1000000-C5)*(1000000-Inverse!C5)&lt;=0,1,0)</f>
        <v>1</v>
      </c>
      <c r="K5">
        <f>IF((1000000-D5)*(1000000-Inverse!D5)&lt;=0,1,0)</f>
        <v>1</v>
      </c>
      <c r="L5">
        <f>IF((1000000-E5)*(1000000-Inverse!E5)&lt;=0,1,0)</f>
        <v>1</v>
      </c>
      <c r="M5">
        <f>IF((1000000-F5)*(1000000-Inverse!F5)&lt;=0,1,0)</f>
        <v>1</v>
      </c>
      <c r="N5">
        <f>IF((1000000-G5)*(1000000-Inverse!G5)&lt;=0,1,0)</f>
        <v>1</v>
      </c>
    </row>
    <row r="6" spans="1:14" x14ac:dyDescent="0.3">
      <c r="A6" s="124" t="s">
        <v>8</v>
      </c>
      <c r="B6" s="125">
        <v>999896.9</v>
      </c>
      <c r="C6" s="125">
        <v>999903.9</v>
      </c>
      <c r="D6" s="125">
        <v>999913.9</v>
      </c>
      <c r="E6" s="125">
        <v>999933.9</v>
      </c>
      <c r="F6" s="125">
        <v>999962.9</v>
      </c>
      <c r="G6" s="125">
        <v>999922.3</v>
      </c>
      <c r="I6">
        <f>IF((1000000-B6)*(1000000-Inverse!B6)&lt;=0,1,0)</f>
        <v>1</v>
      </c>
      <c r="J6">
        <f>IF((1000000-C6)*(1000000-Inverse!C6)&lt;=0,1,0)</f>
        <v>1</v>
      </c>
      <c r="K6">
        <f>IF((1000000-D6)*(1000000-Inverse!D6)&lt;=0,1,0)</f>
        <v>1</v>
      </c>
      <c r="L6">
        <f>IF((1000000-E6)*(1000000-Inverse!E6)&lt;=0,1,0)</f>
        <v>1</v>
      </c>
      <c r="M6">
        <f>IF((1000000-F6)*(1000000-Inverse!F6)&lt;=0,1,0)</f>
        <v>1</v>
      </c>
      <c r="N6">
        <f>IF((1000000-G6)*(1000000-Inverse!G6)&lt;=0,1,0)</f>
        <v>1</v>
      </c>
    </row>
    <row r="7" spans="1:14" x14ac:dyDescent="0.3">
      <c r="A7" s="124" t="s">
        <v>9</v>
      </c>
      <c r="B7" s="125">
        <v>999807.9</v>
      </c>
      <c r="C7" s="125">
        <v>999849.9</v>
      </c>
      <c r="D7" s="125">
        <v>1000166.4</v>
      </c>
      <c r="E7" s="125">
        <v>999897.9</v>
      </c>
      <c r="F7" s="125">
        <v>999941.9</v>
      </c>
      <c r="G7" s="125">
        <v>999932.8</v>
      </c>
      <c r="I7">
        <f>IF((1000000-B7)*(1000000-Inverse!B7)&lt;=0,1,0)</f>
        <v>1</v>
      </c>
      <c r="J7">
        <f>IF((1000000-C7)*(1000000-Inverse!C7)&lt;=0,1,0)</f>
        <v>1</v>
      </c>
      <c r="K7">
        <f>IF((1000000-D7)*(1000000-Inverse!D7)&lt;=0,1,0)</f>
        <v>1</v>
      </c>
      <c r="L7">
        <f>IF((1000000-E7)*(1000000-Inverse!E7)&lt;=0,1,0)</f>
        <v>1</v>
      </c>
      <c r="M7">
        <f>IF((1000000-F7)*(1000000-Inverse!F7)&lt;=0,1,0)</f>
        <v>1</v>
      </c>
      <c r="N7">
        <f>IF((1000000-G7)*(1000000-Inverse!G7)&lt;=0,1,0)</f>
        <v>1</v>
      </c>
    </row>
    <row r="8" spans="1:14" x14ac:dyDescent="0.3">
      <c r="A8" s="124" t="s">
        <v>10</v>
      </c>
      <c r="B8" s="125">
        <v>999861.9</v>
      </c>
      <c r="C8" s="125">
        <v>999818.4</v>
      </c>
      <c r="D8" s="125">
        <v>999897.9</v>
      </c>
      <c r="E8" s="125">
        <v>999922.9</v>
      </c>
      <c r="F8" s="125">
        <v>1000062.9</v>
      </c>
      <c r="G8" s="125">
        <v>999912.8</v>
      </c>
      <c r="I8">
        <f>IF((1000000-B8)*(1000000-Inverse!B8)&lt;=0,1,0)</f>
        <v>1</v>
      </c>
      <c r="J8">
        <f>IF((1000000-C8)*(1000000-Inverse!C8)&lt;=0,1,0)</f>
        <v>1</v>
      </c>
      <c r="K8">
        <f>IF((1000000-D8)*(1000000-Inverse!D8)&lt;=0,1,0)</f>
        <v>1</v>
      </c>
      <c r="L8">
        <f>IF((1000000-E8)*(1000000-Inverse!E8)&lt;=0,1,0)</f>
        <v>1</v>
      </c>
      <c r="M8">
        <f>IF((1000000-F8)*(1000000-Inverse!F8)&lt;=0,1,0)</f>
        <v>1</v>
      </c>
      <c r="N8">
        <f>IF((1000000-G8)*(1000000-Inverse!G8)&lt;=0,1,0)</f>
        <v>1</v>
      </c>
    </row>
    <row r="9" spans="1:14" x14ac:dyDescent="0.3">
      <c r="A9" s="124" t="s">
        <v>11</v>
      </c>
      <c r="B9" s="125">
        <v>999943.9</v>
      </c>
      <c r="C9" s="125">
        <v>999971.9</v>
      </c>
      <c r="D9" s="125">
        <v>1000001.9</v>
      </c>
      <c r="E9" s="125">
        <v>1000022.9</v>
      </c>
      <c r="F9" s="125">
        <v>1000025.9</v>
      </c>
      <c r="G9" s="125">
        <v>999993.3</v>
      </c>
      <c r="I9">
        <f>IF((1000000-B9)*(1000000-Inverse!B9)&lt;=0,1,0)</f>
        <v>1</v>
      </c>
      <c r="J9">
        <f>IF((1000000-C9)*(1000000-Inverse!C9)&lt;=0,1,0)</f>
        <v>1</v>
      </c>
      <c r="K9">
        <f>IF((1000000-D9)*(1000000-Inverse!D9)&lt;=0,1,0)</f>
        <v>1</v>
      </c>
      <c r="L9">
        <f>IF((1000000-E9)*(1000000-Inverse!E9)&lt;=0,1,0)</f>
        <v>1</v>
      </c>
      <c r="M9">
        <f>IF((1000000-F9)*(1000000-Inverse!F9)&lt;=0,1,0)</f>
        <v>1</v>
      </c>
      <c r="N9">
        <f>IF((1000000-G9)*(1000000-Inverse!G9)&lt;=0,1,0)</f>
        <v>1</v>
      </c>
    </row>
    <row r="10" spans="1:14" x14ac:dyDescent="0.3">
      <c r="A10" s="124" t="s">
        <v>12</v>
      </c>
      <c r="B10" s="125">
        <v>999918.9</v>
      </c>
      <c r="C10" s="125">
        <v>999939.9</v>
      </c>
      <c r="D10" s="125">
        <v>999961.9</v>
      </c>
      <c r="E10" s="125">
        <v>999983.9</v>
      </c>
      <c r="F10" s="125">
        <v>1000012.9</v>
      </c>
      <c r="G10" s="125">
        <v>999963.5</v>
      </c>
      <c r="I10">
        <f>IF((1000000-B10)*(1000000-Inverse!B10)&lt;=0,1,0)</f>
        <v>1</v>
      </c>
      <c r="J10">
        <f>IF((1000000-C10)*(1000000-Inverse!C10)&lt;=0,1,0)</f>
        <v>1</v>
      </c>
      <c r="K10">
        <f>IF((1000000-D10)*(1000000-Inverse!D10)&lt;=0,1,0)</f>
        <v>1</v>
      </c>
      <c r="L10">
        <f>IF((1000000-E10)*(1000000-Inverse!E10)&lt;=0,1,0)</f>
        <v>1</v>
      </c>
      <c r="M10">
        <f>IF((1000000-F10)*(1000000-Inverse!F10)&lt;=0,1,0)</f>
        <v>1</v>
      </c>
      <c r="N10">
        <f>IF((1000000-G10)*(1000000-Inverse!G10)&lt;=0,1,0)</f>
        <v>1</v>
      </c>
    </row>
    <row r="11" spans="1:14" x14ac:dyDescent="0.3">
      <c r="A11" s="124" t="s">
        <v>13</v>
      </c>
      <c r="B11" s="125">
        <v>1000015.9</v>
      </c>
      <c r="C11" s="125">
        <v>1000000.9</v>
      </c>
      <c r="D11" s="125">
        <v>999998.9</v>
      </c>
      <c r="E11" s="125">
        <v>1000068.9</v>
      </c>
      <c r="F11" s="125">
        <v>1000078.9</v>
      </c>
      <c r="G11" s="125">
        <v>1000032.7</v>
      </c>
      <c r="I11">
        <f>IF((1000000-B11)*(1000000-Inverse!B11)&lt;=0,1,0)</f>
        <v>1</v>
      </c>
      <c r="J11">
        <f>IF((1000000-C11)*(1000000-Inverse!C11)&lt;=0,1,0)</f>
        <v>1</v>
      </c>
      <c r="K11">
        <f>IF((1000000-D11)*(1000000-Inverse!D11)&lt;=0,1,0)</f>
        <v>1</v>
      </c>
      <c r="L11">
        <f>IF((1000000-E11)*(1000000-Inverse!E11)&lt;=0,1,0)</f>
        <v>1</v>
      </c>
      <c r="M11">
        <f>IF((1000000-F11)*(1000000-Inverse!F11)&lt;=0,1,0)</f>
        <v>1</v>
      </c>
      <c r="N11">
        <f>IF((1000000-G11)*(1000000-Inverse!G11)&lt;=0,1,0)</f>
        <v>1</v>
      </c>
    </row>
    <row r="12" spans="1:14" x14ac:dyDescent="0.3">
      <c r="A12" s="124" t="s">
        <v>14</v>
      </c>
      <c r="B12" s="125">
        <v>1000049.9</v>
      </c>
      <c r="C12" s="125">
        <v>1000051.9</v>
      </c>
      <c r="D12" s="125">
        <v>1000076.9</v>
      </c>
      <c r="E12" s="125">
        <v>1000057.9</v>
      </c>
      <c r="F12" s="125">
        <v>1000189.4</v>
      </c>
      <c r="G12" s="125">
        <v>1000085.2</v>
      </c>
      <c r="I12">
        <f>IF((1000000-B12)*(1000000-Inverse!B12)&lt;=0,1,0)</f>
        <v>1</v>
      </c>
      <c r="J12">
        <f>IF((1000000-C12)*(1000000-Inverse!C12)&lt;=0,1,0)</f>
        <v>1</v>
      </c>
      <c r="K12">
        <f>IF((1000000-D12)*(1000000-Inverse!D12)&lt;=0,1,0)</f>
        <v>1</v>
      </c>
      <c r="L12">
        <f>IF((1000000-E12)*(1000000-Inverse!E12)&lt;=0,1,0)</f>
        <v>1</v>
      </c>
      <c r="M12">
        <f>IF((1000000-F12)*(1000000-Inverse!F12)&lt;=0,1,0)</f>
        <v>1</v>
      </c>
      <c r="N12">
        <f>IF((1000000-G12)*(1000000-Inverse!G12)&lt;=0,1,0)</f>
        <v>1</v>
      </c>
    </row>
    <row r="13" spans="1:14" x14ac:dyDescent="0.3">
      <c r="A13" s="124" t="s">
        <v>15</v>
      </c>
      <c r="B13" s="125">
        <v>1000165.4</v>
      </c>
      <c r="C13" s="125">
        <v>1000170.4</v>
      </c>
      <c r="D13" s="125">
        <v>1000179.4</v>
      </c>
      <c r="E13" s="125">
        <v>1000202.4</v>
      </c>
      <c r="F13" s="125">
        <v>1000201.9</v>
      </c>
      <c r="G13" s="125">
        <v>1000183.9</v>
      </c>
      <c r="I13">
        <f>IF((1000000-B13)*(1000000-Inverse!B13)&lt;=0,1,0)</f>
        <v>1</v>
      </c>
      <c r="J13">
        <f>IF((1000000-C13)*(1000000-Inverse!C13)&lt;=0,1,0)</f>
        <v>1</v>
      </c>
      <c r="K13">
        <f>IF((1000000-D13)*(1000000-Inverse!D13)&lt;=0,1,0)</f>
        <v>1</v>
      </c>
      <c r="L13">
        <f>IF((1000000-E13)*(1000000-Inverse!E13)&lt;=0,1,0)</f>
        <v>1</v>
      </c>
      <c r="M13">
        <f>IF((1000000-F13)*(1000000-Inverse!F13)&lt;=0,1,0)</f>
        <v>1</v>
      </c>
      <c r="N13">
        <f>IF((1000000-G13)*(1000000-Inverse!G13)&lt;=0,1,0)</f>
        <v>1</v>
      </c>
    </row>
    <row r="14" spans="1:14" x14ac:dyDescent="0.3">
      <c r="A14" s="124" t="s">
        <v>16</v>
      </c>
      <c r="B14" s="125">
        <v>1000054.4</v>
      </c>
      <c r="C14" s="125">
        <v>1000063.4</v>
      </c>
      <c r="D14" s="125">
        <v>1000081.4</v>
      </c>
      <c r="E14" s="125">
        <v>1000104.4</v>
      </c>
      <c r="F14" s="125">
        <v>1000107.4</v>
      </c>
      <c r="G14" s="125">
        <v>1000082.2</v>
      </c>
      <c r="I14">
        <f>IF((1000000-B14)*(1000000-Inverse!B14)&lt;=0,1,0)</f>
        <v>1</v>
      </c>
      <c r="J14">
        <f>IF((1000000-C14)*(1000000-Inverse!C14)&lt;=0,1,0)</f>
        <v>1</v>
      </c>
      <c r="K14">
        <f>IF((1000000-D14)*(1000000-Inverse!D14)&lt;=0,1,0)</f>
        <v>1</v>
      </c>
      <c r="L14">
        <f>IF((1000000-E14)*(1000000-Inverse!E14)&lt;=0,1,0)</f>
        <v>1</v>
      </c>
      <c r="M14">
        <f>IF((1000000-F14)*(1000000-Inverse!F14)&lt;=0,1,0)</f>
        <v>1</v>
      </c>
      <c r="N14">
        <f>IF((1000000-G14)*(1000000-Inverse!G14)&lt;=0,1,0)</f>
        <v>1</v>
      </c>
    </row>
    <row r="15" spans="1:14" x14ac:dyDescent="0.3">
      <c r="A15" s="124" t="s">
        <v>17</v>
      </c>
      <c r="B15" s="125">
        <v>1000080.9</v>
      </c>
      <c r="C15" s="125">
        <v>1000085.9</v>
      </c>
      <c r="D15" s="125">
        <v>1000086.9</v>
      </c>
      <c r="E15" s="125">
        <v>1000081.9</v>
      </c>
      <c r="F15" s="125">
        <v>1000207.9</v>
      </c>
      <c r="G15" s="125">
        <v>1000108.7</v>
      </c>
      <c r="I15">
        <f>IF((1000000-B15)*(1000000-Inverse!B15)&lt;=0,1,0)</f>
        <v>1</v>
      </c>
      <c r="J15">
        <f>IF((1000000-C15)*(1000000-Inverse!C15)&lt;=0,1,0)</f>
        <v>1</v>
      </c>
      <c r="K15">
        <f>IF((1000000-D15)*(1000000-Inverse!D15)&lt;=0,1,0)</f>
        <v>1</v>
      </c>
      <c r="L15">
        <f>IF((1000000-E15)*(1000000-Inverse!E15)&lt;=0,1,0)</f>
        <v>1</v>
      </c>
      <c r="M15">
        <f>IF((1000000-F15)*(1000000-Inverse!F15)&lt;=0,1,0)</f>
        <v>1</v>
      </c>
      <c r="N15">
        <f>IF((1000000-G15)*(1000000-Inverse!G15)&lt;=0,1,0)</f>
        <v>1</v>
      </c>
    </row>
    <row r="16" spans="1:14" x14ac:dyDescent="0.3">
      <c r="A16" s="124" t="s">
        <v>18</v>
      </c>
      <c r="B16" s="125">
        <v>999913.9</v>
      </c>
      <c r="C16" s="125">
        <v>999889.9</v>
      </c>
      <c r="D16" s="125">
        <v>999966.9</v>
      </c>
      <c r="E16" s="125">
        <v>1000108.9</v>
      </c>
      <c r="F16" s="125">
        <v>1000060.9</v>
      </c>
      <c r="G16" s="125">
        <v>999988.1</v>
      </c>
      <c r="I16">
        <f>IF((1000000-B16)*(1000000-Inverse!B16)&lt;=0,1,0)</f>
        <v>1</v>
      </c>
      <c r="J16">
        <f>IF((1000000-C16)*(1000000-Inverse!C16)&lt;=0,1,0)</f>
        <v>1</v>
      </c>
      <c r="K16">
        <f>IF((1000000-D16)*(1000000-Inverse!D16)&lt;=0,1,0)</f>
        <v>1</v>
      </c>
      <c r="L16">
        <f>IF((1000000-E16)*(1000000-Inverse!E16)&lt;=0,1,0)</f>
        <v>1</v>
      </c>
      <c r="M16">
        <f>IF((1000000-F16)*(1000000-Inverse!F16)&lt;=0,1,0)</f>
        <v>1</v>
      </c>
      <c r="N16">
        <f>IF((1000000-G16)*(1000000-Inverse!G16)&lt;=0,1,0)</f>
        <v>1</v>
      </c>
    </row>
    <row r="17" spans="1:14" x14ac:dyDescent="0.3">
      <c r="A17" s="124" t="s">
        <v>32</v>
      </c>
      <c r="B17" s="125">
        <v>999776.4</v>
      </c>
      <c r="C17" s="125">
        <v>999777.9</v>
      </c>
      <c r="D17" s="125">
        <v>999788.4</v>
      </c>
      <c r="E17" s="125">
        <v>999810.4</v>
      </c>
      <c r="F17" s="125">
        <v>999785.4</v>
      </c>
      <c r="G17" s="125">
        <v>999787.7</v>
      </c>
      <c r="I17">
        <f>IF((1000000-B17)*(1000000-Inverse!B17)&lt;=0,1,0)</f>
        <v>1</v>
      </c>
      <c r="J17">
        <f>IF((1000000-C17)*(1000000-Inverse!C17)&lt;=0,1,0)</f>
        <v>1</v>
      </c>
      <c r="K17">
        <f>IF((1000000-D17)*(1000000-Inverse!D17)&lt;=0,1,0)</f>
        <v>1</v>
      </c>
      <c r="L17">
        <f>IF((1000000-E17)*(1000000-Inverse!E17)&lt;=0,1,0)</f>
        <v>1</v>
      </c>
      <c r="M17">
        <f>IF((1000000-F17)*(1000000-Inverse!F17)&lt;=0,1,0)</f>
        <v>1</v>
      </c>
      <c r="N17">
        <f>IF((1000000-G17)*(1000000-Inverse!G17)&lt;=0,1,0)</f>
        <v>1</v>
      </c>
    </row>
    <row r="18" spans="1:14" x14ac:dyDescent="0.3">
      <c r="A18" s="124" t="s">
        <v>19</v>
      </c>
      <c r="B18" s="125">
        <v>1000049.4</v>
      </c>
      <c r="C18" s="125">
        <v>1000049.4</v>
      </c>
      <c r="D18" s="125">
        <v>1000043.4</v>
      </c>
      <c r="E18" s="125">
        <v>1000099.4</v>
      </c>
      <c r="F18" s="125">
        <v>1000111.4</v>
      </c>
      <c r="G18" s="125">
        <v>1000070.6</v>
      </c>
      <c r="I18">
        <f>IF((1000000-B18)*(1000000-Inverse!B18)&lt;=0,1,0)</f>
        <v>1</v>
      </c>
      <c r="J18">
        <f>IF((1000000-C18)*(1000000-Inverse!C18)&lt;=0,1,0)</f>
        <v>1</v>
      </c>
      <c r="K18">
        <f>IF((1000000-D18)*(1000000-Inverse!D18)&lt;=0,1,0)</f>
        <v>1</v>
      </c>
      <c r="L18">
        <f>IF((1000000-E18)*(1000000-Inverse!E18)&lt;=0,1,0)</f>
        <v>1</v>
      </c>
      <c r="M18">
        <f>IF((1000000-F18)*(1000000-Inverse!F18)&lt;=0,1,0)</f>
        <v>1</v>
      </c>
      <c r="N18">
        <f>IF((1000000-G18)*(1000000-Inverse!G18)&lt;=0,1,0)</f>
        <v>1</v>
      </c>
    </row>
    <row r="19" spans="1:14" x14ac:dyDescent="0.3">
      <c r="A19" s="124" t="s">
        <v>20</v>
      </c>
      <c r="B19" s="125">
        <v>999918.9</v>
      </c>
      <c r="C19" s="125">
        <v>1000051.9</v>
      </c>
      <c r="D19" s="125">
        <v>1000035.9</v>
      </c>
      <c r="E19" s="125">
        <v>1000019.9</v>
      </c>
      <c r="F19" s="125">
        <v>1000069.9</v>
      </c>
      <c r="G19" s="125">
        <v>1000019.3</v>
      </c>
      <c r="I19">
        <f>IF((1000000-B19)*(1000000-Inverse!B19)&lt;=0,1,0)</f>
        <v>1</v>
      </c>
      <c r="J19">
        <f>IF((1000000-C19)*(1000000-Inverse!C19)&lt;=0,1,0)</f>
        <v>1</v>
      </c>
      <c r="K19">
        <f>IF((1000000-D19)*(1000000-Inverse!D19)&lt;=0,1,0)</f>
        <v>1</v>
      </c>
      <c r="L19">
        <f>IF((1000000-E19)*(1000000-Inverse!E19)&lt;=0,1,0)</f>
        <v>1</v>
      </c>
      <c r="M19">
        <f>IF((1000000-F19)*(1000000-Inverse!F19)&lt;=0,1,0)</f>
        <v>1</v>
      </c>
      <c r="N19">
        <f>IF((1000000-G19)*(1000000-Inverse!G19)&lt;=0,1,0)</f>
        <v>1</v>
      </c>
    </row>
    <row r="20" spans="1:14" x14ac:dyDescent="0.3">
      <c r="A20" s="124" t="s">
        <v>21</v>
      </c>
      <c r="B20" s="125">
        <v>1000013.9</v>
      </c>
      <c r="C20" s="125">
        <v>1000053.9</v>
      </c>
      <c r="D20" s="125">
        <v>1000061.9</v>
      </c>
      <c r="E20" s="125">
        <v>1000086.9</v>
      </c>
      <c r="F20" s="125">
        <v>1000042.9</v>
      </c>
      <c r="G20" s="125">
        <v>1000051.9</v>
      </c>
      <c r="I20">
        <f>IF((1000000-B20)*(1000000-Inverse!B20)&lt;=0,1,0)</f>
        <v>1</v>
      </c>
      <c r="J20">
        <f>IF((1000000-C20)*(1000000-Inverse!C20)&lt;=0,1,0)</f>
        <v>1</v>
      </c>
      <c r="K20">
        <f>IF((1000000-D20)*(1000000-Inverse!D20)&lt;=0,1,0)</f>
        <v>1</v>
      </c>
      <c r="L20">
        <f>IF((1000000-E20)*(1000000-Inverse!E20)&lt;=0,1,0)</f>
        <v>1</v>
      </c>
      <c r="M20">
        <f>IF((1000000-F20)*(1000000-Inverse!F20)&lt;=0,1,0)</f>
        <v>1</v>
      </c>
      <c r="N20">
        <f>IF((1000000-G20)*(1000000-Inverse!G20)&lt;=0,1,0)</f>
        <v>1</v>
      </c>
    </row>
    <row r="21" spans="1:14" x14ac:dyDescent="0.3">
      <c r="A21" s="124" t="s">
        <v>22</v>
      </c>
      <c r="B21" s="125">
        <v>1000025.9</v>
      </c>
      <c r="C21" s="125">
        <v>1000022.9</v>
      </c>
      <c r="D21" s="125">
        <v>1000033.9</v>
      </c>
      <c r="E21" s="125">
        <v>1000052.4</v>
      </c>
      <c r="F21" s="125">
        <v>1000019.9</v>
      </c>
      <c r="G21" s="125">
        <v>1000031</v>
      </c>
      <c r="I21">
        <f>IF((1000000-B21)*(1000000-Inverse!B21)&lt;=0,1,0)</f>
        <v>1</v>
      </c>
      <c r="J21">
        <f>IF((1000000-C21)*(1000000-Inverse!C21)&lt;=0,1,0)</f>
        <v>1</v>
      </c>
      <c r="K21">
        <f>IF((1000000-D21)*(1000000-Inverse!D21)&lt;=0,1,0)</f>
        <v>1</v>
      </c>
      <c r="L21">
        <f>IF((1000000-E21)*(1000000-Inverse!E21)&lt;=0,1,0)</f>
        <v>1</v>
      </c>
      <c r="M21">
        <f>IF((1000000-F21)*(1000000-Inverse!F21)&lt;=0,1,0)</f>
        <v>1</v>
      </c>
      <c r="N21">
        <f>IF((1000000-G21)*(1000000-Inverse!G21)&lt;=0,1,0)</f>
        <v>1</v>
      </c>
    </row>
    <row r="22" spans="1:14" x14ac:dyDescent="0.3">
      <c r="A22" s="124" t="s">
        <v>23</v>
      </c>
      <c r="B22" s="125">
        <v>999795.9</v>
      </c>
      <c r="C22" s="125">
        <v>999767.9</v>
      </c>
      <c r="D22" s="125">
        <v>999856.9</v>
      </c>
      <c r="E22" s="125">
        <v>999834.9</v>
      </c>
      <c r="F22" s="125">
        <v>999760.9</v>
      </c>
      <c r="G22" s="125">
        <v>999803.3</v>
      </c>
      <c r="I22">
        <f>IF((1000000-B22)*(1000000-Inverse!B22)&lt;=0,1,0)</f>
        <v>1</v>
      </c>
      <c r="J22">
        <f>IF((1000000-C22)*(1000000-Inverse!C22)&lt;=0,1,0)</f>
        <v>1</v>
      </c>
      <c r="K22">
        <f>IF((1000000-D22)*(1000000-Inverse!D22)&lt;=0,1,0)</f>
        <v>1</v>
      </c>
      <c r="L22">
        <f>IF((1000000-E22)*(1000000-Inverse!E22)&lt;=0,1,0)</f>
        <v>1</v>
      </c>
      <c r="M22">
        <f>IF((1000000-F22)*(1000000-Inverse!F22)&lt;=0,1,0)</f>
        <v>1</v>
      </c>
      <c r="N22">
        <f>IF((1000000-G22)*(1000000-Inverse!G22)&lt;=0,1,0)</f>
        <v>1</v>
      </c>
    </row>
    <row r="23" spans="1:14" x14ac:dyDescent="0.3">
      <c r="A23" s="124" t="s">
        <v>24</v>
      </c>
      <c r="B23" s="125">
        <v>1000044.9</v>
      </c>
      <c r="C23" s="125">
        <v>1000097.9</v>
      </c>
      <c r="D23" s="125">
        <v>1000169.9</v>
      </c>
      <c r="E23" s="125">
        <v>1000106.9</v>
      </c>
      <c r="F23" s="125">
        <v>1000124.4</v>
      </c>
      <c r="G23" s="125">
        <v>1000108.8</v>
      </c>
      <c r="I23">
        <f>IF((1000000-B23)*(1000000-Inverse!B23)&lt;=0,1,0)</f>
        <v>1</v>
      </c>
      <c r="J23">
        <f>IF((1000000-C23)*(1000000-Inverse!C23)&lt;=0,1,0)</f>
        <v>1</v>
      </c>
      <c r="K23">
        <f>IF((1000000-D23)*(1000000-Inverse!D23)&lt;=0,1,0)</f>
        <v>1</v>
      </c>
      <c r="L23">
        <f>IF((1000000-E23)*(1000000-Inverse!E23)&lt;=0,1,0)</f>
        <v>1</v>
      </c>
      <c r="M23">
        <f>IF((1000000-F23)*(1000000-Inverse!F23)&lt;=0,1,0)</f>
        <v>1</v>
      </c>
      <c r="N23">
        <f>IF((1000000-G23)*(1000000-Inverse!G23)&lt;=0,1,0)</f>
        <v>1</v>
      </c>
    </row>
    <row r="24" spans="1:14" x14ac:dyDescent="0.3">
      <c r="A24" s="124" t="s">
        <v>25</v>
      </c>
      <c r="B24" s="125">
        <v>1000064.4</v>
      </c>
      <c r="C24" s="125">
        <v>1000108.4</v>
      </c>
      <c r="D24" s="125">
        <v>1000098.4</v>
      </c>
      <c r="E24" s="125">
        <v>1000134.4</v>
      </c>
      <c r="F24" s="125">
        <v>1000155.4</v>
      </c>
      <c r="G24" s="125">
        <v>1000112.2</v>
      </c>
      <c r="I24">
        <f>IF((1000000-B24)*(1000000-Inverse!B24)&lt;=0,1,0)</f>
        <v>1</v>
      </c>
      <c r="J24">
        <f>IF((1000000-C24)*(1000000-Inverse!C24)&lt;=0,1,0)</f>
        <v>1</v>
      </c>
      <c r="K24">
        <f>IF((1000000-D24)*(1000000-Inverse!D24)&lt;=0,1,0)</f>
        <v>1</v>
      </c>
      <c r="L24">
        <f>IF((1000000-E24)*(1000000-Inverse!E24)&lt;=0,1,0)</f>
        <v>1</v>
      </c>
      <c r="M24">
        <f>IF((1000000-F24)*(1000000-Inverse!F24)&lt;=0,1,0)</f>
        <v>1</v>
      </c>
      <c r="N24">
        <f>IF((1000000-G24)*(1000000-Inverse!G24)&lt;=0,1,0)</f>
        <v>1</v>
      </c>
    </row>
    <row r="25" spans="1:14" x14ac:dyDescent="0.3">
      <c r="A25" s="124" t="s">
        <v>26</v>
      </c>
      <c r="B25" s="125">
        <v>999943.9</v>
      </c>
      <c r="C25" s="125">
        <v>999909.9</v>
      </c>
      <c r="D25" s="125">
        <v>999954.9</v>
      </c>
      <c r="E25" s="125">
        <v>999993.9</v>
      </c>
      <c r="F25" s="125">
        <v>999998.9</v>
      </c>
      <c r="G25" s="125">
        <v>999960.3</v>
      </c>
      <c r="I25">
        <f>IF((1000000-B25)*(1000000-Inverse!B25)&lt;=0,1,0)</f>
        <v>1</v>
      </c>
      <c r="J25">
        <f>IF((1000000-C25)*(1000000-Inverse!C25)&lt;=0,1,0)</f>
        <v>1</v>
      </c>
      <c r="K25">
        <f>IF((1000000-D25)*(1000000-Inverse!D25)&lt;=0,1,0)</f>
        <v>1</v>
      </c>
      <c r="L25">
        <f>IF((1000000-E25)*(1000000-Inverse!E25)&lt;=0,1,0)</f>
        <v>1</v>
      </c>
      <c r="M25">
        <f>IF((1000000-F25)*(1000000-Inverse!F25)&lt;=0,1,0)</f>
        <v>1</v>
      </c>
      <c r="N25">
        <f>IF((1000000-G25)*(1000000-Inverse!G25)&lt;=0,1,0)</f>
        <v>1</v>
      </c>
    </row>
    <row r="26" spans="1:14" x14ac:dyDescent="0.3">
      <c r="A26" s="124" t="s">
        <v>27</v>
      </c>
      <c r="B26" s="125">
        <v>1000030.9</v>
      </c>
      <c r="C26" s="125">
        <v>1000042.9</v>
      </c>
      <c r="D26" s="125">
        <v>1000039.9</v>
      </c>
      <c r="E26" s="125">
        <v>1000057.9</v>
      </c>
      <c r="F26" s="125">
        <v>1000033.9</v>
      </c>
      <c r="G26" s="125">
        <v>1000041.1</v>
      </c>
      <c r="I26">
        <f>IF((1000000-B26)*(1000000-Inverse!B26)&lt;=0,1,0)</f>
        <v>1</v>
      </c>
      <c r="J26">
        <f>IF((1000000-C26)*(1000000-Inverse!C26)&lt;=0,1,0)</f>
        <v>1</v>
      </c>
      <c r="K26">
        <f>IF((1000000-D26)*(1000000-Inverse!D26)&lt;=0,1,0)</f>
        <v>1</v>
      </c>
      <c r="L26">
        <f>IF((1000000-E26)*(1000000-Inverse!E26)&lt;=0,1,0)</f>
        <v>1</v>
      </c>
      <c r="M26">
        <f>IF((1000000-F26)*(1000000-Inverse!F26)&lt;=0,1,0)</f>
        <v>1</v>
      </c>
      <c r="N26">
        <f>IF((1000000-G26)*(1000000-Inverse!G26)&lt;=0,1,0)</f>
        <v>1</v>
      </c>
    </row>
    <row r="27" spans="1:14" x14ac:dyDescent="0.3">
      <c r="A27" s="124" t="s">
        <v>28</v>
      </c>
      <c r="B27" s="125">
        <v>999887.9</v>
      </c>
      <c r="C27" s="125">
        <v>999946.9</v>
      </c>
      <c r="D27" s="125">
        <v>1000104.9</v>
      </c>
      <c r="E27" s="125">
        <v>1000086.9</v>
      </c>
      <c r="F27" s="125">
        <v>1000061.9</v>
      </c>
      <c r="G27" s="125">
        <v>1000017.7</v>
      </c>
      <c r="I27">
        <f>IF((1000000-B27)*(1000000-Inverse!B27)&lt;=0,1,0)</f>
        <v>1</v>
      </c>
      <c r="J27">
        <f>IF((1000000-C27)*(1000000-Inverse!C27)&lt;=0,1,0)</f>
        <v>1</v>
      </c>
      <c r="K27">
        <f>IF((1000000-D27)*(1000000-Inverse!D27)&lt;=0,1,0)</f>
        <v>1</v>
      </c>
      <c r="L27">
        <f>IF((1000000-E27)*(1000000-Inverse!E27)&lt;=0,1,0)</f>
        <v>1</v>
      </c>
      <c r="M27">
        <f>IF((1000000-F27)*(1000000-Inverse!F27)&lt;=0,1,0)</f>
        <v>1</v>
      </c>
      <c r="N27">
        <f>IF((1000000-G27)*(1000000-Inverse!G27)&lt;=0,1,0)</f>
        <v>1</v>
      </c>
    </row>
    <row r="28" spans="1:14" x14ac:dyDescent="0.3">
      <c r="A28" s="124" t="s">
        <v>29</v>
      </c>
      <c r="B28" s="125">
        <v>999786.9</v>
      </c>
      <c r="C28" s="125">
        <v>999818.9</v>
      </c>
      <c r="D28" s="125">
        <v>999861.9</v>
      </c>
      <c r="E28" s="125">
        <v>999817.9</v>
      </c>
      <c r="F28" s="125">
        <v>999921.9</v>
      </c>
      <c r="G28" s="125">
        <v>999841.5</v>
      </c>
      <c r="I28">
        <f>IF((1000000-B28)*(1000000-Inverse!B28)&lt;=0,1,0)</f>
        <v>1</v>
      </c>
      <c r="J28">
        <f>IF((1000000-C28)*(1000000-Inverse!C28)&lt;=0,1,0)</f>
        <v>1</v>
      </c>
      <c r="K28">
        <f>IF((1000000-D28)*(1000000-Inverse!D28)&lt;=0,1,0)</f>
        <v>1</v>
      </c>
      <c r="L28">
        <f>IF((1000000-E28)*(1000000-Inverse!E28)&lt;=0,1,0)</f>
        <v>1</v>
      </c>
      <c r="M28">
        <f>IF((1000000-F28)*(1000000-Inverse!F28)&lt;=0,1,0)</f>
        <v>1</v>
      </c>
      <c r="N28">
        <f>IF((1000000-G28)*(1000000-Inverse!G28)&lt;=0,1,0)</f>
        <v>1</v>
      </c>
    </row>
    <row r="29" spans="1:14" x14ac:dyDescent="0.3">
      <c r="A29" s="124" t="s">
        <v>30</v>
      </c>
      <c r="B29" s="125">
        <v>999978.4</v>
      </c>
      <c r="C29" s="125">
        <v>999997.4</v>
      </c>
      <c r="D29" s="125">
        <v>999993.4</v>
      </c>
      <c r="E29" s="125">
        <v>999989.4</v>
      </c>
      <c r="F29" s="125">
        <v>1000017.4</v>
      </c>
      <c r="G29" s="125">
        <v>999995.2</v>
      </c>
      <c r="I29">
        <f>IF((1000000-B29)*(1000000-Inverse!B29)&lt;=0,1,0)</f>
        <v>1</v>
      </c>
      <c r="J29">
        <f>IF((1000000-C29)*(1000000-Inverse!C29)&lt;=0,1,0)</f>
        <v>1</v>
      </c>
      <c r="K29">
        <f>IF((1000000-D29)*(1000000-Inverse!D29)&lt;=0,1,0)</f>
        <v>1</v>
      </c>
      <c r="L29">
        <f>IF((1000000-E29)*(1000000-Inverse!E29)&lt;=0,1,0)</f>
        <v>1</v>
      </c>
      <c r="M29">
        <f>IF((1000000-F29)*(1000000-Inverse!F29)&lt;=0,1,0)</f>
        <v>1</v>
      </c>
      <c r="N29">
        <f>IF((1000000-G29)*(1000000-Inverse!G29)&lt;=0,1,0)</f>
        <v>1</v>
      </c>
    </row>
    <row r="30" spans="1:14" x14ac:dyDescent="0.3">
      <c r="A30" s="124" t="s">
        <v>31</v>
      </c>
      <c r="B30" s="125">
        <v>1000035.9</v>
      </c>
      <c r="C30" s="125">
        <v>1000034.9</v>
      </c>
      <c r="D30" s="125">
        <v>1000065.9</v>
      </c>
      <c r="E30" s="125">
        <v>1000095.9</v>
      </c>
      <c r="F30" s="125">
        <v>1000086.9</v>
      </c>
      <c r="G30" s="125">
        <v>1000063.9</v>
      </c>
      <c r="I30">
        <f>IF((1000000-B30)*(1000000-Inverse!B30)&lt;=0,1,0)</f>
        <v>1</v>
      </c>
      <c r="J30">
        <f>IF((1000000-C30)*(1000000-Inverse!C30)&lt;=0,1,0)</f>
        <v>1</v>
      </c>
      <c r="K30">
        <f>IF((1000000-D30)*(1000000-Inverse!D30)&lt;=0,1,0)</f>
        <v>1</v>
      </c>
      <c r="L30">
        <f>IF((1000000-E30)*(1000000-Inverse!E30)&lt;=0,1,0)</f>
        <v>1</v>
      </c>
      <c r="M30">
        <f>IF((1000000-F30)*(1000000-Inverse!F30)&lt;=0,1,0)</f>
        <v>1</v>
      </c>
      <c r="N30">
        <f>IF((1000000-G30)*(1000000-Inverse!G30)&lt;=0,1,0)</f>
        <v>1</v>
      </c>
    </row>
    <row r="31" spans="1:14" x14ac:dyDescent="0.3">
      <c r="A31" s="124" t="s">
        <v>3061</v>
      </c>
      <c r="B31" s="125">
        <v>999960.01538461505</v>
      </c>
      <c r="C31" s="125">
        <v>999972.55384615355</v>
      </c>
      <c r="D31" s="125">
        <v>1000011.9192307689</v>
      </c>
      <c r="E31" s="125">
        <v>1000018.2269230766</v>
      </c>
      <c r="F31" s="125">
        <v>1000037.3038461535</v>
      </c>
      <c r="G31" s="125">
        <v>1000000.0038461538</v>
      </c>
      <c r="I31">
        <f>IF((1000000-B31)*(1000000-Inverse!B31)&lt;=0,1,0)</f>
        <v>1</v>
      </c>
      <c r="J31">
        <f>IF((1000000-C31)*(1000000-Inverse!C31)&lt;=0,1,0)</f>
        <v>1</v>
      </c>
      <c r="K31">
        <f>IF((1000000-D31)*(1000000-Inverse!D31)&lt;=0,1,0)</f>
        <v>1</v>
      </c>
      <c r="L31">
        <f>IF((1000000-E31)*(1000000-Inverse!E31)&lt;=0,1,0)</f>
        <v>1</v>
      </c>
      <c r="M31">
        <f>IF((1000000-F31)*(1000000-Inverse!F31)&lt;=0,1,0)</f>
        <v>1</v>
      </c>
      <c r="N31">
        <f>IF((1000000-G31)*(1000000-Inverse!G31)&lt;=0,1,0)</f>
        <v>1</v>
      </c>
    </row>
  </sheetData>
  <conditionalFormatting pivot="1" sqref="B5:F30">
    <cfRule type="colorScale" priority="2">
      <colorScale>
        <cfvo type="min"/>
        <cfvo type="percentile" val="50"/>
        <cfvo type="max"/>
        <color rgb="FFF8696B"/>
        <color rgb="FFFFEB84"/>
        <color rgb="FF63BE7B"/>
      </colorScale>
    </cfRule>
  </conditionalFormatting>
  <conditionalFormatting pivot="1" sqref="G5:G30">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2384-3141-4AE5-966F-4969CD4F8F32}">
  <dimension ref="A3:G31"/>
  <sheetViews>
    <sheetView workbookViewId="0"/>
  </sheetViews>
  <sheetFormatPr defaultRowHeight="14.4" x14ac:dyDescent="0.3"/>
  <cols>
    <col min="1" max="1" width="13.21875" bestFit="1" customWidth="1"/>
    <col min="2" max="2" width="14.77734375" bestFit="1" customWidth="1"/>
    <col min="3" max="7" width="12" bestFit="1" customWidth="1"/>
  </cols>
  <sheetData>
    <row r="3" spans="1:7" x14ac:dyDescent="0.3">
      <c r="A3" s="123" t="s">
        <v>1343</v>
      </c>
      <c r="B3" s="123" t="s">
        <v>845</v>
      </c>
    </row>
    <row r="4" spans="1:7" x14ac:dyDescent="0.3">
      <c r="A4" s="123" t="s">
        <v>844</v>
      </c>
      <c r="B4">
        <v>2017</v>
      </c>
      <c r="C4">
        <v>2018</v>
      </c>
      <c r="D4">
        <v>2019</v>
      </c>
      <c r="E4">
        <v>2020</v>
      </c>
      <c r="F4">
        <v>2021</v>
      </c>
      <c r="G4" t="s">
        <v>3061</v>
      </c>
    </row>
    <row r="5" spans="1:7" x14ac:dyDescent="0.3">
      <c r="A5" s="126" t="s">
        <v>2</v>
      </c>
      <c r="B5" s="125">
        <v>1000103.1</v>
      </c>
      <c r="C5" s="125">
        <v>1000141.1</v>
      </c>
      <c r="D5" s="125">
        <v>1000132.1</v>
      </c>
      <c r="E5" s="125">
        <v>1000099.1</v>
      </c>
      <c r="F5" s="125">
        <v>1000074.1</v>
      </c>
      <c r="G5" s="125">
        <v>1000109.9</v>
      </c>
    </row>
    <row r="6" spans="1:7" x14ac:dyDescent="0.3">
      <c r="A6" s="126" t="s">
        <v>8</v>
      </c>
      <c r="B6" s="125">
        <v>1000103.1</v>
      </c>
      <c r="C6" s="125">
        <v>1000096.1</v>
      </c>
      <c r="D6" s="125">
        <v>1000086.1</v>
      </c>
      <c r="E6" s="125">
        <v>1000066.1</v>
      </c>
      <c r="F6" s="125">
        <v>1000037.1</v>
      </c>
      <c r="G6" s="125">
        <v>1000077.7</v>
      </c>
    </row>
    <row r="7" spans="1:7" x14ac:dyDescent="0.3">
      <c r="A7" s="126" t="s">
        <v>9</v>
      </c>
      <c r="B7" s="125">
        <v>1000192.1</v>
      </c>
      <c r="C7" s="125">
        <v>1000150.1</v>
      </c>
      <c r="D7" s="125">
        <v>999833.59999999998</v>
      </c>
      <c r="E7" s="125">
        <v>1000102.1</v>
      </c>
      <c r="F7" s="125">
        <v>1000058.1</v>
      </c>
      <c r="G7" s="125">
        <v>1000067.2</v>
      </c>
    </row>
    <row r="8" spans="1:7" x14ac:dyDescent="0.3">
      <c r="A8" s="126" t="s">
        <v>10</v>
      </c>
      <c r="B8" s="125">
        <v>1000138.1</v>
      </c>
      <c r="C8" s="125">
        <v>1000181.6</v>
      </c>
      <c r="D8" s="125">
        <v>1000102.1</v>
      </c>
      <c r="E8" s="125">
        <v>1000077.1</v>
      </c>
      <c r="F8" s="125">
        <v>999937.1</v>
      </c>
      <c r="G8" s="125">
        <v>1000087.2</v>
      </c>
    </row>
    <row r="9" spans="1:7" x14ac:dyDescent="0.3">
      <c r="A9" s="126" t="s">
        <v>11</v>
      </c>
      <c r="B9" s="125">
        <v>1000056.1</v>
      </c>
      <c r="C9" s="125">
        <v>1000028.1</v>
      </c>
      <c r="D9" s="125">
        <v>999998.1</v>
      </c>
      <c r="E9" s="125">
        <v>999977.1</v>
      </c>
      <c r="F9" s="125">
        <v>999974.1</v>
      </c>
      <c r="G9" s="125">
        <v>1000006.7</v>
      </c>
    </row>
    <row r="10" spans="1:7" x14ac:dyDescent="0.3">
      <c r="A10" s="126" t="s">
        <v>12</v>
      </c>
      <c r="B10" s="125">
        <v>1000081.1</v>
      </c>
      <c r="C10" s="125">
        <v>1000060.1</v>
      </c>
      <c r="D10" s="125">
        <v>1000038.1</v>
      </c>
      <c r="E10" s="125">
        <v>1000016.1</v>
      </c>
      <c r="F10" s="125">
        <v>999987.1</v>
      </c>
      <c r="G10" s="125">
        <v>1000036.5</v>
      </c>
    </row>
    <row r="11" spans="1:7" x14ac:dyDescent="0.3">
      <c r="A11" s="126" t="s">
        <v>13</v>
      </c>
      <c r="B11" s="125">
        <v>999984.1</v>
      </c>
      <c r="C11" s="125">
        <v>999999.1</v>
      </c>
      <c r="D11" s="125">
        <v>1000001.1</v>
      </c>
      <c r="E11" s="125">
        <v>999931.1</v>
      </c>
      <c r="F11" s="125">
        <v>999921.1</v>
      </c>
      <c r="G11" s="125">
        <v>999967.3</v>
      </c>
    </row>
    <row r="12" spans="1:7" x14ac:dyDescent="0.3">
      <c r="A12" s="126" t="s">
        <v>14</v>
      </c>
      <c r="B12" s="125">
        <v>999950.1</v>
      </c>
      <c r="C12" s="125">
        <v>999948.1</v>
      </c>
      <c r="D12" s="125">
        <v>999923.1</v>
      </c>
      <c r="E12" s="125">
        <v>999942.1</v>
      </c>
      <c r="F12" s="125">
        <v>999810.6</v>
      </c>
      <c r="G12" s="125">
        <v>999914.8</v>
      </c>
    </row>
    <row r="13" spans="1:7" x14ac:dyDescent="0.3">
      <c r="A13" s="126" t="s">
        <v>15</v>
      </c>
      <c r="B13" s="125">
        <v>999834.6</v>
      </c>
      <c r="C13" s="125">
        <v>999829.6</v>
      </c>
      <c r="D13" s="125">
        <v>999820.6</v>
      </c>
      <c r="E13" s="125">
        <v>999797.6</v>
      </c>
      <c r="F13" s="125">
        <v>999798.1</v>
      </c>
      <c r="G13" s="125">
        <v>999816.1</v>
      </c>
    </row>
    <row r="14" spans="1:7" x14ac:dyDescent="0.3">
      <c r="A14" s="126" t="s">
        <v>16</v>
      </c>
      <c r="B14" s="125">
        <v>999945.6</v>
      </c>
      <c r="C14" s="125">
        <v>999936.6</v>
      </c>
      <c r="D14" s="125">
        <v>999918.6</v>
      </c>
      <c r="E14" s="125">
        <v>999895.6</v>
      </c>
      <c r="F14" s="125">
        <v>999892.6</v>
      </c>
      <c r="G14" s="125">
        <v>999917.8</v>
      </c>
    </row>
    <row r="15" spans="1:7" x14ac:dyDescent="0.3">
      <c r="A15" s="126" t="s">
        <v>17</v>
      </c>
      <c r="B15" s="125">
        <v>999919.1</v>
      </c>
      <c r="C15" s="125">
        <v>999914.1</v>
      </c>
      <c r="D15" s="125">
        <v>999913.1</v>
      </c>
      <c r="E15" s="125">
        <v>999918.1</v>
      </c>
      <c r="F15" s="125">
        <v>999792.1</v>
      </c>
      <c r="G15" s="125">
        <v>999891.3</v>
      </c>
    </row>
    <row r="16" spans="1:7" x14ac:dyDescent="0.3">
      <c r="A16" s="126" t="s">
        <v>18</v>
      </c>
      <c r="B16" s="125">
        <v>1000086.1</v>
      </c>
      <c r="C16" s="125">
        <v>1000110.1</v>
      </c>
      <c r="D16" s="125">
        <v>1000033.1</v>
      </c>
      <c r="E16" s="125">
        <v>999891.1</v>
      </c>
      <c r="F16" s="125">
        <v>999939.1</v>
      </c>
      <c r="G16" s="125">
        <v>1000011.9</v>
      </c>
    </row>
    <row r="17" spans="1:7" x14ac:dyDescent="0.3">
      <c r="A17" s="126" t="s">
        <v>32</v>
      </c>
      <c r="B17" s="125">
        <v>1000223.6</v>
      </c>
      <c r="C17" s="125">
        <v>1000222.1</v>
      </c>
      <c r="D17" s="125">
        <v>1000211.6</v>
      </c>
      <c r="E17" s="125">
        <v>1000189.6</v>
      </c>
      <c r="F17" s="125">
        <v>1000214.6</v>
      </c>
      <c r="G17" s="125">
        <v>1000212.3</v>
      </c>
    </row>
    <row r="18" spans="1:7" x14ac:dyDescent="0.3">
      <c r="A18" s="126" t="s">
        <v>19</v>
      </c>
      <c r="B18" s="125">
        <v>999950.6</v>
      </c>
      <c r="C18" s="125">
        <v>999950.6</v>
      </c>
      <c r="D18" s="125">
        <v>999956.6</v>
      </c>
      <c r="E18" s="125">
        <v>999900.6</v>
      </c>
      <c r="F18" s="125">
        <v>999888.6</v>
      </c>
      <c r="G18" s="125">
        <v>999929.4</v>
      </c>
    </row>
    <row r="19" spans="1:7" x14ac:dyDescent="0.3">
      <c r="A19" s="126" t="s">
        <v>20</v>
      </c>
      <c r="B19" s="125">
        <v>1000081.1</v>
      </c>
      <c r="C19" s="125">
        <v>999948.1</v>
      </c>
      <c r="D19" s="125">
        <v>999964.1</v>
      </c>
      <c r="E19" s="125">
        <v>999980.1</v>
      </c>
      <c r="F19" s="125">
        <v>999930.1</v>
      </c>
      <c r="G19" s="125">
        <v>999980.7</v>
      </c>
    </row>
    <row r="20" spans="1:7" x14ac:dyDescent="0.3">
      <c r="A20" s="126" t="s">
        <v>21</v>
      </c>
      <c r="B20" s="125">
        <v>999986.1</v>
      </c>
      <c r="C20" s="125">
        <v>999946.1</v>
      </c>
      <c r="D20" s="125">
        <v>999938.1</v>
      </c>
      <c r="E20" s="125">
        <v>999913.1</v>
      </c>
      <c r="F20" s="125">
        <v>999957.1</v>
      </c>
      <c r="G20" s="125">
        <v>999948.1</v>
      </c>
    </row>
    <row r="21" spans="1:7" x14ac:dyDescent="0.3">
      <c r="A21" s="126" t="s">
        <v>22</v>
      </c>
      <c r="B21" s="125">
        <v>999974.1</v>
      </c>
      <c r="C21" s="125">
        <v>999977.1</v>
      </c>
      <c r="D21" s="125">
        <v>999966.1</v>
      </c>
      <c r="E21" s="125">
        <v>999947.6</v>
      </c>
      <c r="F21" s="125">
        <v>999980.1</v>
      </c>
      <c r="G21" s="125">
        <v>999969</v>
      </c>
    </row>
    <row r="22" spans="1:7" x14ac:dyDescent="0.3">
      <c r="A22" s="126" t="s">
        <v>23</v>
      </c>
      <c r="B22" s="125">
        <v>1000204.1</v>
      </c>
      <c r="C22" s="125">
        <v>1000232.1</v>
      </c>
      <c r="D22" s="125">
        <v>1000143.1</v>
      </c>
      <c r="E22" s="125">
        <v>1000165.1</v>
      </c>
      <c r="F22" s="125">
        <v>1000239.1</v>
      </c>
      <c r="G22" s="125">
        <v>1000196.7</v>
      </c>
    </row>
    <row r="23" spans="1:7" x14ac:dyDescent="0.3">
      <c r="A23" s="126" t="s">
        <v>24</v>
      </c>
      <c r="B23" s="125">
        <v>999955.1</v>
      </c>
      <c r="C23" s="125">
        <v>999902.1</v>
      </c>
      <c r="D23" s="125">
        <v>999830.1</v>
      </c>
      <c r="E23" s="125">
        <v>999893.1</v>
      </c>
      <c r="F23" s="125">
        <v>999875.6</v>
      </c>
      <c r="G23" s="125">
        <v>999891.2</v>
      </c>
    </row>
    <row r="24" spans="1:7" x14ac:dyDescent="0.3">
      <c r="A24" s="126" t="s">
        <v>25</v>
      </c>
      <c r="B24" s="125">
        <v>999935.6</v>
      </c>
      <c r="C24" s="125">
        <v>999891.6</v>
      </c>
      <c r="D24" s="125">
        <v>999901.6</v>
      </c>
      <c r="E24" s="125">
        <v>999865.6</v>
      </c>
      <c r="F24" s="125">
        <v>999844.6</v>
      </c>
      <c r="G24" s="125">
        <v>999887.8</v>
      </c>
    </row>
    <row r="25" spans="1:7" x14ac:dyDescent="0.3">
      <c r="A25" s="126" t="s">
        <v>26</v>
      </c>
      <c r="B25" s="125">
        <v>1000056.1</v>
      </c>
      <c r="C25" s="125">
        <v>1000090.1</v>
      </c>
      <c r="D25" s="125">
        <v>1000045.1</v>
      </c>
      <c r="E25" s="125">
        <v>1000006.1</v>
      </c>
      <c r="F25" s="125">
        <v>1000001.1</v>
      </c>
      <c r="G25" s="125">
        <v>1000039.7</v>
      </c>
    </row>
    <row r="26" spans="1:7" x14ac:dyDescent="0.3">
      <c r="A26" s="126" t="s">
        <v>27</v>
      </c>
      <c r="B26" s="125">
        <v>999969.1</v>
      </c>
      <c r="C26" s="125">
        <v>999957.1</v>
      </c>
      <c r="D26" s="125">
        <v>999960.1</v>
      </c>
      <c r="E26" s="125">
        <v>999942.1</v>
      </c>
      <c r="F26" s="125">
        <v>999966.1</v>
      </c>
      <c r="G26" s="125">
        <v>999958.9</v>
      </c>
    </row>
    <row r="27" spans="1:7" x14ac:dyDescent="0.3">
      <c r="A27" s="126" t="s">
        <v>28</v>
      </c>
      <c r="B27" s="125">
        <v>1000112.1</v>
      </c>
      <c r="C27" s="125">
        <v>1000053.1</v>
      </c>
      <c r="D27" s="125">
        <v>999895.1</v>
      </c>
      <c r="E27" s="125">
        <v>999913.1</v>
      </c>
      <c r="F27" s="125">
        <v>999938.1</v>
      </c>
      <c r="G27" s="125">
        <v>999982.3</v>
      </c>
    </row>
    <row r="28" spans="1:7" x14ac:dyDescent="0.3">
      <c r="A28" s="126" t="s">
        <v>29</v>
      </c>
      <c r="B28" s="125">
        <v>1000213.1</v>
      </c>
      <c r="C28" s="125">
        <v>1000181.1</v>
      </c>
      <c r="D28" s="125">
        <v>1000138.1</v>
      </c>
      <c r="E28" s="125">
        <v>1000182.1</v>
      </c>
      <c r="F28" s="125">
        <v>1000078.1</v>
      </c>
      <c r="G28" s="125">
        <v>1000158.5</v>
      </c>
    </row>
    <row r="29" spans="1:7" x14ac:dyDescent="0.3">
      <c r="A29" s="126" t="s">
        <v>30</v>
      </c>
      <c r="B29" s="125">
        <v>1000021.6</v>
      </c>
      <c r="C29" s="125">
        <v>1000002.6</v>
      </c>
      <c r="D29" s="125">
        <v>1000006.6</v>
      </c>
      <c r="E29" s="125">
        <v>1000010.6</v>
      </c>
      <c r="F29" s="125">
        <v>999982.6</v>
      </c>
      <c r="G29" s="125">
        <v>1000004.8</v>
      </c>
    </row>
    <row r="30" spans="1:7" x14ac:dyDescent="0.3">
      <c r="A30" s="126" t="s">
        <v>31</v>
      </c>
      <c r="B30" s="125">
        <v>999964.1</v>
      </c>
      <c r="C30" s="125">
        <v>999965.1</v>
      </c>
      <c r="D30" s="125">
        <v>999934.1</v>
      </c>
      <c r="E30" s="125">
        <v>999904.1</v>
      </c>
      <c r="F30" s="125">
        <v>999913.1</v>
      </c>
      <c r="G30" s="125">
        <v>999936.1</v>
      </c>
    </row>
    <row r="31" spans="1:7" x14ac:dyDescent="0.3">
      <c r="A31" s="126" t="s">
        <v>3061</v>
      </c>
      <c r="B31" s="125">
        <v>1000039.984615385</v>
      </c>
      <c r="C31" s="125">
        <v>1000027.4461538465</v>
      </c>
      <c r="D31" s="125">
        <v>999988.08076923108</v>
      </c>
      <c r="E31" s="125">
        <v>999981.77307692345</v>
      </c>
      <c r="F31" s="125">
        <v>999962.69615384645</v>
      </c>
      <c r="G31" s="125">
        <v>999999.99615384615</v>
      </c>
    </row>
  </sheetData>
  <conditionalFormatting pivot="1" sqref="B5:G30">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Keywords</vt:lpstr>
      <vt:lpstr>OAM</vt:lpstr>
      <vt:lpstr>Munka1</vt:lpstr>
      <vt:lpstr>Munka2</vt:lpstr>
      <vt:lpstr>OAM2</vt:lpstr>
      <vt:lpstr>Modells</vt:lpstr>
      <vt:lpstr>OAM3</vt:lpstr>
      <vt:lpstr>Inverse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Zsolt Kolonics</dc:creator>
  <cp:lastModifiedBy>Lttd</cp:lastModifiedBy>
  <dcterms:created xsi:type="dcterms:W3CDTF">2023-10-28T14:08:54Z</dcterms:created>
  <dcterms:modified xsi:type="dcterms:W3CDTF">2023-11-26T17:50:15Z</dcterms:modified>
</cp:coreProperties>
</file>