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67F1E3BA-A488-4954-B8CD-3A0293A15997}" xr6:coauthVersionLast="47" xr6:coauthVersionMax="47" xr10:uidLastSave="{00000000-0000-0000-0000-000000000000}"/>
  <bookViews>
    <workbookView xWindow="-108" yWindow="-108" windowWidth="23256" windowHeight="12456" activeTab="4" xr2:uid="{24595F73-86A9-4A0B-B512-07034EF6603F}"/>
  </bookViews>
  <sheets>
    <sheet name="Keywords" sheetId="4" r:id="rId1"/>
    <sheet name="OAM" sheetId="1" r:id="rId2"/>
    <sheet name="OAM2" sheetId="5" r:id="rId3"/>
    <sheet name="Modells" sheetId="6" r:id="rId4"/>
    <sheet name="OAM3" sheetId="7" r:id="rId5"/>
    <sheet name="Inverse" sheetId="8" r:id="rId6"/>
  </sheets>
  <definedNames>
    <definedName name="_xlnm._FilterDatabase" localSheetId="1" hidden="1">OAM!$A$1:$G$136</definedName>
    <definedName name="_xlnm._FilterDatabase" localSheetId="2" hidden="1">'OAM2'!$A$1:$I$137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7" l="1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O4" i="7"/>
  <c r="N4" i="7"/>
  <c r="M4" i="7"/>
  <c r="L4" i="7"/>
  <c r="K4" i="7"/>
  <c r="J4" i="7"/>
  <c r="M4" i="5"/>
  <c r="N4" i="5"/>
  <c r="O4" i="5"/>
  <c r="O1" i="5"/>
  <c r="U1" i="5" s="1"/>
  <c r="N1" i="5"/>
  <c r="T1" i="5" s="1"/>
  <c r="M1" i="5"/>
  <c r="AB1" i="5" s="1"/>
  <c r="AE1" i="5"/>
  <c r="AA1" i="5"/>
  <c r="V1" i="5"/>
  <c r="R1" i="5"/>
  <c r="S1" i="5"/>
  <c r="K5" i="7"/>
  <c r="L5" i="7"/>
  <c r="M5" i="7"/>
  <c r="N5" i="7"/>
  <c r="O5" i="7"/>
  <c r="K6" i="7"/>
  <c r="L6" i="7"/>
  <c r="M6" i="7"/>
  <c r="N6" i="7"/>
  <c r="O6" i="7"/>
  <c r="K7" i="7"/>
  <c r="L7" i="7"/>
  <c r="M7" i="7"/>
  <c r="N7" i="7"/>
  <c r="O7" i="7"/>
  <c r="K8" i="7"/>
  <c r="L8" i="7"/>
  <c r="M8" i="7"/>
  <c r="N8" i="7"/>
  <c r="O8" i="7"/>
  <c r="K9" i="7"/>
  <c r="L9" i="7"/>
  <c r="M9" i="7"/>
  <c r="N9" i="7"/>
  <c r="O9" i="7"/>
  <c r="K10" i="7"/>
  <c r="L10" i="7"/>
  <c r="M10" i="7"/>
  <c r="N10" i="7"/>
  <c r="O10" i="7"/>
  <c r="K11" i="7"/>
  <c r="L11" i="7"/>
  <c r="M11" i="7"/>
  <c r="N11" i="7"/>
  <c r="O11" i="7"/>
  <c r="K12" i="7"/>
  <c r="L12" i="7"/>
  <c r="M12" i="7"/>
  <c r="N12" i="7"/>
  <c r="O12" i="7"/>
  <c r="K13" i="7"/>
  <c r="L13" i="7"/>
  <c r="M13" i="7"/>
  <c r="N13" i="7"/>
  <c r="O13" i="7"/>
  <c r="K14" i="7"/>
  <c r="L14" i="7"/>
  <c r="M14" i="7"/>
  <c r="N14" i="7"/>
  <c r="O14" i="7"/>
  <c r="K15" i="7"/>
  <c r="L15" i="7"/>
  <c r="M15" i="7"/>
  <c r="N15" i="7"/>
  <c r="O15" i="7"/>
  <c r="K16" i="7"/>
  <c r="L16" i="7"/>
  <c r="M16" i="7"/>
  <c r="N16" i="7"/>
  <c r="O16" i="7"/>
  <c r="K17" i="7"/>
  <c r="L17" i="7"/>
  <c r="M17" i="7"/>
  <c r="N17" i="7"/>
  <c r="O17" i="7"/>
  <c r="K18" i="7"/>
  <c r="L18" i="7"/>
  <c r="M18" i="7"/>
  <c r="N18" i="7"/>
  <c r="O18" i="7"/>
  <c r="K19" i="7"/>
  <c r="L19" i="7"/>
  <c r="M19" i="7"/>
  <c r="N19" i="7"/>
  <c r="O19" i="7"/>
  <c r="K20" i="7"/>
  <c r="L20" i="7"/>
  <c r="M20" i="7"/>
  <c r="N20" i="7"/>
  <c r="O20" i="7"/>
  <c r="K21" i="7"/>
  <c r="L21" i="7"/>
  <c r="M21" i="7"/>
  <c r="N21" i="7"/>
  <c r="O21" i="7"/>
  <c r="K22" i="7"/>
  <c r="L22" i="7"/>
  <c r="M22" i="7"/>
  <c r="N22" i="7"/>
  <c r="O22" i="7"/>
  <c r="K23" i="7"/>
  <c r="L23" i="7"/>
  <c r="M23" i="7"/>
  <c r="N23" i="7"/>
  <c r="O23" i="7"/>
  <c r="K24" i="7"/>
  <c r="L24" i="7"/>
  <c r="M24" i="7"/>
  <c r="N24" i="7"/>
  <c r="O24" i="7"/>
  <c r="K25" i="7"/>
  <c r="L25" i="7"/>
  <c r="M25" i="7"/>
  <c r="N25" i="7"/>
  <c r="O25" i="7"/>
  <c r="K26" i="7"/>
  <c r="L26" i="7"/>
  <c r="M26" i="7"/>
  <c r="N26" i="7"/>
  <c r="O26" i="7"/>
  <c r="K27" i="7"/>
  <c r="L27" i="7"/>
  <c r="M27" i="7"/>
  <c r="N27" i="7"/>
  <c r="O27" i="7"/>
  <c r="K28" i="7"/>
  <c r="L28" i="7"/>
  <c r="M28" i="7"/>
  <c r="N28" i="7"/>
  <c r="O28" i="7"/>
  <c r="K29" i="7"/>
  <c r="L29" i="7"/>
  <c r="M29" i="7"/>
  <c r="N29" i="7"/>
  <c r="O29" i="7"/>
  <c r="K30" i="7"/>
  <c r="L30" i="7"/>
  <c r="M30" i="7"/>
  <c r="N30" i="7"/>
  <c r="O30" i="7"/>
  <c r="K31" i="7"/>
  <c r="L31" i="7"/>
  <c r="M31" i="7"/>
  <c r="N31" i="7"/>
  <c r="O31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5" i="7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7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X28" i="5"/>
  <c r="Y28" i="5"/>
  <c r="X29" i="5"/>
  <c r="Y29" i="5"/>
  <c r="X30" i="5"/>
  <c r="Y30" i="5"/>
  <c r="X31" i="5"/>
  <c r="Y31" i="5"/>
  <c r="X32" i="5"/>
  <c r="Y32" i="5"/>
  <c r="X33" i="5"/>
  <c r="Y33" i="5"/>
  <c r="X34" i="5"/>
  <c r="Y34" i="5"/>
  <c r="X35" i="5"/>
  <c r="Y35" i="5"/>
  <c r="X36" i="5"/>
  <c r="Y36" i="5"/>
  <c r="X37" i="5"/>
  <c r="Y37" i="5"/>
  <c r="X38" i="5"/>
  <c r="Y38" i="5"/>
  <c r="X39" i="5"/>
  <c r="Y39" i="5"/>
  <c r="X40" i="5"/>
  <c r="Y40" i="5"/>
  <c r="X41" i="5"/>
  <c r="Y41" i="5"/>
  <c r="X42" i="5"/>
  <c r="Y42" i="5"/>
  <c r="X43" i="5"/>
  <c r="Y43" i="5"/>
  <c r="X44" i="5"/>
  <c r="Y44" i="5"/>
  <c r="X45" i="5"/>
  <c r="Y45" i="5"/>
  <c r="X46" i="5"/>
  <c r="Y46" i="5"/>
  <c r="X47" i="5"/>
  <c r="Y47" i="5"/>
  <c r="X48" i="5"/>
  <c r="Y48" i="5"/>
  <c r="X49" i="5"/>
  <c r="Y49" i="5"/>
  <c r="X50" i="5"/>
  <c r="Y50" i="5"/>
  <c r="X51" i="5"/>
  <c r="Y51" i="5"/>
  <c r="X52" i="5"/>
  <c r="Y52" i="5"/>
  <c r="X53" i="5"/>
  <c r="Y53" i="5"/>
  <c r="X54" i="5"/>
  <c r="Y54" i="5"/>
  <c r="X55" i="5"/>
  <c r="Y55" i="5"/>
  <c r="X56" i="5"/>
  <c r="Y56" i="5"/>
  <c r="X57" i="5"/>
  <c r="Y57" i="5"/>
  <c r="X58" i="5"/>
  <c r="Y58" i="5"/>
  <c r="X59" i="5"/>
  <c r="Y59" i="5"/>
  <c r="X60" i="5"/>
  <c r="Y60" i="5"/>
  <c r="X61" i="5"/>
  <c r="Y61" i="5"/>
  <c r="X62" i="5"/>
  <c r="Y62" i="5"/>
  <c r="X63" i="5"/>
  <c r="Y63" i="5"/>
  <c r="X64" i="5"/>
  <c r="Y64" i="5"/>
  <c r="X65" i="5"/>
  <c r="Y65" i="5"/>
  <c r="X66" i="5"/>
  <c r="Y66" i="5"/>
  <c r="X67" i="5"/>
  <c r="Y67" i="5"/>
  <c r="X68" i="5"/>
  <c r="Y68" i="5"/>
  <c r="X69" i="5"/>
  <c r="Y69" i="5"/>
  <c r="X70" i="5"/>
  <c r="Y70" i="5"/>
  <c r="X71" i="5"/>
  <c r="Y71" i="5"/>
  <c r="X72" i="5"/>
  <c r="Y72" i="5"/>
  <c r="X73" i="5"/>
  <c r="Y73" i="5"/>
  <c r="X74" i="5"/>
  <c r="Y74" i="5"/>
  <c r="X75" i="5"/>
  <c r="Y75" i="5"/>
  <c r="X76" i="5"/>
  <c r="Y76" i="5"/>
  <c r="X77" i="5"/>
  <c r="Y77" i="5"/>
  <c r="X78" i="5"/>
  <c r="Y78" i="5"/>
  <c r="X79" i="5"/>
  <c r="Y79" i="5"/>
  <c r="X80" i="5"/>
  <c r="Y80" i="5"/>
  <c r="X81" i="5"/>
  <c r="Y81" i="5"/>
  <c r="X82" i="5"/>
  <c r="Y82" i="5"/>
  <c r="X83" i="5"/>
  <c r="Y83" i="5"/>
  <c r="X84" i="5"/>
  <c r="Y84" i="5"/>
  <c r="X85" i="5"/>
  <c r="Y85" i="5"/>
  <c r="X86" i="5"/>
  <c r="Y86" i="5"/>
  <c r="X87" i="5"/>
  <c r="Y87" i="5"/>
  <c r="X88" i="5"/>
  <c r="Y88" i="5"/>
  <c r="X89" i="5"/>
  <c r="Y89" i="5"/>
  <c r="X90" i="5"/>
  <c r="Y90" i="5"/>
  <c r="X91" i="5"/>
  <c r="Y91" i="5"/>
  <c r="X92" i="5"/>
  <c r="Y92" i="5"/>
  <c r="X93" i="5"/>
  <c r="Y93" i="5"/>
  <c r="X94" i="5"/>
  <c r="Y94" i="5"/>
  <c r="X95" i="5"/>
  <c r="Y95" i="5"/>
  <c r="X96" i="5"/>
  <c r="Y96" i="5"/>
  <c r="X97" i="5"/>
  <c r="Y97" i="5"/>
  <c r="X98" i="5"/>
  <c r="Y98" i="5"/>
  <c r="X99" i="5"/>
  <c r="Y99" i="5"/>
  <c r="X100" i="5"/>
  <c r="Y100" i="5"/>
  <c r="X101" i="5"/>
  <c r="Y101" i="5"/>
  <c r="X102" i="5"/>
  <c r="Y102" i="5"/>
  <c r="X103" i="5"/>
  <c r="Y103" i="5"/>
  <c r="X104" i="5"/>
  <c r="Y104" i="5"/>
  <c r="X105" i="5"/>
  <c r="Y105" i="5"/>
  <c r="X106" i="5"/>
  <c r="Y106" i="5"/>
  <c r="X107" i="5"/>
  <c r="Y107" i="5"/>
  <c r="X108" i="5"/>
  <c r="Y108" i="5"/>
  <c r="X109" i="5"/>
  <c r="Y109" i="5"/>
  <c r="X110" i="5"/>
  <c r="Y110" i="5"/>
  <c r="X111" i="5"/>
  <c r="Y111" i="5"/>
  <c r="X112" i="5"/>
  <c r="Y112" i="5"/>
  <c r="X113" i="5"/>
  <c r="Y113" i="5"/>
  <c r="X114" i="5"/>
  <c r="Y114" i="5"/>
  <c r="X115" i="5"/>
  <c r="Y115" i="5"/>
  <c r="X116" i="5"/>
  <c r="Y116" i="5"/>
  <c r="X117" i="5"/>
  <c r="Y117" i="5"/>
  <c r="X118" i="5"/>
  <c r="Y118" i="5"/>
  <c r="X119" i="5"/>
  <c r="Y119" i="5"/>
  <c r="X120" i="5"/>
  <c r="Y120" i="5"/>
  <c r="X121" i="5"/>
  <c r="Y121" i="5"/>
  <c r="X122" i="5"/>
  <c r="Y122" i="5"/>
  <c r="X123" i="5"/>
  <c r="Y123" i="5"/>
  <c r="X124" i="5"/>
  <c r="Y124" i="5"/>
  <c r="X125" i="5"/>
  <c r="Y125" i="5"/>
  <c r="X126" i="5"/>
  <c r="Y126" i="5"/>
  <c r="X127" i="5"/>
  <c r="Y127" i="5"/>
  <c r="X128" i="5"/>
  <c r="Y128" i="5"/>
  <c r="X129" i="5"/>
  <c r="Y129" i="5"/>
  <c r="X130" i="5"/>
  <c r="Y130" i="5"/>
  <c r="X131" i="5"/>
  <c r="Y131" i="5"/>
  <c r="X132" i="5"/>
  <c r="Y132" i="5"/>
  <c r="X133" i="5"/>
  <c r="Y133" i="5"/>
  <c r="X134" i="5"/>
  <c r="Y134" i="5"/>
  <c r="X135" i="5"/>
  <c r="Y135" i="5"/>
  <c r="X136" i="5"/>
  <c r="Y136" i="5"/>
  <c r="Y7" i="5"/>
  <c r="X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7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M15" i="5"/>
  <c r="N15" i="5"/>
  <c r="O15" i="5"/>
  <c r="M16" i="5"/>
  <c r="N16" i="5"/>
  <c r="O16" i="5"/>
  <c r="M17" i="5"/>
  <c r="N17" i="5"/>
  <c r="O17" i="5"/>
  <c r="M18" i="5"/>
  <c r="N18" i="5"/>
  <c r="O18" i="5"/>
  <c r="M19" i="5"/>
  <c r="N19" i="5"/>
  <c r="O19" i="5"/>
  <c r="M20" i="5"/>
  <c r="N20" i="5"/>
  <c r="O20" i="5"/>
  <c r="M21" i="5"/>
  <c r="N21" i="5"/>
  <c r="O21" i="5"/>
  <c r="M22" i="5"/>
  <c r="N22" i="5"/>
  <c r="O22" i="5"/>
  <c r="M23" i="5"/>
  <c r="N23" i="5"/>
  <c r="O23" i="5"/>
  <c r="M24" i="5"/>
  <c r="N24" i="5"/>
  <c r="O24" i="5"/>
  <c r="M25" i="5"/>
  <c r="N25" i="5"/>
  <c r="O25" i="5"/>
  <c r="M26" i="5"/>
  <c r="N26" i="5"/>
  <c r="O26" i="5"/>
  <c r="M27" i="5"/>
  <c r="N27" i="5"/>
  <c r="O27" i="5"/>
  <c r="M28" i="5"/>
  <c r="N28" i="5"/>
  <c r="O28" i="5"/>
  <c r="M29" i="5"/>
  <c r="N29" i="5"/>
  <c r="O29" i="5"/>
  <c r="M30" i="5"/>
  <c r="N30" i="5"/>
  <c r="O30" i="5"/>
  <c r="M31" i="5"/>
  <c r="N31" i="5"/>
  <c r="O31" i="5"/>
  <c r="M32" i="5"/>
  <c r="N32" i="5"/>
  <c r="O32" i="5"/>
  <c r="M33" i="5"/>
  <c r="N33" i="5"/>
  <c r="O33" i="5"/>
  <c r="M34" i="5"/>
  <c r="N34" i="5"/>
  <c r="O34" i="5"/>
  <c r="M35" i="5"/>
  <c r="N35" i="5"/>
  <c r="O35" i="5"/>
  <c r="M36" i="5"/>
  <c r="N36" i="5"/>
  <c r="O36" i="5"/>
  <c r="M37" i="5"/>
  <c r="N37" i="5"/>
  <c r="O37" i="5"/>
  <c r="M38" i="5"/>
  <c r="N38" i="5"/>
  <c r="O38" i="5"/>
  <c r="M39" i="5"/>
  <c r="N39" i="5"/>
  <c r="O39" i="5"/>
  <c r="M40" i="5"/>
  <c r="N40" i="5"/>
  <c r="O40" i="5"/>
  <c r="M41" i="5"/>
  <c r="N41" i="5"/>
  <c r="O41" i="5"/>
  <c r="M42" i="5"/>
  <c r="N42" i="5"/>
  <c r="O42" i="5"/>
  <c r="M43" i="5"/>
  <c r="N43" i="5"/>
  <c r="O43" i="5"/>
  <c r="M44" i="5"/>
  <c r="N44" i="5"/>
  <c r="O44" i="5"/>
  <c r="M45" i="5"/>
  <c r="N45" i="5"/>
  <c r="O45" i="5"/>
  <c r="M46" i="5"/>
  <c r="N46" i="5"/>
  <c r="O46" i="5"/>
  <c r="M47" i="5"/>
  <c r="N47" i="5"/>
  <c r="O47" i="5"/>
  <c r="M48" i="5"/>
  <c r="N48" i="5"/>
  <c r="O48" i="5"/>
  <c r="M49" i="5"/>
  <c r="N49" i="5"/>
  <c r="O49" i="5"/>
  <c r="M50" i="5"/>
  <c r="N50" i="5"/>
  <c r="O50" i="5"/>
  <c r="M51" i="5"/>
  <c r="N51" i="5"/>
  <c r="O51" i="5"/>
  <c r="M52" i="5"/>
  <c r="N52" i="5"/>
  <c r="O52" i="5"/>
  <c r="M53" i="5"/>
  <c r="N53" i="5"/>
  <c r="O53" i="5"/>
  <c r="M54" i="5"/>
  <c r="N54" i="5"/>
  <c r="O54" i="5"/>
  <c r="M55" i="5"/>
  <c r="N55" i="5"/>
  <c r="O55" i="5"/>
  <c r="M56" i="5"/>
  <c r="N56" i="5"/>
  <c r="O56" i="5"/>
  <c r="M57" i="5"/>
  <c r="N57" i="5"/>
  <c r="O57" i="5"/>
  <c r="M58" i="5"/>
  <c r="N58" i="5"/>
  <c r="O58" i="5"/>
  <c r="M59" i="5"/>
  <c r="N59" i="5"/>
  <c r="O59" i="5"/>
  <c r="M60" i="5"/>
  <c r="N60" i="5"/>
  <c r="O60" i="5"/>
  <c r="M61" i="5"/>
  <c r="N61" i="5"/>
  <c r="O61" i="5"/>
  <c r="M62" i="5"/>
  <c r="N62" i="5"/>
  <c r="O62" i="5"/>
  <c r="M63" i="5"/>
  <c r="N63" i="5"/>
  <c r="O63" i="5"/>
  <c r="M64" i="5"/>
  <c r="N64" i="5"/>
  <c r="O64" i="5"/>
  <c r="M65" i="5"/>
  <c r="N65" i="5"/>
  <c r="O65" i="5"/>
  <c r="M66" i="5"/>
  <c r="N66" i="5"/>
  <c r="O66" i="5"/>
  <c r="M67" i="5"/>
  <c r="N67" i="5"/>
  <c r="O67" i="5"/>
  <c r="M68" i="5"/>
  <c r="N68" i="5"/>
  <c r="O68" i="5"/>
  <c r="M69" i="5"/>
  <c r="N69" i="5"/>
  <c r="O69" i="5"/>
  <c r="M70" i="5"/>
  <c r="N70" i="5"/>
  <c r="O70" i="5"/>
  <c r="M71" i="5"/>
  <c r="N71" i="5"/>
  <c r="O71" i="5"/>
  <c r="M72" i="5"/>
  <c r="N72" i="5"/>
  <c r="O72" i="5"/>
  <c r="M73" i="5"/>
  <c r="N73" i="5"/>
  <c r="O73" i="5"/>
  <c r="M74" i="5"/>
  <c r="N74" i="5"/>
  <c r="O74" i="5"/>
  <c r="M75" i="5"/>
  <c r="N75" i="5"/>
  <c r="O75" i="5"/>
  <c r="M76" i="5"/>
  <c r="N76" i="5"/>
  <c r="O76" i="5"/>
  <c r="M77" i="5"/>
  <c r="N77" i="5"/>
  <c r="O77" i="5"/>
  <c r="M78" i="5"/>
  <c r="N78" i="5"/>
  <c r="O78" i="5"/>
  <c r="M79" i="5"/>
  <c r="N79" i="5"/>
  <c r="O79" i="5"/>
  <c r="M80" i="5"/>
  <c r="N80" i="5"/>
  <c r="O80" i="5"/>
  <c r="M81" i="5"/>
  <c r="N81" i="5"/>
  <c r="O81" i="5"/>
  <c r="M82" i="5"/>
  <c r="N82" i="5"/>
  <c r="O82" i="5"/>
  <c r="M83" i="5"/>
  <c r="N83" i="5"/>
  <c r="O83" i="5"/>
  <c r="M84" i="5"/>
  <c r="N84" i="5"/>
  <c r="O84" i="5"/>
  <c r="M85" i="5"/>
  <c r="N85" i="5"/>
  <c r="O85" i="5"/>
  <c r="M86" i="5"/>
  <c r="N86" i="5"/>
  <c r="O86" i="5"/>
  <c r="M87" i="5"/>
  <c r="N87" i="5"/>
  <c r="O87" i="5"/>
  <c r="M88" i="5"/>
  <c r="N88" i="5"/>
  <c r="O88" i="5"/>
  <c r="M89" i="5"/>
  <c r="N89" i="5"/>
  <c r="O89" i="5"/>
  <c r="M90" i="5"/>
  <c r="N90" i="5"/>
  <c r="O90" i="5"/>
  <c r="M91" i="5"/>
  <c r="N91" i="5"/>
  <c r="O91" i="5"/>
  <c r="M92" i="5"/>
  <c r="N92" i="5"/>
  <c r="O92" i="5"/>
  <c r="M93" i="5"/>
  <c r="N93" i="5"/>
  <c r="O93" i="5"/>
  <c r="M94" i="5"/>
  <c r="N94" i="5"/>
  <c r="O94" i="5"/>
  <c r="M95" i="5"/>
  <c r="N95" i="5"/>
  <c r="O95" i="5"/>
  <c r="M96" i="5"/>
  <c r="N96" i="5"/>
  <c r="O96" i="5"/>
  <c r="M97" i="5"/>
  <c r="N97" i="5"/>
  <c r="O97" i="5"/>
  <c r="M98" i="5"/>
  <c r="N98" i="5"/>
  <c r="O98" i="5"/>
  <c r="M99" i="5"/>
  <c r="N99" i="5"/>
  <c r="O99" i="5"/>
  <c r="M100" i="5"/>
  <c r="N100" i="5"/>
  <c r="O100" i="5"/>
  <c r="M101" i="5"/>
  <c r="N101" i="5"/>
  <c r="O101" i="5"/>
  <c r="M102" i="5"/>
  <c r="N102" i="5"/>
  <c r="O102" i="5"/>
  <c r="M103" i="5"/>
  <c r="N103" i="5"/>
  <c r="O103" i="5"/>
  <c r="M104" i="5"/>
  <c r="N104" i="5"/>
  <c r="O104" i="5"/>
  <c r="M105" i="5"/>
  <c r="N105" i="5"/>
  <c r="O105" i="5"/>
  <c r="M106" i="5"/>
  <c r="N106" i="5"/>
  <c r="O106" i="5"/>
  <c r="M107" i="5"/>
  <c r="N107" i="5"/>
  <c r="O107" i="5"/>
  <c r="M108" i="5"/>
  <c r="N108" i="5"/>
  <c r="O108" i="5"/>
  <c r="M109" i="5"/>
  <c r="N109" i="5"/>
  <c r="O109" i="5"/>
  <c r="M110" i="5"/>
  <c r="N110" i="5"/>
  <c r="O110" i="5"/>
  <c r="M111" i="5"/>
  <c r="N111" i="5"/>
  <c r="O111" i="5"/>
  <c r="M112" i="5"/>
  <c r="N112" i="5"/>
  <c r="O112" i="5"/>
  <c r="M113" i="5"/>
  <c r="N113" i="5"/>
  <c r="O113" i="5"/>
  <c r="M114" i="5"/>
  <c r="N114" i="5"/>
  <c r="O114" i="5"/>
  <c r="M115" i="5"/>
  <c r="N115" i="5"/>
  <c r="O115" i="5"/>
  <c r="M116" i="5"/>
  <c r="N116" i="5"/>
  <c r="O116" i="5"/>
  <c r="M117" i="5"/>
  <c r="N117" i="5"/>
  <c r="O117" i="5"/>
  <c r="M118" i="5"/>
  <c r="N118" i="5"/>
  <c r="O118" i="5"/>
  <c r="M119" i="5"/>
  <c r="N119" i="5"/>
  <c r="O119" i="5"/>
  <c r="M120" i="5"/>
  <c r="N120" i="5"/>
  <c r="O120" i="5"/>
  <c r="M121" i="5"/>
  <c r="N121" i="5"/>
  <c r="O121" i="5"/>
  <c r="M122" i="5"/>
  <c r="N122" i="5"/>
  <c r="O122" i="5"/>
  <c r="M123" i="5"/>
  <c r="N123" i="5"/>
  <c r="O123" i="5"/>
  <c r="M124" i="5"/>
  <c r="N124" i="5"/>
  <c r="O124" i="5"/>
  <c r="M125" i="5"/>
  <c r="N125" i="5"/>
  <c r="O125" i="5"/>
  <c r="M126" i="5"/>
  <c r="N126" i="5"/>
  <c r="O126" i="5"/>
  <c r="M127" i="5"/>
  <c r="N127" i="5"/>
  <c r="O127" i="5"/>
  <c r="M128" i="5"/>
  <c r="N128" i="5"/>
  <c r="O128" i="5"/>
  <c r="M129" i="5"/>
  <c r="N129" i="5"/>
  <c r="O129" i="5"/>
  <c r="M130" i="5"/>
  <c r="N130" i="5"/>
  <c r="O130" i="5"/>
  <c r="M131" i="5"/>
  <c r="N131" i="5"/>
  <c r="O131" i="5"/>
  <c r="M132" i="5"/>
  <c r="N132" i="5"/>
  <c r="O132" i="5"/>
  <c r="M133" i="5"/>
  <c r="N133" i="5"/>
  <c r="O133" i="5"/>
  <c r="M134" i="5"/>
  <c r="N134" i="5"/>
  <c r="O134" i="5"/>
  <c r="M135" i="5"/>
  <c r="N135" i="5"/>
  <c r="O135" i="5"/>
  <c r="M136" i="5"/>
  <c r="N136" i="5"/>
  <c r="O136" i="5"/>
  <c r="O7" i="5"/>
  <c r="N7" i="5"/>
  <c r="M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7" i="5"/>
  <c r="H59" i="5" a="1"/>
  <c r="H59" i="5" s="1"/>
  <c r="I59" i="5" s="1"/>
  <c r="H111" i="5" a="1"/>
  <c r="H111" i="5" s="1"/>
  <c r="I111" i="5" s="1"/>
  <c r="H85" i="5" a="1"/>
  <c r="H85" i="5" s="1"/>
  <c r="I85" i="5" s="1"/>
  <c r="H33" i="5" a="1"/>
  <c r="H33" i="5" s="1"/>
  <c r="I33" i="5" s="1"/>
  <c r="H7" i="5" a="1"/>
  <c r="H7" i="5" s="1"/>
  <c r="I7" i="5" s="1"/>
  <c r="R135" i="5" l="1"/>
  <c r="AA135" i="5" s="1"/>
  <c r="R131" i="5"/>
  <c r="AA131" i="5" s="1"/>
  <c r="R119" i="5"/>
  <c r="AA119" i="5" s="1"/>
  <c r="R103" i="5"/>
  <c r="AA103" i="5" s="1"/>
  <c r="R87" i="5"/>
  <c r="AA87" i="5" s="1"/>
  <c r="R71" i="5"/>
  <c r="AA71" i="5" s="1"/>
  <c r="R55" i="5"/>
  <c r="AA55" i="5" s="1"/>
  <c r="R39" i="5"/>
  <c r="AA39" i="5" s="1"/>
  <c r="R23" i="5"/>
  <c r="AA23" i="5" s="1"/>
  <c r="R50" i="5"/>
  <c r="AA50" i="5" s="1"/>
  <c r="R98" i="5"/>
  <c r="AA98" i="5" s="1"/>
  <c r="R82" i="5"/>
  <c r="AA82" i="5" s="1"/>
  <c r="R66" i="5"/>
  <c r="AA66" i="5" s="1"/>
  <c r="R34" i="5"/>
  <c r="AA34" i="5" s="1"/>
  <c r="R18" i="5"/>
  <c r="AA18" i="5" s="1"/>
  <c r="S136" i="5"/>
  <c r="AB136" i="5" s="1"/>
  <c r="U134" i="5"/>
  <c r="AD134" i="5" s="1"/>
  <c r="T133" i="5"/>
  <c r="AC133" i="5" s="1"/>
  <c r="R44" i="5"/>
  <c r="AA44" i="5" s="1"/>
  <c r="R129" i="5"/>
  <c r="AA129" i="5" s="1"/>
  <c r="U61" i="5"/>
  <c r="AD61" i="5" s="1"/>
  <c r="AC1" i="5"/>
  <c r="AD1" i="5"/>
  <c r="R127" i="5"/>
  <c r="AA127" i="5" s="1"/>
  <c r="R111" i="5"/>
  <c r="AA111" i="5" s="1"/>
  <c r="R91" i="5"/>
  <c r="AA91" i="5" s="1"/>
  <c r="R75" i="5"/>
  <c r="AA75" i="5" s="1"/>
  <c r="R63" i="5"/>
  <c r="AA63" i="5" s="1"/>
  <c r="R43" i="5"/>
  <c r="AA43" i="5" s="1"/>
  <c r="R31" i="5"/>
  <c r="AA31" i="5" s="1"/>
  <c r="R15" i="5"/>
  <c r="AA15" i="5" s="1"/>
  <c r="S132" i="5"/>
  <c r="AB132" i="5" s="1"/>
  <c r="U130" i="5"/>
  <c r="AD130" i="5" s="1"/>
  <c r="T129" i="5"/>
  <c r="AC129" i="5" s="1"/>
  <c r="S128" i="5"/>
  <c r="AB128" i="5" s="1"/>
  <c r="T125" i="5"/>
  <c r="AC125" i="5" s="1"/>
  <c r="R133" i="5"/>
  <c r="AA133" i="5" s="1"/>
  <c r="R130" i="5"/>
  <c r="AA130" i="5" s="1"/>
  <c r="R118" i="5"/>
  <c r="AA118" i="5" s="1"/>
  <c r="R106" i="5"/>
  <c r="AA106" i="5" s="1"/>
  <c r="R94" i="5"/>
  <c r="AA94" i="5" s="1"/>
  <c r="R78" i="5"/>
  <c r="AA78" i="5" s="1"/>
  <c r="R62" i="5"/>
  <c r="AA62" i="5" s="1"/>
  <c r="R46" i="5"/>
  <c r="AA46" i="5" s="1"/>
  <c r="S7" i="5"/>
  <c r="AB7" i="5" s="1"/>
  <c r="T130" i="5"/>
  <c r="AC130" i="5" s="1"/>
  <c r="S129" i="5"/>
  <c r="AB129" i="5" s="1"/>
  <c r="U127" i="5"/>
  <c r="AD127" i="5" s="1"/>
  <c r="S125" i="5"/>
  <c r="AB125" i="5" s="1"/>
  <c r="T118" i="5"/>
  <c r="AC118" i="5" s="1"/>
  <c r="S117" i="5"/>
  <c r="AB117" i="5" s="1"/>
  <c r="U115" i="5"/>
  <c r="AD115" i="5" s="1"/>
  <c r="S113" i="5"/>
  <c r="AB113" i="5" s="1"/>
  <c r="U111" i="5"/>
  <c r="AD111" i="5" s="1"/>
  <c r="S109" i="5"/>
  <c r="AB109" i="5" s="1"/>
  <c r="T102" i="5"/>
  <c r="AC102" i="5" s="1"/>
  <c r="T94" i="5"/>
  <c r="AC94" i="5" s="1"/>
  <c r="S93" i="5"/>
  <c r="AB93" i="5" s="1"/>
  <c r="U91" i="5"/>
  <c r="AD91" i="5" s="1"/>
  <c r="S89" i="5"/>
  <c r="AB89" i="5" s="1"/>
  <c r="T82" i="5"/>
  <c r="AC82" i="5" s="1"/>
  <c r="S81" i="5"/>
  <c r="AB81" i="5" s="1"/>
  <c r="U79" i="5"/>
  <c r="AD79" i="5" s="1"/>
  <c r="S77" i="5"/>
  <c r="AB77" i="5" s="1"/>
  <c r="U75" i="5"/>
  <c r="AD75" i="5" s="1"/>
  <c r="S73" i="5"/>
  <c r="AB73" i="5" s="1"/>
  <c r="T70" i="5"/>
  <c r="AC70" i="5" s="1"/>
  <c r="S69" i="5"/>
  <c r="AB69" i="5" s="1"/>
  <c r="U67" i="5"/>
  <c r="AD67" i="5" s="1"/>
  <c r="S65" i="5"/>
  <c r="AB65" i="5" s="1"/>
  <c r="U63" i="5"/>
  <c r="AD63" i="5" s="1"/>
  <c r="T62" i="5"/>
  <c r="AC62" i="5" s="1"/>
  <c r="S61" i="5"/>
  <c r="AB61" i="5" s="1"/>
  <c r="U59" i="5"/>
  <c r="AD59" i="5" s="1"/>
  <c r="T58" i="5"/>
  <c r="AC58" i="5" s="1"/>
  <c r="S57" i="5"/>
  <c r="AB57" i="5" s="1"/>
  <c r="U55" i="5"/>
  <c r="AD55" i="5" s="1"/>
  <c r="T54" i="5"/>
  <c r="AC54" i="5" s="1"/>
  <c r="S53" i="5"/>
  <c r="AB53" i="5" s="1"/>
  <c r="U51" i="5"/>
  <c r="AD51" i="5" s="1"/>
  <c r="T50" i="5"/>
  <c r="AC50" i="5" s="1"/>
  <c r="S49" i="5"/>
  <c r="AB49" i="5" s="1"/>
  <c r="U47" i="5"/>
  <c r="AD47" i="5" s="1"/>
  <c r="T46" i="5"/>
  <c r="AC46" i="5" s="1"/>
  <c r="S45" i="5"/>
  <c r="AB45" i="5" s="1"/>
  <c r="U43" i="5"/>
  <c r="AD43" i="5" s="1"/>
  <c r="T42" i="5"/>
  <c r="AC42" i="5" s="1"/>
  <c r="S41" i="5"/>
  <c r="AB41" i="5" s="1"/>
  <c r="U39" i="5"/>
  <c r="AD39" i="5" s="1"/>
  <c r="T38" i="5"/>
  <c r="AC38" i="5" s="1"/>
  <c r="S37" i="5"/>
  <c r="AB37" i="5" s="1"/>
  <c r="U35" i="5"/>
  <c r="AD35" i="5" s="1"/>
  <c r="T34" i="5"/>
  <c r="AC34" i="5" s="1"/>
  <c r="S33" i="5"/>
  <c r="AB33" i="5" s="1"/>
  <c r="U31" i="5"/>
  <c r="AD31" i="5" s="1"/>
  <c r="T30" i="5"/>
  <c r="AC30" i="5" s="1"/>
  <c r="S29" i="5"/>
  <c r="AB29" i="5" s="1"/>
  <c r="U27" i="5"/>
  <c r="AD27" i="5" s="1"/>
  <c r="T26" i="5"/>
  <c r="AC26" i="5" s="1"/>
  <c r="S25" i="5"/>
  <c r="AB25" i="5" s="1"/>
  <c r="U23" i="5"/>
  <c r="AD23" i="5" s="1"/>
  <c r="T22" i="5"/>
  <c r="AC22" i="5" s="1"/>
  <c r="S21" i="5"/>
  <c r="AB21" i="5" s="1"/>
  <c r="U19" i="5"/>
  <c r="AD19" i="5" s="1"/>
  <c r="T18" i="5"/>
  <c r="AC18" i="5" s="1"/>
  <c r="S17" i="5"/>
  <c r="AB17" i="5" s="1"/>
  <c r="U15" i="5"/>
  <c r="AD15" i="5" s="1"/>
  <c r="T14" i="5"/>
  <c r="AC14" i="5" s="1"/>
  <c r="S13" i="5"/>
  <c r="AB13" i="5" s="1"/>
  <c r="U11" i="5"/>
  <c r="AD11" i="5" s="1"/>
  <c r="T10" i="5"/>
  <c r="AC10" i="5" s="1"/>
  <c r="T7" i="5"/>
  <c r="AC7" i="5" s="1"/>
  <c r="T44" i="5"/>
  <c r="AC44" i="5" s="1"/>
  <c r="T72" i="5"/>
  <c r="AC72" i="5" s="1"/>
  <c r="T124" i="5"/>
  <c r="AC124" i="5" s="1"/>
  <c r="S9" i="5"/>
  <c r="AB9" i="5" s="1"/>
  <c r="S23" i="5"/>
  <c r="AB23" i="5" s="1"/>
  <c r="S43" i="5"/>
  <c r="AB43" i="5" s="1"/>
  <c r="S47" i="5"/>
  <c r="AB47" i="5" s="1"/>
  <c r="S75" i="5"/>
  <c r="AB75" i="5" s="1"/>
  <c r="S79" i="5"/>
  <c r="AB79" i="5" s="1"/>
  <c r="S107" i="5"/>
  <c r="AB107" i="5" s="1"/>
  <c r="S111" i="5"/>
  <c r="AB111" i="5" s="1"/>
  <c r="S131" i="5"/>
  <c r="AB131" i="5" s="1"/>
  <c r="S18" i="5"/>
  <c r="AB18" i="5" s="1"/>
  <c r="S51" i="5"/>
  <c r="AB51" i="5" s="1"/>
  <c r="S135" i="5"/>
  <c r="AB135" i="5" s="1"/>
  <c r="S55" i="5"/>
  <c r="AB55" i="5" s="1"/>
  <c r="S83" i="5"/>
  <c r="AB83" i="5" s="1"/>
  <c r="S58" i="5"/>
  <c r="AB58" i="5" s="1"/>
  <c r="S87" i="5"/>
  <c r="AB87" i="5" s="1"/>
  <c r="S115" i="5"/>
  <c r="AB115" i="5" s="1"/>
  <c r="R108" i="5"/>
  <c r="AA108" i="5" s="1"/>
  <c r="S126" i="5"/>
  <c r="AB126" i="5" s="1"/>
  <c r="T76" i="5"/>
  <c r="AC76" i="5" s="1"/>
  <c r="U12" i="5"/>
  <c r="AD12" i="5" s="1"/>
  <c r="R123" i="5"/>
  <c r="AA123" i="5" s="1"/>
  <c r="R107" i="5"/>
  <c r="AA107" i="5" s="1"/>
  <c r="R95" i="5"/>
  <c r="AA95" i="5" s="1"/>
  <c r="R79" i="5"/>
  <c r="AA79" i="5" s="1"/>
  <c r="R59" i="5"/>
  <c r="AA59" i="5" s="1"/>
  <c r="R47" i="5"/>
  <c r="AA47" i="5" s="1"/>
  <c r="R27" i="5"/>
  <c r="AA27" i="5" s="1"/>
  <c r="R11" i="5"/>
  <c r="AA11" i="5" s="1"/>
  <c r="U126" i="5"/>
  <c r="AD126" i="5" s="1"/>
  <c r="T23" i="5"/>
  <c r="AC23" i="5" s="1"/>
  <c r="R114" i="5"/>
  <c r="AA114" i="5" s="1"/>
  <c r="R92" i="5"/>
  <c r="AA92" i="5" s="1"/>
  <c r="R28" i="5"/>
  <c r="AA28" i="5" s="1"/>
  <c r="R126" i="5"/>
  <c r="AA126" i="5" s="1"/>
  <c r="R110" i="5"/>
  <c r="AA110" i="5" s="1"/>
  <c r="R90" i="5"/>
  <c r="AA90" i="5" s="1"/>
  <c r="R70" i="5"/>
  <c r="AA70" i="5" s="1"/>
  <c r="R58" i="5"/>
  <c r="AA58" i="5" s="1"/>
  <c r="R38" i="5"/>
  <c r="AA38" i="5" s="1"/>
  <c r="R30" i="5"/>
  <c r="AA30" i="5" s="1"/>
  <c r="R22" i="5"/>
  <c r="AA22" i="5" s="1"/>
  <c r="T134" i="5"/>
  <c r="AC134" i="5" s="1"/>
  <c r="U131" i="5"/>
  <c r="AD131" i="5" s="1"/>
  <c r="T122" i="5"/>
  <c r="AC122" i="5" s="1"/>
  <c r="T114" i="5"/>
  <c r="AC114" i="5" s="1"/>
  <c r="T106" i="5"/>
  <c r="AC106" i="5" s="1"/>
  <c r="S105" i="5"/>
  <c r="AB105" i="5" s="1"/>
  <c r="U103" i="5"/>
  <c r="AD103" i="5" s="1"/>
  <c r="S101" i="5"/>
  <c r="AB101" i="5" s="1"/>
  <c r="U99" i="5"/>
  <c r="AD99" i="5" s="1"/>
  <c r="S97" i="5"/>
  <c r="AB97" i="5" s="1"/>
  <c r="T90" i="5"/>
  <c r="AC90" i="5" s="1"/>
  <c r="U87" i="5"/>
  <c r="AD87" i="5" s="1"/>
  <c r="S85" i="5"/>
  <c r="AB85" i="5" s="1"/>
  <c r="T78" i="5"/>
  <c r="AC78" i="5" s="1"/>
  <c r="U71" i="5"/>
  <c r="AD71" i="5" s="1"/>
  <c r="R8" i="5"/>
  <c r="AA8" i="5" s="1"/>
  <c r="R16" i="5"/>
  <c r="AA16" i="5" s="1"/>
  <c r="R32" i="5"/>
  <c r="AA32" i="5" s="1"/>
  <c r="R48" i="5"/>
  <c r="AA48" i="5" s="1"/>
  <c r="R64" i="5"/>
  <c r="AA64" i="5" s="1"/>
  <c r="R80" i="5"/>
  <c r="AA80" i="5" s="1"/>
  <c r="R96" i="5"/>
  <c r="AA96" i="5" s="1"/>
  <c r="R112" i="5"/>
  <c r="AA112" i="5" s="1"/>
  <c r="R128" i="5"/>
  <c r="AA128" i="5" s="1"/>
  <c r="R132" i="5"/>
  <c r="AA132" i="5" s="1"/>
  <c r="R136" i="5"/>
  <c r="AA136" i="5" s="1"/>
  <c r="R40" i="5"/>
  <c r="AA40" i="5" s="1"/>
  <c r="R72" i="5"/>
  <c r="AA72" i="5" s="1"/>
  <c r="R104" i="5"/>
  <c r="AA104" i="5" s="1"/>
  <c r="R12" i="5"/>
  <c r="AA12" i="5" s="1"/>
  <c r="R24" i="5"/>
  <c r="AA24" i="5" s="1"/>
  <c r="R56" i="5"/>
  <c r="AA56" i="5" s="1"/>
  <c r="R88" i="5"/>
  <c r="AA88" i="5" s="1"/>
  <c r="R120" i="5"/>
  <c r="AA120" i="5" s="1"/>
  <c r="R125" i="5"/>
  <c r="AA125" i="5" s="1"/>
  <c r="R121" i="5"/>
  <c r="AA121" i="5" s="1"/>
  <c r="R117" i="5"/>
  <c r="AA117" i="5" s="1"/>
  <c r="R113" i="5"/>
  <c r="AA113" i="5" s="1"/>
  <c r="R109" i="5"/>
  <c r="AA109" i="5" s="1"/>
  <c r="R105" i="5"/>
  <c r="AA105" i="5" s="1"/>
  <c r="R101" i="5"/>
  <c r="AA101" i="5" s="1"/>
  <c r="R97" i="5"/>
  <c r="AA97" i="5" s="1"/>
  <c r="R93" i="5"/>
  <c r="AA93" i="5" s="1"/>
  <c r="R89" i="5"/>
  <c r="AA89" i="5" s="1"/>
  <c r="R85" i="5"/>
  <c r="AA85" i="5" s="1"/>
  <c r="R81" i="5"/>
  <c r="AA81" i="5" s="1"/>
  <c r="R77" i="5"/>
  <c r="AA77" i="5" s="1"/>
  <c r="R73" i="5"/>
  <c r="AA73" i="5" s="1"/>
  <c r="R69" i="5"/>
  <c r="AA69" i="5" s="1"/>
  <c r="R65" i="5"/>
  <c r="AA65" i="5" s="1"/>
  <c r="R61" i="5"/>
  <c r="AA61" i="5" s="1"/>
  <c r="R57" i="5"/>
  <c r="AA57" i="5" s="1"/>
  <c r="R53" i="5"/>
  <c r="AA53" i="5" s="1"/>
  <c r="T131" i="5"/>
  <c r="AC131" i="5" s="1"/>
  <c r="U120" i="5"/>
  <c r="AD120" i="5" s="1"/>
  <c r="T111" i="5"/>
  <c r="AC111" i="5" s="1"/>
  <c r="U100" i="5"/>
  <c r="AD100" i="5" s="1"/>
  <c r="R124" i="5"/>
  <c r="AA124" i="5" s="1"/>
  <c r="R60" i="5"/>
  <c r="AA60" i="5" s="1"/>
  <c r="U118" i="5"/>
  <c r="AD118" i="5" s="1"/>
  <c r="R115" i="5"/>
  <c r="AA115" i="5" s="1"/>
  <c r="R99" i="5"/>
  <c r="AA99" i="5" s="1"/>
  <c r="R83" i="5"/>
  <c r="AA83" i="5" s="1"/>
  <c r="R67" i="5"/>
  <c r="AA67" i="5" s="1"/>
  <c r="R51" i="5"/>
  <c r="AA51" i="5" s="1"/>
  <c r="R35" i="5"/>
  <c r="AA35" i="5" s="1"/>
  <c r="R19" i="5"/>
  <c r="AA19" i="5" s="1"/>
  <c r="S133" i="5"/>
  <c r="AB133" i="5" s="1"/>
  <c r="S90" i="5"/>
  <c r="AB90" i="5" s="1"/>
  <c r="U33" i="5"/>
  <c r="AD33" i="5" s="1"/>
  <c r="R134" i="5"/>
  <c r="AA134" i="5" s="1"/>
  <c r="R122" i="5"/>
  <c r="AA122" i="5" s="1"/>
  <c r="R102" i="5"/>
  <c r="AA102" i="5" s="1"/>
  <c r="R86" i="5"/>
  <c r="AA86" i="5" s="1"/>
  <c r="R74" i="5"/>
  <c r="AA74" i="5" s="1"/>
  <c r="R54" i="5"/>
  <c r="AA54" i="5" s="1"/>
  <c r="R42" i="5"/>
  <c r="AA42" i="5" s="1"/>
  <c r="R26" i="5"/>
  <c r="AA26" i="5" s="1"/>
  <c r="R14" i="5"/>
  <c r="AA14" i="5" s="1"/>
  <c r="R10" i="5"/>
  <c r="AA10" i="5" s="1"/>
  <c r="U7" i="5"/>
  <c r="AD7" i="5" s="1"/>
  <c r="U17" i="5"/>
  <c r="AD17" i="5" s="1"/>
  <c r="U53" i="5"/>
  <c r="AD53" i="5" s="1"/>
  <c r="U57" i="5"/>
  <c r="AD57" i="5" s="1"/>
  <c r="U85" i="5"/>
  <c r="AD85" i="5" s="1"/>
  <c r="U89" i="5"/>
  <c r="AD89" i="5" s="1"/>
  <c r="U117" i="5"/>
  <c r="AD117" i="5" s="1"/>
  <c r="U125" i="5"/>
  <c r="AD125" i="5" s="1"/>
  <c r="U36" i="5"/>
  <c r="AD36" i="5" s="1"/>
  <c r="U65" i="5"/>
  <c r="AD65" i="5" s="1"/>
  <c r="U93" i="5"/>
  <c r="AD93" i="5" s="1"/>
  <c r="U68" i="5"/>
  <c r="AD68" i="5" s="1"/>
  <c r="U97" i="5"/>
  <c r="AD97" i="5" s="1"/>
  <c r="U129" i="5"/>
  <c r="AD129" i="5" s="1"/>
  <c r="U28" i="5"/>
  <c r="AD28" i="5" s="1"/>
  <c r="U135" i="5"/>
  <c r="AD135" i="5" s="1"/>
  <c r="T126" i="5"/>
  <c r="AC126" i="5" s="1"/>
  <c r="U123" i="5"/>
  <c r="AD123" i="5" s="1"/>
  <c r="S121" i="5"/>
  <c r="AB121" i="5" s="1"/>
  <c r="U119" i="5"/>
  <c r="AD119" i="5" s="1"/>
  <c r="T110" i="5"/>
  <c r="AC110" i="5" s="1"/>
  <c r="U107" i="5"/>
  <c r="AD107" i="5" s="1"/>
  <c r="T98" i="5"/>
  <c r="AC98" i="5" s="1"/>
  <c r="U95" i="5"/>
  <c r="AD95" i="5" s="1"/>
  <c r="T86" i="5"/>
  <c r="AC86" i="5" s="1"/>
  <c r="U83" i="5"/>
  <c r="AD83" i="5" s="1"/>
  <c r="T74" i="5"/>
  <c r="AC74" i="5" s="1"/>
  <c r="T66" i="5"/>
  <c r="AC66" i="5" s="1"/>
  <c r="R116" i="5"/>
  <c r="AA116" i="5" s="1"/>
  <c r="R100" i="5"/>
  <c r="AA100" i="5" s="1"/>
  <c r="R84" i="5"/>
  <c r="AA84" i="5" s="1"/>
  <c r="R68" i="5"/>
  <c r="AA68" i="5" s="1"/>
  <c r="R52" i="5"/>
  <c r="AA52" i="5" s="1"/>
  <c r="R36" i="5"/>
  <c r="AA36" i="5" s="1"/>
  <c r="R20" i="5"/>
  <c r="AA20" i="5" s="1"/>
  <c r="U133" i="5"/>
  <c r="AD133" i="5" s="1"/>
  <c r="T132" i="5"/>
  <c r="AC132" i="5" s="1"/>
  <c r="T128" i="5"/>
  <c r="AC128" i="5" s="1"/>
  <c r="S127" i="5"/>
  <c r="AB127" i="5" s="1"/>
  <c r="S123" i="5"/>
  <c r="AB123" i="5" s="1"/>
  <c r="U121" i="5"/>
  <c r="AD121" i="5" s="1"/>
  <c r="S119" i="5"/>
  <c r="AB119" i="5" s="1"/>
  <c r="T116" i="5"/>
  <c r="AC116" i="5" s="1"/>
  <c r="U113" i="5"/>
  <c r="AD113" i="5" s="1"/>
  <c r="T112" i="5"/>
  <c r="AC112" i="5" s="1"/>
  <c r="U109" i="5"/>
  <c r="AD109" i="5" s="1"/>
  <c r="U105" i="5"/>
  <c r="AD105" i="5" s="1"/>
  <c r="S103" i="5"/>
  <c r="AB103" i="5" s="1"/>
  <c r="U101" i="5"/>
  <c r="AD101" i="5" s="1"/>
  <c r="S99" i="5"/>
  <c r="AB99" i="5" s="1"/>
  <c r="S95" i="5"/>
  <c r="AB95" i="5" s="1"/>
  <c r="T92" i="5"/>
  <c r="AC92" i="5" s="1"/>
  <c r="S91" i="5"/>
  <c r="AB91" i="5" s="1"/>
  <c r="T88" i="5"/>
  <c r="AC88" i="5" s="1"/>
  <c r="T84" i="5"/>
  <c r="AC84" i="5" s="1"/>
  <c r="U81" i="5"/>
  <c r="AD81" i="5" s="1"/>
  <c r="T80" i="5"/>
  <c r="AC80" i="5" s="1"/>
  <c r="U77" i="5"/>
  <c r="AD77" i="5" s="1"/>
  <c r="U73" i="5"/>
  <c r="AD73" i="5" s="1"/>
  <c r="S71" i="5"/>
  <c r="AB71" i="5" s="1"/>
  <c r="U69" i="5"/>
  <c r="AD69" i="5" s="1"/>
  <c r="S67" i="5"/>
  <c r="AB67" i="5" s="1"/>
  <c r="S63" i="5"/>
  <c r="AB63" i="5" s="1"/>
  <c r="T60" i="5"/>
  <c r="AC60" i="5" s="1"/>
  <c r="S59" i="5"/>
  <c r="AB59" i="5" s="1"/>
  <c r="T56" i="5"/>
  <c r="AC56" i="5" s="1"/>
  <c r="T52" i="5"/>
  <c r="AC52" i="5" s="1"/>
  <c r="U49" i="5"/>
  <c r="AD49" i="5" s="1"/>
  <c r="T48" i="5"/>
  <c r="AC48" i="5" s="1"/>
  <c r="U45" i="5"/>
  <c r="AD45" i="5" s="1"/>
  <c r="U41" i="5"/>
  <c r="AD41" i="5" s="1"/>
  <c r="S39" i="5"/>
  <c r="AB39" i="5" s="1"/>
  <c r="U37" i="5"/>
  <c r="AD37" i="5" s="1"/>
  <c r="S35" i="5"/>
  <c r="AB35" i="5" s="1"/>
  <c r="S31" i="5"/>
  <c r="AB31" i="5" s="1"/>
  <c r="U25" i="5"/>
  <c r="AD25" i="5" s="1"/>
  <c r="T20" i="5"/>
  <c r="AC20" i="5" s="1"/>
  <c r="S15" i="5"/>
  <c r="AB15" i="5" s="1"/>
  <c r="U9" i="5"/>
  <c r="AD9" i="5" s="1"/>
  <c r="R7" i="5"/>
  <c r="AA7" i="5" s="1"/>
  <c r="R76" i="5"/>
  <c r="AA76" i="5" s="1"/>
  <c r="U136" i="5"/>
  <c r="AD136" i="5" s="1"/>
  <c r="T104" i="5"/>
  <c r="AC104" i="5" s="1"/>
  <c r="T47" i="5"/>
  <c r="AC47" i="5" s="1"/>
  <c r="R49" i="5"/>
  <c r="AA49" i="5" s="1"/>
  <c r="R45" i="5"/>
  <c r="AA45" i="5" s="1"/>
  <c r="R41" i="5"/>
  <c r="AA41" i="5" s="1"/>
  <c r="R37" i="5"/>
  <c r="AA37" i="5" s="1"/>
  <c r="R33" i="5"/>
  <c r="AA33" i="5" s="1"/>
  <c r="R29" i="5"/>
  <c r="AA29" i="5" s="1"/>
  <c r="R25" i="5"/>
  <c r="AA25" i="5" s="1"/>
  <c r="R21" i="5"/>
  <c r="AA21" i="5" s="1"/>
  <c r="R17" i="5"/>
  <c r="AA17" i="5" s="1"/>
  <c r="R13" i="5"/>
  <c r="AA13" i="5" s="1"/>
  <c r="R9" i="5"/>
  <c r="AA9" i="5" s="1"/>
  <c r="T135" i="5"/>
  <c r="AC135" i="5" s="1"/>
  <c r="S134" i="5"/>
  <c r="AB134" i="5" s="1"/>
  <c r="U132" i="5"/>
  <c r="AD132" i="5" s="1"/>
  <c r="S130" i="5"/>
  <c r="AB130" i="5" s="1"/>
  <c r="U128" i="5"/>
  <c r="AD128" i="5" s="1"/>
  <c r="T127" i="5"/>
  <c r="AC127" i="5" s="1"/>
  <c r="U124" i="5"/>
  <c r="AD124" i="5" s="1"/>
  <c r="T123" i="5"/>
  <c r="AC123" i="5" s="1"/>
  <c r="S122" i="5"/>
  <c r="AB122" i="5" s="1"/>
  <c r="T119" i="5"/>
  <c r="AC119" i="5" s="1"/>
  <c r="S118" i="5"/>
  <c r="AB118" i="5" s="1"/>
  <c r="U116" i="5"/>
  <c r="AD116" i="5" s="1"/>
  <c r="T115" i="5"/>
  <c r="AC115" i="5" s="1"/>
  <c r="S114" i="5"/>
  <c r="AB114" i="5" s="1"/>
  <c r="U112" i="5"/>
  <c r="AD112" i="5" s="1"/>
  <c r="S110" i="5"/>
  <c r="AB110" i="5" s="1"/>
  <c r="U108" i="5"/>
  <c r="AD108" i="5" s="1"/>
  <c r="T107" i="5"/>
  <c r="AC107" i="5" s="1"/>
  <c r="S106" i="5"/>
  <c r="AB106" i="5" s="1"/>
  <c r="U104" i="5"/>
  <c r="AD104" i="5" s="1"/>
  <c r="T103" i="5"/>
  <c r="AC103" i="5" s="1"/>
  <c r="S102" i="5"/>
  <c r="AB102" i="5" s="1"/>
  <c r="T99" i="5"/>
  <c r="AC99" i="5" s="1"/>
  <c r="S98" i="5"/>
  <c r="AB98" i="5" s="1"/>
  <c r="U96" i="5"/>
  <c r="AD96" i="5" s="1"/>
  <c r="T95" i="5"/>
  <c r="AC95" i="5" s="1"/>
  <c r="S94" i="5"/>
  <c r="AB94" i="5" s="1"/>
  <c r="U92" i="5"/>
  <c r="AD92" i="5" s="1"/>
  <c r="T91" i="5"/>
  <c r="AC91" i="5" s="1"/>
  <c r="U88" i="5"/>
  <c r="AD88" i="5" s="1"/>
  <c r="T87" i="5"/>
  <c r="AC87" i="5" s="1"/>
  <c r="U84" i="5"/>
  <c r="AD84" i="5" s="1"/>
  <c r="S82" i="5"/>
  <c r="AB82" i="5" s="1"/>
  <c r="U76" i="5"/>
  <c r="AD76" i="5" s="1"/>
  <c r="S74" i="5"/>
  <c r="AB74" i="5" s="1"/>
  <c r="T71" i="5"/>
  <c r="AC71" i="5" s="1"/>
  <c r="S66" i="5"/>
  <c r="AB66" i="5" s="1"/>
  <c r="T63" i="5"/>
  <c r="AC63" i="5" s="1"/>
  <c r="U60" i="5"/>
  <c r="AD60" i="5" s="1"/>
  <c r="T55" i="5"/>
  <c r="AC55" i="5" s="1"/>
  <c r="U52" i="5"/>
  <c r="AD52" i="5" s="1"/>
  <c r="S50" i="5"/>
  <c r="AB50" i="5" s="1"/>
  <c r="U44" i="5"/>
  <c r="AD44" i="5" s="1"/>
  <c r="S42" i="5"/>
  <c r="AB42" i="5" s="1"/>
  <c r="T39" i="5"/>
  <c r="AC39" i="5" s="1"/>
  <c r="S34" i="5"/>
  <c r="AB34" i="5" s="1"/>
  <c r="T31" i="5"/>
  <c r="AC31" i="5" s="1"/>
  <c r="S26" i="5"/>
  <c r="AB26" i="5" s="1"/>
  <c r="U20" i="5"/>
  <c r="AD20" i="5" s="1"/>
  <c r="T15" i="5"/>
  <c r="AC15" i="5" s="1"/>
  <c r="S10" i="5"/>
  <c r="AB10" i="5" s="1"/>
  <c r="T12" i="5"/>
  <c r="AC12" i="5" s="1"/>
  <c r="T40" i="5"/>
  <c r="AC40" i="5" s="1"/>
  <c r="S124" i="5"/>
  <c r="AB124" i="5" s="1"/>
  <c r="U122" i="5"/>
  <c r="AD122" i="5" s="1"/>
  <c r="T121" i="5"/>
  <c r="AC121" i="5" s="1"/>
  <c r="S120" i="5"/>
  <c r="AB120" i="5" s="1"/>
  <c r="T117" i="5"/>
  <c r="AC117" i="5" s="1"/>
  <c r="S116" i="5"/>
  <c r="AB116" i="5" s="1"/>
  <c r="U114" i="5"/>
  <c r="AD114" i="5" s="1"/>
  <c r="T113" i="5"/>
  <c r="AC113" i="5" s="1"/>
  <c r="S112" i="5"/>
  <c r="AB112" i="5" s="1"/>
  <c r="U110" i="5"/>
  <c r="AD110" i="5" s="1"/>
  <c r="T109" i="5"/>
  <c r="AC109" i="5" s="1"/>
  <c r="S108" i="5"/>
  <c r="AB108" i="5" s="1"/>
  <c r="U106" i="5"/>
  <c r="AD106" i="5" s="1"/>
  <c r="T105" i="5"/>
  <c r="AC105" i="5" s="1"/>
  <c r="S104" i="5"/>
  <c r="AB104" i="5" s="1"/>
  <c r="U102" i="5"/>
  <c r="AD102" i="5" s="1"/>
  <c r="T101" i="5"/>
  <c r="AC101" i="5" s="1"/>
  <c r="S100" i="5"/>
  <c r="AB100" i="5" s="1"/>
  <c r="U98" i="5"/>
  <c r="AD98" i="5" s="1"/>
  <c r="T97" i="5"/>
  <c r="AC97" i="5" s="1"/>
  <c r="S96" i="5"/>
  <c r="AB96" i="5" s="1"/>
  <c r="U94" i="5"/>
  <c r="AD94" i="5" s="1"/>
  <c r="T93" i="5"/>
  <c r="AC93" i="5" s="1"/>
  <c r="S92" i="5"/>
  <c r="AB92" i="5" s="1"/>
  <c r="U90" i="5"/>
  <c r="AD90" i="5" s="1"/>
  <c r="T89" i="5"/>
  <c r="AC89" i="5" s="1"/>
  <c r="S88" i="5"/>
  <c r="AB88" i="5" s="1"/>
  <c r="U86" i="5"/>
  <c r="AD86" i="5" s="1"/>
  <c r="T85" i="5"/>
  <c r="AC85" i="5" s="1"/>
  <c r="S84" i="5"/>
  <c r="AB84" i="5" s="1"/>
  <c r="U82" i="5"/>
  <c r="AD82" i="5" s="1"/>
  <c r="T81" i="5"/>
  <c r="AC81" i="5" s="1"/>
  <c r="S80" i="5"/>
  <c r="AB80" i="5" s="1"/>
  <c r="U78" i="5"/>
  <c r="AD78" i="5" s="1"/>
  <c r="T77" i="5"/>
  <c r="AC77" i="5" s="1"/>
  <c r="S76" i="5"/>
  <c r="AB76" i="5" s="1"/>
  <c r="U74" i="5"/>
  <c r="AD74" i="5" s="1"/>
  <c r="T73" i="5"/>
  <c r="AC73" i="5" s="1"/>
  <c r="S72" i="5"/>
  <c r="AB72" i="5" s="1"/>
  <c r="U70" i="5"/>
  <c r="AD70" i="5" s="1"/>
  <c r="T69" i="5"/>
  <c r="AC69" i="5" s="1"/>
  <c r="S68" i="5"/>
  <c r="AB68" i="5" s="1"/>
  <c r="U66" i="5"/>
  <c r="AD66" i="5" s="1"/>
  <c r="T65" i="5"/>
  <c r="AC65" i="5" s="1"/>
  <c r="S64" i="5"/>
  <c r="AB64" i="5" s="1"/>
  <c r="U62" i="5"/>
  <c r="AD62" i="5" s="1"/>
  <c r="T61" i="5"/>
  <c r="AC61" i="5" s="1"/>
  <c r="S60" i="5"/>
  <c r="AB60" i="5" s="1"/>
  <c r="U58" i="5"/>
  <c r="AD58" i="5" s="1"/>
  <c r="T57" i="5"/>
  <c r="AC57" i="5" s="1"/>
  <c r="S56" i="5"/>
  <c r="AB56" i="5" s="1"/>
  <c r="U54" i="5"/>
  <c r="AD54" i="5" s="1"/>
  <c r="T53" i="5"/>
  <c r="AC53" i="5" s="1"/>
  <c r="S52" i="5"/>
  <c r="AB52" i="5" s="1"/>
  <c r="U50" i="5"/>
  <c r="AD50" i="5" s="1"/>
  <c r="T49" i="5"/>
  <c r="AC49" i="5" s="1"/>
  <c r="S48" i="5"/>
  <c r="AB48" i="5" s="1"/>
  <c r="U46" i="5"/>
  <c r="AD46" i="5" s="1"/>
  <c r="T45" i="5"/>
  <c r="AC45" i="5" s="1"/>
  <c r="S44" i="5"/>
  <c r="AB44" i="5" s="1"/>
  <c r="U42" i="5"/>
  <c r="AD42" i="5" s="1"/>
  <c r="T41" i="5"/>
  <c r="AC41" i="5" s="1"/>
  <c r="S40" i="5"/>
  <c r="AB40" i="5" s="1"/>
  <c r="U38" i="5"/>
  <c r="AD38" i="5" s="1"/>
  <c r="T37" i="5"/>
  <c r="AC37" i="5" s="1"/>
  <c r="S36" i="5"/>
  <c r="AB36" i="5" s="1"/>
  <c r="U34" i="5"/>
  <c r="AD34" i="5" s="1"/>
  <c r="T33" i="5"/>
  <c r="AC33" i="5" s="1"/>
  <c r="S32" i="5"/>
  <c r="AB32" i="5" s="1"/>
  <c r="U30" i="5"/>
  <c r="AD30" i="5" s="1"/>
  <c r="T29" i="5"/>
  <c r="AC29" i="5" s="1"/>
  <c r="S28" i="5"/>
  <c r="AB28" i="5" s="1"/>
  <c r="U26" i="5"/>
  <c r="AD26" i="5" s="1"/>
  <c r="T25" i="5"/>
  <c r="AC25" i="5" s="1"/>
  <c r="S24" i="5"/>
  <c r="AB24" i="5" s="1"/>
  <c r="U22" i="5"/>
  <c r="AD22" i="5" s="1"/>
  <c r="T21" i="5"/>
  <c r="AC21" i="5" s="1"/>
  <c r="S20" i="5"/>
  <c r="AB20" i="5" s="1"/>
  <c r="U18" i="5"/>
  <c r="AD18" i="5" s="1"/>
  <c r="T17" i="5"/>
  <c r="AC17" i="5" s="1"/>
  <c r="S16" i="5"/>
  <c r="AB16" i="5" s="1"/>
  <c r="U14" i="5"/>
  <c r="AD14" i="5" s="1"/>
  <c r="T13" i="5"/>
  <c r="AC13" i="5" s="1"/>
  <c r="S12" i="5"/>
  <c r="AB12" i="5" s="1"/>
  <c r="U10" i="5"/>
  <c r="AD10" i="5" s="1"/>
  <c r="T9" i="5"/>
  <c r="AC9" i="5" s="1"/>
  <c r="S8" i="5"/>
  <c r="AB8" i="5" s="1"/>
  <c r="T108" i="5"/>
  <c r="AC108" i="5" s="1"/>
  <c r="T79" i="5"/>
  <c r="AC79" i="5" s="1"/>
  <c r="S86" i="5"/>
  <c r="AB86" i="5" s="1"/>
  <c r="T83" i="5"/>
  <c r="AC83" i="5" s="1"/>
  <c r="U80" i="5"/>
  <c r="AD80" i="5" s="1"/>
  <c r="S78" i="5"/>
  <c r="AB78" i="5" s="1"/>
  <c r="T75" i="5"/>
  <c r="AC75" i="5" s="1"/>
  <c r="U72" i="5"/>
  <c r="AD72" i="5" s="1"/>
  <c r="S70" i="5"/>
  <c r="AB70" i="5" s="1"/>
  <c r="T67" i="5"/>
  <c r="AC67" i="5" s="1"/>
  <c r="U64" i="5"/>
  <c r="AD64" i="5" s="1"/>
  <c r="S62" i="5"/>
  <c r="AB62" i="5" s="1"/>
  <c r="T59" i="5"/>
  <c r="AC59" i="5" s="1"/>
  <c r="U56" i="5"/>
  <c r="AD56" i="5" s="1"/>
  <c r="S54" i="5"/>
  <c r="AB54" i="5" s="1"/>
  <c r="T51" i="5"/>
  <c r="AC51" i="5" s="1"/>
  <c r="U48" i="5"/>
  <c r="AD48" i="5" s="1"/>
  <c r="S46" i="5"/>
  <c r="AB46" i="5" s="1"/>
  <c r="T43" i="5"/>
  <c r="AC43" i="5" s="1"/>
  <c r="U40" i="5"/>
  <c r="AD40" i="5" s="1"/>
  <c r="S38" i="5"/>
  <c r="AB38" i="5" s="1"/>
  <c r="T35" i="5"/>
  <c r="AC35" i="5" s="1"/>
  <c r="U32" i="5"/>
  <c r="AD32" i="5" s="1"/>
  <c r="S30" i="5"/>
  <c r="AB30" i="5" s="1"/>
  <c r="T27" i="5"/>
  <c r="AC27" i="5" s="1"/>
  <c r="U24" i="5"/>
  <c r="AD24" i="5" s="1"/>
  <c r="S22" i="5"/>
  <c r="AB22" i="5" s="1"/>
  <c r="T19" i="5"/>
  <c r="AC19" i="5" s="1"/>
  <c r="U16" i="5"/>
  <c r="AD16" i="5" s="1"/>
  <c r="S14" i="5"/>
  <c r="AB14" i="5" s="1"/>
  <c r="T11" i="5"/>
  <c r="AC11" i="5" s="1"/>
  <c r="U8" i="5"/>
  <c r="AD8" i="5" s="1"/>
  <c r="T136" i="5"/>
  <c r="AC136" i="5" s="1"/>
  <c r="T120" i="5"/>
  <c r="AC120" i="5" s="1"/>
  <c r="T100" i="5"/>
  <c r="AC100" i="5" s="1"/>
  <c r="T96" i="5"/>
  <c r="AC96" i="5" s="1"/>
  <c r="T68" i="5"/>
  <c r="AC68" i="5" s="1"/>
  <c r="T64" i="5"/>
  <c r="AC64" i="5" s="1"/>
  <c r="T36" i="5"/>
  <c r="AC36" i="5" s="1"/>
  <c r="T32" i="5"/>
  <c r="AC32" i="5" s="1"/>
  <c r="T28" i="5"/>
  <c r="AC28" i="5" s="1"/>
  <c r="U29" i="5"/>
  <c r="AD29" i="5" s="1"/>
  <c r="S27" i="5"/>
  <c r="AB27" i="5" s="1"/>
  <c r="T24" i="5"/>
  <c r="AC24" i="5" s="1"/>
  <c r="U21" i="5"/>
  <c r="AD21" i="5" s="1"/>
  <c r="S19" i="5"/>
  <c r="AB19" i="5" s="1"/>
  <c r="T16" i="5"/>
  <c r="AC16" i="5" s="1"/>
  <c r="U13" i="5"/>
  <c r="AD13" i="5" s="1"/>
  <c r="S11" i="5"/>
  <c r="AB11" i="5" s="1"/>
  <c r="T8" i="5"/>
  <c r="AC8" i="5" s="1"/>
  <c r="I107" i="5"/>
  <c r="I99" i="5"/>
  <c r="I91" i="5"/>
  <c r="I135" i="5"/>
  <c r="I127" i="5"/>
  <c r="I115" i="5"/>
  <c r="I75" i="5"/>
  <c r="I110" i="5"/>
  <c r="I106" i="5"/>
  <c r="I102" i="5"/>
  <c r="I98" i="5"/>
  <c r="I94" i="5"/>
  <c r="I90" i="5"/>
  <c r="I86" i="5"/>
  <c r="I134" i="5"/>
  <c r="I130" i="5"/>
  <c r="I126" i="5"/>
  <c r="I122" i="5"/>
  <c r="I118" i="5"/>
  <c r="I114" i="5"/>
  <c r="I103" i="5"/>
  <c r="I95" i="5"/>
  <c r="I87" i="5"/>
  <c r="I131" i="5"/>
  <c r="I123" i="5"/>
  <c r="I119" i="5"/>
  <c r="I74" i="5"/>
  <c r="I109" i="5"/>
  <c r="I105" i="5"/>
  <c r="I101" i="5"/>
  <c r="I97" i="5"/>
  <c r="I93" i="5"/>
  <c r="I89" i="5"/>
  <c r="I133" i="5"/>
  <c r="I129" i="5"/>
  <c r="I125" i="5"/>
  <c r="I121" i="5"/>
  <c r="I117" i="5"/>
  <c r="I113" i="5"/>
  <c r="I108" i="5"/>
  <c r="I104" i="5"/>
  <c r="I100" i="5"/>
  <c r="I96" i="5"/>
  <c r="I92" i="5"/>
  <c r="I88" i="5"/>
  <c r="I136" i="5"/>
  <c r="I132" i="5"/>
  <c r="I128" i="5"/>
  <c r="I124" i="5"/>
  <c r="I120" i="5"/>
  <c r="I116" i="5"/>
  <c r="I112" i="5"/>
  <c r="I83" i="5"/>
  <c r="I67" i="5"/>
  <c r="I82" i="5"/>
  <c r="I66" i="5"/>
  <c r="I23" i="5"/>
  <c r="I28" i="5"/>
  <c r="I12" i="5"/>
  <c r="I10" i="5"/>
  <c r="I31" i="5"/>
  <c r="I21" i="5"/>
  <c r="I16" i="5"/>
  <c r="I14" i="5"/>
  <c r="I79" i="5"/>
  <c r="I71" i="5"/>
  <c r="I63" i="5"/>
  <c r="I15" i="5"/>
  <c r="I24" i="5"/>
  <c r="I18" i="5"/>
  <c r="I32" i="5"/>
  <c r="I22" i="5"/>
  <c r="I78" i="5"/>
  <c r="I70" i="5"/>
  <c r="I62" i="5"/>
  <c r="I19" i="5"/>
  <c r="I9" i="5"/>
  <c r="I8" i="5"/>
  <c r="I13" i="5"/>
  <c r="I26" i="5"/>
  <c r="I55" i="5"/>
  <c r="I51" i="5"/>
  <c r="I47" i="5"/>
  <c r="I43" i="5"/>
  <c r="I39" i="5"/>
  <c r="I35" i="5"/>
  <c r="I11" i="5"/>
  <c r="I27" i="5"/>
  <c r="I25" i="5"/>
  <c r="I29" i="5"/>
  <c r="I20" i="5"/>
  <c r="I17" i="5"/>
  <c r="I30" i="5"/>
  <c r="I58" i="5"/>
  <c r="I54" i="5"/>
  <c r="I50" i="5"/>
  <c r="I46" i="5"/>
  <c r="I42" i="5"/>
  <c r="I38" i="5"/>
  <c r="I34" i="5"/>
  <c r="I81" i="5"/>
  <c r="I77" i="5"/>
  <c r="I73" i="5"/>
  <c r="I69" i="5"/>
  <c r="I65" i="5"/>
  <c r="I61" i="5"/>
  <c r="I57" i="5"/>
  <c r="I53" i="5"/>
  <c r="I49" i="5"/>
  <c r="I45" i="5"/>
  <c r="I41" i="5"/>
  <c r="I37" i="5"/>
  <c r="I84" i="5"/>
  <c r="I80" i="5"/>
  <c r="I76" i="5"/>
  <c r="I72" i="5"/>
  <c r="I68" i="5"/>
  <c r="I64" i="5"/>
  <c r="I60" i="5"/>
  <c r="I56" i="5"/>
  <c r="I52" i="5"/>
  <c r="I48" i="5"/>
  <c r="I44" i="5"/>
  <c r="I40" i="5"/>
  <c r="I36" i="5"/>
  <c r="G28" i="1" l="1"/>
  <c r="G111" i="1"/>
  <c r="G111" i="1" a="1"/>
  <c r="G8" i="1"/>
  <c r="G15" i="1"/>
  <c r="G85" i="1"/>
  <c r="G85" i="1" a="1"/>
  <c r="G12" i="1"/>
  <c r="G22" i="1"/>
  <c r="G16" i="1"/>
  <c r="G21" i="1"/>
  <c r="G26" i="1"/>
  <c r="G11" i="1"/>
  <c r="G24" i="1"/>
  <c r="G23" i="1"/>
  <c r="G33" i="1"/>
  <c r="G33" i="1" a="1"/>
  <c r="G13" i="1"/>
  <c r="G30" i="1"/>
  <c r="G19" i="1"/>
  <c r="G31" i="1"/>
  <c r="G25" i="1"/>
  <c r="G17" i="1"/>
  <c r="G18" i="1"/>
  <c r="G27" i="1"/>
  <c r="G29" i="1"/>
  <c r="G7" i="1"/>
  <c r="G59" i="1"/>
  <c r="G59" i="1" a="1"/>
  <c r="G20" i="1"/>
  <c r="G9" i="1"/>
  <c r="G14" i="1"/>
  <c r="G32" i="1"/>
  <c r="G1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<sst xmlns="http://schemas.openxmlformats.org/spreadsheetml/2006/main" count="2529" uniqueCount="1363">
  <si>
    <t>Military strength ranking</t>
  </si>
  <si>
    <t xml:space="preserve">Total Defence Expenditure </t>
  </si>
  <si>
    <t>Austria</t>
  </si>
  <si>
    <t xml:space="preserve">    Total Defence Expenditure as % of GDP</t>
  </si>
  <si>
    <t xml:space="preserve">    Total Defence Expenditure per capita</t>
  </si>
  <si>
    <t xml:space="preserve"> Defence Investment </t>
  </si>
  <si>
    <t>Country</t>
  </si>
  <si>
    <t>Year</t>
  </si>
  <si>
    <t>Belgium</t>
  </si>
  <si>
    <t>Bulgaria</t>
  </si>
  <si>
    <t>Croatia</t>
  </si>
  <si>
    <t>Cyprus</t>
  </si>
  <si>
    <t>Czech Republic</t>
  </si>
  <si>
    <t>Estonia</t>
  </si>
  <si>
    <t>Finland</t>
  </si>
  <si>
    <t>France</t>
  </si>
  <si>
    <t>Germany</t>
  </si>
  <si>
    <t>Greece</t>
  </si>
  <si>
    <t>Hungary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</si>
  <si>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</si>
  <si>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</si>
  <si>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</si>
  <si>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</si>
  <si>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</si>
  <si>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</si>
  <si>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</si>
  <si>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</si>
  <si>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</si>
  <si>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</si>
  <si>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</si>
  <si>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</si>
  <si>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</si>
  <si>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Ireland</t>
  </si>
  <si>
    <t>Difference</t>
  </si>
  <si>
    <t>Estimation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</si>
  <si>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</si>
  <si>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</si>
  <si>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</si>
  <si>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</si>
  <si>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</si>
  <si>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</si>
  <si>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</si>
  <si>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4639096</t>
  </si>
  <si>
    <t>Rangsor</t>
  </si>
  <si>
    <t>X(A1)</t>
  </si>
  <si>
    <t>X(A2)</t>
  </si>
  <si>
    <t>X(A3)</t>
  </si>
  <si>
    <t>X(A4)</t>
  </si>
  <si>
    <t>Y(A5)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</si>
  <si>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</si>
  <si>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</si>
  <si>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</si>
  <si>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</si>
  <si>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</si>
  <si>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</si>
  <si>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</si>
  <si>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</si>
  <si>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</si>
  <si>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</si>
  <si>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</si>
  <si>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</si>
  <si>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</si>
  <si>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</si>
  <si>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</si>
  <si>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</si>
  <si>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</si>
  <si>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</si>
  <si>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</si>
  <si>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</si>
  <si>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</si>
  <si>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</si>
  <si>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</si>
  <si>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</si>
  <si>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</si>
  <si>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</si>
  <si>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</si>
  <si>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</si>
  <si>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</si>
  <si>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</si>
  <si>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</si>
  <si>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</si>
  <si>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</si>
  <si>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</si>
  <si>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</si>
  <si>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</si>
  <si>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</si>
  <si>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</si>
  <si>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</si>
  <si>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</si>
  <si>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</si>
  <si>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</si>
  <si>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</si>
  <si>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</si>
  <si>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</si>
  <si>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</si>
  <si>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</si>
  <si>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</si>
  <si>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</si>
  <si>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</si>
  <si>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</si>
  <si>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</si>
  <si>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</si>
  <si>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</si>
  <si>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</si>
  <si>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</si>
  <si>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</si>
  <si>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</si>
  <si>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</si>
  <si>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</si>
  <si>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</si>
  <si>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</si>
  <si>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</si>
  <si>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</si>
  <si>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</si>
  <si>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</si>
  <si>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</si>
  <si>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</si>
  <si>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</si>
  <si>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</si>
  <si>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</si>
  <si>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</si>
  <si>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</si>
  <si>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</si>
  <si>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</si>
  <si>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</si>
  <si>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</si>
  <si>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</si>
  <si>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</si>
  <si>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</si>
  <si>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</si>
  <si>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</si>
  <si>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</si>
  <si>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</si>
  <si>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</si>
  <si>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</si>
  <si>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</si>
  <si>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</si>
  <si>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</si>
  <si>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</si>
  <si>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</si>
  <si>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</si>
  <si>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</si>
  <si>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</si>
  <si>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</si>
  <si>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</si>
  <si>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</si>
  <si>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</si>
  <si>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</si>
  <si>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</si>
  <si>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</si>
  <si>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</si>
  <si>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</si>
  <si>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</si>
  <si>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</si>
  <si>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</si>
  <si>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</si>
  <si>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</si>
  <si>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</si>
  <si>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</si>
  <si>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</si>
  <si>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</si>
  <si>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</si>
  <si>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</si>
  <si>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</si>
  <si>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</si>
  <si>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</si>
  <si>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</si>
  <si>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</si>
  <si>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</si>
  <si>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</si>
  <si>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</si>
  <si>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</si>
  <si>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</si>
  <si>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</si>
  <si>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</si>
  <si>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</si>
  <si>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</si>
  <si>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</si>
  <si>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</si>
  <si>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Lépcsôk(1)</t>
  </si>
  <si>
    <t>S1</t>
  </si>
  <si>
    <t>(212+999948.4)/(2)=500080.2</t>
  </si>
  <si>
    <t>(129+178)/(2)=153.5</t>
  </si>
  <si>
    <t>(999645.4+223)/(2)=499934.2</t>
  </si>
  <si>
    <t>(140+129)/(2)=134.5</t>
  </si>
  <si>
    <t>S2</t>
  </si>
  <si>
    <t>(211+999947.4)/(2)=500079.2</t>
  </si>
  <si>
    <t>(128+177)/(2)=152.5</t>
  </si>
  <si>
    <t>(999644.4+222)/(2)=499933.2</t>
  </si>
  <si>
    <t>(139+128)/(2)=133.5</t>
  </si>
  <si>
    <t>S3</t>
  </si>
  <si>
    <t>(203+999946.4)/(2)=500074.7</t>
  </si>
  <si>
    <t>(127+176)/(2)=151.5</t>
  </si>
  <si>
    <t>(999643.4+221)/(2)=499932.2</t>
  </si>
  <si>
    <t>(138+127)/(2)=132.5</t>
  </si>
  <si>
    <t>S4</t>
  </si>
  <si>
    <t>(202+999945.4)/(2)=500073.7</t>
  </si>
  <si>
    <t>(126+175)/(2)=150.5</t>
  </si>
  <si>
    <t>(999641.4+220)/(2)=499930.7</t>
  </si>
  <si>
    <t>(137+126)/(2)=131.5</t>
  </si>
  <si>
    <t>S5</t>
  </si>
  <si>
    <t>(201+999944.4)/(2)=500072.7</t>
  </si>
  <si>
    <t>(125+174)/(2)=149.5</t>
  </si>
  <si>
    <t>(999640.4+219)/(2)=499929.7</t>
  </si>
  <si>
    <t>(136+125)/(2)=130.5</t>
  </si>
  <si>
    <t>S6</t>
  </si>
  <si>
    <t>(200+999943.4)/(2)=500071.7</t>
  </si>
  <si>
    <t>(124+173)/(2)=148.5</t>
  </si>
  <si>
    <t>(999639.4+218)/(2)=499928.7</t>
  </si>
  <si>
    <t>(135+124)/(2)=129.5</t>
  </si>
  <si>
    <t>S7</t>
  </si>
  <si>
    <t>(199+999942.4)/(2)=500070.7</t>
  </si>
  <si>
    <t>(123+172)/(2)=147.5</t>
  </si>
  <si>
    <t>(999638.4+217)/(2)=499927.7</t>
  </si>
  <si>
    <t>(134+123)/(2)=128.5</t>
  </si>
  <si>
    <t>S8</t>
  </si>
  <si>
    <t>(198+999941.4)/(2)=500069.7</t>
  </si>
  <si>
    <t>(122+171)/(2)=146.5</t>
  </si>
  <si>
    <t>(999637.4+216)/(2)=499926.7</t>
  </si>
  <si>
    <t>(133+122)/(2)=127.5</t>
  </si>
  <si>
    <t>S9</t>
  </si>
  <si>
    <t>(197+999940.4)/(2)=500068.7</t>
  </si>
  <si>
    <t>(121+170)/(2)=145.5</t>
  </si>
  <si>
    <t>(999636.4+215)/(2)=499925.7</t>
  </si>
  <si>
    <t>(132+121)/(2)=126.5</t>
  </si>
  <si>
    <t>S10</t>
  </si>
  <si>
    <t>(156+999939.4)/(2)=500047.7</t>
  </si>
  <si>
    <t>(120+169)/(2)=144.5</t>
  </si>
  <si>
    <t>(999635.4+214)/(2)=499924.7</t>
  </si>
  <si>
    <t>(131+120)/(2)=125.5</t>
  </si>
  <si>
    <t>S11</t>
  </si>
  <si>
    <t>(119+999938.4)/(2)=500028.7</t>
  </si>
  <si>
    <t>(119+168)/(2)=143.5</t>
  </si>
  <si>
    <t>(999634.4+213)/(2)=499923.7</t>
  </si>
  <si>
    <t>(130+119)/(2)=124.5</t>
  </si>
  <si>
    <t>S12</t>
  </si>
  <si>
    <t>(118+999937.4)/(2)=500027.7</t>
  </si>
  <si>
    <t>(118+167)/(2)=142.5</t>
  </si>
  <si>
    <t>(999633.4+212)/(2)=499922.7</t>
  </si>
  <si>
    <t>(129+118)/(2)=123.5</t>
  </si>
  <si>
    <t>S13</t>
  </si>
  <si>
    <t>(117+999936.4)/(2)=500026.7</t>
  </si>
  <si>
    <t>(117+166)/(2)=141.5</t>
  </si>
  <si>
    <t>(999632.4+211)/(2)=499921.7</t>
  </si>
  <si>
    <t>(128+117)/(2)=122.5</t>
  </si>
  <si>
    <t>S14</t>
  </si>
  <si>
    <t>(116+999935.4)/(2)=500025.7</t>
  </si>
  <si>
    <t>(116+165)/(2)=140.5</t>
  </si>
  <si>
    <t>(999631.4+210)/(2)=499920.7</t>
  </si>
  <si>
    <t>(127+116)/(2)=121.5</t>
  </si>
  <si>
    <t>S15</t>
  </si>
  <si>
    <t>(115+999934.4)/(2)=500024.7</t>
  </si>
  <si>
    <t>(115+164)/(2)=139.5</t>
  </si>
  <si>
    <t>(999630.4+209)/(2)=499919.7</t>
  </si>
  <si>
    <t>(126+115)/(2)=120.5</t>
  </si>
  <si>
    <t>S16</t>
  </si>
  <si>
    <t>(114+999933.4)/(2)=500023.7</t>
  </si>
  <si>
    <t>(114+163)/(2)=138.5</t>
  </si>
  <si>
    <t>(999629.4+208)/(2)=499918.7</t>
  </si>
  <si>
    <t>(125+114)/(2)=119.5</t>
  </si>
  <si>
    <t>S17</t>
  </si>
  <si>
    <t>(113+999932.4)/(2)=500022.7</t>
  </si>
  <si>
    <t>(113+162)/(2)=137.5</t>
  </si>
  <si>
    <t>(999628.4+207)/(2)=499917.7</t>
  </si>
  <si>
    <t>(124+113)/(2)=118.5</t>
  </si>
  <si>
    <t>S18</t>
  </si>
  <si>
    <t>(112+999931.4)/(2)=500021.7</t>
  </si>
  <si>
    <t>(112+161)/(2)=136.5</t>
  </si>
  <si>
    <t>(999627.4+206)/(2)=499916.7</t>
  </si>
  <si>
    <t>(123+112)/(2)=117.5</t>
  </si>
  <si>
    <t>S19</t>
  </si>
  <si>
    <t>(111+999930.4)/(2)=500020.7</t>
  </si>
  <si>
    <t>(111+160)/(2)=135.5</t>
  </si>
  <si>
    <t>(999626.4+205)/(2)=499915.7</t>
  </si>
  <si>
    <t>(122+111)/(2)=116.5</t>
  </si>
  <si>
    <t>S20</t>
  </si>
  <si>
    <t>(110+999929.4)/(2)=500019.7</t>
  </si>
  <si>
    <t>(110+159)/(2)=134.5</t>
  </si>
  <si>
    <t>(999625.4+204)/(2)=499914.7</t>
  </si>
  <si>
    <t>(121+110)/(2)=115.5</t>
  </si>
  <si>
    <t>S21</t>
  </si>
  <si>
    <t>(109+999928.4)/(2)=500018.7</t>
  </si>
  <si>
    <t>(109+158)/(2)=133.5</t>
  </si>
  <si>
    <t>(999624.4+203)/(2)=499913.7</t>
  </si>
  <si>
    <t>(120+109)/(2)=114.5</t>
  </si>
  <si>
    <t>S22</t>
  </si>
  <si>
    <t>(108+999927.4)/(2)=500017.7</t>
  </si>
  <si>
    <t>(108+157)/(2)=132.5</t>
  </si>
  <si>
    <t>(999623.4+202)/(2)=499912.7</t>
  </si>
  <si>
    <t>(108+108)/(2)=108</t>
  </si>
  <si>
    <t>S23</t>
  </si>
  <si>
    <t>(107+999926.4)/(2)=500016.7</t>
  </si>
  <si>
    <t>(107+156)/(2)=131.5</t>
  </si>
  <si>
    <t>(999622.4+201)/(2)=499911.7</t>
  </si>
  <si>
    <t>(107+107)/(2)=107</t>
  </si>
  <si>
    <t>S24</t>
  </si>
  <si>
    <t>(106+999925.4)/(2)=500015.7</t>
  </si>
  <si>
    <t>(106+155)/(2)=130.5</t>
  </si>
  <si>
    <t>(999621.4+200)/(2)=499910.7</t>
  </si>
  <si>
    <t>(106+106)/(2)=106</t>
  </si>
  <si>
    <t>S25</t>
  </si>
  <si>
    <t>(105+999924.4)/(2)=500014.7</t>
  </si>
  <si>
    <t>(105+154)/(2)=129.5</t>
  </si>
  <si>
    <t>(999620.4+199)/(2)=499909.7</t>
  </si>
  <si>
    <t>(105+105)/(2)=105</t>
  </si>
  <si>
    <t>S26</t>
  </si>
  <si>
    <t>(104+999923.4)/(2)=500013.7</t>
  </si>
  <si>
    <t>(104+153)/(2)=128.5</t>
  </si>
  <si>
    <t>(999619.4+198)/(2)=499908.7</t>
  </si>
  <si>
    <t>(104+104)/(2)=104</t>
  </si>
  <si>
    <t>S27</t>
  </si>
  <si>
    <t>(103+999922.4)/(2)=500012.7</t>
  </si>
  <si>
    <t>(103+152)/(2)=127.5</t>
  </si>
  <si>
    <t>(999618.4+197)/(2)=499907.7</t>
  </si>
  <si>
    <t>(103+103)/(2)=103</t>
  </si>
  <si>
    <t>S28</t>
  </si>
  <si>
    <t>(102+999921.4)/(2)=500011.7</t>
  </si>
  <si>
    <t>(102+151)/(2)=126.5</t>
  </si>
  <si>
    <t>(999617.4+196)/(2)=499906.7</t>
  </si>
  <si>
    <t>(102+102)/(2)=102</t>
  </si>
  <si>
    <t>S29</t>
  </si>
  <si>
    <t>(101+999920.4)/(2)=500010.7</t>
  </si>
  <si>
    <t>(101+150)/(2)=125.5</t>
  </si>
  <si>
    <t>(999616.4+195)/(2)=499905.7</t>
  </si>
  <si>
    <t>(101+101)/(2)=101</t>
  </si>
  <si>
    <t>S30</t>
  </si>
  <si>
    <t>(100+999919.4)/(2)=500009.7</t>
  </si>
  <si>
    <t>(100+149)/(2)=124.5</t>
  </si>
  <si>
    <t>(999615.4+194)/(2)=499904.7</t>
  </si>
  <si>
    <t>(100+100)/(2)=100</t>
  </si>
  <si>
    <t>S31</t>
  </si>
  <si>
    <t>(99+999918.4)/(2)=500008.7</t>
  </si>
  <si>
    <t>(99+148)/(2)=123.5</t>
  </si>
  <si>
    <t>(999614.4+193)/(2)=499903.7</t>
  </si>
  <si>
    <t>(99+99)/(2)=99</t>
  </si>
  <si>
    <t>S32</t>
  </si>
  <si>
    <t>(98+999917.4)/(2)=500007.7</t>
  </si>
  <si>
    <t>(98+147)/(2)=122.5</t>
  </si>
  <si>
    <t>(999613.4+192)/(2)=499902.7</t>
  </si>
  <si>
    <t>(98+98)/(2)=98</t>
  </si>
  <si>
    <t>S33</t>
  </si>
  <si>
    <t>(97+999916.4)/(2)=500006.7</t>
  </si>
  <si>
    <t>(97+146)/(2)=121.5</t>
  </si>
  <si>
    <t>(999612.4+191)/(2)=499901.7</t>
  </si>
  <si>
    <t>(97+97)/(2)=97</t>
  </si>
  <si>
    <t>S34</t>
  </si>
  <si>
    <t>(96+999915.4)/(2)=500005.7</t>
  </si>
  <si>
    <t>(96+145)/(2)=120.5</t>
  </si>
  <si>
    <t>(999611.4+190)/(2)=499900.7</t>
  </si>
  <si>
    <t>(96+96)/(2)=96</t>
  </si>
  <si>
    <t>S35</t>
  </si>
  <si>
    <t>(95+999914.4)/(2)=500004.7</t>
  </si>
  <si>
    <t>(95+144)/(2)=119.5</t>
  </si>
  <si>
    <t>(999610.4+189)/(2)=499899.7</t>
  </si>
  <si>
    <t>(95+95)/(2)=95</t>
  </si>
  <si>
    <t>S36</t>
  </si>
  <si>
    <t>(94+999913.4)/(2)=500003.7</t>
  </si>
  <si>
    <t>(94+143)/(2)=118.5</t>
  </si>
  <si>
    <t>(999609.4+188)/(2)=499898.7</t>
  </si>
  <si>
    <t>(94+94)/(2)=94</t>
  </si>
  <si>
    <t>S37</t>
  </si>
  <si>
    <t>(93+999912.4)/(2)=500002.7</t>
  </si>
  <si>
    <t>(93+142)/(2)=117.5</t>
  </si>
  <si>
    <t>(999608.4+187)/(2)=499897.7</t>
  </si>
  <si>
    <t>(93+93)/(2)=93</t>
  </si>
  <si>
    <t>S38</t>
  </si>
  <si>
    <t>(92+999911.4)/(2)=500001.7</t>
  </si>
  <si>
    <t>(92+141)/(2)=116.5</t>
  </si>
  <si>
    <t>(999607.4+186)/(2)=499896.7</t>
  </si>
  <si>
    <t>(92+92)/(2)=92</t>
  </si>
  <si>
    <t>S39</t>
  </si>
  <si>
    <t>(91+999910.4)/(2)=500000.7</t>
  </si>
  <si>
    <t>(91+140)/(2)=115.5</t>
  </si>
  <si>
    <t>(999606.4+185)/(2)=499895.7</t>
  </si>
  <si>
    <t>(91+91)/(2)=91</t>
  </si>
  <si>
    <t>S40</t>
  </si>
  <si>
    <t>(90+999909.4)/(2)=499999.7</t>
  </si>
  <si>
    <t>(90+139)/(2)=114.5</t>
  </si>
  <si>
    <t>(999605.4+184)/(2)=499894.7</t>
  </si>
  <si>
    <t>(90+90)/(2)=90</t>
  </si>
  <si>
    <t>S41</t>
  </si>
  <si>
    <t>(89+999908.4)/(2)=499998.7</t>
  </si>
  <si>
    <t>(89+138)/(2)=113.5</t>
  </si>
  <si>
    <t>(999604.4+183)/(2)=499893.7</t>
  </si>
  <si>
    <t>(89+89)/(2)=89</t>
  </si>
  <si>
    <t>S42</t>
  </si>
  <si>
    <t>(88+999907.4)/(2)=499997.7</t>
  </si>
  <si>
    <t>(88+137)/(2)=112.5</t>
  </si>
  <si>
    <t>(999603.4+182)/(2)=499892.7</t>
  </si>
  <si>
    <t>(88+88)/(2)=88</t>
  </si>
  <si>
    <t>S43</t>
  </si>
  <si>
    <t>(87+999906.4)/(2)=499996.7</t>
  </si>
  <si>
    <t>(87+136)/(2)=111.5</t>
  </si>
  <si>
    <t>(999602.4+181)/(2)=499891.7</t>
  </si>
  <si>
    <t>(87+87)/(2)=87</t>
  </si>
  <si>
    <t>S44</t>
  </si>
  <si>
    <t>(86+999905.4)/(2)=499995.7</t>
  </si>
  <si>
    <t>(86+135)/(2)=110.5</t>
  </si>
  <si>
    <t>(999601.4+180)/(2)=499890.7</t>
  </si>
  <si>
    <t>(86+86)/(2)=86</t>
  </si>
  <si>
    <t>S45</t>
  </si>
  <si>
    <t>(85+999904.4)/(2)=499994.7</t>
  </si>
  <si>
    <t>(85+134)/(2)=109.5</t>
  </si>
  <si>
    <t>(999600.4+179)/(2)=499889.7</t>
  </si>
  <si>
    <t>(85+85)/(2)=85</t>
  </si>
  <si>
    <t>S46</t>
  </si>
  <si>
    <t>(84+999903.4)/(2)=499993.7</t>
  </si>
  <si>
    <t>(84+133)/(2)=108.5</t>
  </si>
  <si>
    <t>(999599.4+178)/(2)=499888.7</t>
  </si>
  <si>
    <t>(84+84)/(2)=84</t>
  </si>
  <si>
    <t>S47</t>
  </si>
  <si>
    <t>(83+999902.4)/(2)=499992.7</t>
  </si>
  <si>
    <t>(83+132)/(2)=107.5</t>
  </si>
  <si>
    <t>(999598.4+177)/(2)=499887.7</t>
  </si>
  <si>
    <t>(83+83)/(2)=83</t>
  </si>
  <si>
    <t>S48</t>
  </si>
  <si>
    <t>(82+999901.4)/(2)=499991.7</t>
  </si>
  <si>
    <t>(82+131)/(2)=106.5</t>
  </si>
  <si>
    <t>(999597.4+176)/(2)=499886.7</t>
  </si>
  <si>
    <t>(82+82)/(2)=82</t>
  </si>
  <si>
    <t>S49</t>
  </si>
  <si>
    <t>(81+999900.4)/(2)=499990.7</t>
  </si>
  <si>
    <t>(81+130)/(2)=105.5</t>
  </si>
  <si>
    <t>(999596.4+175)/(2)=499885.7</t>
  </si>
  <si>
    <t>(81+81)/(2)=81</t>
  </si>
  <si>
    <t>S50</t>
  </si>
  <si>
    <t>(80+999899.4)/(2)=499989.7</t>
  </si>
  <si>
    <t>(80+129)/(2)=104.5</t>
  </si>
  <si>
    <t>(999595.4+174)/(2)=499884.7</t>
  </si>
  <si>
    <t>(80+80)/(2)=80</t>
  </si>
  <si>
    <t>S51</t>
  </si>
  <si>
    <t>(79+999898.4)/(2)=499988.7</t>
  </si>
  <si>
    <t>(79+128)/(2)=103.5</t>
  </si>
  <si>
    <t>(999594.4+173)/(2)=499883.7</t>
  </si>
  <si>
    <t>(79+79)/(2)=79</t>
  </si>
  <si>
    <t>S52</t>
  </si>
  <si>
    <t>(78+999897.4)/(2)=499987.7</t>
  </si>
  <si>
    <t>(78+127)/(2)=102.5</t>
  </si>
  <si>
    <t>(999593.4+172)/(2)=499882.7</t>
  </si>
  <si>
    <t>(78+78)/(2)=78</t>
  </si>
  <si>
    <t>S53</t>
  </si>
  <si>
    <t>(77+999896.4)/(2)=499986.7</t>
  </si>
  <si>
    <t>(77+126)/(2)=101.5</t>
  </si>
  <si>
    <t>(999592.4+171)/(2)=499881.7</t>
  </si>
  <si>
    <t>(77+77)/(2)=77</t>
  </si>
  <si>
    <t>S54</t>
  </si>
  <si>
    <t>(76+999895.4)/(2)=499985.7</t>
  </si>
  <si>
    <t>(76+125)/(2)=100.5</t>
  </si>
  <si>
    <t>(999591.4+170)/(2)=499880.7</t>
  </si>
  <si>
    <t>(76+76)/(2)=76</t>
  </si>
  <si>
    <t>S55</t>
  </si>
  <si>
    <t>(75+999894.4)/(2)=499984.7</t>
  </si>
  <si>
    <t>(75+124)/(2)=99.5</t>
  </si>
  <si>
    <t>(999590.4+169)/(2)=499879.7</t>
  </si>
  <si>
    <t>(75+75)/(2)=75</t>
  </si>
  <si>
    <t>S56</t>
  </si>
  <si>
    <t>(74+999893.4)/(2)=499983.7</t>
  </si>
  <si>
    <t>(74+123)/(2)=98.5</t>
  </si>
  <si>
    <t>(999589.4+168)/(2)=499878.7</t>
  </si>
  <si>
    <t>(74+74)/(2)=74</t>
  </si>
  <si>
    <t>S57</t>
  </si>
  <si>
    <t>(73+999892.4)/(2)=499982.7</t>
  </si>
  <si>
    <t>(73+122)/(2)=97.5</t>
  </si>
  <si>
    <t>(999588.4+167)/(2)=499877.7</t>
  </si>
  <si>
    <t>(73+73)/(2)=73</t>
  </si>
  <si>
    <t>S58</t>
  </si>
  <si>
    <t>(72+999891.4)/(2)=499981.7</t>
  </si>
  <si>
    <t>(72+121)/(2)=96.5</t>
  </si>
  <si>
    <t>(999587.4+166)/(2)=499876.7</t>
  </si>
  <si>
    <t>(72+72)/(2)=72</t>
  </si>
  <si>
    <t>S59</t>
  </si>
  <si>
    <t>(71+999890.4)/(2)=499980.7</t>
  </si>
  <si>
    <t>(71+120)/(2)=95.5</t>
  </si>
  <si>
    <t>(999586.4+165)/(2)=499875.7</t>
  </si>
  <si>
    <t>(71+71)/(2)=71</t>
  </si>
  <si>
    <t>S60</t>
  </si>
  <si>
    <t>(70+999889.4)/(2)=499979.7</t>
  </si>
  <si>
    <t>(70+119)/(2)=94.5</t>
  </si>
  <si>
    <t>(999585.4+164)/(2)=499874.7</t>
  </si>
  <si>
    <t>(70+70)/(2)=70</t>
  </si>
  <si>
    <t>S61</t>
  </si>
  <si>
    <t>(69+999888.4)/(2)=499978.7</t>
  </si>
  <si>
    <t>(69+118)/(2)=93.5</t>
  </si>
  <si>
    <t>(999584.4+163)/(2)=499873.7</t>
  </si>
  <si>
    <t>(69+69)/(2)=69</t>
  </si>
  <si>
    <t>S62</t>
  </si>
  <si>
    <t>(68+999887.4)/(2)=499977.7</t>
  </si>
  <si>
    <t>(68+117)/(2)=92.5</t>
  </si>
  <si>
    <t>(999583.4+162)/(2)=499872.7</t>
  </si>
  <si>
    <t>(68+68)/(2)=68</t>
  </si>
  <si>
    <t>S63</t>
  </si>
  <si>
    <t>(67+999886.4)/(2)=499976.7</t>
  </si>
  <si>
    <t>(67+116)/(2)=91.5</t>
  </si>
  <si>
    <t>(999582.4+161)/(2)=499871.7</t>
  </si>
  <si>
    <t>(67+67)/(2)=67</t>
  </si>
  <si>
    <t>S64</t>
  </si>
  <si>
    <t>(66+999885.4)/(2)=499975.7</t>
  </si>
  <si>
    <t>(66+115)/(2)=90.5</t>
  </si>
  <si>
    <t>(999581.4+160)/(2)=499870.7</t>
  </si>
  <si>
    <t>(66+66)/(2)=66</t>
  </si>
  <si>
    <t>S65</t>
  </si>
  <si>
    <t>(65+999884.4)/(2)=499974.7</t>
  </si>
  <si>
    <t>(65+114)/(2)=89.5</t>
  </si>
  <si>
    <t>(999580.4+159)/(2)=499869.7</t>
  </si>
  <si>
    <t>(65+65)/(2)=65</t>
  </si>
  <si>
    <t>S66</t>
  </si>
  <si>
    <t>(64+999883.4)/(2)=499973.7</t>
  </si>
  <si>
    <t>(64+113)/(2)=88.5</t>
  </si>
  <si>
    <t>(999579.4+158)/(2)=499868.7</t>
  </si>
  <si>
    <t>(64+64)/(2)=64</t>
  </si>
  <si>
    <t>S67</t>
  </si>
  <si>
    <t>(63+999882.4)/(2)=499972.7</t>
  </si>
  <si>
    <t>(63+112)/(2)=87.5</t>
  </si>
  <si>
    <t>(999578.4+157)/(2)=499867.7</t>
  </si>
  <si>
    <t>(63+63)/(2)=63</t>
  </si>
  <si>
    <t>S68</t>
  </si>
  <si>
    <t>(62+999881.4)/(2)=499971.7</t>
  </si>
  <si>
    <t>(62+111)/(2)=86.5</t>
  </si>
  <si>
    <t>(999577.4+156)/(2)=499866.7</t>
  </si>
  <si>
    <t>(62+62)/(2)=62</t>
  </si>
  <si>
    <t>S69</t>
  </si>
  <si>
    <t>(61+999880.4)/(2)=499970.7</t>
  </si>
  <si>
    <t>(61+110)/(2)=85.5</t>
  </si>
  <si>
    <t>(999576.4+155)/(2)=499865.7</t>
  </si>
  <si>
    <t>(61+61)/(2)=61</t>
  </si>
  <si>
    <t>S70</t>
  </si>
  <si>
    <t>(60+999879.4)/(2)=499969.7</t>
  </si>
  <si>
    <t>(60+109)/(2)=84.5</t>
  </si>
  <si>
    <t>(999575.4+154)/(2)=499864.7</t>
  </si>
  <si>
    <t>(60+60)/(2)=60</t>
  </si>
  <si>
    <t>S71</t>
  </si>
  <si>
    <t>(59+999878.4)/(2)=499968.7</t>
  </si>
  <si>
    <t>(59+108)/(2)=83.5</t>
  </si>
  <si>
    <t>(999574.4+153)/(2)=499863.7</t>
  </si>
  <si>
    <t>(59+59)/(2)=59</t>
  </si>
  <si>
    <t>S72</t>
  </si>
  <si>
    <t>(58+999877.4)/(2)=499967.7</t>
  </si>
  <si>
    <t>(58+107)/(2)=82.5</t>
  </si>
  <si>
    <t>(999573.4+152)/(2)=499862.7</t>
  </si>
  <si>
    <t>(58+58)/(2)=58</t>
  </si>
  <si>
    <t>S73</t>
  </si>
  <si>
    <t>(57+999876.4)/(2)=499966.7</t>
  </si>
  <si>
    <t>(57+106)/(2)=81.5</t>
  </si>
  <si>
    <t>(999572.4+151)/(2)=499861.7</t>
  </si>
  <si>
    <t>(57+57)/(2)=57</t>
  </si>
  <si>
    <t>S74</t>
  </si>
  <si>
    <t>(56+999875.4)/(2)=499965.7</t>
  </si>
  <si>
    <t>(56+105)/(2)=80.5</t>
  </si>
  <si>
    <t>(999571.4+150)/(2)=499860.7</t>
  </si>
  <si>
    <t>(56+56)/(2)=56</t>
  </si>
  <si>
    <t>S75</t>
  </si>
  <si>
    <t>(55+999874.4)/(2)=499964.7</t>
  </si>
  <si>
    <t>(55+104)/(2)=79.5</t>
  </si>
  <si>
    <t>(999570.4+149)/(2)=499859.7</t>
  </si>
  <si>
    <t>(55+55)/(2)=55</t>
  </si>
  <si>
    <t>S76</t>
  </si>
  <si>
    <t>(54+999873.4)/(2)=499963.7</t>
  </si>
  <si>
    <t>(54+103)/(2)=78.5</t>
  </si>
  <si>
    <t>(999569.4+148)/(2)=499858.7</t>
  </si>
  <si>
    <t>(54+54)/(2)=54</t>
  </si>
  <si>
    <t>S77</t>
  </si>
  <si>
    <t>(53+999872.4)/(2)=499962.7</t>
  </si>
  <si>
    <t>(53+102)/(2)=77.5</t>
  </si>
  <si>
    <t>(999568.4+147)/(2)=499857.7</t>
  </si>
  <si>
    <t>(53+53)/(2)=53</t>
  </si>
  <si>
    <t>S78</t>
  </si>
  <si>
    <t>(52+999871.4)/(2)=499961.7</t>
  </si>
  <si>
    <t>(52+101)/(2)=76.5</t>
  </si>
  <si>
    <t>(999567.4+146)/(2)=499856.7</t>
  </si>
  <si>
    <t>(52+52)/(2)=52</t>
  </si>
  <si>
    <t>S79</t>
  </si>
  <si>
    <t>(51+999870.4)/(2)=499960.7</t>
  </si>
  <si>
    <t>(51+100)/(2)=75.5</t>
  </si>
  <si>
    <t>(999566.4+145)/(2)=499855.7</t>
  </si>
  <si>
    <t>(51+51)/(2)=51</t>
  </si>
  <si>
    <t>S80</t>
  </si>
  <si>
    <t>(50+999869.4)/(2)=499959.7</t>
  </si>
  <si>
    <t>(50+99)/(2)=74.5</t>
  </si>
  <si>
    <t>(999565.4+144)/(2)=499854.7</t>
  </si>
  <si>
    <t>(50+50)/(2)=50</t>
  </si>
  <si>
    <t>S81</t>
  </si>
  <si>
    <t>(49+999868.4)/(2)=499958.7</t>
  </si>
  <si>
    <t>(49+98)/(2)=73.5</t>
  </si>
  <si>
    <t>(999564.4+143)/(2)=499853.7</t>
  </si>
  <si>
    <t>(49+49)/(2)=49</t>
  </si>
  <si>
    <t>S82</t>
  </si>
  <si>
    <t>(48+999867.4)/(2)=499957.7</t>
  </si>
  <si>
    <t>(48+97)/(2)=72.5</t>
  </si>
  <si>
    <t>(999563.4+142)/(2)=499852.7</t>
  </si>
  <si>
    <t>(48+48)/(2)=48</t>
  </si>
  <si>
    <t>S83</t>
  </si>
  <si>
    <t>(47+999866.4)/(2)=499956.7</t>
  </si>
  <si>
    <t>(47+96)/(2)=71.5</t>
  </si>
  <si>
    <t>(999562.4+141)/(2)=499851.7</t>
  </si>
  <si>
    <t>(47+47)/(2)=47</t>
  </si>
  <si>
    <t>S84</t>
  </si>
  <si>
    <t>(46+999865.4)/(2)=499955.7</t>
  </si>
  <si>
    <t>(46+95)/(2)=70.5</t>
  </si>
  <si>
    <t>(999561.4+140)/(2)=499850.7</t>
  </si>
  <si>
    <t>(46+46)/(2)=46</t>
  </si>
  <si>
    <t>S85</t>
  </si>
  <si>
    <t>(45+999864.4)/(2)=499954.7</t>
  </si>
  <si>
    <t>(45+94)/(2)=69.5</t>
  </si>
  <si>
    <t>(999560.4+139)/(2)=499849.7</t>
  </si>
  <si>
    <t>(45+45)/(2)=45</t>
  </si>
  <si>
    <t>S86</t>
  </si>
  <si>
    <t>(44+999863.4)/(2)=499953.7</t>
  </si>
  <si>
    <t>(44+93)/(2)=68.5</t>
  </si>
  <si>
    <t>(999559.4+138)/(2)=499848.7</t>
  </si>
  <si>
    <t>(44+44)/(2)=44</t>
  </si>
  <si>
    <t>S87</t>
  </si>
  <si>
    <t>(43+999862.4)/(2)=499952.7</t>
  </si>
  <si>
    <t>(43+92)/(2)=67.5</t>
  </si>
  <si>
    <t>(999558.4+137)/(2)=499847.7</t>
  </si>
  <si>
    <t>(43+43)/(2)=43</t>
  </si>
  <si>
    <t>S88</t>
  </si>
  <si>
    <t>(42+999861.4)/(2)=499951.7</t>
  </si>
  <si>
    <t>(42+91)/(2)=66.5</t>
  </si>
  <si>
    <t>(999557.4+136)/(2)=499846.7</t>
  </si>
  <si>
    <t>(42+42)/(2)=42</t>
  </si>
  <si>
    <t>S89</t>
  </si>
  <si>
    <t>(41+999860.4)/(2)=499950.7</t>
  </si>
  <si>
    <t>(41+90)/(2)=65.5</t>
  </si>
  <si>
    <t>(999556.4+135)/(2)=499845.7</t>
  </si>
  <si>
    <t>(41+41)/(2)=41</t>
  </si>
  <si>
    <t>S90</t>
  </si>
  <si>
    <t>(40+999859.4)/(2)=499949.7</t>
  </si>
  <si>
    <t>(40+89)/(2)=64.5</t>
  </si>
  <si>
    <t>(999555.4+134)/(2)=499844.7</t>
  </si>
  <si>
    <t>(40+40)/(2)=40</t>
  </si>
  <si>
    <t>S91</t>
  </si>
  <si>
    <t>(39+999858.4)/(2)=499948.7</t>
  </si>
  <si>
    <t>(39+88)/(2)=63.5</t>
  </si>
  <si>
    <t>(999554.4+133)/(2)=499843.7</t>
  </si>
  <si>
    <t>(39+39)/(2)=39</t>
  </si>
  <si>
    <t>S92</t>
  </si>
  <si>
    <t>(38+999857.4)/(2)=499947.7</t>
  </si>
  <si>
    <t>(38+87)/(2)=62.5</t>
  </si>
  <si>
    <t>(999553.4+132)/(2)=499842.7</t>
  </si>
  <si>
    <t>(38+38)/(2)=38</t>
  </si>
  <si>
    <t>S93</t>
  </si>
  <si>
    <t>(37+999856.4)/(2)=499946.7</t>
  </si>
  <si>
    <t>(37+86)/(2)=61.5</t>
  </si>
  <si>
    <t>(999552.4+131)/(2)=499841.7</t>
  </si>
  <si>
    <t>(37+37)/(2)=37</t>
  </si>
  <si>
    <t>S94</t>
  </si>
  <si>
    <t>(36+999855.4)/(2)=499945.7</t>
  </si>
  <si>
    <t>(36+85)/(2)=60.5</t>
  </si>
  <si>
    <t>(999551.4+130)/(2)=499840.7</t>
  </si>
  <si>
    <t>(36+36)/(2)=36</t>
  </si>
  <si>
    <t>S95</t>
  </si>
  <si>
    <t>(35+999854.4)/(2)=499944.7</t>
  </si>
  <si>
    <t>(35+84)/(2)=59.5</t>
  </si>
  <si>
    <t>(999550.4+129)/(2)=499839.7</t>
  </si>
  <si>
    <t>(35+35)/(2)=35</t>
  </si>
  <si>
    <t>S96</t>
  </si>
  <si>
    <t>(34+999853.4)/(2)=499943.7</t>
  </si>
  <si>
    <t>(34+83)/(2)=58.5</t>
  </si>
  <si>
    <t>(999549.4+128)/(2)=499838.7</t>
  </si>
  <si>
    <t>(34+34)/(2)=34</t>
  </si>
  <si>
    <t>S97</t>
  </si>
  <si>
    <t>(33+999852.4)/(2)=499942.7</t>
  </si>
  <si>
    <t>(33+82)/(2)=57.5</t>
  </si>
  <si>
    <t>(999548.4+127)/(2)=499837.7</t>
  </si>
  <si>
    <t>(33+33)/(2)=33</t>
  </si>
  <si>
    <t>S98</t>
  </si>
  <si>
    <t>(32+999851.4)/(2)=499941.7</t>
  </si>
  <si>
    <t>(32+81)/(2)=56.5</t>
  </si>
  <si>
    <t>(999547.4+126)/(2)=499836.7</t>
  </si>
  <si>
    <t>(32+32)/(2)=32</t>
  </si>
  <si>
    <t>S99</t>
  </si>
  <si>
    <t>(31+999850.4)/(2)=499940.7</t>
  </si>
  <si>
    <t>(31+80)/(2)=55.5</t>
  </si>
  <si>
    <t>(999546.4+125)/(2)=499835.7</t>
  </si>
  <si>
    <t>(31+31)/(2)=31</t>
  </si>
  <si>
    <t>S100</t>
  </si>
  <si>
    <t>(30+999849.4)/(2)=499939.7</t>
  </si>
  <si>
    <t>(30+79)/(2)=54.5</t>
  </si>
  <si>
    <t>(999545.4+124)/(2)=499834.7</t>
  </si>
  <si>
    <t>(30+30)/(2)=30</t>
  </si>
  <si>
    <t>S101</t>
  </si>
  <si>
    <t>(29+999848.4)/(2)=499938.7</t>
  </si>
  <si>
    <t>(29+78)/(2)=53.5</t>
  </si>
  <si>
    <t>(999544.4+123)/(2)=499833.7</t>
  </si>
  <si>
    <t>(29+29)/(2)=29</t>
  </si>
  <si>
    <t>S102</t>
  </si>
  <si>
    <t>(28+999847.4)/(2)=499937.7</t>
  </si>
  <si>
    <t>(28+77)/(2)=52.5</t>
  </si>
  <si>
    <t>(999543.4+122)/(2)=499832.7</t>
  </si>
  <si>
    <t>(28+28)/(2)=28</t>
  </si>
  <si>
    <t>S103</t>
  </si>
  <si>
    <t>(27+999846.4)/(2)=499936.7</t>
  </si>
  <si>
    <t>(27+76)/(2)=51.5</t>
  </si>
  <si>
    <t>(999542.4+121)/(2)=499831.7</t>
  </si>
  <si>
    <t>(27+27)/(2)=27</t>
  </si>
  <si>
    <t>S104</t>
  </si>
  <si>
    <t>(26+999845.4)/(2)=499935.7</t>
  </si>
  <si>
    <t>(26+75)/(2)=50.5</t>
  </si>
  <si>
    <t>(999541.4+120)/(2)=499830.7</t>
  </si>
  <si>
    <t>(26+26)/(2)=26</t>
  </si>
  <si>
    <t>S105</t>
  </si>
  <si>
    <t>(25+999844.4)/(2)=499934.7</t>
  </si>
  <si>
    <t>(25+74)/(2)=49.5</t>
  </si>
  <si>
    <t>(999540.4+119)/(2)=499829.7</t>
  </si>
  <si>
    <t>(25+25)/(2)=25</t>
  </si>
  <si>
    <t>S106</t>
  </si>
  <si>
    <t>(24+999843.4)/(2)=499933.7</t>
  </si>
  <si>
    <t>(24+73)/(2)=48.5</t>
  </si>
  <si>
    <t>(999539.4+118)/(2)=499828.7</t>
  </si>
  <si>
    <t>(24+24)/(2)=24</t>
  </si>
  <si>
    <t>S107</t>
  </si>
  <si>
    <t>(23+999842.4)/(2)=499932.7</t>
  </si>
  <si>
    <t>(23+72)/(2)=47.5</t>
  </si>
  <si>
    <t>(999538.4+117)/(2)=499827.7</t>
  </si>
  <si>
    <t>(23+23)/(2)=23</t>
  </si>
  <si>
    <t>S108</t>
  </si>
  <si>
    <t>(22+999841.4)/(2)=499931.7</t>
  </si>
  <si>
    <t>(22+71)/(2)=46.5</t>
  </si>
  <si>
    <t>(999537.4+116)/(2)=499826.7</t>
  </si>
  <si>
    <t>(22+22)/(2)=22</t>
  </si>
  <si>
    <t>S109</t>
  </si>
  <si>
    <t>(21+999840.4)/(2)=499930.7</t>
  </si>
  <si>
    <t>(21+70)/(2)=45.5</t>
  </si>
  <si>
    <t>(999536.4+115)/(2)=499825.7</t>
  </si>
  <si>
    <t>(21+21)/(2)=21</t>
  </si>
  <si>
    <t>S110</t>
  </si>
  <si>
    <t>(20+999839.4)/(2)=499929.7</t>
  </si>
  <si>
    <t>(20+69)/(2)=44.5</t>
  </si>
  <si>
    <t>(999535.4+114)/(2)=499824.7</t>
  </si>
  <si>
    <t>(20+20)/(2)=20</t>
  </si>
  <si>
    <t>S111</t>
  </si>
  <si>
    <t>(19+999838.4)/(2)=499928.7</t>
  </si>
  <si>
    <t>(19+68)/(2)=43.5</t>
  </si>
  <si>
    <t>(999534.4+113)/(2)=499823.7</t>
  </si>
  <si>
    <t>(19+19)/(2)=19</t>
  </si>
  <si>
    <t>S112</t>
  </si>
  <si>
    <t>(18+999837.4)/(2)=499927.7</t>
  </si>
  <si>
    <t>(18+67)/(2)=42.5</t>
  </si>
  <si>
    <t>(999533.4+112)/(2)=499822.7</t>
  </si>
  <si>
    <t>(18+18)/(2)=18</t>
  </si>
  <si>
    <t>S113</t>
  </si>
  <si>
    <t>(17+999836.4)/(2)=499926.7</t>
  </si>
  <si>
    <t>(17+66)/(2)=41.5</t>
  </si>
  <si>
    <t>(999532.4+111)/(2)=499821.7</t>
  </si>
  <si>
    <t>(17+17)/(2)=17</t>
  </si>
  <si>
    <t>S114</t>
  </si>
  <si>
    <t>(16+999835.4)/(2)=499925.7</t>
  </si>
  <si>
    <t>(16+65)/(2)=40.5</t>
  </si>
  <si>
    <t>(999531.4+110)/(2)=499820.7</t>
  </si>
  <si>
    <t>(16+16)/(2)=16</t>
  </si>
  <si>
    <t>S115</t>
  </si>
  <si>
    <t>(15+999834.4)/(2)=499924.7</t>
  </si>
  <si>
    <t>(15+64)/(2)=39.5</t>
  </si>
  <si>
    <t>(999530.4+109)/(2)=499819.7</t>
  </si>
  <si>
    <t>(15+15)/(2)=15</t>
  </si>
  <si>
    <t>S116</t>
  </si>
  <si>
    <t>(14+999833.4)/(2)=499923.7</t>
  </si>
  <si>
    <t>(14+63)/(2)=38.5</t>
  </si>
  <si>
    <t>(999529.4+108)/(2)=499818.7</t>
  </si>
  <si>
    <t>(14+14)/(2)=14</t>
  </si>
  <si>
    <t>S117</t>
  </si>
  <si>
    <t>(13+999832.4)/(2)=499922.7</t>
  </si>
  <si>
    <t>(13+62)/(2)=37.5</t>
  </si>
  <si>
    <t>(999528.4+107)/(2)=499817.7</t>
  </si>
  <si>
    <t>(13+13)/(2)=13</t>
  </si>
  <si>
    <t>S118</t>
  </si>
  <si>
    <t>(12+999831.4)/(2)=499921.7</t>
  </si>
  <si>
    <t>(12+61)/(2)=36.5</t>
  </si>
  <si>
    <t>(999527.4+106)/(2)=499816.7</t>
  </si>
  <si>
    <t>(12+12)/(2)=12</t>
  </si>
  <si>
    <t>S119</t>
  </si>
  <si>
    <t>(11+999830.4)/(2)=499920.7</t>
  </si>
  <si>
    <t>(11+60)/(2)=35.5</t>
  </si>
  <si>
    <t>(999526.4+105)/(2)=499815.7</t>
  </si>
  <si>
    <t>(11+11)/(2)=11</t>
  </si>
  <si>
    <t>S120</t>
  </si>
  <si>
    <t>(10+999829.4)/(2)=499919.7</t>
  </si>
  <si>
    <t>(10+59)/(2)=34.5</t>
  </si>
  <si>
    <t>(999525.4+104)/(2)=499814.7</t>
  </si>
  <si>
    <t>(10+10)/(2)=10</t>
  </si>
  <si>
    <t>S121</t>
  </si>
  <si>
    <t>(9+999828.4)/(2)=499918.7</t>
  </si>
  <si>
    <t>(9+58)/(2)=33.5</t>
  </si>
  <si>
    <t>(999524.4+103)/(2)=499813.7</t>
  </si>
  <si>
    <t>(9+9)/(2)=9</t>
  </si>
  <si>
    <t>S122</t>
  </si>
  <si>
    <t>(8+999827.4)/(2)=499917.7</t>
  </si>
  <si>
    <t>(8+57)/(2)=32.5</t>
  </si>
  <si>
    <t>(999523.4+102)/(2)=499812.7</t>
  </si>
  <si>
    <t>(8+8)/(2)=8</t>
  </si>
  <si>
    <t>S123</t>
  </si>
  <si>
    <t>(7+999826.4)/(2)=499916.7</t>
  </si>
  <si>
    <t>(7+56)/(2)=31.5</t>
  </si>
  <si>
    <t>(999522.4+101)/(2)=499811.7</t>
  </si>
  <si>
    <t>(7+7)/(2)=7</t>
  </si>
  <si>
    <t>S124</t>
  </si>
  <si>
    <t>(6+999773.4)/(2)=499889.7</t>
  </si>
  <si>
    <t>(6+55)/(2)=30.5</t>
  </si>
  <si>
    <t>(999521.4+100)/(2)=499810.7</t>
  </si>
  <si>
    <t>(6+6)/(2)=6</t>
  </si>
  <si>
    <t>S125</t>
  </si>
  <si>
    <t>(5+999772.4)/(2)=499888.7</t>
  </si>
  <si>
    <t>(5+54)/(2)=29.5</t>
  </si>
  <si>
    <t>(999520.4+99)/(2)=499809.7</t>
  </si>
  <si>
    <t>(5+5)/(2)=5</t>
  </si>
  <si>
    <t>S126</t>
  </si>
  <si>
    <t>(4+999771.4)/(2)=499887.7</t>
  </si>
  <si>
    <t>(4+22)/(2)=13</t>
  </si>
  <si>
    <t>(999519.4+98)/(2)=499808.7</t>
  </si>
  <si>
    <t>(4+4)/(2)=4</t>
  </si>
  <si>
    <t>S127</t>
  </si>
  <si>
    <t>(3+999770.4)/(2)=499886.7</t>
  </si>
  <si>
    <t>(3+18)/(2)=10.5</t>
  </si>
  <si>
    <t>(999518.4+97)/(2)=499807.7</t>
  </si>
  <si>
    <t>(3+3)/(2)=3</t>
  </si>
  <si>
    <t>S128</t>
  </si>
  <si>
    <t>(2+999769.4)/(2)=499885.7</t>
  </si>
  <si>
    <t>(2+2)/(2)=2</t>
  </si>
  <si>
    <t>(999517.4+96)/(2)=499806.7</t>
  </si>
  <si>
    <t>S129</t>
  </si>
  <si>
    <t>(1+999768.4)/(2)=499884.7</t>
  </si>
  <si>
    <t>(1+1)/(2)=1</t>
  </si>
  <si>
    <t>(999516.4+1)/(2)=499758.7</t>
  </si>
  <si>
    <t>S130</t>
  </si>
  <si>
    <t>(0+999704.4)/(2)=499852.2</t>
  </si>
  <si>
    <t>(0+0)/(2)=0</t>
  </si>
  <si>
    <t>(999515.4+0)/(2)=499757.7</t>
  </si>
  <si>
    <t>Lépcsôk(2)</t>
  </si>
  <si>
    <t>COCO:Y0</t>
  </si>
  <si>
    <t>Becslés</t>
  </si>
  <si>
    <t>Tény+0</t>
  </si>
  <si>
    <t>Delta</t>
  </si>
  <si>
    <t>Delta/Tény</t>
  </si>
  <si>
    <t>S1 összeg:</t>
  </si>
  <si>
    <t>S130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</si>
  <si>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</si>
  <si>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</si>
  <si>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</si>
  <si>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</si>
  <si>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</si>
  <si>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</si>
  <si>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</si>
  <si>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1.54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</si>
  <si>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0.41 mp (0.01 p)</t>
    </r>
  </si>
  <si>
    <t>Sorcímkék</t>
  </si>
  <si>
    <t>Végösszeg</t>
  </si>
  <si>
    <t>Oszlopcímkék</t>
  </si>
  <si>
    <t>Átlag / becslés</t>
  </si>
  <si>
    <t>COCO Y0: 7174017</t>
  </si>
  <si>
    <t>(244+212)/(2)=228</t>
  </si>
  <si>
    <t>(999699.6+129)/(2)=499914.3</t>
  </si>
  <si>
    <t>(223+1000003.6)/(2)=500113.3</t>
  </si>
  <si>
    <t>(129+140)/(2)=134.5</t>
  </si>
  <si>
    <t>(180+211)/(2)=195.5</t>
  </si>
  <si>
    <t>(999698.6+128)/(2)=499913.3</t>
  </si>
  <si>
    <t>(222+1000002.6)/(2)=500112.3</t>
  </si>
  <si>
    <t>(128+139)/(2)=133.5</t>
  </si>
  <si>
    <t>(179+210)/(2)=194.5</t>
  </si>
  <si>
    <t>(999697.6+127)/(2)=499912.3</t>
  </si>
  <si>
    <t>(127+1000001.6)/(2)=500064.3</t>
  </si>
  <si>
    <t>(127+138)/(2)=132.5</t>
  </si>
  <si>
    <t>(178+209)/(2)=193.5</t>
  </si>
  <si>
    <t>(999681.6+126)/(2)=499903.8</t>
  </si>
  <si>
    <t>(126+1000000.6)/(2)=500063.3</t>
  </si>
  <si>
    <t>(126+137)/(2)=131.5</t>
  </si>
  <si>
    <t>(177+208)/(2)=192.5</t>
  </si>
  <si>
    <t>(999677.6+125)/(2)=499901.3</t>
  </si>
  <si>
    <t>(125+999999.6)/(2)=500062.3</t>
  </si>
  <si>
    <t>(125+136)/(2)=130.5</t>
  </si>
  <si>
    <t>(176+207)/(2)=191.5</t>
  </si>
  <si>
    <t>(999645.6+124)/(2)=499884.8</t>
  </si>
  <si>
    <t>(124+999998.6)/(2)=500061.3</t>
  </si>
  <si>
    <t>(124+135)/(2)=129.5</t>
  </si>
  <si>
    <t>(175+206)/(2)=190.5</t>
  </si>
  <si>
    <t>(999644.6+123)/(2)=499883.8</t>
  </si>
  <si>
    <t>(123+999997.6)/(2)=500060.3</t>
  </si>
  <si>
    <t>(123+134)/(2)=128.5</t>
  </si>
  <si>
    <t>(122+205)/(2)=163.5</t>
  </si>
  <si>
    <t>(999643.6+122)/(2)=499882.8</t>
  </si>
  <si>
    <t>(122+999996.6)/(2)=500059.3</t>
  </si>
  <si>
    <t>(122+133)/(2)=127.5</t>
  </si>
  <si>
    <t>(121+204)/(2)=162.5</t>
  </si>
  <si>
    <t>(999642.6+121)/(2)=499881.8</t>
  </si>
  <si>
    <t>(121+999995.6)/(2)=500058.3</t>
  </si>
  <si>
    <t>(121+132)/(2)=126.5</t>
  </si>
  <si>
    <t>(120+203)/(2)=161.5</t>
  </si>
  <si>
    <t>(999641.6+120)/(2)=499880.8</t>
  </si>
  <si>
    <t>(120+999994.6)/(2)=500057.3</t>
  </si>
  <si>
    <t>(120+131)/(2)=125.5</t>
  </si>
  <si>
    <t>(119+202)/(2)=160.5</t>
  </si>
  <si>
    <t>(999640.6+119)/(2)=499879.8</t>
  </si>
  <si>
    <t>(119+999993.6)/(2)=500056.3</t>
  </si>
  <si>
    <t>(119+130)/(2)=124.5</t>
  </si>
  <si>
    <t>(118+201)/(2)=159.5</t>
  </si>
  <si>
    <t>(999639.6+118)/(2)=499878.8</t>
  </si>
  <si>
    <t>(118+999992.6)/(2)=500055.3</t>
  </si>
  <si>
    <t>(118+129)/(2)=123.5</t>
  </si>
  <si>
    <t>(117+200)/(2)=158.5</t>
  </si>
  <si>
    <t>(999638.6+117)/(2)=499877.8</t>
  </si>
  <si>
    <t>(117+999991.6)/(2)=500054.3</t>
  </si>
  <si>
    <t>(117+128)/(2)=122.5</t>
  </si>
  <si>
    <t>(116+199)/(2)=157.5</t>
  </si>
  <si>
    <t>(999637.6+116)/(2)=499876.8</t>
  </si>
  <si>
    <t>(116+999990.6)/(2)=500053.3</t>
  </si>
  <si>
    <t>(116+127)/(2)=121.5</t>
  </si>
  <si>
    <t>(115+198)/(2)=156.5</t>
  </si>
  <si>
    <t>(999636.6+115)/(2)=499875.8</t>
  </si>
  <si>
    <t>(115+999989.6)/(2)=500052.3</t>
  </si>
  <si>
    <t>(115+126)/(2)=120.5</t>
  </si>
  <si>
    <t>(114+197)/(2)=155.5</t>
  </si>
  <si>
    <t>(999635.6+114)/(2)=499874.8</t>
  </si>
  <si>
    <t>(114+999988.6)/(2)=500051.3</t>
  </si>
  <si>
    <t>(114+125)/(2)=119.5</t>
  </si>
  <si>
    <t>(113+196)/(2)=154.5</t>
  </si>
  <si>
    <t>(999634.6+113)/(2)=499873.8</t>
  </si>
  <si>
    <t>(113+999987.6)/(2)=500050.3</t>
  </si>
  <si>
    <t>(113+124)/(2)=118.5</t>
  </si>
  <si>
    <t>(112+195)/(2)=153.5</t>
  </si>
  <si>
    <t>(999633.6+112)/(2)=499872.8</t>
  </si>
  <si>
    <t>(112+999986.6)/(2)=500049.3</t>
  </si>
  <si>
    <t>(112+123)/(2)=117.5</t>
  </si>
  <si>
    <t>(111+194)/(2)=152.5</t>
  </si>
  <si>
    <t>(999632.6+111)/(2)=499871.8</t>
  </si>
  <si>
    <t>(111+999985.6)/(2)=500048.3</t>
  </si>
  <si>
    <t>(111+122)/(2)=116.5</t>
  </si>
  <si>
    <t>(110+193)/(2)=151.5</t>
  </si>
  <si>
    <t>(999631.6+110)/(2)=499870.8</t>
  </si>
  <si>
    <t>(110+999984.6)/(2)=500047.3</t>
  </si>
  <si>
    <t>(110+121)/(2)=115.5</t>
  </si>
  <si>
    <t>(109+192)/(2)=150.5</t>
  </si>
  <si>
    <t>(999630.6+109)/(2)=499869.8</t>
  </si>
  <si>
    <t>(109+999983.6)/(2)=500046.3</t>
  </si>
  <si>
    <t>(109+120)/(2)=114.5</t>
  </si>
  <si>
    <t>(108+191)/(2)=149.5</t>
  </si>
  <si>
    <t>(999629.6+108)/(2)=499868.8</t>
  </si>
  <si>
    <t>(108+999982.6)/(2)=500045.3</t>
  </si>
  <si>
    <t>(108+119)/(2)=113.5</t>
  </si>
  <si>
    <t>(107+190)/(2)=148.5</t>
  </si>
  <si>
    <t>(999628.6+107)/(2)=499867.8</t>
  </si>
  <si>
    <t>(107+999981.6)/(2)=500044.3</t>
  </si>
  <si>
    <t>(107+118)/(2)=112.5</t>
  </si>
  <si>
    <t>(106+189)/(2)=147.5</t>
  </si>
  <si>
    <t>(999627.6+106)/(2)=499866.8</t>
  </si>
  <si>
    <t>(106+999980.6)/(2)=500043.3</t>
  </si>
  <si>
    <t>(106+117)/(2)=111.5</t>
  </si>
  <si>
    <t>(105+188)/(2)=146.5</t>
  </si>
  <si>
    <t>(999626.6+105)/(2)=499865.8</t>
  </si>
  <si>
    <t>(105+999979.6)/(2)=500042.3</t>
  </si>
  <si>
    <t>(105+116)/(2)=110.5</t>
  </si>
  <si>
    <t>(104+187)/(2)=145.5</t>
  </si>
  <si>
    <t>(999625.6+104)/(2)=499864.8</t>
  </si>
  <si>
    <t>(104+999978.6)/(2)=500041.3</t>
  </si>
  <si>
    <t>(104+115)/(2)=109.5</t>
  </si>
  <si>
    <t>(103+186)/(2)=144.5</t>
  </si>
  <si>
    <t>(999624.6+103)/(2)=499863.8</t>
  </si>
  <si>
    <t>(103+999977.6)/(2)=500040.3</t>
  </si>
  <si>
    <t>(103+114)/(2)=108.5</t>
  </si>
  <si>
    <t>(102+185)/(2)=143.5</t>
  </si>
  <si>
    <t>(999623.6+102)/(2)=499862.8</t>
  </si>
  <si>
    <t>(102+999976.6)/(2)=500039.3</t>
  </si>
  <si>
    <t>(102+113)/(2)=107.5</t>
  </si>
  <si>
    <t>(101+184)/(2)=142.5</t>
  </si>
  <si>
    <t>(999622.6+101)/(2)=499861.8</t>
  </si>
  <si>
    <t>(101+999975.6)/(2)=500038.3</t>
  </si>
  <si>
    <t>(101+112)/(2)=106.5</t>
  </si>
  <si>
    <t>(100+183)/(2)=141.5</t>
  </si>
  <si>
    <t>(999621.6+100)/(2)=499860.8</t>
  </si>
  <si>
    <t>(100+999974.6)/(2)=500037.3</t>
  </si>
  <si>
    <t>(100+111)/(2)=105.5</t>
  </si>
  <si>
    <t>(99+182)/(2)=140.5</t>
  </si>
  <si>
    <t>(999620.6+99)/(2)=499859.8</t>
  </si>
  <si>
    <t>(99+999973.6)/(2)=500036.3</t>
  </si>
  <si>
    <t>(99+110)/(2)=104.5</t>
  </si>
  <si>
    <t>(98+181)/(2)=139.5</t>
  </si>
  <si>
    <t>(999619.6+98)/(2)=499858.8</t>
  </si>
  <si>
    <t>(98+999972.6)/(2)=500035.3</t>
  </si>
  <si>
    <t>(98+109)/(2)=103.5</t>
  </si>
  <si>
    <t>(97+180)/(2)=138.5</t>
  </si>
  <si>
    <t>(999618.6+97)/(2)=499857.8</t>
  </si>
  <si>
    <t>(97+999971.6)/(2)=500034.3</t>
  </si>
  <si>
    <t>(97+108)/(2)=102.5</t>
  </si>
  <si>
    <t>(96+179)/(2)=137.5</t>
  </si>
  <si>
    <t>(999617.6+96)/(2)=499856.8</t>
  </si>
  <si>
    <t>(96+999970.6)/(2)=500033.3</t>
  </si>
  <si>
    <t>(96+107)/(2)=101.5</t>
  </si>
  <si>
    <t>(95+178)/(2)=136.5</t>
  </si>
  <si>
    <t>(999616.6+95)/(2)=499855.8</t>
  </si>
  <si>
    <t>(95+999969.6)/(2)=500032.3</t>
  </si>
  <si>
    <t>(95+106)/(2)=100.5</t>
  </si>
  <si>
    <t>(94+177)/(2)=135.5</t>
  </si>
  <si>
    <t>(999615.6+94)/(2)=499854.8</t>
  </si>
  <si>
    <t>(94+999968.6)/(2)=500031.3</t>
  </si>
  <si>
    <t>(94+105)/(2)=99.5</t>
  </si>
  <si>
    <t>(93+176)/(2)=134.5</t>
  </si>
  <si>
    <t>(999614.6+93)/(2)=499853.8</t>
  </si>
  <si>
    <t>(93+999967.6)/(2)=500030.3</t>
  </si>
  <si>
    <t>(93+104)/(2)=98.5</t>
  </si>
  <si>
    <t>(92+175)/(2)=133.5</t>
  </si>
  <si>
    <t>(999613.6+92)/(2)=499852.8</t>
  </si>
  <si>
    <t>(92+999966.6)/(2)=500029.3</t>
  </si>
  <si>
    <t>(92+103)/(2)=97.5</t>
  </si>
  <si>
    <t>(91+174)/(2)=132.5</t>
  </si>
  <si>
    <t>(999612.6+91)/(2)=499851.8</t>
  </si>
  <si>
    <t>(91+999965.6)/(2)=500028.3</t>
  </si>
  <si>
    <t>(91+102)/(2)=96.5</t>
  </si>
  <si>
    <t>(90+173)/(2)=131.5</t>
  </si>
  <si>
    <t>(999611.6+90)/(2)=499850.8</t>
  </si>
  <si>
    <t>(90+999964.6)/(2)=500027.3</t>
  </si>
  <si>
    <t>(90+101)/(2)=95.5</t>
  </si>
  <si>
    <t>(89+172)/(2)=130.5</t>
  </si>
  <si>
    <t>(999610.6+89)/(2)=499849.8</t>
  </si>
  <si>
    <t>(89+999963.6)/(2)=500026.3</t>
  </si>
  <si>
    <t>(89+100)/(2)=94.5</t>
  </si>
  <si>
    <t>(88+171)/(2)=129.5</t>
  </si>
  <si>
    <t>(999609.6+88)/(2)=499848.8</t>
  </si>
  <si>
    <t>(88+999962.6)/(2)=500025.3</t>
  </si>
  <si>
    <t>(88+99)/(2)=93.5</t>
  </si>
  <si>
    <t>(87+170)/(2)=128.5</t>
  </si>
  <si>
    <t>(999608.6+87)/(2)=499847.8</t>
  </si>
  <si>
    <t>(87+999961.6)/(2)=500024.3</t>
  </si>
  <si>
    <t>(87+98)/(2)=92.5</t>
  </si>
  <si>
    <t>(86+169)/(2)=127.5</t>
  </si>
  <si>
    <t>(999607.6+86)/(2)=499846.8</t>
  </si>
  <si>
    <t>(86+999960.6)/(2)=500023.3</t>
  </si>
  <si>
    <t>(86+97)/(2)=91.5</t>
  </si>
  <si>
    <t>(85+168)/(2)=126.5</t>
  </si>
  <si>
    <t>(999606.6+85)/(2)=499845.8</t>
  </si>
  <si>
    <t>(85+999959.6)/(2)=500022.3</t>
  </si>
  <si>
    <t>(85+96)/(2)=90.5</t>
  </si>
  <si>
    <t>(84+167)/(2)=125.5</t>
  </si>
  <si>
    <t>(999605.6+84)/(2)=499844.8</t>
  </si>
  <si>
    <t>(84+999958.6)/(2)=500021.3</t>
  </si>
  <si>
    <t>(84+95)/(2)=89.5</t>
  </si>
  <si>
    <t>(83+166)/(2)=124.5</t>
  </si>
  <si>
    <t>(999604.6+83)/(2)=499843.8</t>
  </si>
  <si>
    <t>(83+999957.6)/(2)=500020.3</t>
  </si>
  <si>
    <t>(83+94)/(2)=88.5</t>
  </si>
  <si>
    <t>(82+165)/(2)=123.5</t>
  </si>
  <si>
    <t>(999603.6+82)/(2)=499842.8</t>
  </si>
  <si>
    <t>(82+999956.6)/(2)=500019.3</t>
  </si>
  <si>
    <t>(82+93)/(2)=87.5</t>
  </si>
  <si>
    <t>(81+164)/(2)=122.5</t>
  </si>
  <si>
    <t>(999602.6+81)/(2)=499841.8</t>
  </si>
  <si>
    <t>(81+999955.6)/(2)=500018.3</t>
  </si>
  <si>
    <t>(81+92)/(2)=86.5</t>
  </si>
  <si>
    <t>(80+163)/(2)=121.5</t>
  </si>
  <si>
    <t>(999601.6+80)/(2)=499840.8</t>
  </si>
  <si>
    <t>(80+999954.6)/(2)=500017.3</t>
  </si>
  <si>
    <t>(80+91)/(2)=85.5</t>
  </si>
  <si>
    <t>(79+162)/(2)=120.5</t>
  </si>
  <si>
    <t>(999600.6+79)/(2)=499839.8</t>
  </si>
  <si>
    <t>(79+999953.6)/(2)=500016.3</t>
  </si>
  <si>
    <t>(79+90)/(2)=84.5</t>
  </si>
  <si>
    <t>(78+161)/(2)=119.5</t>
  </si>
  <si>
    <t>(999599.6+78)/(2)=499838.8</t>
  </si>
  <si>
    <t>(78+999952.6)/(2)=500015.3</t>
  </si>
  <si>
    <t>(78+89)/(2)=83.5</t>
  </si>
  <si>
    <t>(77+160)/(2)=118.5</t>
  </si>
  <si>
    <t>(999598.6+77)/(2)=499837.8</t>
  </si>
  <si>
    <t>(77+999951.6)/(2)=500014.3</t>
  </si>
  <si>
    <t>(77+88)/(2)=82.5</t>
  </si>
  <si>
    <t>(76+159)/(2)=117.5</t>
  </si>
  <si>
    <t>(999597.6+76)/(2)=499836.8</t>
  </si>
  <si>
    <t>(76+999950.6)/(2)=500013.3</t>
  </si>
  <si>
    <t>(76+87)/(2)=81.5</t>
  </si>
  <si>
    <t>(75+158)/(2)=116.5</t>
  </si>
  <si>
    <t>(999596.6+75)/(2)=499835.8</t>
  </si>
  <si>
    <t>(75+999949.6)/(2)=500012.3</t>
  </si>
  <si>
    <t>(75+86)/(2)=80.5</t>
  </si>
  <si>
    <t>(74+157)/(2)=115.5</t>
  </si>
  <si>
    <t>(999595.6+74)/(2)=499834.8</t>
  </si>
  <si>
    <t>(74+999948.6)/(2)=500011.3</t>
  </si>
  <si>
    <t>(74+85)/(2)=79.5</t>
  </si>
  <si>
    <t>(73+156)/(2)=114.5</t>
  </si>
  <si>
    <t>(999594.6+73)/(2)=499833.8</t>
  </si>
  <si>
    <t>(73+999947.6)/(2)=500010.3</t>
  </si>
  <si>
    <t>(73+84)/(2)=78.5</t>
  </si>
  <si>
    <t>(72+155)/(2)=113.5</t>
  </si>
  <si>
    <t>(999593.6+72)/(2)=499832.8</t>
  </si>
  <si>
    <t>(72+999946.6)/(2)=500009.3</t>
  </si>
  <si>
    <t>(72+83)/(2)=77.5</t>
  </si>
  <si>
    <t>(71+154)/(2)=112.5</t>
  </si>
  <si>
    <t>(999592.6+71)/(2)=499831.8</t>
  </si>
  <si>
    <t>(71+999945.6)/(2)=500008.3</t>
  </si>
  <si>
    <t>(71+82)/(2)=76.5</t>
  </si>
  <si>
    <t>(70+153)/(2)=111.5</t>
  </si>
  <si>
    <t>(999591.6+70)/(2)=499830.8</t>
  </si>
  <si>
    <t>(70+999944.6)/(2)=500007.3</t>
  </si>
  <si>
    <t>(70+81)/(2)=75.5</t>
  </si>
  <si>
    <t>(69+152)/(2)=110.5</t>
  </si>
  <si>
    <t>(999590.6+69)/(2)=499829.8</t>
  </si>
  <si>
    <t>(69+999943.6)/(2)=500006.3</t>
  </si>
  <si>
    <t>(69+80)/(2)=74.5</t>
  </si>
  <si>
    <t>(68+151)/(2)=109.5</t>
  </si>
  <si>
    <t>(999589.6+68)/(2)=499828.8</t>
  </si>
  <si>
    <t>(68+999942.6)/(2)=500005.3</t>
  </si>
  <si>
    <t>(68+79)/(2)=73.5</t>
  </si>
  <si>
    <t>(67+150)/(2)=108.5</t>
  </si>
  <si>
    <t>(999588.6+67)/(2)=499827.8</t>
  </si>
  <si>
    <t>(67+999941.6)/(2)=500004.3</t>
  </si>
  <si>
    <t>(67+78)/(2)=72.5</t>
  </si>
  <si>
    <t>(66+149)/(2)=107.5</t>
  </si>
  <si>
    <t>(999587.6+66)/(2)=499826.8</t>
  </si>
  <si>
    <t>(66+999940.6)/(2)=500003.3</t>
  </si>
  <si>
    <t>(66+77)/(2)=71.5</t>
  </si>
  <si>
    <t>(65+148)/(2)=106.5</t>
  </si>
  <si>
    <t>(999586.6+65)/(2)=499825.8</t>
  </si>
  <si>
    <t>(65+999939.6)/(2)=500002.3</t>
  </si>
  <si>
    <t>(65+76)/(2)=70.5</t>
  </si>
  <si>
    <t>(64+147)/(2)=105.5</t>
  </si>
  <si>
    <t>(999585.6+64)/(2)=499824.8</t>
  </si>
  <si>
    <t>(64+999938.6)/(2)=500001.3</t>
  </si>
  <si>
    <t>(64+75)/(2)=69.5</t>
  </si>
  <si>
    <t>(63+146)/(2)=104.5</t>
  </si>
  <si>
    <t>(999584.6+63)/(2)=499823.8</t>
  </si>
  <si>
    <t>(63+999937.6)/(2)=500000.3</t>
  </si>
  <si>
    <t>(63+74)/(2)=68.5</t>
  </si>
  <si>
    <t>(62+145)/(2)=103.5</t>
  </si>
  <si>
    <t>(999583.6+62)/(2)=499822.8</t>
  </si>
  <si>
    <t>(62+999936.6)/(2)=499999.3</t>
  </si>
  <si>
    <t>(62+73)/(2)=67.5</t>
  </si>
  <si>
    <t>(61+144)/(2)=102.5</t>
  </si>
  <si>
    <t>(999582.6+61)/(2)=499821.8</t>
  </si>
  <si>
    <t>(61+999935.6)/(2)=499998.3</t>
  </si>
  <si>
    <t>(61+72)/(2)=66.5</t>
  </si>
  <si>
    <t>(60+143)/(2)=101.5</t>
  </si>
  <si>
    <t>(999581.6+60)/(2)=499820.8</t>
  </si>
  <si>
    <t>(60+999934.6)/(2)=499997.3</t>
  </si>
  <si>
    <t>(60+71)/(2)=65.5</t>
  </si>
  <si>
    <t>(59+142)/(2)=100.5</t>
  </si>
  <si>
    <t>(999580.6+59)/(2)=499819.8</t>
  </si>
  <si>
    <t>(59+999933.6)/(2)=499996.3</t>
  </si>
  <si>
    <t>(59+70)/(2)=64.5</t>
  </si>
  <si>
    <t>(58+141)/(2)=99.5</t>
  </si>
  <si>
    <t>(999579.6+58)/(2)=499818.8</t>
  </si>
  <si>
    <t>(58+999932.6)/(2)=499995.3</t>
  </si>
  <si>
    <t>(58+69)/(2)=63.5</t>
  </si>
  <si>
    <t>(57+140)/(2)=98.5</t>
  </si>
  <si>
    <t>(999578.6+57)/(2)=499817.8</t>
  </si>
  <si>
    <t>(57+999931.6)/(2)=499994.3</t>
  </si>
  <si>
    <t>(57+68)/(2)=62.5</t>
  </si>
  <si>
    <t>(56+139)/(2)=97.5</t>
  </si>
  <si>
    <t>(999577.6+56)/(2)=499816.8</t>
  </si>
  <si>
    <t>(56+999930.6)/(2)=499993.3</t>
  </si>
  <si>
    <t>(56+67)/(2)=61.5</t>
  </si>
  <si>
    <t>(55+138)/(2)=96.5</t>
  </si>
  <si>
    <t>(999576.6+55)/(2)=499815.8</t>
  </si>
  <si>
    <t>(55+999929.6)/(2)=499992.3</t>
  </si>
  <si>
    <t>(55+66)/(2)=60.5</t>
  </si>
  <si>
    <t>(54+137)/(2)=95.5</t>
  </si>
  <si>
    <t>(999575.6+54)/(2)=499814.8</t>
  </si>
  <si>
    <t>(54+999928.6)/(2)=499991.3</t>
  </si>
  <si>
    <t>(54+65)/(2)=59.5</t>
  </si>
  <si>
    <t>(53+136)/(2)=94.5</t>
  </si>
  <si>
    <t>(999574.6+53)/(2)=499813.8</t>
  </si>
  <si>
    <t>(53+999927.6)/(2)=499990.3</t>
  </si>
  <si>
    <t>(53+64)/(2)=58.5</t>
  </si>
  <si>
    <t>(52+135)/(2)=93.5</t>
  </si>
  <si>
    <t>(999573.6+52)/(2)=499812.8</t>
  </si>
  <si>
    <t>(52+999926.6)/(2)=499989.3</t>
  </si>
  <si>
    <t>(52+63)/(2)=57.5</t>
  </si>
  <si>
    <t>(51+134)/(2)=92.5</t>
  </si>
  <si>
    <t>(999572.6+51)/(2)=499811.8</t>
  </si>
  <si>
    <t>(51+999925.6)/(2)=499988.3</t>
  </si>
  <si>
    <t>(51+62)/(2)=56.5</t>
  </si>
  <si>
    <t>(50+133)/(2)=91.5</t>
  </si>
  <si>
    <t>(999571.6+50)/(2)=499810.8</t>
  </si>
  <si>
    <t>(50+999924.6)/(2)=499987.3</t>
  </si>
  <si>
    <t>(50+61)/(2)=55.5</t>
  </si>
  <si>
    <t>(49+132)/(2)=90.5</t>
  </si>
  <si>
    <t>(999570.6+49)/(2)=499809.8</t>
  </si>
  <si>
    <t>(49+999923.6)/(2)=499986.3</t>
  </si>
  <si>
    <t>(49+60)/(2)=54.5</t>
  </si>
  <si>
    <t>(48+131)/(2)=89.5</t>
  </si>
  <si>
    <t>(999569.6+48)/(2)=499808.8</t>
  </si>
  <si>
    <t>(48+999922.6)/(2)=499985.3</t>
  </si>
  <si>
    <t>(48+59)/(2)=53.5</t>
  </si>
  <si>
    <t>(47+130)/(2)=88.5</t>
  </si>
  <si>
    <t>(999568.6+47)/(2)=499807.8</t>
  </si>
  <si>
    <t>(47+999921.6)/(2)=499984.3</t>
  </si>
  <si>
    <t>(47+58)/(2)=52.5</t>
  </si>
  <si>
    <t>(46+129)/(2)=87.5</t>
  </si>
  <si>
    <t>(999567.6+46)/(2)=499806.8</t>
  </si>
  <si>
    <t>(46+999920.6)/(2)=499983.3</t>
  </si>
  <si>
    <t>(46+57)/(2)=51.5</t>
  </si>
  <si>
    <t>(45+128)/(2)=86.5</t>
  </si>
  <si>
    <t>(999566.6+45)/(2)=499805.8</t>
  </si>
  <si>
    <t>(45+999919.6)/(2)=499982.3</t>
  </si>
  <si>
    <t>(45+56)/(2)=50.5</t>
  </si>
  <si>
    <t>(44+127)/(2)=85.5</t>
  </si>
  <si>
    <t>(999565.6+44)/(2)=499804.8</t>
  </si>
  <si>
    <t>(44+999918.6)/(2)=499981.3</t>
  </si>
  <si>
    <t>(44+55)/(2)=49.5</t>
  </si>
  <si>
    <t>(43+126)/(2)=84.5</t>
  </si>
  <si>
    <t>(999564.6+43)/(2)=499803.8</t>
  </si>
  <si>
    <t>(43+999917.6)/(2)=499980.3</t>
  </si>
  <si>
    <t>(43+54)/(2)=48.5</t>
  </si>
  <si>
    <t>(42+125)/(2)=83.5</t>
  </si>
  <si>
    <t>(999563.6+42)/(2)=499802.8</t>
  </si>
  <si>
    <t>(42+999916.6)/(2)=499979.3</t>
  </si>
  <si>
    <t>(42+53)/(2)=47.5</t>
  </si>
  <si>
    <t>(41+124)/(2)=82.5</t>
  </si>
  <si>
    <t>(999562.6+41)/(2)=499801.8</t>
  </si>
  <si>
    <t>(41+999915.6)/(2)=499978.3</t>
  </si>
  <si>
    <t>(41+52)/(2)=46.5</t>
  </si>
  <si>
    <t>(40+123)/(2)=81.5</t>
  </si>
  <si>
    <t>(999561.6+40)/(2)=499800.8</t>
  </si>
  <si>
    <t>(40+999914.6)/(2)=499977.3</t>
  </si>
  <si>
    <t>(40+51)/(2)=45.5</t>
  </si>
  <si>
    <t>(39+122)/(2)=80.5</t>
  </si>
  <si>
    <t>(999560.6+39)/(2)=499799.8</t>
  </si>
  <si>
    <t>(39+999913.6)/(2)=499976.3</t>
  </si>
  <si>
    <t>(39+50)/(2)=44.5</t>
  </si>
  <si>
    <t>(38+121)/(2)=79.5</t>
  </si>
  <si>
    <t>(999559.6+38)/(2)=499798.8</t>
  </si>
  <si>
    <t>(38+999912.6)/(2)=499975.3</t>
  </si>
  <si>
    <t>(38+49)/(2)=43.5</t>
  </si>
  <si>
    <t>(37+120)/(2)=78.5</t>
  </si>
  <si>
    <t>(999558.6+37)/(2)=499797.8</t>
  </si>
  <si>
    <t>(37+999911.6)/(2)=499974.3</t>
  </si>
  <si>
    <t>(37+48)/(2)=42.5</t>
  </si>
  <si>
    <t>(36+119)/(2)=77.5</t>
  </si>
  <si>
    <t>(999557.6+36)/(2)=499796.8</t>
  </si>
  <si>
    <t>(36+999910.6)/(2)=499973.3</t>
  </si>
  <si>
    <t>(36+47)/(2)=41.5</t>
  </si>
  <si>
    <t>(35+118)/(2)=76.5</t>
  </si>
  <si>
    <t>(999556.6+35)/(2)=499795.8</t>
  </si>
  <si>
    <t>(35+999909.6)/(2)=499972.3</t>
  </si>
  <si>
    <t>(35+46)/(2)=40.5</t>
  </si>
  <si>
    <t>(34+117)/(2)=75.5</t>
  </si>
  <si>
    <t>(999555.6+34)/(2)=499794.8</t>
  </si>
  <si>
    <t>(34+999908.6)/(2)=499971.3</t>
  </si>
  <si>
    <t>(34+45)/(2)=39.5</t>
  </si>
  <si>
    <t>(33+116)/(2)=74.5</t>
  </si>
  <si>
    <t>(999554.6+33)/(2)=499793.8</t>
  </si>
  <si>
    <t>(33+999907.6)/(2)=499970.3</t>
  </si>
  <si>
    <t>(33+44)/(2)=38.5</t>
  </si>
  <si>
    <t>(32+115)/(2)=73.5</t>
  </si>
  <si>
    <t>(999553.6+32)/(2)=499792.8</t>
  </si>
  <si>
    <t>(32+999906.6)/(2)=499969.3</t>
  </si>
  <si>
    <t>(32+43)/(2)=37.5</t>
  </si>
  <si>
    <t>(31+114)/(2)=72.5</t>
  </si>
  <si>
    <t>(999552.6+31)/(2)=499791.8</t>
  </si>
  <si>
    <t>(31+999905.6)/(2)=499968.3</t>
  </si>
  <si>
    <t>(31+42)/(2)=36.5</t>
  </si>
  <si>
    <t>(30+113)/(2)=71.5</t>
  </si>
  <si>
    <t>(999551.6+30)/(2)=499790.8</t>
  </si>
  <si>
    <t>(30+999904.6)/(2)=499967.3</t>
  </si>
  <si>
    <t>(30+41)/(2)=35.5</t>
  </si>
  <si>
    <t>(29+112)/(2)=70.5</t>
  </si>
  <si>
    <t>(999550.6+29)/(2)=499789.8</t>
  </si>
  <si>
    <t>(29+999903.6)/(2)=499966.3</t>
  </si>
  <si>
    <t>(29+40)/(2)=34.5</t>
  </si>
  <si>
    <t>(28+111)/(2)=69.5</t>
  </si>
  <si>
    <t>(999549.6+28)/(2)=499788.8</t>
  </si>
  <si>
    <t>(28+999902.6)/(2)=499965.3</t>
  </si>
  <si>
    <t>(28+39)/(2)=33.5</t>
  </si>
  <si>
    <t>(27+110)/(2)=68.5</t>
  </si>
  <si>
    <t>(999548.6+27)/(2)=499787.8</t>
  </si>
  <si>
    <t>(27+999901.6)/(2)=499964.3</t>
  </si>
  <si>
    <t>(27+38)/(2)=32.5</t>
  </si>
  <si>
    <t>(26+109)/(2)=67.5</t>
  </si>
  <si>
    <t>(999547.6+26)/(2)=499786.8</t>
  </si>
  <si>
    <t>(26+999900.6)/(2)=499963.3</t>
  </si>
  <si>
    <t>(26+37)/(2)=31.5</t>
  </si>
  <si>
    <t>(25+108)/(2)=66.5</t>
  </si>
  <si>
    <t>(999546.6+25)/(2)=499785.8</t>
  </si>
  <si>
    <t>(25+999899.6)/(2)=499962.3</t>
  </si>
  <si>
    <t>(25+36)/(2)=30.5</t>
  </si>
  <si>
    <t>(24+107)/(2)=65.5</t>
  </si>
  <si>
    <t>(999545.6+24)/(2)=499784.8</t>
  </si>
  <si>
    <t>(24+999898.6)/(2)=499961.3</t>
  </si>
  <si>
    <t>(23+106)/(2)=64.5</t>
  </si>
  <si>
    <t>(999544.6+23)/(2)=499783.8</t>
  </si>
  <si>
    <t>(23+999897.6)/(2)=499960.3</t>
  </si>
  <si>
    <t>(22+105)/(2)=63.5</t>
  </si>
  <si>
    <t>(999543.6+22)/(2)=499782.8</t>
  </si>
  <si>
    <t>(22+999896.6)/(2)=499959.3</t>
  </si>
  <si>
    <t>(21+104)/(2)=62.5</t>
  </si>
  <si>
    <t>(999542.6+21)/(2)=499781.8</t>
  </si>
  <si>
    <t>(21+999895.6)/(2)=499958.3</t>
  </si>
  <si>
    <t>(20+103)/(2)=61.5</t>
  </si>
  <si>
    <t>(999541.6+20)/(2)=499780.8</t>
  </si>
  <si>
    <t>(20+999894.6)/(2)=499957.3</t>
  </si>
  <si>
    <t>(19+102)/(2)=60.5</t>
  </si>
  <si>
    <t>(999540.6+19)/(2)=499779.8</t>
  </si>
  <si>
    <t>(19+999893.6)/(2)=499956.3</t>
  </si>
  <si>
    <t>(18+101)/(2)=59.5</t>
  </si>
  <si>
    <t>(999539.6+18)/(2)=499778.8</t>
  </si>
  <si>
    <t>(18+999892.6)/(2)=499955.3</t>
  </si>
  <si>
    <t>(17+100)/(2)=58.5</t>
  </si>
  <si>
    <t>(999538.6+17)/(2)=499777.8</t>
  </si>
  <si>
    <t>(17+999891.6)/(2)=499954.3</t>
  </si>
  <si>
    <t>(16+99)/(2)=57.5</t>
  </si>
  <si>
    <t>(999537.6+16)/(2)=499776.8</t>
  </si>
  <si>
    <t>(16+999890.6)/(2)=499953.3</t>
  </si>
  <si>
    <t>(15+98)/(2)=56.5</t>
  </si>
  <si>
    <t>(999536.6+15)/(2)=499775.8</t>
  </si>
  <si>
    <t>(15+999889.6)/(2)=499952.3</t>
  </si>
  <si>
    <t>(14+97)/(2)=55.5</t>
  </si>
  <si>
    <t>(999535.6+14)/(2)=499774.8</t>
  </si>
  <si>
    <t>(14+999888.6)/(2)=499951.3</t>
  </si>
  <si>
    <t>(13+96)/(2)=54.5</t>
  </si>
  <si>
    <t>(999534.6+13)/(2)=499773.8</t>
  </si>
  <si>
    <t>(13+999887.6)/(2)=499950.3</t>
  </si>
  <si>
    <t>(12+95)/(2)=53.5</t>
  </si>
  <si>
    <t>(999533.6+12)/(2)=499772.8</t>
  </si>
  <si>
    <t>(12+999886.6)/(2)=499949.3</t>
  </si>
  <si>
    <t>(11+94)/(2)=52.5</t>
  </si>
  <si>
    <t>(999532.6+11)/(2)=499771.8</t>
  </si>
  <si>
    <t>(11+999885.6)/(2)=499948.3</t>
  </si>
  <si>
    <t>(10+93)/(2)=51.5</t>
  </si>
  <si>
    <t>(999531.6+10)/(2)=499770.8</t>
  </si>
  <si>
    <t>(10+999884.6)/(2)=499947.3</t>
  </si>
  <si>
    <t>(9+56)/(2)=32.5</t>
  </si>
  <si>
    <t>(999530.6+9)/(2)=499769.8</t>
  </si>
  <si>
    <t>(9+999883.6)/(2)=499946.3</t>
  </si>
  <si>
    <t>(8+15)/(2)=11.5</t>
  </si>
  <si>
    <t>(999529.6+8)/(2)=499768.8</t>
  </si>
  <si>
    <t>(8+999882.6)/(2)=499945.3</t>
  </si>
  <si>
    <t>(7+14)/(2)=10.5</t>
  </si>
  <si>
    <t>(999528.6+7)/(2)=499767.8</t>
  </si>
  <si>
    <t>(7+999881.6)/(2)=499944.3</t>
  </si>
  <si>
    <t>(6+13)/(2)=9.5</t>
  </si>
  <si>
    <t>(999527.6+6)/(2)=499766.8</t>
  </si>
  <si>
    <t>(6+999880.6)/(2)=499943.3</t>
  </si>
  <si>
    <t>(5+12)/(2)=8.5</t>
  </si>
  <si>
    <t>(999526.6+5)/(2)=499765.8</t>
  </si>
  <si>
    <t>(5+999879.6)/(2)=499942.3</t>
  </si>
  <si>
    <t>(4+11)/(2)=7.5</t>
  </si>
  <si>
    <t>(999525.6+4)/(2)=499764.8</t>
  </si>
  <si>
    <t>(4+999878.6)/(2)=499941.3</t>
  </si>
  <si>
    <t>(3+10)/(2)=6.5</t>
  </si>
  <si>
    <t>(999524.6+3)/(2)=499763.8</t>
  </si>
  <si>
    <t>(3+999877.6)/(2)=499940.3</t>
  </si>
  <si>
    <t>(2+9)/(2)=5.5</t>
  </si>
  <si>
    <t>(999523.6+2)/(2)=499762.8</t>
  </si>
  <si>
    <t>(2+999875.6)/(2)=499938.8</t>
  </si>
  <si>
    <t>(999522.6+1)/(2)=499761.8</t>
  </si>
  <si>
    <t>(1+999874.6)/(2)=499937.8</t>
  </si>
  <si>
    <t>(999521.6+0)/(2)=499760.8</t>
  </si>
  <si>
    <t>(0+999873.6)/(2)=499936.8</t>
  </si>
  <si>
    <r>
      <t>A futtatás idôtartama: </t>
    </r>
    <r>
      <rPr>
        <b/>
        <sz val="7"/>
        <color rgb="FF333333"/>
        <rFont val="Verdana"/>
        <family val="2"/>
        <charset val="238"/>
      </rPr>
      <t>0.26 mp (0 p)</t>
    </r>
  </si>
  <si>
    <t>inverz</t>
  </si>
  <si>
    <t>Átlag / inverz</t>
  </si>
  <si>
    <t>Defence investment/total defence expenditure</t>
  </si>
  <si>
    <t>Can every country's defense budget be equally effective in a different way?</t>
  </si>
  <si>
    <t>https://eda.europa.eu/publications-and-data/defence-data</t>
  </si>
  <si>
    <t>https://www.globalfirepower.com/countries-listing.php</t>
  </si>
  <si>
    <t>Naive Estimation</t>
  </si>
  <si>
    <t>URL:</t>
  </si>
  <si>
    <t>Data source:</t>
  </si>
  <si>
    <t>Direction</t>
  </si>
  <si>
    <t>Is there any trend in the growth or decline of defense budgets?</t>
  </si>
  <si>
    <t>Can it be objectively determined which countries are the most restrained in military modernization?</t>
  </si>
  <si>
    <t>Questions:</t>
  </si>
  <si>
    <t>Inverse modell:</t>
  </si>
  <si>
    <t>↓↓↓↓↓↓↓↓↓↓↓↓↓</t>
  </si>
  <si>
    <t>méretfüggő!</t>
  </si>
  <si>
    <t>méretfüggetlen</t>
  </si>
  <si>
    <t>QA-Control:</t>
  </si>
  <si>
    <t>Védettségi index</t>
  </si>
  <si>
    <t>1000000=norma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</si>
</sst>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&quot; Mln&quot;"/>
    <numFmt numFmtId="165" formatCode="0.0%"/>
    <numFmt numFmtId="166" formatCode="&quot;€&quot;\ #,##0&quot;&quot;"/>
    <numFmt numFmtId="167" formatCode="&quot;€&quot;\ #,##0.0&quot; Mln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374151"/>
      <name val="Segoe UI"/>
      <family val="2"/>
      <charset val="238"/>
    </font>
    <font>
      <sz val="10"/>
      <color rgb="FF202124"/>
      <name val="Arial"/>
      <family val="2"/>
      <charset val="238"/>
    </font>
    <font>
      <sz val="10"/>
      <color rgb="FF040C28"/>
      <name val="Arial"/>
      <family val="2"/>
      <charset val="238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4D51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dotted">
        <color auto="1"/>
      </left>
      <right/>
      <top style="dotted">
        <color auto="1"/>
      </top>
      <bottom style="thick">
        <color auto="1"/>
      </bottom>
      <diagonal/>
    </border>
    <border>
      <left style="thin">
        <color theme="9" tint="-0.249977111117893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ck">
        <color auto="1"/>
      </bottom>
      <diagonal/>
    </border>
    <border>
      <left style="dashed">
        <color auto="1"/>
      </left>
      <right/>
      <top style="dashed">
        <color auto="1"/>
      </top>
      <bottom style="thick">
        <color auto="1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7" fontId="0" fillId="2" borderId="3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7" fontId="0" fillId="2" borderId="9" xfId="0" applyNumberFormat="1" applyFill="1" applyBorder="1" applyAlignment="1">
      <alignment horizontal="center"/>
    </xf>
    <xf numFmtId="0" fontId="3" fillId="0" borderId="0" xfId="0" applyFont="1"/>
    <xf numFmtId="0" fontId="2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7" fontId="0" fillId="2" borderId="11" xfId="0" applyNumberFormat="1" applyFill="1" applyBorder="1" applyAlignment="1">
      <alignment horizontal="center"/>
    </xf>
    <xf numFmtId="0" fontId="4" fillId="0" borderId="0" xfId="0" applyFont="1"/>
    <xf numFmtId="0" fontId="2" fillId="0" borderId="12" xfId="0" applyFont="1" applyBorder="1" applyAlignment="1">
      <alignment horizontal="left" vertical="center"/>
    </xf>
    <xf numFmtId="167" fontId="0" fillId="2" borderId="17" xfId="0" applyNumberFormat="1" applyFill="1" applyBorder="1" applyAlignment="1">
      <alignment horizontal="center"/>
    </xf>
    <xf numFmtId="167" fontId="0" fillId="2" borderId="7" xfId="0" applyNumberFormat="1" applyFill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7" fontId="0" fillId="2" borderId="2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2" borderId="13" xfId="0" applyNumberFormat="1" applyFill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167" fontId="0" fillId="2" borderId="20" xfId="0" applyNumberFormat="1" applyFill="1" applyBorder="1" applyAlignment="1">
      <alignment horizontal="center"/>
    </xf>
    <xf numFmtId="167" fontId="0" fillId="2" borderId="14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2" borderId="26" xfId="0" applyNumberFormat="1" applyFill="1" applyBorder="1" applyAlignment="1">
      <alignment horizontal="center"/>
    </xf>
    <xf numFmtId="167" fontId="0" fillId="2" borderId="12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left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3" fillId="0" borderId="0" xfId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2" fillId="0" borderId="0" xfId="0" applyFont="1"/>
    <xf numFmtId="10" fontId="0" fillId="0" borderId="0" xfId="0" applyNumberFormat="1" applyAlignment="1">
      <alignment horizontal="center" vertical="center"/>
    </xf>
    <xf numFmtId="0" fontId="1" fillId="0" borderId="0" xfId="0" applyFont="1"/>
    <xf numFmtId="0" fontId="14" fillId="0" borderId="0" xfId="0" applyFont="1"/>
  </cellXfs>
  <cellStyles count="2">
    <cellStyle name="Hyperlink" xfId="1" builtinId="8"/>
    <cellStyle name="Normal" xfId="0" builtinId="0"/>
  </cellStyles>
  <dxfs count="5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F24D92F3-1F12-495E-A557-DE96F6AC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4</xdr:row>
      <xdr:rowOff>0</xdr:rowOff>
    </xdr:from>
    <xdr:to>
      <xdr:col>16</xdr:col>
      <xdr:colOff>411480</xdr:colOff>
      <xdr:row>6</xdr:row>
      <xdr:rowOff>152400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2BA5A2CD-1C5A-4725-9C05-342E415F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7772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r Wars" refreshedDate="45235.586106481482" createdVersion="7" refreshedVersion="7" minRefreshableVersion="3" recordCount="130" xr:uid="{2795B6D7-3B94-4F96-8484-4EAF584FAD4B}">
  <cacheSource type="worksheet">
    <worksheetSource ref="W6:Y136" sheet="OAM2"/>
  </cacheSource>
  <cacheFields count="3">
    <cacheField name="becslés" numFmtId="0">
      <sharedItems containsSemiMixedTypes="0" containsString="0" containsNumber="1" minValue="999760.9" maxValue="1000207.9"/>
    </cacheField>
    <cacheField name="ország" numFmtId="0">
      <sharedItems count="26">
        <s v="Austria"/>
        <s v="Belgium"/>
        <s v="Bulgaria"/>
        <s v="Croatia"/>
        <s v="Cyprus"/>
        <s v="Czech Republic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Poland"/>
        <s v="Portugal"/>
        <s v="Romania"/>
        <s v="Slovakia"/>
        <s v="Slovenia"/>
        <s v="Spain"/>
        <s v="Sweden"/>
      </sharedItems>
    </cacheField>
    <cacheField name="év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r Wars" refreshedDate="45235.596448379627" createdVersion="7" refreshedVersion="7" minRefreshableVersion="3" recordCount="130" xr:uid="{1179AEAA-0E30-4385-A83A-4EC711F1E423}">
  <cacheSource type="worksheet">
    <worksheetSource ref="X6:Z136" sheet="OAM2"/>
  </cacheSource>
  <cacheFields count="3">
    <cacheField name="ország" numFmtId="0">
      <sharedItems count="26">
        <s v="Austria"/>
        <s v="Belgium"/>
        <s v="Bulgaria"/>
        <s v="Croatia"/>
        <s v="Cyprus"/>
        <s v="Czech Republic"/>
        <s v="Estonia"/>
        <s v="Finland"/>
        <s v="France"/>
        <s v="Germany"/>
        <s v="Greece"/>
        <s v="Hungary"/>
        <s v="Ireland"/>
        <s v="Italy"/>
        <s v="Latvia"/>
        <s v="Lithuania"/>
        <s v="Luxembourg"/>
        <s v="Malta"/>
        <s v="Netherlands"/>
        <s v="Poland"/>
        <s v="Portugal"/>
        <s v="Romania"/>
        <s v="Slovakia"/>
        <s v="Slovenia"/>
        <s v="Spain"/>
        <s v="Sweden"/>
      </sharedItems>
    </cacheField>
    <cacheField name="év" numFmtId="0">
      <sharedItems containsSemiMixedTypes="0" containsString="0" containsNumber="1" containsInteger="1" minValue="2017" maxValue="2021" count="5">
        <n v="2017"/>
        <n v="2018"/>
        <n v="2019"/>
        <n v="2020"/>
        <n v="2021"/>
      </sharedItems>
    </cacheField>
    <cacheField name="inverz" numFmtId="0">
      <sharedItems containsSemiMixedTypes="0" containsString="0" containsNumber="1" minValue="999792.1" maxValue="1000239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n v="999896.9"/>
    <x v="0"/>
    <x v="0"/>
  </r>
  <r>
    <n v="999896.9"/>
    <x v="1"/>
    <x v="0"/>
  </r>
  <r>
    <n v="999807.9"/>
    <x v="2"/>
    <x v="0"/>
  </r>
  <r>
    <n v="999861.9"/>
    <x v="3"/>
    <x v="0"/>
  </r>
  <r>
    <n v="999943.9"/>
    <x v="4"/>
    <x v="0"/>
  </r>
  <r>
    <n v="999918.9"/>
    <x v="5"/>
    <x v="0"/>
  </r>
  <r>
    <n v="1000015.9"/>
    <x v="6"/>
    <x v="0"/>
  </r>
  <r>
    <n v="1000049.9"/>
    <x v="7"/>
    <x v="0"/>
  </r>
  <r>
    <n v="1000165.4"/>
    <x v="8"/>
    <x v="0"/>
  </r>
  <r>
    <n v="1000054.4"/>
    <x v="9"/>
    <x v="0"/>
  </r>
  <r>
    <n v="1000080.9"/>
    <x v="10"/>
    <x v="0"/>
  </r>
  <r>
    <n v="999913.9"/>
    <x v="11"/>
    <x v="0"/>
  </r>
  <r>
    <n v="999776.4"/>
    <x v="12"/>
    <x v="0"/>
  </r>
  <r>
    <n v="1000049.4"/>
    <x v="13"/>
    <x v="0"/>
  </r>
  <r>
    <n v="999918.9"/>
    <x v="14"/>
    <x v="0"/>
  </r>
  <r>
    <n v="1000013.9"/>
    <x v="15"/>
    <x v="0"/>
  </r>
  <r>
    <n v="1000025.9"/>
    <x v="16"/>
    <x v="0"/>
  </r>
  <r>
    <n v="999795.9"/>
    <x v="17"/>
    <x v="0"/>
  </r>
  <r>
    <n v="1000044.9"/>
    <x v="18"/>
    <x v="0"/>
  </r>
  <r>
    <n v="1000064.4"/>
    <x v="19"/>
    <x v="0"/>
  </r>
  <r>
    <n v="999943.9"/>
    <x v="20"/>
    <x v="0"/>
  </r>
  <r>
    <n v="1000030.9"/>
    <x v="21"/>
    <x v="0"/>
  </r>
  <r>
    <n v="999887.9"/>
    <x v="22"/>
    <x v="0"/>
  </r>
  <r>
    <n v="999786.9"/>
    <x v="23"/>
    <x v="0"/>
  </r>
  <r>
    <n v="999978.4"/>
    <x v="24"/>
    <x v="0"/>
  </r>
  <r>
    <n v="1000035.9"/>
    <x v="25"/>
    <x v="0"/>
  </r>
  <r>
    <n v="999858.9"/>
    <x v="0"/>
    <x v="1"/>
  </r>
  <r>
    <n v="999903.9"/>
    <x v="1"/>
    <x v="1"/>
  </r>
  <r>
    <n v="999849.9"/>
    <x v="2"/>
    <x v="1"/>
  </r>
  <r>
    <n v="999818.4"/>
    <x v="3"/>
    <x v="1"/>
  </r>
  <r>
    <n v="999971.9"/>
    <x v="4"/>
    <x v="1"/>
  </r>
  <r>
    <n v="999939.9"/>
    <x v="5"/>
    <x v="1"/>
  </r>
  <r>
    <n v="1000000.9"/>
    <x v="6"/>
    <x v="1"/>
  </r>
  <r>
    <n v="1000051.9"/>
    <x v="7"/>
    <x v="1"/>
  </r>
  <r>
    <n v="1000170.4"/>
    <x v="8"/>
    <x v="1"/>
  </r>
  <r>
    <n v="1000063.4"/>
    <x v="9"/>
    <x v="1"/>
  </r>
  <r>
    <n v="1000085.9"/>
    <x v="10"/>
    <x v="1"/>
  </r>
  <r>
    <n v="999889.9"/>
    <x v="11"/>
    <x v="1"/>
  </r>
  <r>
    <n v="999777.9"/>
    <x v="12"/>
    <x v="1"/>
  </r>
  <r>
    <n v="1000049.4"/>
    <x v="13"/>
    <x v="1"/>
  </r>
  <r>
    <n v="1000051.9"/>
    <x v="14"/>
    <x v="1"/>
  </r>
  <r>
    <n v="1000053.9"/>
    <x v="15"/>
    <x v="1"/>
  </r>
  <r>
    <n v="1000022.9"/>
    <x v="16"/>
    <x v="1"/>
  </r>
  <r>
    <n v="999767.9"/>
    <x v="17"/>
    <x v="1"/>
  </r>
  <r>
    <n v="1000097.9"/>
    <x v="18"/>
    <x v="1"/>
  </r>
  <r>
    <n v="1000108.4"/>
    <x v="19"/>
    <x v="1"/>
  </r>
  <r>
    <n v="999909.9"/>
    <x v="20"/>
    <x v="1"/>
  </r>
  <r>
    <n v="1000042.9"/>
    <x v="21"/>
    <x v="1"/>
  </r>
  <r>
    <n v="999946.9"/>
    <x v="22"/>
    <x v="1"/>
  </r>
  <r>
    <n v="999818.9"/>
    <x v="23"/>
    <x v="1"/>
  </r>
  <r>
    <n v="999997.4"/>
    <x v="24"/>
    <x v="1"/>
  </r>
  <r>
    <n v="1000034.9"/>
    <x v="25"/>
    <x v="1"/>
  </r>
  <r>
    <n v="999867.9"/>
    <x v="0"/>
    <x v="2"/>
  </r>
  <r>
    <n v="999913.9"/>
    <x v="1"/>
    <x v="2"/>
  </r>
  <r>
    <n v="1000166.4"/>
    <x v="2"/>
    <x v="2"/>
  </r>
  <r>
    <n v="999897.9"/>
    <x v="3"/>
    <x v="2"/>
  </r>
  <r>
    <n v="1000001.9"/>
    <x v="4"/>
    <x v="2"/>
  </r>
  <r>
    <n v="999961.9"/>
    <x v="5"/>
    <x v="2"/>
  </r>
  <r>
    <n v="999998.9"/>
    <x v="6"/>
    <x v="2"/>
  </r>
  <r>
    <n v="1000076.9"/>
    <x v="7"/>
    <x v="2"/>
  </r>
  <r>
    <n v="1000179.4"/>
    <x v="8"/>
    <x v="2"/>
  </r>
  <r>
    <n v="1000081.4"/>
    <x v="9"/>
    <x v="2"/>
  </r>
  <r>
    <n v="1000086.9"/>
    <x v="10"/>
    <x v="2"/>
  </r>
  <r>
    <n v="999966.9"/>
    <x v="11"/>
    <x v="2"/>
  </r>
  <r>
    <n v="999788.4"/>
    <x v="12"/>
    <x v="2"/>
  </r>
  <r>
    <n v="1000043.4"/>
    <x v="13"/>
    <x v="2"/>
  </r>
  <r>
    <n v="1000035.9"/>
    <x v="14"/>
    <x v="2"/>
  </r>
  <r>
    <n v="1000061.9"/>
    <x v="15"/>
    <x v="2"/>
  </r>
  <r>
    <n v="1000033.9"/>
    <x v="16"/>
    <x v="2"/>
  </r>
  <r>
    <n v="999856.9"/>
    <x v="17"/>
    <x v="2"/>
  </r>
  <r>
    <n v="1000169.9"/>
    <x v="18"/>
    <x v="2"/>
  </r>
  <r>
    <n v="1000098.4"/>
    <x v="19"/>
    <x v="2"/>
  </r>
  <r>
    <n v="999954.9"/>
    <x v="20"/>
    <x v="2"/>
  </r>
  <r>
    <n v="1000039.9"/>
    <x v="21"/>
    <x v="2"/>
  </r>
  <r>
    <n v="1000104.9"/>
    <x v="22"/>
    <x v="2"/>
  </r>
  <r>
    <n v="999861.9"/>
    <x v="23"/>
    <x v="2"/>
  </r>
  <r>
    <n v="999993.4"/>
    <x v="24"/>
    <x v="2"/>
  </r>
  <r>
    <n v="1000065.9"/>
    <x v="25"/>
    <x v="2"/>
  </r>
  <r>
    <n v="999900.9"/>
    <x v="0"/>
    <x v="3"/>
  </r>
  <r>
    <n v="999933.9"/>
    <x v="1"/>
    <x v="3"/>
  </r>
  <r>
    <n v="999897.9"/>
    <x v="2"/>
    <x v="3"/>
  </r>
  <r>
    <n v="999922.9"/>
    <x v="3"/>
    <x v="3"/>
  </r>
  <r>
    <n v="1000022.9"/>
    <x v="4"/>
    <x v="3"/>
  </r>
  <r>
    <n v="999983.9"/>
    <x v="5"/>
    <x v="3"/>
  </r>
  <r>
    <n v="1000068.9"/>
    <x v="6"/>
    <x v="3"/>
  </r>
  <r>
    <n v="1000057.9"/>
    <x v="7"/>
    <x v="3"/>
  </r>
  <r>
    <n v="1000202.4"/>
    <x v="8"/>
    <x v="3"/>
  </r>
  <r>
    <n v="1000104.4"/>
    <x v="9"/>
    <x v="3"/>
  </r>
  <r>
    <n v="1000081.9"/>
    <x v="10"/>
    <x v="3"/>
  </r>
  <r>
    <n v="1000108.9"/>
    <x v="11"/>
    <x v="3"/>
  </r>
  <r>
    <n v="999810.4"/>
    <x v="12"/>
    <x v="3"/>
  </r>
  <r>
    <n v="1000099.4"/>
    <x v="13"/>
    <x v="3"/>
  </r>
  <r>
    <n v="1000019.9"/>
    <x v="14"/>
    <x v="3"/>
  </r>
  <r>
    <n v="1000086.9"/>
    <x v="15"/>
    <x v="3"/>
  </r>
  <r>
    <n v="1000052.4"/>
    <x v="16"/>
    <x v="3"/>
  </r>
  <r>
    <n v="999834.9"/>
    <x v="17"/>
    <x v="3"/>
  </r>
  <r>
    <n v="1000106.9"/>
    <x v="18"/>
    <x v="3"/>
  </r>
  <r>
    <n v="1000134.4"/>
    <x v="19"/>
    <x v="3"/>
  </r>
  <r>
    <n v="999993.9"/>
    <x v="20"/>
    <x v="3"/>
  </r>
  <r>
    <n v="1000057.9"/>
    <x v="21"/>
    <x v="3"/>
  </r>
  <r>
    <n v="1000086.9"/>
    <x v="22"/>
    <x v="3"/>
  </r>
  <r>
    <n v="999817.9"/>
    <x v="23"/>
    <x v="3"/>
  </r>
  <r>
    <n v="999989.4"/>
    <x v="24"/>
    <x v="3"/>
  </r>
  <r>
    <n v="1000095.9"/>
    <x v="25"/>
    <x v="3"/>
  </r>
  <r>
    <n v="999925.9"/>
    <x v="0"/>
    <x v="4"/>
  </r>
  <r>
    <n v="999962.9"/>
    <x v="1"/>
    <x v="4"/>
  </r>
  <r>
    <n v="999941.9"/>
    <x v="2"/>
    <x v="4"/>
  </r>
  <r>
    <n v="1000062.9"/>
    <x v="3"/>
    <x v="4"/>
  </r>
  <r>
    <n v="1000025.9"/>
    <x v="4"/>
    <x v="4"/>
  </r>
  <r>
    <n v="1000012.9"/>
    <x v="5"/>
    <x v="4"/>
  </r>
  <r>
    <n v="1000078.9"/>
    <x v="6"/>
    <x v="4"/>
  </r>
  <r>
    <n v="1000189.4"/>
    <x v="7"/>
    <x v="4"/>
  </r>
  <r>
    <n v="1000201.9"/>
    <x v="8"/>
    <x v="4"/>
  </r>
  <r>
    <n v="1000107.4"/>
    <x v="9"/>
    <x v="4"/>
  </r>
  <r>
    <n v="1000207.9"/>
    <x v="10"/>
    <x v="4"/>
  </r>
  <r>
    <n v="1000060.9"/>
    <x v="11"/>
    <x v="4"/>
  </r>
  <r>
    <n v="999785.4"/>
    <x v="12"/>
    <x v="4"/>
  </r>
  <r>
    <n v="1000111.4"/>
    <x v="13"/>
    <x v="4"/>
  </r>
  <r>
    <n v="1000069.9"/>
    <x v="14"/>
    <x v="4"/>
  </r>
  <r>
    <n v="1000042.9"/>
    <x v="15"/>
    <x v="4"/>
  </r>
  <r>
    <n v="1000019.9"/>
    <x v="16"/>
    <x v="4"/>
  </r>
  <r>
    <n v="999760.9"/>
    <x v="17"/>
    <x v="4"/>
  </r>
  <r>
    <n v="1000124.4"/>
    <x v="18"/>
    <x v="4"/>
  </r>
  <r>
    <n v="1000155.4"/>
    <x v="19"/>
    <x v="4"/>
  </r>
  <r>
    <n v="999998.9"/>
    <x v="20"/>
    <x v="4"/>
  </r>
  <r>
    <n v="1000033.9"/>
    <x v="21"/>
    <x v="4"/>
  </r>
  <r>
    <n v="1000061.9"/>
    <x v="22"/>
    <x v="4"/>
  </r>
  <r>
    <n v="999921.9"/>
    <x v="23"/>
    <x v="4"/>
  </r>
  <r>
    <n v="1000017.4"/>
    <x v="24"/>
    <x v="4"/>
  </r>
  <r>
    <n v="1000086.9"/>
    <x v="25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x v="0"/>
    <n v="1000103.1"/>
  </r>
  <r>
    <x v="1"/>
    <x v="0"/>
    <n v="1000103.1"/>
  </r>
  <r>
    <x v="2"/>
    <x v="0"/>
    <n v="1000192.1"/>
  </r>
  <r>
    <x v="3"/>
    <x v="0"/>
    <n v="1000138.1"/>
  </r>
  <r>
    <x v="4"/>
    <x v="0"/>
    <n v="1000056.1"/>
  </r>
  <r>
    <x v="5"/>
    <x v="0"/>
    <n v="1000081.1"/>
  </r>
  <r>
    <x v="6"/>
    <x v="0"/>
    <n v="999984.1"/>
  </r>
  <r>
    <x v="7"/>
    <x v="0"/>
    <n v="999950.1"/>
  </r>
  <r>
    <x v="8"/>
    <x v="0"/>
    <n v="999834.6"/>
  </r>
  <r>
    <x v="9"/>
    <x v="0"/>
    <n v="999945.6"/>
  </r>
  <r>
    <x v="10"/>
    <x v="0"/>
    <n v="999919.1"/>
  </r>
  <r>
    <x v="11"/>
    <x v="0"/>
    <n v="1000086.1"/>
  </r>
  <r>
    <x v="12"/>
    <x v="0"/>
    <n v="1000223.6"/>
  </r>
  <r>
    <x v="13"/>
    <x v="0"/>
    <n v="999950.6"/>
  </r>
  <r>
    <x v="14"/>
    <x v="0"/>
    <n v="1000081.1"/>
  </r>
  <r>
    <x v="15"/>
    <x v="0"/>
    <n v="999986.1"/>
  </r>
  <r>
    <x v="16"/>
    <x v="0"/>
    <n v="999974.1"/>
  </r>
  <r>
    <x v="17"/>
    <x v="0"/>
    <n v="1000204.1"/>
  </r>
  <r>
    <x v="18"/>
    <x v="0"/>
    <n v="999955.1"/>
  </r>
  <r>
    <x v="19"/>
    <x v="0"/>
    <n v="999935.6"/>
  </r>
  <r>
    <x v="20"/>
    <x v="0"/>
    <n v="1000056.1"/>
  </r>
  <r>
    <x v="21"/>
    <x v="0"/>
    <n v="999969.1"/>
  </r>
  <r>
    <x v="22"/>
    <x v="0"/>
    <n v="1000112.1"/>
  </r>
  <r>
    <x v="23"/>
    <x v="0"/>
    <n v="1000213.1"/>
  </r>
  <r>
    <x v="24"/>
    <x v="0"/>
    <n v="1000021.6"/>
  </r>
  <r>
    <x v="25"/>
    <x v="0"/>
    <n v="999964.1"/>
  </r>
  <r>
    <x v="0"/>
    <x v="1"/>
    <n v="1000141.1"/>
  </r>
  <r>
    <x v="1"/>
    <x v="1"/>
    <n v="1000096.1"/>
  </r>
  <r>
    <x v="2"/>
    <x v="1"/>
    <n v="1000150.1"/>
  </r>
  <r>
    <x v="3"/>
    <x v="1"/>
    <n v="1000181.6"/>
  </r>
  <r>
    <x v="4"/>
    <x v="1"/>
    <n v="1000028.1"/>
  </r>
  <r>
    <x v="5"/>
    <x v="1"/>
    <n v="1000060.1"/>
  </r>
  <r>
    <x v="6"/>
    <x v="1"/>
    <n v="999999.1"/>
  </r>
  <r>
    <x v="7"/>
    <x v="1"/>
    <n v="999948.1"/>
  </r>
  <r>
    <x v="8"/>
    <x v="1"/>
    <n v="999829.6"/>
  </r>
  <r>
    <x v="9"/>
    <x v="1"/>
    <n v="999936.6"/>
  </r>
  <r>
    <x v="10"/>
    <x v="1"/>
    <n v="999914.1"/>
  </r>
  <r>
    <x v="11"/>
    <x v="1"/>
    <n v="1000110.1"/>
  </r>
  <r>
    <x v="12"/>
    <x v="1"/>
    <n v="1000222.1"/>
  </r>
  <r>
    <x v="13"/>
    <x v="1"/>
    <n v="999950.6"/>
  </r>
  <r>
    <x v="14"/>
    <x v="1"/>
    <n v="999948.1"/>
  </r>
  <r>
    <x v="15"/>
    <x v="1"/>
    <n v="999946.1"/>
  </r>
  <r>
    <x v="16"/>
    <x v="1"/>
    <n v="999977.1"/>
  </r>
  <r>
    <x v="17"/>
    <x v="1"/>
    <n v="1000232.1"/>
  </r>
  <r>
    <x v="18"/>
    <x v="1"/>
    <n v="999902.1"/>
  </r>
  <r>
    <x v="19"/>
    <x v="1"/>
    <n v="999891.6"/>
  </r>
  <r>
    <x v="20"/>
    <x v="1"/>
    <n v="1000090.1"/>
  </r>
  <r>
    <x v="21"/>
    <x v="1"/>
    <n v="999957.1"/>
  </r>
  <r>
    <x v="22"/>
    <x v="1"/>
    <n v="1000053.1"/>
  </r>
  <r>
    <x v="23"/>
    <x v="1"/>
    <n v="1000181.1"/>
  </r>
  <r>
    <x v="24"/>
    <x v="1"/>
    <n v="1000002.6"/>
  </r>
  <r>
    <x v="25"/>
    <x v="1"/>
    <n v="999965.1"/>
  </r>
  <r>
    <x v="0"/>
    <x v="2"/>
    <n v="1000132.1"/>
  </r>
  <r>
    <x v="1"/>
    <x v="2"/>
    <n v="1000086.1"/>
  </r>
  <r>
    <x v="2"/>
    <x v="2"/>
    <n v="999833.59999999998"/>
  </r>
  <r>
    <x v="3"/>
    <x v="2"/>
    <n v="1000102.1"/>
  </r>
  <r>
    <x v="4"/>
    <x v="2"/>
    <n v="999998.1"/>
  </r>
  <r>
    <x v="5"/>
    <x v="2"/>
    <n v="1000038.1"/>
  </r>
  <r>
    <x v="6"/>
    <x v="2"/>
    <n v="1000001.1"/>
  </r>
  <r>
    <x v="7"/>
    <x v="2"/>
    <n v="999923.1"/>
  </r>
  <r>
    <x v="8"/>
    <x v="2"/>
    <n v="999820.6"/>
  </r>
  <r>
    <x v="9"/>
    <x v="2"/>
    <n v="999918.6"/>
  </r>
  <r>
    <x v="10"/>
    <x v="2"/>
    <n v="999913.1"/>
  </r>
  <r>
    <x v="11"/>
    <x v="2"/>
    <n v="1000033.1"/>
  </r>
  <r>
    <x v="12"/>
    <x v="2"/>
    <n v="1000211.6"/>
  </r>
  <r>
    <x v="13"/>
    <x v="2"/>
    <n v="999956.6"/>
  </r>
  <r>
    <x v="14"/>
    <x v="2"/>
    <n v="999964.1"/>
  </r>
  <r>
    <x v="15"/>
    <x v="2"/>
    <n v="999938.1"/>
  </r>
  <r>
    <x v="16"/>
    <x v="2"/>
    <n v="999966.1"/>
  </r>
  <r>
    <x v="17"/>
    <x v="2"/>
    <n v="1000143.1"/>
  </r>
  <r>
    <x v="18"/>
    <x v="2"/>
    <n v="999830.1"/>
  </r>
  <r>
    <x v="19"/>
    <x v="2"/>
    <n v="999901.6"/>
  </r>
  <r>
    <x v="20"/>
    <x v="2"/>
    <n v="1000045.1"/>
  </r>
  <r>
    <x v="21"/>
    <x v="2"/>
    <n v="999960.1"/>
  </r>
  <r>
    <x v="22"/>
    <x v="2"/>
    <n v="999895.1"/>
  </r>
  <r>
    <x v="23"/>
    <x v="2"/>
    <n v="1000138.1"/>
  </r>
  <r>
    <x v="24"/>
    <x v="2"/>
    <n v="1000006.6"/>
  </r>
  <r>
    <x v="25"/>
    <x v="2"/>
    <n v="999934.1"/>
  </r>
  <r>
    <x v="0"/>
    <x v="3"/>
    <n v="1000099.1"/>
  </r>
  <r>
    <x v="1"/>
    <x v="3"/>
    <n v="1000066.1"/>
  </r>
  <r>
    <x v="2"/>
    <x v="3"/>
    <n v="1000102.1"/>
  </r>
  <r>
    <x v="3"/>
    <x v="3"/>
    <n v="1000077.1"/>
  </r>
  <r>
    <x v="4"/>
    <x v="3"/>
    <n v="999977.1"/>
  </r>
  <r>
    <x v="5"/>
    <x v="3"/>
    <n v="1000016.1"/>
  </r>
  <r>
    <x v="6"/>
    <x v="3"/>
    <n v="999931.1"/>
  </r>
  <r>
    <x v="7"/>
    <x v="3"/>
    <n v="999942.1"/>
  </r>
  <r>
    <x v="8"/>
    <x v="3"/>
    <n v="999797.6"/>
  </r>
  <r>
    <x v="9"/>
    <x v="3"/>
    <n v="999895.6"/>
  </r>
  <r>
    <x v="10"/>
    <x v="3"/>
    <n v="999918.1"/>
  </r>
  <r>
    <x v="11"/>
    <x v="3"/>
    <n v="999891.1"/>
  </r>
  <r>
    <x v="12"/>
    <x v="3"/>
    <n v="1000189.6"/>
  </r>
  <r>
    <x v="13"/>
    <x v="3"/>
    <n v="999900.6"/>
  </r>
  <r>
    <x v="14"/>
    <x v="3"/>
    <n v="999980.1"/>
  </r>
  <r>
    <x v="15"/>
    <x v="3"/>
    <n v="999913.1"/>
  </r>
  <r>
    <x v="16"/>
    <x v="3"/>
    <n v="999947.6"/>
  </r>
  <r>
    <x v="17"/>
    <x v="3"/>
    <n v="1000165.1"/>
  </r>
  <r>
    <x v="18"/>
    <x v="3"/>
    <n v="999893.1"/>
  </r>
  <r>
    <x v="19"/>
    <x v="3"/>
    <n v="999865.6"/>
  </r>
  <r>
    <x v="20"/>
    <x v="3"/>
    <n v="1000006.1"/>
  </r>
  <r>
    <x v="21"/>
    <x v="3"/>
    <n v="999942.1"/>
  </r>
  <r>
    <x v="22"/>
    <x v="3"/>
    <n v="999913.1"/>
  </r>
  <r>
    <x v="23"/>
    <x v="3"/>
    <n v="1000182.1"/>
  </r>
  <r>
    <x v="24"/>
    <x v="3"/>
    <n v="1000010.6"/>
  </r>
  <r>
    <x v="25"/>
    <x v="3"/>
    <n v="999904.1"/>
  </r>
  <r>
    <x v="0"/>
    <x v="4"/>
    <n v="1000074.1"/>
  </r>
  <r>
    <x v="1"/>
    <x v="4"/>
    <n v="1000037.1"/>
  </r>
  <r>
    <x v="2"/>
    <x v="4"/>
    <n v="1000058.1"/>
  </r>
  <r>
    <x v="3"/>
    <x v="4"/>
    <n v="999937.1"/>
  </r>
  <r>
    <x v="4"/>
    <x v="4"/>
    <n v="999974.1"/>
  </r>
  <r>
    <x v="5"/>
    <x v="4"/>
    <n v="999987.1"/>
  </r>
  <r>
    <x v="6"/>
    <x v="4"/>
    <n v="999921.1"/>
  </r>
  <r>
    <x v="7"/>
    <x v="4"/>
    <n v="999810.6"/>
  </r>
  <r>
    <x v="8"/>
    <x v="4"/>
    <n v="999798.1"/>
  </r>
  <r>
    <x v="9"/>
    <x v="4"/>
    <n v="999892.6"/>
  </r>
  <r>
    <x v="10"/>
    <x v="4"/>
    <n v="999792.1"/>
  </r>
  <r>
    <x v="11"/>
    <x v="4"/>
    <n v="999939.1"/>
  </r>
  <r>
    <x v="12"/>
    <x v="4"/>
    <n v="1000214.6"/>
  </r>
  <r>
    <x v="13"/>
    <x v="4"/>
    <n v="999888.6"/>
  </r>
  <r>
    <x v="14"/>
    <x v="4"/>
    <n v="999930.1"/>
  </r>
  <r>
    <x v="15"/>
    <x v="4"/>
    <n v="999957.1"/>
  </r>
  <r>
    <x v="16"/>
    <x v="4"/>
    <n v="999980.1"/>
  </r>
  <r>
    <x v="17"/>
    <x v="4"/>
    <n v="1000239.1"/>
  </r>
  <r>
    <x v="18"/>
    <x v="4"/>
    <n v="999875.6"/>
  </r>
  <r>
    <x v="19"/>
    <x v="4"/>
    <n v="999844.6"/>
  </r>
  <r>
    <x v="20"/>
    <x v="4"/>
    <n v="1000001.1"/>
  </r>
  <r>
    <x v="21"/>
    <x v="4"/>
    <n v="999966.1"/>
  </r>
  <r>
    <x v="22"/>
    <x v="4"/>
    <n v="999938.1"/>
  </r>
  <r>
    <x v="23"/>
    <x v="4"/>
    <n v="1000078.1"/>
  </r>
  <r>
    <x v="24"/>
    <x v="4"/>
    <n v="999982.6"/>
  </r>
  <r>
    <x v="25"/>
    <x v="4"/>
    <n v="999913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BCB087-FA5D-459C-A915-F5EECBEDDA46}" name="Kimutatás1" cacheId="0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G31" firstHeaderRow="1" firstDataRow="2" firstDataCol="1"/>
  <pivotFields count="3">
    <pivotField dataField="1" showAll="0"/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Átlag / becslés" fld="0" subtotal="average" baseField="0" baseItem="0" numFmtId="1"/>
  </dataFields>
  <formats count="2">
    <format dxfId="4">
      <pivotArea grandRow="1" outline="0" collapsedLevelsAreSubtotals="1" fieldPosition="0"/>
    </format>
    <format dxfId="3">
      <pivotArea outline="0" collapsedLevelsAreSubtotals="1" fieldPosition="0"/>
    </format>
  </format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1" count="2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</reference>
            <reference field="2" count="5" selected="0">
              <x v="0"/>
              <x v="1"/>
              <x v="2"/>
              <x v="3"/>
              <x v="4"/>
            </reference>
          </references>
        </pivotArea>
      </pivotAreas>
    </conditionalFormat>
    <conditionalFormat priority="1">
      <pivotAreas count="1">
        <pivotArea type="data" grandCol="1" collapsedLevelsAreSubtotals="1" fieldPosition="0">
          <references count="2">
            <reference field="4294967294" count="1" selected="0">
              <x v="0"/>
            </reference>
            <reference field="1" count="2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0DBE7D-B7BA-4836-BD1C-32E3FF199827}" name="Kimutatás2" cacheId="1" applyNumberFormats="0" applyBorderFormats="0" applyFontFormats="0" applyPatternFormats="0" applyAlignmentFormats="0" applyWidthHeightFormats="1" dataCaption="Értékek" updatedVersion="7" minRefreshableVersion="3" useAutoFormatting="1" itemPrintTitles="1" createdVersion="7" indent="0" outline="1" outlineData="1" multipleFieldFilters="0">
  <location ref="A3:G31" firstHeaderRow="1" firstDataRow="2" firstDataCol="1"/>
  <pivotFields count="3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Átlag / inverz" fld="2" subtotal="average" baseField="0" baseItem="0" numFmtId="1"/>
  </dataFields>
  <formats count="3">
    <format dxfId="2">
      <pivotArea outline="0" collapsedLevelsAreSubtotals="1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26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717401720231105141719.html" TargetMode="External"/><Relationship Id="rId1" Type="http://schemas.openxmlformats.org/officeDocument/2006/relationships/hyperlink" Target="https://miau.my-x.hu/myx-free/coco/test/463909620231105135919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A405E-7DAC-4E8F-B14C-C887AB63FC3F}">
  <dimension ref="A2:B13"/>
  <sheetViews>
    <sheetView workbookViewId="0"/>
  </sheetViews>
  <sheetFormatPr defaultRowHeight="14.4" x14ac:dyDescent="0.3"/>
  <cols>
    <col min="1" max="1" width="9.6640625" bestFit="1" customWidth="1"/>
    <col min="2" max="2" width="87.33203125" bestFit="1" customWidth="1"/>
  </cols>
  <sheetData>
    <row r="2" spans="1:2" x14ac:dyDescent="0.3">
      <c r="B2" s="63" t="s">
        <v>1351</v>
      </c>
    </row>
    <row r="3" spans="1:2" x14ac:dyDescent="0.3">
      <c r="A3" t="s">
        <v>1350</v>
      </c>
      <c r="B3" s="63" t="s">
        <v>1347</v>
      </c>
    </row>
    <row r="4" spans="1:2" x14ac:dyDescent="0.3">
      <c r="B4" s="63" t="s">
        <v>1348</v>
      </c>
    </row>
    <row r="5" spans="1:2" x14ac:dyDescent="0.3">
      <c r="B5" s="56"/>
    </row>
    <row r="11" spans="1:2" ht="15" x14ac:dyDescent="0.35">
      <c r="A11" t="s">
        <v>1355</v>
      </c>
      <c r="B11" s="127" t="s">
        <v>1354</v>
      </c>
    </row>
    <row r="12" spans="1:2" ht="15" x14ac:dyDescent="0.35">
      <c r="B12" s="127" t="s">
        <v>1346</v>
      </c>
    </row>
    <row r="13" spans="1:2" ht="15" x14ac:dyDescent="0.35">
      <c r="B13" s="127" t="s">
        <v>1353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E790-2E93-4BD3-868F-BB7D0DAEF1D5}">
  <dimension ref="A1:H137"/>
  <sheetViews>
    <sheetView zoomScale="70" zoomScaleNormal="70" workbookViewId="0">
      <pane ySplit="1" topLeftCell="A2" activePane="bottomLeft" state="frozen"/>
      <selection pane="bottomLeft" activeCell="C4" sqref="C4"/>
    </sheetView>
  </sheetViews>
  <sheetFormatPr defaultRowHeight="14.4" x14ac:dyDescent="0.3"/>
  <cols>
    <col min="1" max="1" width="14.44140625" bestFit="1" customWidth="1"/>
    <col min="2" max="2" width="11.33203125" bestFit="1" customWidth="1"/>
    <col min="3" max="3" width="31.33203125" bestFit="1" customWidth="1"/>
    <col min="4" max="4" width="43.5546875" bestFit="1" customWidth="1"/>
    <col min="5" max="5" width="42.21875" bestFit="1" customWidth="1"/>
    <col min="6" max="6" width="26.33203125" bestFit="1" customWidth="1"/>
    <col min="7" max="7" width="29.109375" bestFit="1" customWidth="1"/>
    <col min="8" max="8" width="23.33203125" bestFit="1" customWidth="1"/>
  </cols>
  <sheetData>
    <row r="1" spans="1:8" ht="15" thickBot="1" x14ac:dyDescent="0.35">
      <c r="A1" s="10" t="s">
        <v>6</v>
      </c>
      <c r="B1" s="10" t="s">
        <v>7</v>
      </c>
      <c r="C1" s="10" t="s">
        <v>1</v>
      </c>
      <c r="D1" s="10" t="s">
        <v>3</v>
      </c>
      <c r="E1" s="10" t="s">
        <v>4</v>
      </c>
      <c r="F1" s="10" t="s">
        <v>5</v>
      </c>
      <c r="G1" s="10" t="s">
        <v>0</v>
      </c>
      <c r="H1" s="2"/>
    </row>
    <row r="2" spans="1:8" x14ac:dyDescent="0.3">
      <c r="C2" s="2"/>
      <c r="D2" s="2"/>
      <c r="E2" s="2"/>
      <c r="F2" s="2"/>
    </row>
    <row r="4" spans="1:8" x14ac:dyDescent="0.3">
      <c r="C4" t="s">
        <v>1358</v>
      </c>
      <c r="D4" t="s">
        <v>1359</v>
      </c>
      <c r="E4" t="s">
        <v>1359</v>
      </c>
      <c r="F4" t="s">
        <v>1358</v>
      </c>
      <c r="G4" t="s">
        <v>1359</v>
      </c>
    </row>
    <row r="5" spans="1:8" x14ac:dyDescent="0.3">
      <c r="B5" s="4"/>
      <c r="C5" s="1"/>
      <c r="D5" s="1"/>
      <c r="E5" s="1"/>
      <c r="F5" s="1"/>
      <c r="G5" s="1"/>
      <c r="H5" s="1"/>
    </row>
    <row r="6" spans="1:8" x14ac:dyDescent="0.3">
      <c r="A6" s="14"/>
      <c r="B6" s="14"/>
      <c r="C6" s="14"/>
      <c r="D6" s="14"/>
      <c r="E6" s="14"/>
      <c r="F6" s="14"/>
      <c r="G6" s="14"/>
      <c r="H6" s="1"/>
    </row>
    <row r="7" spans="1:8" ht="15" x14ac:dyDescent="0.3">
      <c r="A7" s="15" t="s">
        <v>2</v>
      </c>
      <c r="B7" s="16">
        <v>2017</v>
      </c>
      <c r="C7" s="17">
        <v>2797.1</v>
      </c>
      <c r="D7" s="18">
        <v>7.572789721950207E-3</v>
      </c>
      <c r="E7" s="19">
        <v>318.03044205446901</v>
      </c>
      <c r="F7" s="20">
        <v>184.29999999999998</v>
      </c>
      <c r="G7" s="16">
        <f ca="1">RANK($G:$G,$G:$G,1)</f>
        <v>12</v>
      </c>
      <c r="H7" s="1"/>
    </row>
    <row r="8" spans="1:8" ht="15" x14ac:dyDescent="0.3">
      <c r="A8" s="15" t="s">
        <v>8</v>
      </c>
      <c r="B8" s="16">
        <v>2017</v>
      </c>
      <c r="C8" s="21">
        <v>3932.3423182345</v>
      </c>
      <c r="D8" s="18">
        <v>8.8357295464813971E-3</v>
      </c>
      <c r="E8" s="19">
        <v>345.70042358105496</v>
      </c>
      <c r="F8" s="22">
        <v>262.8905032218214</v>
      </c>
      <c r="G8" s="16">
        <f t="shared" ref="G8:G32" ca="1" si="0">RANK($G:$G,$G:$G,1)</f>
        <v>15</v>
      </c>
      <c r="H8" s="1"/>
    </row>
    <row r="9" spans="1:8" ht="15" x14ac:dyDescent="0.3">
      <c r="A9" s="15" t="s">
        <v>9</v>
      </c>
      <c r="B9" s="16">
        <v>2017</v>
      </c>
      <c r="C9" s="21">
        <v>641.53923001482804</v>
      </c>
      <c r="D9" s="18">
        <v>1.2212523172199299E-2</v>
      </c>
      <c r="E9" s="19">
        <v>90.664748905069715</v>
      </c>
      <c r="F9" s="22">
        <v>51.93791172410269</v>
      </c>
      <c r="G9" s="16">
        <f t="shared" ca="1" si="0"/>
        <v>16</v>
      </c>
      <c r="H9" s="1"/>
    </row>
    <row r="10" spans="1:8" ht="15" x14ac:dyDescent="0.3">
      <c r="A10" s="15" t="s">
        <v>10</v>
      </c>
      <c r="B10" s="16">
        <v>2017</v>
      </c>
      <c r="C10" s="21">
        <v>820.03497607934798</v>
      </c>
      <c r="D10" s="18">
        <v>1.6437255978883996E-2</v>
      </c>
      <c r="E10" s="19">
        <v>198.56289600817172</v>
      </c>
      <c r="F10" s="20">
        <v>46.2145144554338</v>
      </c>
      <c r="G10" s="16">
        <f t="shared" ca="1" si="0"/>
        <v>17</v>
      </c>
      <c r="H10" s="1"/>
    </row>
    <row r="11" spans="1:8" ht="15" x14ac:dyDescent="0.3">
      <c r="A11" s="15" t="s">
        <v>11</v>
      </c>
      <c r="B11" s="16">
        <v>2017</v>
      </c>
      <c r="C11" s="21">
        <v>345.77505100000002</v>
      </c>
      <c r="D11" s="18">
        <v>1.7079308983930067E-2</v>
      </c>
      <c r="E11" s="19">
        <v>402.2885459326136</v>
      </c>
      <c r="F11" s="22">
        <v>34.043508000000003</v>
      </c>
      <c r="G11" s="16">
        <f t="shared" ca="1" si="0"/>
        <v>23</v>
      </c>
      <c r="H11" s="1"/>
    </row>
    <row r="12" spans="1:8" ht="15" x14ac:dyDescent="0.3">
      <c r="A12" s="15" t="s">
        <v>12</v>
      </c>
      <c r="B12" s="16">
        <v>2017</v>
      </c>
      <c r="C12" s="21">
        <v>1943.94</v>
      </c>
      <c r="D12" s="18">
        <v>1.0013367021317695E-2</v>
      </c>
      <c r="E12" s="19">
        <v>183.57188657098101</v>
      </c>
      <c r="F12" s="22">
        <v>304.43</v>
      </c>
      <c r="G12" s="16">
        <f t="shared" ca="1" si="0"/>
        <v>8</v>
      </c>
      <c r="H12" s="1"/>
    </row>
    <row r="13" spans="1:8" ht="15" x14ac:dyDescent="0.3">
      <c r="A13" s="15" t="s">
        <v>13</v>
      </c>
      <c r="B13" s="16">
        <v>2017</v>
      </c>
      <c r="C13" s="21">
        <v>479.238</v>
      </c>
      <c r="D13" s="18">
        <v>2.0107654694358094E-2</v>
      </c>
      <c r="E13" s="19">
        <v>364.27333536029198</v>
      </c>
      <c r="F13" s="22">
        <v>94.813000000000002</v>
      </c>
      <c r="G13" s="16">
        <f t="shared" ca="1" si="0"/>
        <v>21</v>
      </c>
      <c r="H13" s="1"/>
    </row>
    <row r="14" spans="1:8" ht="15" x14ac:dyDescent="0.3">
      <c r="A14" s="15" t="s">
        <v>14</v>
      </c>
      <c r="B14" s="16">
        <v>2017</v>
      </c>
      <c r="C14" s="21">
        <v>3184.5329999999999</v>
      </c>
      <c r="D14" s="18">
        <v>1.407211192173256E-2</v>
      </c>
      <c r="E14" s="19">
        <v>578.14403979521444</v>
      </c>
      <c r="F14" s="22">
        <v>567.65000000000009</v>
      </c>
      <c r="G14" s="16">
        <f t="shared" ca="1" si="0"/>
        <v>11</v>
      </c>
      <c r="H14" s="1"/>
    </row>
    <row r="15" spans="1:8" ht="15" x14ac:dyDescent="0.3">
      <c r="A15" s="15" t="s">
        <v>15</v>
      </c>
      <c r="B15" s="16">
        <v>2017</v>
      </c>
      <c r="C15" s="21">
        <v>40852.04</v>
      </c>
      <c r="D15" s="18">
        <v>1.7783080755096763E-2</v>
      </c>
      <c r="E15" s="19">
        <v>608.67810954168908</v>
      </c>
      <c r="F15" s="22">
        <v>9873.0400000000009</v>
      </c>
      <c r="G15" s="16">
        <f t="shared" ca="1" si="0"/>
        <v>1</v>
      </c>
      <c r="H15" s="1"/>
    </row>
    <row r="16" spans="1:8" ht="15" x14ac:dyDescent="0.3">
      <c r="A16" s="15" t="s">
        <v>16</v>
      </c>
      <c r="B16" s="16">
        <v>2017</v>
      </c>
      <c r="C16" s="21">
        <v>40264.884882799997</v>
      </c>
      <c r="D16" s="18">
        <v>1.2324123973971276E-2</v>
      </c>
      <c r="E16" s="19">
        <v>487.1321833940259</v>
      </c>
      <c r="F16" s="22">
        <v>4885.9751447449999</v>
      </c>
      <c r="G16" s="16">
        <f t="shared" ca="1" si="0"/>
        <v>2</v>
      </c>
      <c r="H16" s="1"/>
    </row>
    <row r="17" spans="1:8" ht="15" x14ac:dyDescent="0.3">
      <c r="A17" s="15" t="s">
        <v>17</v>
      </c>
      <c r="B17" s="16">
        <v>2017</v>
      </c>
      <c r="C17" s="21">
        <v>4208.1972960000003</v>
      </c>
      <c r="D17" s="18">
        <v>2.3788108628777064E-2</v>
      </c>
      <c r="E17" s="19">
        <v>391.28913833021841</v>
      </c>
      <c r="F17" s="22">
        <v>484.61325900000003</v>
      </c>
      <c r="G17" s="16">
        <f t="shared" ca="1" si="0"/>
        <v>6</v>
      </c>
      <c r="H17" s="1"/>
    </row>
    <row r="18" spans="1:8" ht="15" x14ac:dyDescent="0.3">
      <c r="A18" s="15" t="s">
        <v>18</v>
      </c>
      <c r="B18" s="16">
        <v>2017</v>
      </c>
      <c r="C18" s="21">
        <v>1516.0907088726999</v>
      </c>
      <c r="D18" s="18">
        <v>1.1933521893260402E-2</v>
      </c>
      <c r="E18" s="19">
        <v>154.89327295370745</v>
      </c>
      <c r="F18" s="22">
        <v>281.77706861094958</v>
      </c>
      <c r="G18" s="16">
        <f t="shared" ca="1" si="0"/>
        <v>14</v>
      </c>
      <c r="H18" s="1"/>
    </row>
    <row r="19" spans="1:8" ht="15" x14ac:dyDescent="0.3">
      <c r="A19" s="15" t="s">
        <v>32</v>
      </c>
      <c r="B19" s="16">
        <v>2017</v>
      </c>
      <c r="C19" s="21">
        <v>920.57</v>
      </c>
      <c r="D19" s="18">
        <v>3.100343116717611E-3</v>
      </c>
      <c r="E19" s="19">
        <v>191.69476101926799</v>
      </c>
      <c r="F19" s="22">
        <v>78.040000000000006</v>
      </c>
      <c r="G19" s="16">
        <f t="shared" ca="1" si="0"/>
        <v>23</v>
      </c>
      <c r="H19" s="1"/>
    </row>
    <row r="20" spans="1:8" ht="15" x14ac:dyDescent="0.3">
      <c r="A20" s="15" t="s">
        <v>19</v>
      </c>
      <c r="B20" s="16">
        <v>2017</v>
      </c>
      <c r="C20" s="21">
        <v>21166.02</v>
      </c>
      <c r="D20" s="18">
        <v>1.218824445336357E-2</v>
      </c>
      <c r="E20" s="19">
        <v>352.75347778335163</v>
      </c>
      <c r="F20" s="22">
        <v>4377.9489999999996</v>
      </c>
      <c r="G20" s="16">
        <f t="shared" ca="1" si="0"/>
        <v>3</v>
      </c>
      <c r="H20" s="1"/>
    </row>
    <row r="21" spans="1:8" ht="15" x14ac:dyDescent="0.3">
      <c r="A21" s="15" t="s">
        <v>20</v>
      </c>
      <c r="B21" s="16">
        <v>2017</v>
      </c>
      <c r="C21" s="21">
        <v>429.68700000000001</v>
      </c>
      <c r="D21" s="18">
        <v>1.5923515894165637E-2</v>
      </c>
      <c r="E21" s="19">
        <v>221.35578726122526</v>
      </c>
      <c r="F21" s="22">
        <v>64.513999999999996</v>
      </c>
      <c r="G21" s="16">
        <f t="shared" ca="1" si="0"/>
        <v>20</v>
      </c>
      <c r="H21" s="1"/>
    </row>
    <row r="22" spans="1:8" ht="15" x14ac:dyDescent="0.3">
      <c r="A22" s="15" t="s">
        <v>21</v>
      </c>
      <c r="B22" s="16">
        <v>2017</v>
      </c>
      <c r="C22" s="21">
        <v>723.8</v>
      </c>
      <c r="D22" s="18">
        <v>1.7120703562043038E-2</v>
      </c>
      <c r="E22" s="19">
        <v>255.90439824635834</v>
      </c>
      <c r="F22" s="22">
        <v>228.83</v>
      </c>
      <c r="G22" s="16">
        <f t="shared" ca="1" si="0"/>
        <v>19</v>
      </c>
      <c r="H22" s="1"/>
    </row>
    <row r="23" spans="1:8" ht="15" x14ac:dyDescent="0.3">
      <c r="A23" s="15" t="s">
        <v>22</v>
      </c>
      <c r="B23" s="16">
        <v>2017</v>
      </c>
      <c r="C23" s="21">
        <v>288.380403</v>
      </c>
      <c r="D23" s="18">
        <v>4.9576491547527728E-3</v>
      </c>
      <c r="E23" s="19">
        <v>483.06543435290962</v>
      </c>
      <c r="F23" s="22">
        <v>122.433042</v>
      </c>
      <c r="G23" s="16">
        <f t="shared" ca="1" si="0"/>
        <v>23</v>
      </c>
      <c r="H23" s="1"/>
    </row>
    <row r="24" spans="1:8" ht="15" x14ac:dyDescent="0.3">
      <c r="A24" s="15" t="s">
        <v>23</v>
      </c>
      <c r="B24" s="16">
        <v>2017</v>
      </c>
      <c r="C24" s="21">
        <v>57.05</v>
      </c>
      <c r="D24" s="18">
        <v>4.7721896361926875E-3</v>
      </c>
      <c r="E24" s="19">
        <v>121.77161152614727</v>
      </c>
      <c r="F24" s="20">
        <v>6.484</v>
      </c>
      <c r="G24" s="16">
        <f t="shared" ca="1" si="0"/>
        <v>23</v>
      </c>
      <c r="H24" s="1"/>
    </row>
    <row r="25" spans="1:8" ht="15" x14ac:dyDescent="0.3">
      <c r="A25" s="15" t="s">
        <v>24</v>
      </c>
      <c r="B25" s="16">
        <v>2017</v>
      </c>
      <c r="C25" s="21">
        <v>8538.8850000000002</v>
      </c>
      <c r="D25" s="18">
        <v>1.1568016354488137E-2</v>
      </c>
      <c r="E25" s="19">
        <v>498.44638374875956</v>
      </c>
      <c r="F25" s="22">
        <v>1789.827</v>
      </c>
      <c r="G25" s="16">
        <f t="shared" ca="1" si="0"/>
        <v>9</v>
      </c>
      <c r="H25" s="1"/>
    </row>
    <row r="26" spans="1:8" ht="15" x14ac:dyDescent="0.3">
      <c r="A26" s="15" t="s">
        <v>25</v>
      </c>
      <c r="B26" s="16">
        <v>2017</v>
      </c>
      <c r="C26" s="21">
        <v>8821.4500000000007</v>
      </c>
      <c r="D26" s="18">
        <v>1.887243135372248E-2</v>
      </c>
      <c r="E26" s="19">
        <v>229.59372234657232</v>
      </c>
      <c r="F26" s="22">
        <v>2001.7770349492671</v>
      </c>
      <c r="G26" s="16">
        <f t="shared" ca="1" si="0"/>
        <v>4</v>
      </c>
      <c r="H26" s="1"/>
    </row>
    <row r="27" spans="1:8" ht="15" x14ac:dyDescent="0.3">
      <c r="A27" s="15" t="s">
        <v>26</v>
      </c>
      <c r="B27" s="16">
        <v>2017</v>
      </c>
      <c r="C27" s="21">
        <v>2743.2027720380001</v>
      </c>
      <c r="D27" s="18">
        <v>1.3999703859192681E-2</v>
      </c>
      <c r="E27" s="19">
        <v>266.32260924808014</v>
      </c>
      <c r="F27" s="22">
        <v>310.15930574800001</v>
      </c>
      <c r="G27" s="16">
        <f t="shared" ca="1" si="0"/>
        <v>13</v>
      </c>
      <c r="H27" s="1"/>
    </row>
    <row r="28" spans="1:8" ht="15" x14ac:dyDescent="0.3">
      <c r="A28" s="15" t="s">
        <v>27</v>
      </c>
      <c r="B28" s="16">
        <v>2017</v>
      </c>
      <c r="C28" s="21">
        <v>3232.1120678181301</v>
      </c>
      <c r="D28" s="18">
        <v>1.721285992412188E-2</v>
      </c>
      <c r="E28" s="19">
        <v>164.96318150568243</v>
      </c>
      <c r="F28" s="22">
        <v>1084.034175915591</v>
      </c>
      <c r="G28" s="16">
        <f t="shared" ca="1" si="0"/>
        <v>10</v>
      </c>
      <c r="H28" s="1"/>
    </row>
    <row r="29" spans="1:8" ht="15" x14ac:dyDescent="0.3">
      <c r="A29" s="15" t="s">
        <v>28</v>
      </c>
      <c r="B29" s="16">
        <v>2017</v>
      </c>
      <c r="C29" s="21">
        <v>934.66908260000002</v>
      </c>
      <c r="D29" s="18">
        <v>1.1068652102189765E-2</v>
      </c>
      <c r="E29" s="19">
        <v>171.86503406339008</v>
      </c>
      <c r="F29" s="22">
        <v>165.71211901999999</v>
      </c>
      <c r="G29" s="16">
        <f t="shared" ca="1" si="0"/>
        <v>18</v>
      </c>
      <c r="H29" s="1"/>
    </row>
    <row r="30" spans="1:8" ht="15" x14ac:dyDescent="0.3">
      <c r="A30" s="15" t="s">
        <v>29</v>
      </c>
      <c r="B30" s="16">
        <v>2017</v>
      </c>
      <c r="C30" s="21">
        <v>422.21499999999997</v>
      </c>
      <c r="D30" s="18">
        <v>9.8163647075399183E-3</v>
      </c>
      <c r="E30" s="19">
        <v>204.38131105323794</v>
      </c>
      <c r="F30" s="22">
        <v>17.054000000000002</v>
      </c>
      <c r="G30" s="16">
        <f t="shared" ca="1" si="0"/>
        <v>22</v>
      </c>
      <c r="H30" s="1"/>
    </row>
    <row r="31" spans="1:8" ht="15" x14ac:dyDescent="0.3">
      <c r="A31" s="15" t="s">
        <v>30</v>
      </c>
      <c r="B31" s="16">
        <v>2017</v>
      </c>
      <c r="C31" s="21">
        <v>10528.08</v>
      </c>
      <c r="D31" s="18">
        <v>9.0613469527923585E-3</v>
      </c>
      <c r="E31" s="19">
        <v>226.25039031549096</v>
      </c>
      <c r="F31" s="22">
        <v>2217.98</v>
      </c>
      <c r="G31" s="16">
        <f t="shared" ca="1" si="0"/>
        <v>5</v>
      </c>
      <c r="H31" s="1"/>
    </row>
    <row r="32" spans="1:8" ht="15.6" thickBot="1" x14ac:dyDescent="0.35">
      <c r="A32" s="25" t="s">
        <v>31</v>
      </c>
      <c r="B32" s="26">
        <v>2017</v>
      </c>
      <c r="C32" s="27">
        <v>4639.2910040782645</v>
      </c>
      <c r="D32" s="28">
        <v>9.6646681024466913E-3</v>
      </c>
      <c r="E32" s="29">
        <v>461.26758643410164</v>
      </c>
      <c r="F32" s="30">
        <v>1064.546036439167</v>
      </c>
      <c r="G32" s="26">
        <f t="shared" ca="1" si="0"/>
        <v>7</v>
      </c>
      <c r="H32" s="1"/>
    </row>
    <row r="33" spans="1:7" ht="15" x14ac:dyDescent="0.3">
      <c r="A33" s="31" t="s">
        <v>2</v>
      </c>
      <c r="B33" s="2">
        <v>2018</v>
      </c>
      <c r="C33" s="12">
        <v>2870.4</v>
      </c>
      <c r="D33" s="23">
        <v>7.4473826227738809E-3</v>
      </c>
      <c r="E33" s="24">
        <v>324.79001913391596</v>
      </c>
      <c r="F33" s="13">
        <v>171.1</v>
      </c>
      <c r="G33" s="2" cm="1">
        <f t="array" aca="1" ref="G33:G58" ca="1">RANK($G33:$G58,$G33:$G58,1)</f>
        <v>14</v>
      </c>
    </row>
    <row r="34" spans="1:7" ht="15" x14ac:dyDescent="0.3">
      <c r="A34" s="32" t="s">
        <v>8</v>
      </c>
      <c r="B34" s="33">
        <v>2018</v>
      </c>
      <c r="C34" s="34">
        <v>4100.7012841651904</v>
      </c>
      <c r="D34" s="35">
        <v>8.9127912634920179E-3</v>
      </c>
      <c r="E34" s="36">
        <v>358.86070571148952</v>
      </c>
      <c r="F34" s="92">
        <v>423.51762976333333</v>
      </c>
      <c r="G34" s="33">
        <f ca="1"/>
        <v>17</v>
      </c>
    </row>
    <row r="35" spans="1:7" ht="15" x14ac:dyDescent="0.3">
      <c r="A35" s="32" t="s">
        <v>9</v>
      </c>
      <c r="B35" s="33">
        <v>2018</v>
      </c>
      <c r="C35" s="34">
        <v>814.43919736322698</v>
      </c>
      <c r="D35" s="35">
        <v>1.4485444596076293E-2</v>
      </c>
      <c r="E35" s="36">
        <v>115.93374519763974</v>
      </c>
      <c r="F35" s="92">
        <v>83.046430003067769</v>
      </c>
      <c r="G35" s="33">
        <f ca="1"/>
        <v>13</v>
      </c>
    </row>
    <row r="36" spans="1:7" ht="15" x14ac:dyDescent="0.3">
      <c r="A36" s="32" t="s">
        <v>10</v>
      </c>
      <c r="B36" s="33">
        <v>2018</v>
      </c>
      <c r="C36" s="34">
        <v>818.04295929901798</v>
      </c>
      <c r="D36" s="35">
        <v>1.5525848027372224E-2</v>
      </c>
      <c r="E36" s="36">
        <v>199.96796752256074</v>
      </c>
      <c r="F36" s="92">
        <v>27.582862925566872</v>
      </c>
      <c r="G36" s="33">
        <f ca="1"/>
        <v>18</v>
      </c>
    </row>
    <row r="37" spans="1:7" ht="15" x14ac:dyDescent="0.3">
      <c r="A37" s="32" t="s">
        <v>11</v>
      </c>
      <c r="B37" s="33">
        <v>2018</v>
      </c>
      <c r="C37" s="34">
        <v>381.56080500000002</v>
      </c>
      <c r="D37" s="35">
        <v>1.7654553593736987E-2</v>
      </c>
      <c r="E37" s="36">
        <v>438.54035307503995</v>
      </c>
      <c r="F37" s="92">
        <v>62.206666000000006</v>
      </c>
      <c r="G37" s="33">
        <f ca="1"/>
        <v>24</v>
      </c>
    </row>
    <row r="38" spans="1:7" ht="15" x14ac:dyDescent="0.3">
      <c r="A38" s="32" t="s">
        <v>12</v>
      </c>
      <c r="B38" s="33">
        <v>2018</v>
      </c>
      <c r="C38" s="34">
        <v>2298.17</v>
      </c>
      <c r="D38" s="35">
        <v>1.0895529181075232E-2</v>
      </c>
      <c r="E38" s="36">
        <v>216.26924564505671</v>
      </c>
      <c r="F38" s="92">
        <v>301.96999999999997</v>
      </c>
      <c r="G38" s="33">
        <f ca="1"/>
        <v>7</v>
      </c>
    </row>
    <row r="39" spans="1:7" ht="15" x14ac:dyDescent="0.3">
      <c r="A39" s="32" t="s">
        <v>13</v>
      </c>
      <c r="B39" s="33">
        <v>2018</v>
      </c>
      <c r="C39" s="34">
        <v>513.90499999999997</v>
      </c>
      <c r="D39" s="35">
        <v>1.9905158015747347E-2</v>
      </c>
      <c r="E39" s="36">
        <v>389.57873750123179</v>
      </c>
      <c r="F39" s="92">
        <v>88.75200000000001</v>
      </c>
      <c r="G39" s="33">
        <f ca="1"/>
        <v>22</v>
      </c>
    </row>
    <row r="40" spans="1:7" ht="15" x14ac:dyDescent="0.3">
      <c r="A40" s="32" t="s">
        <v>14</v>
      </c>
      <c r="B40" s="33">
        <v>2018</v>
      </c>
      <c r="C40" s="34">
        <v>3312.5619999999999</v>
      </c>
      <c r="D40" s="35">
        <v>1.4188505491116556E-2</v>
      </c>
      <c r="E40" s="36">
        <v>600.51520974583957</v>
      </c>
      <c r="F40" s="92">
        <v>621.8599999999999</v>
      </c>
      <c r="G40" s="33">
        <f ca="1"/>
        <v>12</v>
      </c>
    </row>
    <row r="41" spans="1:7" ht="15" x14ac:dyDescent="0.3">
      <c r="A41" s="32" t="s">
        <v>15</v>
      </c>
      <c r="B41" s="33">
        <v>2018</v>
      </c>
      <c r="C41" s="34">
        <v>42748</v>
      </c>
      <c r="D41" s="35">
        <v>1.8088220484355391E-2</v>
      </c>
      <c r="E41" s="36">
        <v>634.30920125235559</v>
      </c>
      <c r="F41" s="92">
        <v>10115.530000000001</v>
      </c>
      <c r="G41" s="33">
        <f ca="1"/>
        <v>1</v>
      </c>
    </row>
    <row r="42" spans="1:7" ht="15" x14ac:dyDescent="0.3">
      <c r="A42" s="32" t="s">
        <v>16</v>
      </c>
      <c r="B42" s="33">
        <v>2018</v>
      </c>
      <c r="C42" s="34">
        <v>42126.678084771338</v>
      </c>
      <c r="D42" s="35">
        <v>1.2508440993619491E-2</v>
      </c>
      <c r="E42" s="36">
        <v>508.12580615119936</v>
      </c>
      <c r="F42" s="92">
        <v>5373.2265913749998</v>
      </c>
      <c r="G42" s="33">
        <f ca="1"/>
        <v>2</v>
      </c>
    </row>
    <row r="43" spans="1:7" ht="15" x14ac:dyDescent="0.3">
      <c r="A43" s="32" t="s">
        <v>17</v>
      </c>
      <c r="B43" s="33">
        <v>2018</v>
      </c>
      <c r="C43" s="34">
        <v>4560.3839369999996</v>
      </c>
      <c r="D43" s="35">
        <v>2.5397874538379581E-2</v>
      </c>
      <c r="E43" s="36">
        <v>424.89804116132746</v>
      </c>
      <c r="F43" s="92">
        <v>518.49775299999999</v>
      </c>
      <c r="G43" s="33">
        <f ca="1"/>
        <v>6</v>
      </c>
    </row>
    <row r="44" spans="1:7" ht="15" x14ac:dyDescent="0.3">
      <c r="A44" s="32" t="s">
        <v>18</v>
      </c>
      <c r="B44" s="33">
        <v>2018</v>
      </c>
      <c r="C44" s="34">
        <v>1368.81134998313</v>
      </c>
      <c r="D44" s="35">
        <v>1.0059352849622666E-2</v>
      </c>
      <c r="E44" s="36">
        <v>140.02382983513274</v>
      </c>
      <c r="F44" s="92">
        <v>174.09961935165902</v>
      </c>
      <c r="G44" s="33">
        <f ca="1"/>
        <v>11</v>
      </c>
    </row>
    <row r="45" spans="1:7" ht="15" x14ac:dyDescent="0.3">
      <c r="A45" s="32" t="s">
        <v>32</v>
      </c>
      <c r="B45" s="33">
        <v>2018</v>
      </c>
      <c r="C45" s="34">
        <v>943.74</v>
      </c>
      <c r="D45" s="35">
        <v>2.894527957679176E-3</v>
      </c>
      <c r="E45" s="36">
        <v>194.15921738862087</v>
      </c>
      <c r="F45" s="92">
        <v>88.106999999999999</v>
      </c>
      <c r="G45" s="33">
        <f ca="1"/>
        <v>23</v>
      </c>
    </row>
    <row r="46" spans="1:7" ht="15" x14ac:dyDescent="0.3">
      <c r="A46" s="32" t="s">
        <v>19</v>
      </c>
      <c r="B46" s="33">
        <v>2018</v>
      </c>
      <c r="C46" s="34">
        <v>21702.343000000001</v>
      </c>
      <c r="D46" s="35">
        <v>1.2251582513403308E-2</v>
      </c>
      <c r="E46" s="36">
        <v>362.44752593641658</v>
      </c>
      <c r="F46" s="92">
        <v>4152.1840000000002</v>
      </c>
      <c r="G46" s="33">
        <f ca="1"/>
        <v>3</v>
      </c>
    </row>
    <row r="47" spans="1:7" ht="15" x14ac:dyDescent="0.3">
      <c r="A47" s="32" t="s">
        <v>20</v>
      </c>
      <c r="B47" s="33">
        <v>2018</v>
      </c>
      <c r="C47" s="34">
        <v>613.36999999999989</v>
      </c>
      <c r="D47" s="35">
        <v>2.1039283024097227E-2</v>
      </c>
      <c r="E47" s="36">
        <v>318.42699545749508</v>
      </c>
      <c r="F47" s="92">
        <v>191.74800000000002</v>
      </c>
      <c r="G47" s="33">
        <f ca="1"/>
        <v>21</v>
      </c>
    </row>
    <row r="48" spans="1:7" ht="15" x14ac:dyDescent="0.3">
      <c r="A48" s="32" t="s">
        <v>21</v>
      </c>
      <c r="B48" s="33">
        <v>2018</v>
      </c>
      <c r="C48" s="34">
        <v>894.55</v>
      </c>
      <c r="D48" s="35">
        <v>1.9654046595832562E-2</v>
      </c>
      <c r="E48" s="36">
        <v>319.30652426879499</v>
      </c>
      <c r="F48" s="92">
        <v>330.84</v>
      </c>
      <c r="G48" s="33">
        <f ca="1"/>
        <v>20</v>
      </c>
    </row>
    <row r="49" spans="1:7" ht="15" x14ac:dyDescent="0.3">
      <c r="A49" s="32" t="s">
        <v>22</v>
      </c>
      <c r="B49" s="33">
        <v>2018</v>
      </c>
      <c r="C49" s="34">
        <v>301.12863599999997</v>
      </c>
      <c r="D49" s="35">
        <v>4.9886946816559566E-3</v>
      </c>
      <c r="E49" s="36">
        <v>494.61841296956356</v>
      </c>
      <c r="F49" s="92">
        <v>137.43754300000001</v>
      </c>
      <c r="G49" s="33">
        <f ca="1"/>
        <v>24</v>
      </c>
    </row>
    <row r="50" spans="1:7" ht="15" x14ac:dyDescent="0.3">
      <c r="A50" s="32" t="s">
        <v>23</v>
      </c>
      <c r="B50" s="33">
        <v>2018</v>
      </c>
      <c r="C50" s="34">
        <v>59.128</v>
      </c>
      <c r="D50" s="35">
        <v>4.5633597589587816E-3</v>
      </c>
      <c r="E50" s="36">
        <v>121.85561486305464</v>
      </c>
      <c r="F50" s="92">
        <v>4.1909999999999998</v>
      </c>
      <c r="G50" s="33">
        <f ca="1"/>
        <v>24</v>
      </c>
    </row>
    <row r="51" spans="1:7" ht="15" x14ac:dyDescent="0.3">
      <c r="A51" s="32" t="s">
        <v>24</v>
      </c>
      <c r="B51" s="33">
        <v>2018</v>
      </c>
      <c r="C51" s="34">
        <v>9416.8799999999992</v>
      </c>
      <c r="D51" s="35">
        <v>1.2166715978433745E-2</v>
      </c>
      <c r="E51" s="36">
        <v>546.47632311977713</v>
      </c>
      <c r="F51" s="92">
        <v>3250.8999999999996</v>
      </c>
      <c r="G51" s="33">
        <f ca="1"/>
        <v>9</v>
      </c>
    </row>
    <row r="52" spans="1:7" ht="15" x14ac:dyDescent="0.3">
      <c r="A52" s="32" t="s">
        <v>25</v>
      </c>
      <c r="B52" s="33">
        <v>2018</v>
      </c>
      <c r="C52" s="34">
        <v>10047.16</v>
      </c>
      <c r="D52" s="35">
        <v>2.0181362215234304E-2</v>
      </c>
      <c r="E52" s="36">
        <v>261.55624397990266</v>
      </c>
      <c r="F52" s="92">
        <v>2764.3751420594513</v>
      </c>
      <c r="G52" s="33">
        <f ca="1"/>
        <v>5</v>
      </c>
    </row>
    <row r="53" spans="1:7" ht="15" x14ac:dyDescent="0.3">
      <c r="A53" s="32" t="s">
        <v>26</v>
      </c>
      <c r="B53" s="33">
        <v>2018</v>
      </c>
      <c r="C53" s="34">
        <v>2625.7384663299999</v>
      </c>
      <c r="D53" s="35">
        <v>1.2796988004089984E-2</v>
      </c>
      <c r="E53" s="36">
        <v>255.32764798323578</v>
      </c>
      <c r="F53" s="92">
        <v>259.2697</v>
      </c>
      <c r="G53" s="33">
        <f ca="1"/>
        <v>16</v>
      </c>
    </row>
    <row r="54" spans="1:7" ht="15" x14ac:dyDescent="0.3">
      <c r="A54" s="32" t="s">
        <v>27</v>
      </c>
      <c r="B54" s="33">
        <v>2018</v>
      </c>
      <c r="C54" s="34">
        <v>3692.0125864059301</v>
      </c>
      <c r="D54" s="35">
        <v>1.8054186759489568E-2</v>
      </c>
      <c r="E54" s="36">
        <v>189.56038193339276</v>
      </c>
      <c r="F54" s="92">
        <v>1251.9223317588887</v>
      </c>
      <c r="G54" s="33">
        <f ca="1"/>
        <v>10</v>
      </c>
    </row>
    <row r="55" spans="1:7" ht="15" x14ac:dyDescent="0.3">
      <c r="A55" s="32" t="s">
        <v>28</v>
      </c>
      <c r="B55" s="33">
        <v>2018</v>
      </c>
      <c r="C55" s="34">
        <v>1098.414383</v>
      </c>
      <c r="D55" s="35">
        <v>1.2282392742927429E-2</v>
      </c>
      <c r="E55" s="36">
        <v>201.69158393025353</v>
      </c>
      <c r="F55" s="92">
        <v>250.59672939999999</v>
      </c>
      <c r="G55" s="33">
        <f ca="1"/>
        <v>15</v>
      </c>
    </row>
    <row r="56" spans="1:7" ht="15" x14ac:dyDescent="0.3">
      <c r="A56" s="32" t="s">
        <v>29</v>
      </c>
      <c r="B56" s="33">
        <v>2018</v>
      </c>
      <c r="C56" s="34">
        <v>462.65100000000001</v>
      </c>
      <c r="D56" s="35">
        <v>1.0087399227066833E-2</v>
      </c>
      <c r="E56" s="36">
        <v>223.29147280835537</v>
      </c>
      <c r="F56" s="92">
        <v>27.658000000000001</v>
      </c>
      <c r="G56" s="33">
        <f ca="1"/>
        <v>19</v>
      </c>
    </row>
    <row r="57" spans="1:7" ht="15" x14ac:dyDescent="0.3">
      <c r="A57" s="32" t="s">
        <v>30</v>
      </c>
      <c r="B57" s="33">
        <v>2018</v>
      </c>
      <c r="C57" s="34">
        <v>11172.2</v>
      </c>
      <c r="D57" s="35">
        <v>9.2849502891729878E-3</v>
      </c>
      <c r="E57" s="36">
        <v>239.08590867175948</v>
      </c>
      <c r="F57" s="92">
        <v>2544.5500000000002</v>
      </c>
      <c r="G57" s="33">
        <f ca="1"/>
        <v>4</v>
      </c>
    </row>
    <row r="58" spans="1:7" ht="15.6" thickBot="1" x14ac:dyDescent="0.35">
      <c r="A58" s="39" t="s">
        <v>31</v>
      </c>
      <c r="B58" s="40">
        <v>2018</v>
      </c>
      <c r="C58" s="41">
        <v>4573.2909070414207</v>
      </c>
      <c r="D58" s="42">
        <v>9.7164517066795995E-3</v>
      </c>
      <c r="E58" s="43">
        <v>449.45420360281713</v>
      </c>
      <c r="F58" s="101">
        <v>1088.1964103530584</v>
      </c>
      <c r="G58" s="40">
        <f ca="1"/>
        <v>8</v>
      </c>
    </row>
    <row r="59" spans="1:7" ht="15.6" thickTop="1" x14ac:dyDescent="0.3">
      <c r="A59" s="31" t="s">
        <v>2</v>
      </c>
      <c r="B59" s="38">
        <v>2019</v>
      </c>
      <c r="C59" s="45">
        <v>2920.17</v>
      </c>
      <c r="D59" s="46">
        <v>7.34599773343882E-3</v>
      </c>
      <c r="E59" s="47">
        <v>328.93539273951188</v>
      </c>
      <c r="F59" s="93">
        <v>177.88</v>
      </c>
      <c r="G59" s="87" cm="1">
        <f t="array" aca="1" ref="G59:G84" ca="1">RANK($G59:$G84,$G59:$G84,1)</f>
        <v>13</v>
      </c>
    </row>
    <row r="60" spans="1:7" ht="15" x14ac:dyDescent="0.3">
      <c r="A60" s="32" t="s">
        <v>8</v>
      </c>
      <c r="B60" s="33">
        <v>2019</v>
      </c>
      <c r="C60" s="48">
        <v>4302.8394661644597</v>
      </c>
      <c r="D60" s="35">
        <v>8.9972594579078771E-3</v>
      </c>
      <c r="E60" s="36">
        <v>374.51818836839232</v>
      </c>
      <c r="F60" s="94">
        <v>470.94570010000001</v>
      </c>
      <c r="G60" s="33">
        <f ca="1"/>
        <v>17</v>
      </c>
    </row>
    <row r="61" spans="1:7" ht="15" x14ac:dyDescent="0.3">
      <c r="A61" s="32" t="s">
        <v>9</v>
      </c>
      <c r="B61" s="33">
        <v>2019</v>
      </c>
      <c r="C61" s="48">
        <v>1927.98939725334</v>
      </c>
      <c r="D61" s="35">
        <v>3.131985820300253E-2</v>
      </c>
      <c r="E61" s="36">
        <v>276.38413552836391</v>
      </c>
      <c r="F61" s="94">
        <v>1156.5167862953288</v>
      </c>
      <c r="G61" s="33">
        <f ca="1"/>
        <v>11</v>
      </c>
    </row>
    <row r="62" spans="1:7" ht="15" x14ac:dyDescent="0.3">
      <c r="A62" s="32" t="s">
        <v>10</v>
      </c>
      <c r="B62" s="33">
        <v>2019</v>
      </c>
      <c r="C62" s="48">
        <v>894.60625674217897</v>
      </c>
      <c r="D62" s="35">
        <v>1.6098257649177383E-2</v>
      </c>
      <c r="E62" s="36">
        <v>219.95575756899174</v>
      </c>
      <c r="F62" s="94">
        <v>58.696556176878246</v>
      </c>
      <c r="G62" s="33">
        <f ca="1"/>
        <v>18</v>
      </c>
    </row>
    <row r="63" spans="1:7" ht="15" x14ac:dyDescent="0.3">
      <c r="A63" s="32" t="s">
        <v>11</v>
      </c>
      <c r="B63" s="33">
        <v>2019</v>
      </c>
      <c r="C63" s="48">
        <v>432.723232</v>
      </c>
      <c r="D63" s="35">
        <v>1.8805926134531425E-2</v>
      </c>
      <c r="E63" s="36">
        <v>490.64372356709561</v>
      </c>
      <c r="F63" s="94">
        <v>77.169653999999994</v>
      </c>
      <c r="G63" s="33">
        <f ca="1"/>
        <v>24</v>
      </c>
    </row>
    <row r="64" spans="1:7" ht="15" x14ac:dyDescent="0.3">
      <c r="A64" s="32" t="s">
        <v>12</v>
      </c>
      <c r="B64" s="33">
        <v>2019</v>
      </c>
      <c r="C64" s="48">
        <v>2585.69</v>
      </c>
      <c r="D64" s="35">
        <v>1.1463185507306774E-2</v>
      </c>
      <c r="E64" s="36">
        <v>242.34815339684258</v>
      </c>
      <c r="F64" s="94">
        <v>392.09</v>
      </c>
      <c r="G64" s="33">
        <f ca="1"/>
        <v>7</v>
      </c>
    </row>
    <row r="65" spans="1:7" ht="15" x14ac:dyDescent="0.3">
      <c r="A65" s="32" t="s">
        <v>13</v>
      </c>
      <c r="B65" s="33">
        <v>2019</v>
      </c>
      <c r="C65" s="48">
        <v>556.24199999999996</v>
      </c>
      <c r="D65" s="35">
        <v>2.0057557453784017E-2</v>
      </c>
      <c r="E65" s="36">
        <v>419.86232091906828</v>
      </c>
      <c r="F65" s="94">
        <v>80.989000000000004</v>
      </c>
      <c r="G65" s="33">
        <f ca="1"/>
        <v>22</v>
      </c>
    </row>
    <row r="66" spans="1:7" ht="15" x14ac:dyDescent="0.3">
      <c r="A66" s="32" t="s">
        <v>14</v>
      </c>
      <c r="B66" s="33">
        <v>2019</v>
      </c>
      <c r="C66" s="48">
        <v>3673.1689999999999</v>
      </c>
      <c r="D66" s="35">
        <v>1.5314314660707436E-2</v>
      </c>
      <c r="E66" s="36">
        <v>665.23634453781506</v>
      </c>
      <c r="F66" s="94">
        <v>866.22</v>
      </c>
      <c r="G66" s="33">
        <f ca="1"/>
        <v>15</v>
      </c>
    </row>
    <row r="67" spans="1:7" ht="15" x14ac:dyDescent="0.3">
      <c r="A67" s="32" t="s">
        <v>15</v>
      </c>
      <c r="B67" s="33">
        <v>2019</v>
      </c>
      <c r="C67" s="48">
        <v>44361.2</v>
      </c>
      <c r="D67" s="35">
        <v>1.8198458752028093E-2</v>
      </c>
      <c r="E67" s="36">
        <v>655.99787057849289</v>
      </c>
      <c r="F67" s="94">
        <v>10845.71</v>
      </c>
      <c r="G67" s="33">
        <f ca="1"/>
        <v>1</v>
      </c>
    </row>
    <row r="68" spans="1:7" ht="15" x14ac:dyDescent="0.3">
      <c r="A68" s="32" t="s">
        <v>16</v>
      </c>
      <c r="B68" s="33">
        <v>2019</v>
      </c>
      <c r="C68" s="48">
        <v>46935.812153299994</v>
      </c>
      <c r="D68" s="35">
        <v>1.3513124837203275E-2</v>
      </c>
      <c r="E68" s="36">
        <v>564.85879861480498</v>
      </c>
      <c r="F68" s="94">
        <v>7113.28072221</v>
      </c>
      <c r="G68" s="33">
        <f ca="1"/>
        <v>2</v>
      </c>
    </row>
    <row r="69" spans="1:7" ht="15" x14ac:dyDescent="0.3">
      <c r="A69" s="32" t="s">
        <v>17</v>
      </c>
      <c r="B69" s="33">
        <v>2019</v>
      </c>
      <c r="C69" s="48">
        <v>4320.1728540000004</v>
      </c>
      <c r="D69" s="35">
        <v>2.3575243786643846E-2</v>
      </c>
      <c r="E69" s="36">
        <v>402.94218607909107</v>
      </c>
      <c r="F69" s="94">
        <v>533.00928799999997</v>
      </c>
      <c r="G69" s="33">
        <f ca="1"/>
        <v>6</v>
      </c>
    </row>
    <row r="70" spans="1:7" ht="15" x14ac:dyDescent="0.3">
      <c r="A70" s="32" t="s">
        <v>18</v>
      </c>
      <c r="B70" s="33">
        <v>2019</v>
      </c>
      <c r="C70" s="48">
        <v>1832.1976594533101</v>
      </c>
      <c r="D70" s="35">
        <v>1.253945642292632E-2</v>
      </c>
      <c r="E70" s="36">
        <v>187.51114603345263</v>
      </c>
      <c r="F70" s="94">
        <v>440.89048279874737</v>
      </c>
      <c r="G70" s="33">
        <f ca="1"/>
        <v>12</v>
      </c>
    </row>
    <row r="71" spans="1:7" ht="15" x14ac:dyDescent="0.3">
      <c r="A71" s="32" t="s">
        <v>32</v>
      </c>
      <c r="B71" s="33">
        <v>2019</v>
      </c>
      <c r="C71" s="48">
        <v>1007.06</v>
      </c>
      <c r="D71" s="35">
        <v>2.8246443530252885E-3</v>
      </c>
      <c r="E71" s="36">
        <v>204.38913209814152</v>
      </c>
      <c r="F71" s="94">
        <v>119.97</v>
      </c>
      <c r="G71" s="33">
        <f ca="1"/>
        <v>23</v>
      </c>
    </row>
    <row r="72" spans="1:7" ht="15" x14ac:dyDescent="0.3">
      <c r="A72" s="32" t="s">
        <v>19</v>
      </c>
      <c r="B72" s="33">
        <v>2019</v>
      </c>
      <c r="C72" s="48">
        <v>21142.71</v>
      </c>
      <c r="D72" s="35">
        <v>1.1767956077865608E-2</v>
      </c>
      <c r="E72" s="36">
        <v>353.97670482227255</v>
      </c>
      <c r="F72" s="94">
        <v>4234.7629999999999</v>
      </c>
      <c r="G72" s="33">
        <f ca="1"/>
        <v>3</v>
      </c>
    </row>
    <row r="73" spans="1:7" ht="15" x14ac:dyDescent="0.3">
      <c r="A73" s="32" t="s">
        <v>20</v>
      </c>
      <c r="B73" s="33">
        <v>2019</v>
      </c>
      <c r="C73" s="48">
        <v>633.52200000000005</v>
      </c>
      <c r="D73" s="35">
        <v>2.0671434472686268E-2</v>
      </c>
      <c r="E73" s="36">
        <v>331.1338654289433</v>
      </c>
      <c r="F73" s="94">
        <v>153.86000000000001</v>
      </c>
      <c r="G73" s="33">
        <f ca="1"/>
        <v>21</v>
      </c>
    </row>
    <row r="74" spans="1:7" ht="15" x14ac:dyDescent="0.3">
      <c r="A74" s="32" t="s">
        <v>21</v>
      </c>
      <c r="B74" s="33">
        <v>2019</v>
      </c>
      <c r="C74" s="48">
        <v>979.2</v>
      </c>
      <c r="D74" s="35">
        <v>2.0040986601069549E-2</v>
      </c>
      <c r="E74" s="36">
        <v>350.44772273400758</v>
      </c>
      <c r="F74" s="94">
        <v>290.87</v>
      </c>
      <c r="G74" s="33">
        <f ca="1"/>
        <v>19</v>
      </c>
    </row>
    <row r="75" spans="1:7" ht="15" x14ac:dyDescent="0.3">
      <c r="A75" s="32" t="s">
        <v>22</v>
      </c>
      <c r="B75" s="33">
        <v>2019</v>
      </c>
      <c r="C75" s="48">
        <v>345.56732599999998</v>
      </c>
      <c r="D75" s="35">
        <v>5.5110740800811174E-3</v>
      </c>
      <c r="E75" s="36">
        <v>556.02144167337076</v>
      </c>
      <c r="F75" s="94">
        <v>159.71157500000001</v>
      </c>
      <c r="G75" s="33">
        <f ca="1"/>
        <v>24</v>
      </c>
    </row>
    <row r="76" spans="1:7" ht="15" x14ac:dyDescent="0.3">
      <c r="A76" s="32" t="s">
        <v>23</v>
      </c>
      <c r="B76" s="33">
        <v>2019</v>
      </c>
      <c r="C76" s="48">
        <v>74.739999999999995</v>
      </c>
      <c r="D76" s="35">
        <v>5.3225164379162001E-3</v>
      </c>
      <c r="E76" s="36">
        <v>148.076237270674</v>
      </c>
      <c r="F76" s="94">
        <v>18.5</v>
      </c>
      <c r="G76" s="33">
        <f ca="1"/>
        <v>24</v>
      </c>
    </row>
    <row r="77" spans="1:7" ht="15" x14ac:dyDescent="0.3">
      <c r="A77" s="32" t="s">
        <v>24</v>
      </c>
      <c r="B77" s="33">
        <v>2019</v>
      </c>
      <c r="C77" s="48">
        <v>10860.11</v>
      </c>
      <c r="D77" s="35">
        <v>1.3357165259422795E-2</v>
      </c>
      <c r="E77" s="36">
        <v>626.12337849524363</v>
      </c>
      <c r="F77" s="94">
        <v>5463.04</v>
      </c>
      <c r="G77" s="33">
        <f ca="1"/>
        <v>9</v>
      </c>
    </row>
    <row r="78" spans="1:7" ht="15" x14ac:dyDescent="0.3">
      <c r="A78" s="32" t="s">
        <v>25</v>
      </c>
      <c r="B78" s="33">
        <v>2019</v>
      </c>
      <c r="C78" s="48">
        <v>10559.12</v>
      </c>
      <c r="D78" s="35">
        <v>1.9788544776063458E-2</v>
      </c>
      <c r="E78" s="36">
        <v>275.07737195852656</v>
      </c>
      <c r="F78" s="94">
        <v>2650.869302325581</v>
      </c>
      <c r="G78" s="33">
        <f ca="1"/>
        <v>5</v>
      </c>
    </row>
    <row r="79" spans="1:7" ht="15" x14ac:dyDescent="0.3">
      <c r="A79" s="32" t="s">
        <v>26</v>
      </c>
      <c r="B79" s="33">
        <v>2019</v>
      </c>
      <c r="C79" s="48">
        <v>3042.4</v>
      </c>
      <c r="D79" s="35">
        <v>1.4191979833431762E-2</v>
      </c>
      <c r="E79" s="36">
        <v>295.77204631402935</v>
      </c>
      <c r="F79" s="94">
        <v>479.8</v>
      </c>
      <c r="G79" s="33">
        <f ca="1"/>
        <v>16</v>
      </c>
    </row>
    <row r="80" spans="1:7" ht="15" x14ac:dyDescent="0.3">
      <c r="A80" s="32" t="s">
        <v>27</v>
      </c>
      <c r="B80" s="33">
        <v>2019</v>
      </c>
      <c r="C80" s="48">
        <v>4115.3150684931497</v>
      </c>
      <c r="D80" s="35">
        <v>1.8441071590659941E-2</v>
      </c>
      <c r="E80" s="36">
        <v>212.39415005972126</v>
      </c>
      <c r="F80" s="94">
        <v>1097.0195995785029</v>
      </c>
      <c r="G80" s="33">
        <f ca="1"/>
        <v>10</v>
      </c>
    </row>
    <row r="81" spans="1:7" ht="15" x14ac:dyDescent="0.3">
      <c r="A81" s="32" t="s">
        <v>28</v>
      </c>
      <c r="B81" s="33">
        <v>2019</v>
      </c>
      <c r="C81" s="48">
        <v>1665.8218879999999</v>
      </c>
      <c r="D81" s="35">
        <v>1.7712464783940115E-2</v>
      </c>
      <c r="E81" s="36">
        <v>305.4737895269601</v>
      </c>
      <c r="F81" s="94">
        <v>698.89123400000005</v>
      </c>
      <c r="G81" s="33">
        <f ca="1"/>
        <v>14</v>
      </c>
    </row>
    <row r="82" spans="1:7" ht="15" x14ac:dyDescent="0.3">
      <c r="A82" s="32" t="s">
        <v>29</v>
      </c>
      <c r="B82" s="33">
        <v>2019</v>
      </c>
      <c r="C82" s="48">
        <v>511.65022199999999</v>
      </c>
      <c r="D82" s="35">
        <v>1.0572006397130381E-2</v>
      </c>
      <c r="E82" s="36">
        <v>244.92473564032721</v>
      </c>
      <c r="F82" s="94">
        <v>36.348999999999997</v>
      </c>
      <c r="G82" s="33">
        <f ca="1"/>
        <v>20</v>
      </c>
    </row>
    <row r="83" spans="1:7" ht="15" x14ac:dyDescent="0.3">
      <c r="A83" s="32" t="s">
        <v>30</v>
      </c>
      <c r="B83" s="33">
        <v>2019</v>
      </c>
      <c r="C83" s="48">
        <v>11281.18</v>
      </c>
      <c r="D83" s="35">
        <v>9.0657398292315425E-3</v>
      </c>
      <c r="E83" s="36">
        <v>239.4882450744459</v>
      </c>
      <c r="F83" s="94">
        <v>2442.52</v>
      </c>
      <c r="G83" s="33">
        <f ca="1"/>
        <v>4</v>
      </c>
    </row>
    <row r="84" spans="1:7" ht="15.6" thickBot="1" x14ac:dyDescent="0.35">
      <c r="A84" s="50" t="s">
        <v>31</v>
      </c>
      <c r="B84" s="51">
        <v>2019</v>
      </c>
      <c r="C84" s="52">
        <v>4982.0878103103696</v>
      </c>
      <c r="D84" s="53">
        <v>1.0447467090241644E-2</v>
      </c>
      <c r="E84" s="54">
        <v>484.69122739034759</v>
      </c>
      <c r="F84" s="102">
        <v>1381.1813998799792</v>
      </c>
      <c r="G84" s="40">
        <f ca="1"/>
        <v>8</v>
      </c>
    </row>
    <row r="85" spans="1:7" ht="15" x14ac:dyDescent="0.3">
      <c r="A85" s="31" t="s">
        <v>2</v>
      </c>
      <c r="B85" s="38">
        <v>2020</v>
      </c>
      <c r="C85" s="5">
        <v>3159.7</v>
      </c>
      <c r="D85" s="7">
        <v>8.3298929718027426E-3</v>
      </c>
      <c r="E85" s="8">
        <v>354.35159277098973</v>
      </c>
      <c r="F85" s="11">
        <v>292.7</v>
      </c>
      <c r="G85" s="87" cm="1">
        <f t="array" aca="1" ref="G85:G110" ca="1">RANK($G85:$G110,$G85:$G110,1)</f>
        <v>16</v>
      </c>
    </row>
    <row r="86" spans="1:7" ht="15" x14ac:dyDescent="0.3">
      <c r="A86" s="32" t="s">
        <v>8</v>
      </c>
      <c r="B86" s="33">
        <v>2020</v>
      </c>
      <c r="C86" s="48">
        <v>4808</v>
      </c>
      <c r="D86" s="35">
        <v>1.0526972630528002E-2</v>
      </c>
      <c r="E86" s="36">
        <v>416.49341649341648</v>
      </c>
      <c r="F86" s="94">
        <v>549.53920000000005</v>
      </c>
      <c r="G86" s="33">
        <f ca="1"/>
        <v>18</v>
      </c>
    </row>
    <row r="87" spans="1:7" ht="15" x14ac:dyDescent="0.3">
      <c r="A87" s="32" t="s">
        <v>9</v>
      </c>
      <c r="B87" s="33">
        <v>2020</v>
      </c>
      <c r="C87" s="48">
        <v>981.80700000000002</v>
      </c>
      <c r="D87" s="35">
        <v>1.6008342279331678E-2</v>
      </c>
      <c r="E87" s="36">
        <v>141.59275571746258</v>
      </c>
      <c r="F87" s="94">
        <v>88.070000000000007</v>
      </c>
      <c r="G87" s="33">
        <f ca="1"/>
        <v>15</v>
      </c>
    </row>
    <row r="88" spans="1:7" ht="15" x14ac:dyDescent="0.3">
      <c r="A88" s="32" t="s">
        <v>10</v>
      </c>
      <c r="B88" s="33">
        <v>2020</v>
      </c>
      <c r="C88" s="48">
        <v>882</v>
      </c>
      <c r="D88" s="35">
        <v>1.7573697952365318E-2</v>
      </c>
      <c r="E88" s="36">
        <v>217.92521360130061</v>
      </c>
      <c r="F88" s="94">
        <v>92</v>
      </c>
      <c r="G88" s="33">
        <f ca="1"/>
        <v>17</v>
      </c>
    </row>
    <row r="89" spans="1:7" ht="15" x14ac:dyDescent="0.3">
      <c r="A89" s="32" t="s">
        <v>11</v>
      </c>
      <c r="B89" s="33">
        <v>2020</v>
      </c>
      <c r="C89" s="48">
        <v>424.1</v>
      </c>
      <c r="D89" s="35">
        <v>1.9617974523925278E-2</v>
      </c>
      <c r="E89" s="36">
        <v>475.44843049327358</v>
      </c>
      <c r="F89" s="94">
        <v>86.3</v>
      </c>
      <c r="G89" s="33">
        <f ca="1"/>
        <v>23</v>
      </c>
    </row>
    <row r="90" spans="1:7" ht="15" x14ac:dyDescent="0.3">
      <c r="A90" s="32" t="s">
        <v>12</v>
      </c>
      <c r="B90" s="33">
        <v>2020</v>
      </c>
      <c r="C90" s="48">
        <v>2808.5341339888801</v>
      </c>
      <c r="D90" s="35">
        <v>1.304793523168633E-2</v>
      </c>
      <c r="E90" s="36">
        <v>262.47590073315541</v>
      </c>
      <c r="F90" s="94">
        <v>468.71902101564132</v>
      </c>
      <c r="G90" s="33">
        <f ca="1"/>
        <v>8</v>
      </c>
    </row>
    <row r="91" spans="1:7" ht="15" x14ac:dyDescent="0.3">
      <c r="A91" s="32" t="s">
        <v>13</v>
      </c>
      <c r="B91" s="33">
        <v>2020</v>
      </c>
      <c r="C91" s="48">
        <v>615.24</v>
      </c>
      <c r="D91" s="35">
        <v>2.2927184835055743E-2</v>
      </c>
      <c r="E91" s="36">
        <v>462.9415040105946</v>
      </c>
      <c r="F91" s="94">
        <v>156.47999999999999</v>
      </c>
      <c r="G91" s="33">
        <f ca="1"/>
        <v>23</v>
      </c>
    </row>
    <row r="92" spans="1:7" ht="15" x14ac:dyDescent="0.3">
      <c r="A92" s="32" t="s">
        <v>14</v>
      </c>
      <c r="B92" s="33">
        <v>2020</v>
      </c>
      <c r="C92" s="48">
        <v>3518</v>
      </c>
      <c r="D92" s="35">
        <v>1.4781823147545116E-2</v>
      </c>
      <c r="E92" s="36">
        <v>636.08584808432931</v>
      </c>
      <c r="F92" s="94">
        <v>654.29999999999995</v>
      </c>
      <c r="G92" s="33">
        <f ca="1"/>
        <v>13</v>
      </c>
    </row>
    <row r="93" spans="1:7" ht="15" x14ac:dyDescent="0.3">
      <c r="A93" s="32" t="s">
        <v>15</v>
      </c>
      <c r="B93" s="33">
        <v>2020</v>
      </c>
      <c r="C93" s="48">
        <v>46000</v>
      </c>
      <c r="D93" s="35">
        <v>1.99751613211398E-2</v>
      </c>
      <c r="E93" s="36">
        <v>678.33601226903397</v>
      </c>
      <c r="F93" s="94">
        <v>12200</v>
      </c>
      <c r="G93" s="33">
        <f ca="1"/>
        <v>1</v>
      </c>
    </row>
    <row r="94" spans="1:7" ht="15" x14ac:dyDescent="0.3">
      <c r="A94" s="32" t="s">
        <v>16</v>
      </c>
      <c r="B94" s="33">
        <v>2020</v>
      </c>
      <c r="C94" s="48">
        <v>51392</v>
      </c>
      <c r="D94" s="35">
        <v>1.5260901067835465E-2</v>
      </c>
      <c r="E94" s="36">
        <v>617.98198674859611</v>
      </c>
      <c r="F94" s="94">
        <v>8969</v>
      </c>
      <c r="G94" s="33">
        <f ca="1"/>
        <v>3</v>
      </c>
    </row>
    <row r="95" spans="1:7" ht="15" x14ac:dyDescent="0.3">
      <c r="A95" s="32" t="s">
        <v>17</v>
      </c>
      <c r="B95" s="33">
        <v>2020</v>
      </c>
      <c r="C95" s="48">
        <v>4837</v>
      </c>
      <c r="D95" s="35">
        <v>2.9257275305093439E-2</v>
      </c>
      <c r="E95" s="36">
        <v>451.63356523476631</v>
      </c>
      <c r="F95" s="94">
        <v>535</v>
      </c>
      <c r="G95" s="33">
        <f ca="1"/>
        <v>7</v>
      </c>
    </row>
    <row r="96" spans="1:7" ht="15" x14ac:dyDescent="0.3">
      <c r="A96" s="32" t="s">
        <v>18</v>
      </c>
      <c r="B96" s="33">
        <v>2020</v>
      </c>
      <c r="C96" s="48">
        <v>2427.0880570663799</v>
      </c>
      <c r="D96" s="35">
        <v>1.7659024089224529E-2</v>
      </c>
      <c r="E96" s="36">
        <v>248.92827875123766</v>
      </c>
      <c r="F96" s="94">
        <v>1105.9812056838568</v>
      </c>
      <c r="G96" s="33">
        <f ca="1"/>
        <v>11</v>
      </c>
    </row>
    <row r="97" spans="1:7" ht="15" x14ac:dyDescent="0.3">
      <c r="A97" s="32" t="s">
        <v>32</v>
      </c>
      <c r="B97" s="33">
        <v>2020</v>
      </c>
      <c r="C97" s="48">
        <v>1032.26</v>
      </c>
      <c r="D97" s="35">
        <v>2.7684290842482002E-3</v>
      </c>
      <c r="E97" s="36">
        <v>207.26738991191345</v>
      </c>
      <c r="F97" s="94">
        <v>147.86500000000001</v>
      </c>
      <c r="G97" s="33">
        <f ca="1"/>
        <v>20</v>
      </c>
    </row>
    <row r="98" spans="1:7" ht="15" x14ac:dyDescent="0.3">
      <c r="A98" s="32" t="s">
        <v>19</v>
      </c>
      <c r="B98" s="33">
        <v>2020</v>
      </c>
      <c r="C98" s="48">
        <v>22844</v>
      </c>
      <c r="D98" s="35">
        <v>1.3786685383663224E-2</v>
      </c>
      <c r="E98" s="36">
        <v>384.32743540004941</v>
      </c>
      <c r="F98" s="94">
        <v>5617.55</v>
      </c>
      <c r="G98" s="33">
        <f ca="1"/>
        <v>2</v>
      </c>
    </row>
    <row r="99" spans="1:7" ht="15" x14ac:dyDescent="0.3">
      <c r="A99" s="32" t="s">
        <v>20</v>
      </c>
      <c r="B99" s="33">
        <v>2020</v>
      </c>
      <c r="C99" s="48">
        <v>650.65</v>
      </c>
      <c r="D99" s="35">
        <v>2.2088263431015297E-2</v>
      </c>
      <c r="E99" s="36">
        <v>342.2924360552592</v>
      </c>
      <c r="F99" s="94">
        <v>136.09</v>
      </c>
      <c r="G99" s="33">
        <f ca="1"/>
        <v>22</v>
      </c>
    </row>
    <row r="100" spans="1:7" ht="15" x14ac:dyDescent="0.3">
      <c r="A100" s="32" t="s">
        <v>21</v>
      </c>
      <c r="B100" s="33">
        <v>2020</v>
      </c>
      <c r="C100" s="48">
        <v>1028</v>
      </c>
      <c r="D100" s="35">
        <v>2.0764648065474088E-2</v>
      </c>
      <c r="E100" s="36">
        <v>367.81411790803935</v>
      </c>
      <c r="F100" s="94">
        <v>361.9</v>
      </c>
      <c r="G100" s="33">
        <f ca="1"/>
        <v>19</v>
      </c>
    </row>
    <row r="101" spans="1:7" ht="15" x14ac:dyDescent="0.3">
      <c r="A101" s="32" t="s">
        <v>22</v>
      </c>
      <c r="B101" s="33">
        <v>2020</v>
      </c>
      <c r="C101" s="48">
        <v>356</v>
      </c>
      <c r="D101" s="35">
        <v>5.5433460072493255E-3</v>
      </c>
      <c r="E101" s="36">
        <v>564.10337669745991</v>
      </c>
      <c r="F101" s="94">
        <v>187</v>
      </c>
      <c r="G101" s="33">
        <f ca="1"/>
        <v>23</v>
      </c>
    </row>
    <row r="102" spans="1:7" ht="15" x14ac:dyDescent="0.3">
      <c r="A102" s="32" t="s">
        <v>23</v>
      </c>
      <c r="B102" s="33">
        <v>2020</v>
      </c>
      <c r="C102" s="48">
        <v>70.721999999999994</v>
      </c>
      <c r="D102" s="35">
        <v>5.4152146996869028E-3</v>
      </c>
      <c r="E102" s="36">
        <v>137.09002093510117</v>
      </c>
      <c r="F102" s="94">
        <v>13.5</v>
      </c>
      <c r="G102" s="33">
        <f ca="1"/>
        <v>23</v>
      </c>
    </row>
    <row r="103" spans="1:7" ht="15" x14ac:dyDescent="0.3">
      <c r="A103" s="32" t="s">
        <v>24</v>
      </c>
      <c r="B103" s="33">
        <v>2020</v>
      </c>
      <c r="C103" s="48">
        <v>11200</v>
      </c>
      <c r="D103" s="35">
        <v>1.3998337697398434E-2</v>
      </c>
      <c r="E103" s="36">
        <v>642.12819630776289</v>
      </c>
      <c r="F103" s="94">
        <v>2862.9</v>
      </c>
      <c r="G103" s="33">
        <f ca="1"/>
        <v>9</v>
      </c>
    </row>
    <row r="104" spans="1:7" ht="15" x14ac:dyDescent="0.3">
      <c r="A104" s="32" t="s">
        <v>25</v>
      </c>
      <c r="B104" s="33">
        <v>2020</v>
      </c>
      <c r="C104" s="48">
        <v>11723.8</v>
      </c>
      <c r="D104" s="35">
        <v>2.2269976979319754E-2</v>
      </c>
      <c r="E104" s="36">
        <v>305.67346300255514</v>
      </c>
      <c r="F104" s="94">
        <v>3436.2999999999997</v>
      </c>
      <c r="G104" s="33">
        <f ca="1"/>
        <v>5</v>
      </c>
    </row>
    <row r="105" spans="1:7" ht="15" x14ac:dyDescent="0.3">
      <c r="A105" s="32" t="s">
        <v>26</v>
      </c>
      <c r="B105" s="33">
        <v>2020</v>
      </c>
      <c r="C105" s="48">
        <v>3362.25</v>
      </c>
      <c r="D105" s="35">
        <v>1.6803889896225454E-2</v>
      </c>
      <c r="E105" s="36">
        <v>326.52397276903207</v>
      </c>
      <c r="F105" s="94">
        <v>547.33900000000006</v>
      </c>
      <c r="G105" s="33">
        <f ca="1"/>
        <v>14</v>
      </c>
    </row>
    <row r="106" spans="1:7" ht="15" x14ac:dyDescent="0.3">
      <c r="A106" s="32" t="s">
        <v>27</v>
      </c>
      <c r="B106" s="33">
        <v>2020</v>
      </c>
      <c r="C106" s="48">
        <v>4430.53</v>
      </c>
      <c r="D106" s="35">
        <v>2.0243274028701803E-2</v>
      </c>
      <c r="E106" s="36">
        <v>229.92485003479595</v>
      </c>
      <c r="F106" s="94">
        <v>1085.03</v>
      </c>
      <c r="G106" s="33">
        <f ca="1"/>
        <v>10</v>
      </c>
    </row>
    <row r="107" spans="1:7" ht="15" x14ac:dyDescent="0.3">
      <c r="A107" s="32" t="s">
        <v>28</v>
      </c>
      <c r="B107" s="33">
        <v>2020</v>
      </c>
      <c r="C107" s="48">
        <v>1795.518341</v>
      </c>
      <c r="D107" s="35">
        <v>1.9499695816540742E-2</v>
      </c>
      <c r="E107" s="36">
        <v>328.81337966523824</v>
      </c>
      <c r="F107" s="94">
        <v>572.35921016999998</v>
      </c>
      <c r="G107" s="33">
        <f ca="1"/>
        <v>12</v>
      </c>
    </row>
    <row r="108" spans="1:7" ht="15" x14ac:dyDescent="0.3">
      <c r="A108" s="32" t="s">
        <v>29</v>
      </c>
      <c r="B108" s="33">
        <v>2020</v>
      </c>
      <c r="C108" s="48">
        <v>498.01372900000001</v>
      </c>
      <c r="D108" s="35">
        <v>1.0614544487675851E-2</v>
      </c>
      <c r="E108" s="36">
        <v>236.8336166064295</v>
      </c>
      <c r="F108" s="94">
        <v>28.335819000000001</v>
      </c>
      <c r="G108" s="33">
        <f ca="1"/>
        <v>21</v>
      </c>
    </row>
    <row r="109" spans="1:7" ht="15" x14ac:dyDescent="0.3">
      <c r="A109" s="32" t="s">
        <v>30</v>
      </c>
      <c r="B109" s="33">
        <v>2020</v>
      </c>
      <c r="C109" s="48">
        <v>11240.01</v>
      </c>
      <c r="D109" s="35">
        <v>1.0018298530769697E-2</v>
      </c>
      <c r="E109" s="36">
        <v>237.36281697885974</v>
      </c>
      <c r="F109" s="94">
        <v>2251.71</v>
      </c>
      <c r="G109" s="33">
        <f ca="1"/>
        <v>4</v>
      </c>
    </row>
    <row r="110" spans="1:7" ht="15.6" thickBot="1" x14ac:dyDescent="0.35">
      <c r="A110" s="50" t="s">
        <v>31</v>
      </c>
      <c r="B110" s="51">
        <v>2020</v>
      </c>
      <c r="C110" s="52">
        <v>5700</v>
      </c>
      <c r="D110" s="53">
        <v>1.1983142871438536E-2</v>
      </c>
      <c r="E110" s="54">
        <v>550.5416557202243</v>
      </c>
      <c r="F110" s="55">
        <v>1545</v>
      </c>
      <c r="G110" s="51">
        <f ca="1"/>
        <v>6</v>
      </c>
    </row>
    <row r="111" spans="1:7" ht="15" x14ac:dyDescent="0.3">
      <c r="A111" s="57" t="s">
        <v>2</v>
      </c>
      <c r="B111" s="58">
        <v>2021</v>
      </c>
      <c r="C111" s="59">
        <v>3298.8</v>
      </c>
      <c r="D111" s="60">
        <v>8.178091401848029E-3</v>
      </c>
      <c r="E111" s="61">
        <v>368.36574828340537</v>
      </c>
      <c r="F111" s="62">
        <v>398.9</v>
      </c>
      <c r="G111" s="100" cm="1">
        <f t="array" aca="1" ref="G111:G136" ca="1">RANK($G111:$G136,$G111:$G136,1)</f>
        <v>15</v>
      </c>
    </row>
    <row r="112" spans="1:7" ht="15" x14ac:dyDescent="0.3">
      <c r="A112" s="32" t="s">
        <v>8</v>
      </c>
      <c r="B112" s="33">
        <v>2021</v>
      </c>
      <c r="C112" s="48">
        <v>5358</v>
      </c>
      <c r="D112" s="35">
        <v>1.0564000929032705E-2</v>
      </c>
      <c r="E112" s="36">
        <v>462.33497281905255</v>
      </c>
      <c r="F112" s="49">
        <v>920.2</v>
      </c>
      <c r="G112" s="33">
        <f ca="1"/>
        <v>18</v>
      </c>
    </row>
    <row r="113" spans="1:7" ht="15" x14ac:dyDescent="0.3">
      <c r="A113" s="32" t="s">
        <v>9</v>
      </c>
      <c r="B113" s="33">
        <v>2021</v>
      </c>
      <c r="C113" s="48">
        <v>1078.07</v>
      </c>
      <c r="D113" s="35">
        <v>1.5883843894053094E-2</v>
      </c>
      <c r="E113" s="36">
        <v>156.48333081737636</v>
      </c>
      <c r="F113" s="49">
        <v>223.1</v>
      </c>
      <c r="G113" s="33">
        <f ca="1"/>
        <v>17</v>
      </c>
    </row>
    <row r="114" spans="1:7" ht="15" x14ac:dyDescent="0.3">
      <c r="A114" s="32" t="s">
        <v>10</v>
      </c>
      <c r="B114" s="33">
        <v>2021</v>
      </c>
      <c r="C114" s="48">
        <v>1150.3648829942256</v>
      </c>
      <c r="D114" s="35">
        <v>2.0112564617244245E-2</v>
      </c>
      <c r="E114" s="36">
        <v>295.83541415244974</v>
      </c>
      <c r="F114" s="49">
        <v>345.24407530028532</v>
      </c>
      <c r="G114" s="33">
        <f ca="1"/>
        <v>16</v>
      </c>
    </row>
    <row r="115" spans="1:7" ht="15" x14ac:dyDescent="0.3">
      <c r="A115" s="32" t="s">
        <v>11</v>
      </c>
      <c r="B115" s="33">
        <v>2021</v>
      </c>
      <c r="C115" s="48">
        <v>458.15</v>
      </c>
      <c r="D115" s="35">
        <v>1.9548400585406651E-2</v>
      </c>
      <c r="E115" s="36">
        <v>508.85766646304211</v>
      </c>
      <c r="F115" s="49">
        <v>97.61</v>
      </c>
      <c r="G115" s="33">
        <f ca="1"/>
        <v>24</v>
      </c>
    </row>
    <row r="116" spans="1:7" ht="15" x14ac:dyDescent="0.3">
      <c r="A116" s="32" t="s">
        <v>12</v>
      </c>
      <c r="B116" s="33">
        <v>2021</v>
      </c>
      <c r="C116" s="48">
        <v>3330.7332293291729</v>
      </c>
      <c r="D116" s="35">
        <v>1.3941366352151595E-2</v>
      </c>
      <c r="E116" s="36">
        <v>311.3707795951363</v>
      </c>
      <c r="F116" s="49">
        <v>666.92667706708266</v>
      </c>
      <c r="G116" s="33">
        <f ca="1"/>
        <v>8</v>
      </c>
    </row>
    <row r="117" spans="1:7" ht="15" x14ac:dyDescent="0.3">
      <c r="A117" s="32" t="s">
        <v>13</v>
      </c>
      <c r="B117" s="33">
        <v>2021</v>
      </c>
      <c r="C117" s="48">
        <v>646.80999999999995</v>
      </c>
      <c r="D117" s="35">
        <v>2.1096154642729358E-2</v>
      </c>
      <c r="E117" s="36">
        <v>486.52084304905742</v>
      </c>
      <c r="F117" s="49">
        <v>185.39</v>
      </c>
      <c r="G117" s="33">
        <f ca="1"/>
        <v>23</v>
      </c>
    </row>
    <row r="118" spans="1:7" ht="15" x14ac:dyDescent="0.3">
      <c r="A118" s="32" t="s">
        <v>14</v>
      </c>
      <c r="B118" s="33">
        <v>2021</v>
      </c>
      <c r="C118" s="48">
        <v>5124</v>
      </c>
      <c r="D118" s="35">
        <v>2.0258249187535087E-2</v>
      </c>
      <c r="E118" s="36">
        <v>924.19241383042049</v>
      </c>
      <c r="F118" s="49">
        <v>2029.7</v>
      </c>
      <c r="G118" s="33">
        <f ca="1"/>
        <v>13</v>
      </c>
    </row>
    <row r="119" spans="1:7" ht="15" x14ac:dyDescent="0.3">
      <c r="A119" s="32" t="s">
        <v>15</v>
      </c>
      <c r="B119" s="33">
        <v>2021</v>
      </c>
      <c r="C119" s="48">
        <v>47900</v>
      </c>
      <c r="D119" s="35">
        <v>1.9286395320371588E-2</v>
      </c>
      <c r="E119" s="36">
        <v>704.3806890872462</v>
      </c>
      <c r="F119" s="49">
        <v>13300</v>
      </c>
      <c r="G119" s="33">
        <f ca="1"/>
        <v>1</v>
      </c>
    </row>
    <row r="120" spans="1:7" ht="15" x14ac:dyDescent="0.3">
      <c r="A120" s="32" t="s">
        <v>16</v>
      </c>
      <c r="B120" s="33">
        <v>2021</v>
      </c>
      <c r="C120" s="48">
        <v>52431.442999999985</v>
      </c>
      <c r="D120" s="35">
        <v>1.4684128526698439E-2</v>
      </c>
      <c r="E120" s="36">
        <v>630.21591182268367</v>
      </c>
      <c r="F120" s="49">
        <v>9350.1664999999975</v>
      </c>
      <c r="G120" s="33">
        <f ca="1"/>
        <v>3</v>
      </c>
    </row>
    <row r="121" spans="1:7" ht="15" x14ac:dyDescent="0.3">
      <c r="A121" s="32" t="s">
        <v>17</v>
      </c>
      <c r="B121" s="33">
        <v>2021</v>
      </c>
      <c r="C121" s="48">
        <v>6577.5</v>
      </c>
      <c r="D121" s="35">
        <v>3.5976003964334126E-2</v>
      </c>
      <c r="E121" s="36">
        <v>616.49420762568889</v>
      </c>
      <c r="F121" s="49">
        <v>2541.65</v>
      </c>
      <c r="G121" s="33">
        <f ca="1"/>
        <v>6</v>
      </c>
    </row>
    <row r="122" spans="1:7" ht="15" x14ac:dyDescent="0.3">
      <c r="A122" s="32" t="s">
        <v>18</v>
      </c>
      <c r="B122" s="33">
        <v>2021</v>
      </c>
      <c r="C122" s="48">
        <v>2590.85</v>
      </c>
      <c r="D122" s="35">
        <v>1.6812107494701703E-2</v>
      </c>
      <c r="E122" s="36">
        <v>266.82038992429523</v>
      </c>
      <c r="F122" s="49">
        <v>962.87</v>
      </c>
      <c r="G122" s="33">
        <f ca="1"/>
        <v>12</v>
      </c>
    </row>
    <row r="123" spans="1:7" ht="15" x14ac:dyDescent="0.3">
      <c r="A123" s="32" t="s">
        <v>32</v>
      </c>
      <c r="B123" s="33">
        <v>2021</v>
      </c>
      <c r="C123" s="48">
        <v>1046.4000000000001</v>
      </c>
      <c r="D123" s="35">
        <v>2.4823903065315524E-3</v>
      </c>
      <c r="E123" s="36">
        <v>208.50311738462491</v>
      </c>
      <c r="F123" s="49">
        <v>114.25</v>
      </c>
      <c r="G123" s="33">
        <f ca="1"/>
        <v>22</v>
      </c>
    </row>
    <row r="124" spans="1:7" ht="15" x14ac:dyDescent="0.3">
      <c r="A124" s="32" t="s">
        <v>19</v>
      </c>
      <c r="B124" s="33">
        <v>2021</v>
      </c>
      <c r="C124" s="48">
        <v>27365</v>
      </c>
      <c r="D124" s="35">
        <v>1.5413115426295287E-2</v>
      </c>
      <c r="E124" s="36">
        <v>462.95278101563707</v>
      </c>
      <c r="F124" s="49">
        <v>5968.76</v>
      </c>
      <c r="G124" s="33">
        <f ca="1"/>
        <v>2</v>
      </c>
    </row>
    <row r="125" spans="1:7" ht="15" x14ac:dyDescent="0.3">
      <c r="A125" s="32" t="s">
        <v>20</v>
      </c>
      <c r="B125" s="33">
        <v>2021</v>
      </c>
      <c r="C125" s="48">
        <v>696.11</v>
      </c>
      <c r="D125" s="35">
        <v>2.1179918403262169E-2</v>
      </c>
      <c r="E125" s="36">
        <v>369.67939628573401</v>
      </c>
      <c r="F125" s="49">
        <v>204</v>
      </c>
      <c r="G125" s="33">
        <f ca="1"/>
        <v>21</v>
      </c>
    </row>
    <row r="126" spans="1:7" ht="15" x14ac:dyDescent="0.3">
      <c r="A126" s="32" t="s">
        <v>21</v>
      </c>
      <c r="B126" s="33">
        <v>2021</v>
      </c>
      <c r="C126" s="48">
        <v>1104.9000000000001</v>
      </c>
      <c r="D126" s="35">
        <v>1.9950121986626976E-2</v>
      </c>
      <c r="E126" s="36">
        <v>394.2044911269204</v>
      </c>
      <c r="F126" s="49">
        <v>247.65</v>
      </c>
      <c r="G126" s="33">
        <f ca="1"/>
        <v>19</v>
      </c>
    </row>
    <row r="127" spans="1:7" ht="15" x14ac:dyDescent="0.3">
      <c r="A127" s="32" t="s">
        <v>22</v>
      </c>
      <c r="B127" s="33">
        <v>2021</v>
      </c>
      <c r="C127" s="48">
        <v>340.8</v>
      </c>
      <c r="D127" s="35">
        <v>4.6485312114497909E-3</v>
      </c>
      <c r="E127" s="36">
        <v>531.63609135155377</v>
      </c>
      <c r="F127" s="49">
        <v>135.5</v>
      </c>
      <c r="G127" s="33">
        <f ca="1"/>
        <v>24</v>
      </c>
    </row>
    <row r="128" spans="1:7" ht="15" x14ac:dyDescent="0.3">
      <c r="A128" s="32" t="s">
        <v>23</v>
      </c>
      <c r="B128" s="33">
        <v>2021</v>
      </c>
      <c r="C128" s="48">
        <v>61.083611990000001</v>
      </c>
      <c r="D128" s="35">
        <v>4.202860087024609E-3</v>
      </c>
      <c r="E128" s="36">
        <v>117.3669170717648</v>
      </c>
      <c r="F128" s="49">
        <v>3.9966908999999999</v>
      </c>
      <c r="G128" s="33">
        <f ca="1"/>
        <v>24</v>
      </c>
    </row>
    <row r="129" spans="1:7" ht="15" x14ac:dyDescent="0.3">
      <c r="A129" s="32" t="s">
        <v>24</v>
      </c>
      <c r="B129" s="33">
        <v>2021</v>
      </c>
      <c r="C129" s="48">
        <v>12300</v>
      </c>
      <c r="D129" s="35">
        <v>1.4290378160584349E-2</v>
      </c>
      <c r="E129" s="36">
        <v>701.5342497005646</v>
      </c>
      <c r="F129" s="49">
        <v>3448</v>
      </c>
      <c r="G129" s="33">
        <f ca="1"/>
        <v>9</v>
      </c>
    </row>
    <row r="130" spans="1:7" ht="15" x14ac:dyDescent="0.3">
      <c r="A130" s="32" t="s">
        <v>25</v>
      </c>
      <c r="B130" s="33">
        <v>2021</v>
      </c>
      <c r="C130" s="48">
        <v>12765.3</v>
      </c>
      <c r="D130" s="35">
        <v>2.2225704428582994E-2</v>
      </c>
      <c r="E130" s="36">
        <v>334.50290865258631</v>
      </c>
      <c r="F130" s="49">
        <v>4405.0999999999995</v>
      </c>
      <c r="G130" s="33">
        <f ca="1"/>
        <v>5</v>
      </c>
    </row>
    <row r="131" spans="1:7" ht="15" x14ac:dyDescent="0.3">
      <c r="A131" s="32" t="s">
        <v>26</v>
      </c>
      <c r="B131" s="33">
        <v>2021</v>
      </c>
      <c r="C131" s="48">
        <v>3282.4</v>
      </c>
      <c r="D131" s="35">
        <v>1.5535965732271539E-2</v>
      </c>
      <c r="E131" s="36">
        <v>318.92732219199382</v>
      </c>
      <c r="F131" s="49">
        <v>533.16200000000003</v>
      </c>
      <c r="G131" s="33">
        <f ca="1"/>
        <v>11</v>
      </c>
    </row>
    <row r="132" spans="1:7" ht="15" x14ac:dyDescent="0.3">
      <c r="A132" s="32" t="s">
        <v>27</v>
      </c>
      <c r="B132" s="33">
        <v>2021</v>
      </c>
      <c r="C132" s="48">
        <v>4477.0739999999996</v>
      </c>
      <c r="D132" s="35">
        <v>1.8641294051664301E-2</v>
      </c>
      <c r="E132" s="36">
        <v>233.16077880766557</v>
      </c>
      <c r="F132" s="49">
        <v>1030.5720000000001</v>
      </c>
      <c r="G132" s="33">
        <f ca="1"/>
        <v>10</v>
      </c>
    </row>
    <row r="133" spans="1:7" ht="15" x14ac:dyDescent="0.3">
      <c r="A133" s="32" t="s">
        <v>28</v>
      </c>
      <c r="B133" s="33">
        <v>2021</v>
      </c>
      <c r="C133" s="48">
        <v>1730.5</v>
      </c>
      <c r="D133" s="35">
        <v>1.781770444541687E-2</v>
      </c>
      <c r="E133" s="36">
        <v>317.45769676690298</v>
      </c>
      <c r="F133" s="49">
        <v>566.29</v>
      </c>
      <c r="G133" s="33">
        <f ca="1"/>
        <v>14</v>
      </c>
    </row>
    <row r="134" spans="1:7" ht="15" x14ac:dyDescent="0.3">
      <c r="A134" s="32" t="s">
        <v>29</v>
      </c>
      <c r="B134" s="33">
        <v>2021</v>
      </c>
      <c r="C134" s="48">
        <v>648.16568800000005</v>
      </c>
      <c r="D134" s="35">
        <v>1.2459896559314036E-2</v>
      </c>
      <c r="E134" s="36">
        <v>307.49064860146495</v>
      </c>
      <c r="F134" s="49">
        <v>98.026195999999999</v>
      </c>
      <c r="G134" s="33">
        <f ca="1"/>
        <v>20</v>
      </c>
    </row>
    <row r="135" spans="1:7" ht="15" x14ac:dyDescent="0.3">
      <c r="A135" s="32" t="s">
        <v>30</v>
      </c>
      <c r="B135" s="33">
        <v>2021</v>
      </c>
      <c r="C135" s="48">
        <v>12546.44</v>
      </c>
      <c r="D135" s="35">
        <v>1.0411439069990532E-2</v>
      </c>
      <c r="E135" s="36">
        <v>265.10323365581564</v>
      </c>
      <c r="F135" s="49">
        <v>2881.74</v>
      </c>
      <c r="G135" s="33">
        <f ca="1"/>
        <v>4</v>
      </c>
    </row>
    <row r="136" spans="1:7" ht="15.6" thickBot="1" x14ac:dyDescent="0.35">
      <c r="A136" s="32" t="s">
        <v>31</v>
      </c>
      <c r="B136" s="40">
        <v>2021</v>
      </c>
      <c r="C136" s="70">
        <v>6000</v>
      </c>
      <c r="D136" s="42">
        <v>1.1313723131321781E-2</v>
      </c>
      <c r="E136" s="43">
        <v>575.9483950238058</v>
      </c>
      <c r="F136" s="66">
        <v>1588.2</v>
      </c>
      <c r="G136" s="40">
        <f ca="1"/>
        <v>7</v>
      </c>
    </row>
    <row r="137" spans="1:7" ht="15" thickTop="1" x14ac:dyDescent="0.3"/>
  </sheetData>
  <autoFilter ref="A1:G136" xr:uid="{C029E790-2E93-4BD3-868F-BB7D0DAEF1D5}"/>
  <conditionalFormatting sqref="C7:C3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C5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8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C11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1:C1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:D5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:D8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:D11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1:D13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3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3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5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8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E1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1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1:E13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F32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F3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:F5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9:F8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:F11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1:F13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3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3:G5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9:G8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5:G11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1:G13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H3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CC09-2E8A-45F1-BAD3-04ED9705EEBD}">
  <dimension ref="A1:AE137"/>
  <sheetViews>
    <sheetView zoomScale="31" zoomScaleNormal="70" workbookViewId="0">
      <pane ySplit="1" topLeftCell="A4" activePane="bottomLeft" state="frozen"/>
      <selection pane="bottomLeft" activeCell="A4" sqref="A4"/>
    </sheetView>
  </sheetViews>
  <sheetFormatPr defaultRowHeight="14.4" x14ac:dyDescent="0.3"/>
  <cols>
    <col min="1" max="1" width="14.44140625" bestFit="1" customWidth="1"/>
    <col min="2" max="2" width="11.33203125" bestFit="1" customWidth="1"/>
    <col min="3" max="3" width="31.33203125" bestFit="1" customWidth="1"/>
    <col min="4" max="4" width="43.5546875" bestFit="1" customWidth="1"/>
    <col min="5" max="5" width="42.21875" bestFit="1" customWidth="1"/>
    <col min="6" max="6" width="35.21875" customWidth="1"/>
    <col min="7" max="7" width="29.109375" bestFit="1" customWidth="1"/>
    <col min="8" max="8" width="23.33203125" bestFit="1" customWidth="1"/>
    <col min="9" max="9" width="23.33203125" customWidth="1"/>
    <col min="12" max="12" width="41.6640625" bestFit="1" customWidth="1"/>
    <col min="13" max="13" width="37.109375" bestFit="1" customWidth="1"/>
    <col min="14" max="14" width="35.6640625" bestFit="1" customWidth="1"/>
    <col min="15" max="15" width="23.33203125" bestFit="1" customWidth="1"/>
    <col min="18" max="18" width="41.6640625" bestFit="1" customWidth="1"/>
    <col min="19" max="19" width="37.109375" bestFit="1" customWidth="1"/>
    <col min="20" max="20" width="35.6640625" bestFit="1" customWidth="1"/>
    <col min="21" max="21" width="23.33203125" bestFit="1" customWidth="1"/>
    <col min="23" max="23" width="11.109375" bestFit="1" customWidth="1"/>
    <col min="24" max="24" width="14.109375" bestFit="1" customWidth="1"/>
    <col min="25" max="25" width="5.5546875" bestFit="1" customWidth="1"/>
    <col min="27" max="27" width="41.6640625" bestFit="1" customWidth="1"/>
    <col min="28" max="28" width="37.109375" bestFit="1" customWidth="1"/>
    <col min="29" max="29" width="35.6640625" bestFit="1" customWidth="1"/>
    <col min="30" max="30" width="23.33203125" bestFit="1" customWidth="1"/>
  </cols>
  <sheetData>
    <row r="1" spans="1:31" ht="15" thickBot="1" x14ac:dyDescent="0.35">
      <c r="A1" s="10" t="s">
        <v>6</v>
      </c>
      <c r="B1" s="10" t="s">
        <v>7</v>
      </c>
      <c r="C1" s="10" t="s">
        <v>1</v>
      </c>
      <c r="D1" s="10" t="s">
        <v>3</v>
      </c>
      <c r="E1" s="10" t="s">
        <v>4</v>
      </c>
      <c r="F1" s="10" t="s">
        <v>5</v>
      </c>
      <c r="G1" s="10" t="s">
        <v>0</v>
      </c>
      <c r="H1" s="73" t="s">
        <v>1349</v>
      </c>
      <c r="I1" s="73" t="s">
        <v>33</v>
      </c>
      <c r="L1" s="14" t="s">
        <v>1345</v>
      </c>
      <c r="M1" s="14" t="str">
        <f>D1</f>
        <v xml:space="preserve">    Total Defence Expenditure as % of GDP</v>
      </c>
      <c r="N1" s="14" t="str">
        <f>E1</f>
        <v xml:space="preserve">    Total Defence Expenditure per capita</v>
      </c>
      <c r="O1" s="14" t="str">
        <f>G1</f>
        <v>Military strength ranking</v>
      </c>
      <c r="P1" s="14" t="s">
        <v>35</v>
      </c>
      <c r="Q1" s="1"/>
      <c r="R1" s="14" t="str">
        <f>L1</f>
        <v>Defence investment/total defence expenditure</v>
      </c>
      <c r="S1" s="14" t="str">
        <f t="shared" ref="S1" si="0">M1</f>
        <v xml:space="preserve">    Total Defence Expenditure as % of GDP</v>
      </c>
      <c r="T1" s="14" t="str">
        <f t="shared" ref="T1" si="1">N1</f>
        <v xml:space="preserve">    Total Defence Expenditure per capita</v>
      </c>
      <c r="U1" s="14" t="str">
        <f t="shared" ref="U1" si="2">O1</f>
        <v>Military strength ranking</v>
      </c>
      <c r="V1" s="14" t="str">
        <f>P1</f>
        <v>y0</v>
      </c>
      <c r="W1" s="14" t="s">
        <v>34</v>
      </c>
      <c r="X1" s="14" t="s">
        <v>6</v>
      </c>
      <c r="Y1" s="14" t="s">
        <v>7</v>
      </c>
      <c r="Z1" s="14" t="s">
        <v>1343</v>
      </c>
      <c r="AA1" s="14" t="str">
        <f>L1</f>
        <v>Defence investment/total defence expenditure</v>
      </c>
      <c r="AB1" s="14" t="str">
        <f t="shared" ref="AB1" si="3">M1</f>
        <v xml:space="preserve">    Total Defence Expenditure as % of GDP</v>
      </c>
      <c r="AC1" s="14" t="str">
        <f t="shared" ref="AC1" si="4">N1</f>
        <v xml:space="preserve">    Total Defence Expenditure per capita</v>
      </c>
      <c r="AD1" s="14" t="str">
        <f t="shared" ref="AD1" si="5">O1</f>
        <v>Military strength ranking</v>
      </c>
      <c r="AE1" s="14" t="str">
        <f t="shared" ref="AE1" si="6">P1</f>
        <v>y0</v>
      </c>
    </row>
    <row r="2" spans="1:31" hidden="1" x14ac:dyDescent="0.3">
      <c r="B2" s="2"/>
      <c r="C2" s="2"/>
      <c r="D2" s="2"/>
      <c r="E2" s="2"/>
      <c r="F2" s="2"/>
      <c r="G2" s="2"/>
      <c r="H2" s="2"/>
      <c r="I2" s="2"/>
    </row>
    <row r="3" spans="1:31" hidden="1" x14ac:dyDescent="0.3">
      <c r="B3" s="2"/>
      <c r="C3" s="2"/>
      <c r="D3" s="2"/>
      <c r="E3" s="2"/>
      <c r="F3" s="2"/>
      <c r="G3" s="2"/>
      <c r="H3" s="2"/>
      <c r="I3" s="2"/>
    </row>
    <row r="4" spans="1:31" x14ac:dyDescent="0.3">
      <c r="A4" t="s">
        <v>1352</v>
      </c>
      <c r="B4" s="2"/>
      <c r="C4" s="2">
        <v>0</v>
      </c>
      <c r="D4" s="2">
        <v>0</v>
      </c>
      <c r="E4" s="2">
        <v>0</v>
      </c>
      <c r="F4" s="2">
        <v>0</v>
      </c>
      <c r="G4" s="2">
        <v>1</v>
      </c>
      <c r="H4" s="2">
        <v>1</v>
      </c>
      <c r="I4" s="2"/>
      <c r="L4">
        <v>0</v>
      </c>
      <c r="M4">
        <f>D4</f>
        <v>0</v>
      </c>
      <c r="N4">
        <f>E4</f>
        <v>0</v>
      </c>
      <c r="O4">
        <f>G4</f>
        <v>1</v>
      </c>
    </row>
    <row r="5" spans="1:31" x14ac:dyDescent="0.3">
      <c r="B5" s="3"/>
      <c r="C5" s="2"/>
      <c r="D5" s="2"/>
      <c r="E5" s="2"/>
      <c r="F5" s="2"/>
      <c r="G5" s="2"/>
      <c r="H5" s="2"/>
      <c r="I5" s="2"/>
    </row>
    <row r="6" spans="1:31" x14ac:dyDescent="0.3">
      <c r="A6" s="14"/>
      <c r="B6" s="74"/>
      <c r="C6" s="74"/>
      <c r="D6" s="74"/>
      <c r="E6" s="74"/>
      <c r="F6" s="74"/>
      <c r="G6" s="74"/>
      <c r="H6" s="2"/>
      <c r="I6" s="2"/>
      <c r="L6" s="14"/>
      <c r="M6" s="14"/>
      <c r="N6" s="14"/>
      <c r="O6" s="14"/>
      <c r="P6" s="14"/>
      <c r="Q6" s="1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5" x14ac:dyDescent="0.3">
      <c r="A7" s="15" t="s">
        <v>2</v>
      </c>
      <c r="B7" s="75">
        <v>2017</v>
      </c>
      <c r="C7" s="76">
        <v>2797.1</v>
      </c>
      <c r="D7" s="77">
        <v>7.572789721950207E-3</v>
      </c>
      <c r="E7" s="78">
        <v>318.03044205446901</v>
      </c>
      <c r="F7" s="79">
        <v>184.29999999999998</v>
      </c>
      <c r="G7" s="80">
        <v>12</v>
      </c>
      <c r="H7" s="106" cm="1">
        <f t="array" ref="H7:H32">RANK(C7:C32,C7:C32,0)</f>
        <v>12</v>
      </c>
      <c r="I7" s="109">
        <f>G7-H7</f>
        <v>0</v>
      </c>
      <c r="L7" s="128">
        <f>F7/C7</f>
        <v>6.588967144542561E-2</v>
      </c>
      <c r="M7" s="23">
        <f>D7</f>
        <v>7.572789721950207E-3</v>
      </c>
      <c r="N7" s="24">
        <f>E7</f>
        <v>318.03044205446901</v>
      </c>
      <c r="O7" s="1">
        <f>G7</f>
        <v>12</v>
      </c>
      <c r="P7" s="1">
        <v>1000000</v>
      </c>
      <c r="Q7" s="1"/>
      <c r="R7" s="1">
        <f t="shared" ref="R7:R38" si="7">RANK(L7,L$7:L$136,L$4)</f>
        <v>121</v>
      </c>
      <c r="S7" s="1">
        <f t="shared" ref="S7:S38" si="8">RANK(M7,M$7:M$136,M$4)</f>
        <v>113</v>
      </c>
      <c r="T7" s="1">
        <f t="shared" ref="T7:T38" si="9">RANK(N7,N$7:N$136,N$4)</f>
        <v>72</v>
      </c>
      <c r="U7" s="1">
        <f t="shared" ref="U7:U38" si="10">RANK(O7,O$7:O$136,O$4)</f>
        <v>56</v>
      </c>
      <c r="V7" s="1">
        <f t="shared" ref="V7:V70" si="11">P7</f>
        <v>1000000</v>
      </c>
      <c r="W7" s="1">
        <f>Modells!F404</f>
        <v>999896.9</v>
      </c>
      <c r="X7" s="1" t="str">
        <f>A7</f>
        <v>Austria</v>
      </c>
      <c r="Y7" s="1">
        <f>B7</f>
        <v>2017</v>
      </c>
      <c r="Z7" s="1">
        <f>Modells!T408</f>
        <v>1000103.1</v>
      </c>
      <c r="AA7" s="1">
        <f>131-R7</f>
        <v>10</v>
      </c>
      <c r="AB7" s="1">
        <f t="shared" ref="AB7:AD22" si="12">131-S7</f>
        <v>18</v>
      </c>
      <c r="AC7" s="1">
        <f t="shared" si="12"/>
        <v>59</v>
      </c>
      <c r="AD7" s="1">
        <f t="shared" si="12"/>
        <v>75</v>
      </c>
      <c r="AE7" s="1">
        <f t="shared" ref="AE7:AE21" si="13">P7</f>
        <v>1000000</v>
      </c>
    </row>
    <row r="8" spans="1:31" ht="15" x14ac:dyDescent="0.3">
      <c r="A8" s="15" t="s">
        <v>8</v>
      </c>
      <c r="B8" s="75">
        <v>2017</v>
      </c>
      <c r="C8" s="81">
        <v>3932.3423182345</v>
      </c>
      <c r="D8" s="77">
        <v>8.8357295464813971E-3</v>
      </c>
      <c r="E8" s="78">
        <v>345.70042358105496</v>
      </c>
      <c r="F8" s="82">
        <v>262.8905032218214</v>
      </c>
      <c r="G8" s="95">
        <v>15</v>
      </c>
      <c r="H8" s="106">
        <v>9</v>
      </c>
      <c r="I8" s="109">
        <f>G8-H8</f>
        <v>6</v>
      </c>
      <c r="L8" s="128">
        <f t="shared" ref="L8:L71" si="14">F8/C8</f>
        <v>6.6853412532978843E-2</v>
      </c>
      <c r="M8" s="23">
        <f t="shared" ref="M8:M71" si="15">D8</f>
        <v>8.8357295464813971E-3</v>
      </c>
      <c r="N8" s="24">
        <f t="shared" ref="N8:N71" si="16">E8</f>
        <v>345.70042358105496</v>
      </c>
      <c r="O8" s="1">
        <f t="shared" ref="O8:O71" si="17">G8</f>
        <v>15</v>
      </c>
      <c r="P8" s="1">
        <v>1000000</v>
      </c>
      <c r="Q8" s="1"/>
      <c r="R8" s="1">
        <f t="shared" si="7"/>
        <v>120</v>
      </c>
      <c r="S8" s="1">
        <f t="shared" si="8"/>
        <v>110</v>
      </c>
      <c r="T8" s="1">
        <f t="shared" si="9"/>
        <v>61</v>
      </c>
      <c r="U8" s="1">
        <f t="shared" si="10"/>
        <v>71</v>
      </c>
      <c r="V8" s="1">
        <f t="shared" si="11"/>
        <v>1000000</v>
      </c>
      <c r="W8" s="1">
        <f>Modells!F405</f>
        <v>999896.9</v>
      </c>
      <c r="X8" s="1" t="str">
        <f t="shared" ref="X8:X71" si="18">A8</f>
        <v>Belgium</v>
      </c>
      <c r="Y8" s="1">
        <f t="shared" ref="Y8:Y71" si="19">B8</f>
        <v>2017</v>
      </c>
      <c r="Z8" s="1">
        <f>Modells!T409</f>
        <v>1000103.1</v>
      </c>
      <c r="AA8" s="1">
        <f t="shared" ref="AA8:AA71" si="20">131-R8</f>
        <v>11</v>
      </c>
      <c r="AB8" s="1">
        <f t="shared" si="12"/>
        <v>21</v>
      </c>
      <c r="AC8" s="1">
        <f t="shared" si="12"/>
        <v>70</v>
      </c>
      <c r="AD8" s="1">
        <f t="shared" si="12"/>
        <v>60</v>
      </c>
      <c r="AE8" s="1">
        <f t="shared" si="13"/>
        <v>1000000</v>
      </c>
    </row>
    <row r="9" spans="1:31" ht="15" x14ac:dyDescent="0.3">
      <c r="A9" s="15" t="s">
        <v>9</v>
      </c>
      <c r="B9" s="75">
        <v>2017</v>
      </c>
      <c r="C9" s="81">
        <v>641.53923001482804</v>
      </c>
      <c r="D9" s="77">
        <v>1.2212523172199299E-2</v>
      </c>
      <c r="E9" s="78">
        <v>90.664748905069715</v>
      </c>
      <c r="F9" s="91">
        <v>51.93791172410269</v>
      </c>
      <c r="G9" s="88">
        <v>16</v>
      </c>
      <c r="H9" s="106">
        <v>20</v>
      </c>
      <c r="I9" s="109">
        <f t="shared" ref="I9:I31" si="21">(G9-H9)</f>
        <v>-4</v>
      </c>
      <c r="L9" s="128">
        <f t="shared" si="14"/>
        <v>8.0958278612053444E-2</v>
      </c>
      <c r="M9" s="23">
        <f t="shared" si="15"/>
        <v>1.2212523172199299E-2</v>
      </c>
      <c r="N9" s="24">
        <f t="shared" si="16"/>
        <v>90.664748905069715</v>
      </c>
      <c r="O9" s="1">
        <f t="shared" si="17"/>
        <v>16</v>
      </c>
      <c r="P9" s="1">
        <v>1000000</v>
      </c>
      <c r="Q9" s="1"/>
      <c r="R9" s="1">
        <f t="shared" si="7"/>
        <v>117</v>
      </c>
      <c r="S9" s="1">
        <f t="shared" si="8"/>
        <v>81</v>
      </c>
      <c r="T9" s="1">
        <f t="shared" si="9"/>
        <v>130</v>
      </c>
      <c r="U9" s="1">
        <f t="shared" si="10"/>
        <v>76</v>
      </c>
      <c r="V9" s="1">
        <f t="shared" si="11"/>
        <v>1000000</v>
      </c>
      <c r="W9" s="1">
        <f>Modells!F406</f>
        <v>999807.9</v>
      </c>
      <c r="X9" s="1" t="str">
        <f t="shared" si="18"/>
        <v>Bulgaria</v>
      </c>
      <c r="Y9" s="1">
        <f t="shared" si="19"/>
        <v>2017</v>
      </c>
      <c r="Z9" s="1">
        <f>Modells!T410</f>
        <v>1000192.1</v>
      </c>
      <c r="AA9" s="1">
        <f t="shared" si="20"/>
        <v>14</v>
      </c>
      <c r="AB9" s="1">
        <f t="shared" si="12"/>
        <v>50</v>
      </c>
      <c r="AC9" s="1">
        <f t="shared" si="12"/>
        <v>1</v>
      </c>
      <c r="AD9" s="1">
        <f t="shared" si="12"/>
        <v>55</v>
      </c>
      <c r="AE9" s="1">
        <f t="shared" si="13"/>
        <v>1000000</v>
      </c>
    </row>
    <row r="10" spans="1:31" ht="15" x14ac:dyDescent="0.3">
      <c r="A10" s="15" t="s">
        <v>10</v>
      </c>
      <c r="B10" s="75">
        <v>2017</v>
      </c>
      <c r="C10" s="81">
        <v>820.03497607934798</v>
      </c>
      <c r="D10" s="77">
        <v>1.6437255978883996E-2</v>
      </c>
      <c r="E10" s="78">
        <v>198.56289600817172</v>
      </c>
      <c r="F10" s="79">
        <v>46.2145144554338</v>
      </c>
      <c r="G10" s="97">
        <v>17</v>
      </c>
      <c r="H10" s="106">
        <v>18</v>
      </c>
      <c r="I10" s="109">
        <f t="shared" si="21"/>
        <v>-1</v>
      </c>
      <c r="L10" s="128">
        <f t="shared" si="14"/>
        <v>5.6356760142584464E-2</v>
      </c>
      <c r="M10" s="23">
        <f t="shared" si="15"/>
        <v>1.6437255978883996E-2</v>
      </c>
      <c r="N10" s="24">
        <f t="shared" si="16"/>
        <v>198.56289600817172</v>
      </c>
      <c r="O10" s="1">
        <f t="shared" si="17"/>
        <v>17</v>
      </c>
      <c r="P10" s="1">
        <v>1000000</v>
      </c>
      <c r="Q10" s="1"/>
      <c r="R10" s="1">
        <f t="shared" si="7"/>
        <v>128</v>
      </c>
      <c r="S10" s="1">
        <f t="shared" si="8"/>
        <v>50</v>
      </c>
      <c r="T10" s="1">
        <f t="shared" si="9"/>
        <v>112</v>
      </c>
      <c r="U10" s="1">
        <f t="shared" si="10"/>
        <v>81</v>
      </c>
      <c r="V10" s="1">
        <f t="shared" si="11"/>
        <v>1000000</v>
      </c>
      <c r="W10" s="1">
        <f>Modells!F407</f>
        <v>999861.9</v>
      </c>
      <c r="X10" s="1" t="str">
        <f t="shared" si="18"/>
        <v>Croatia</v>
      </c>
      <c r="Y10" s="1">
        <f t="shared" si="19"/>
        <v>2017</v>
      </c>
      <c r="Z10" s="1">
        <f>Modells!T411</f>
        <v>1000138.1</v>
      </c>
      <c r="AA10" s="1">
        <f t="shared" si="20"/>
        <v>3</v>
      </c>
      <c r="AB10" s="1">
        <f t="shared" si="12"/>
        <v>81</v>
      </c>
      <c r="AC10" s="1">
        <f t="shared" si="12"/>
        <v>19</v>
      </c>
      <c r="AD10" s="1">
        <f t="shared" si="12"/>
        <v>50</v>
      </c>
      <c r="AE10" s="1">
        <f t="shared" si="13"/>
        <v>1000000</v>
      </c>
    </row>
    <row r="11" spans="1:31" ht="15" x14ac:dyDescent="0.3">
      <c r="A11" s="15" t="s">
        <v>11</v>
      </c>
      <c r="B11" s="75">
        <v>2017</v>
      </c>
      <c r="C11" s="81">
        <v>345.77505100000002</v>
      </c>
      <c r="D11" s="77">
        <v>1.7079308983930067E-2</v>
      </c>
      <c r="E11" s="78">
        <v>402.2885459326136</v>
      </c>
      <c r="F11" s="82">
        <v>34.043508000000003</v>
      </c>
      <c r="G11" s="80">
        <v>23</v>
      </c>
      <c r="H11" s="106">
        <v>24</v>
      </c>
      <c r="I11" s="109">
        <f t="shared" si="21"/>
        <v>-1</v>
      </c>
      <c r="L11" s="128">
        <f t="shared" si="14"/>
        <v>9.8455651735266464E-2</v>
      </c>
      <c r="M11" s="23">
        <f t="shared" si="15"/>
        <v>1.7079308983930067E-2</v>
      </c>
      <c r="N11" s="24">
        <f t="shared" si="16"/>
        <v>402.2885459326136</v>
      </c>
      <c r="O11" s="1">
        <f t="shared" si="17"/>
        <v>23</v>
      </c>
      <c r="P11" s="1">
        <v>1000000</v>
      </c>
      <c r="Q11" s="1"/>
      <c r="R11" s="1">
        <f t="shared" si="7"/>
        <v>112</v>
      </c>
      <c r="S11" s="1">
        <f t="shared" si="8"/>
        <v>47</v>
      </c>
      <c r="T11" s="1">
        <f t="shared" si="9"/>
        <v>45</v>
      </c>
      <c r="U11" s="1">
        <f t="shared" si="10"/>
        <v>111</v>
      </c>
      <c r="V11" s="1">
        <f t="shared" si="11"/>
        <v>1000000</v>
      </c>
      <c r="W11" s="1">
        <f>Modells!F408</f>
        <v>999943.9</v>
      </c>
      <c r="X11" s="1" t="str">
        <f t="shared" si="18"/>
        <v>Cyprus</v>
      </c>
      <c r="Y11" s="1">
        <f t="shared" si="19"/>
        <v>2017</v>
      </c>
      <c r="Z11" s="1">
        <f>Modells!T412</f>
        <v>1000056.1</v>
      </c>
      <c r="AA11" s="1">
        <f t="shared" si="20"/>
        <v>19</v>
      </c>
      <c r="AB11" s="1">
        <f t="shared" si="12"/>
        <v>84</v>
      </c>
      <c r="AC11" s="1">
        <f t="shared" si="12"/>
        <v>86</v>
      </c>
      <c r="AD11" s="1">
        <f t="shared" si="12"/>
        <v>20</v>
      </c>
      <c r="AE11" s="1">
        <f t="shared" si="13"/>
        <v>1000000</v>
      </c>
    </row>
    <row r="12" spans="1:31" ht="15" x14ac:dyDescent="0.3">
      <c r="A12" s="15" t="s">
        <v>12</v>
      </c>
      <c r="B12" s="75">
        <v>2017</v>
      </c>
      <c r="C12" s="81">
        <v>1943.94</v>
      </c>
      <c r="D12" s="77">
        <v>1.0013367021317695E-2</v>
      </c>
      <c r="E12" s="78">
        <v>183.57188657098101</v>
      </c>
      <c r="F12" s="82">
        <v>304.43</v>
      </c>
      <c r="G12" s="80">
        <v>8</v>
      </c>
      <c r="H12" s="106">
        <v>14</v>
      </c>
      <c r="I12" s="109">
        <f t="shared" si="21"/>
        <v>-6</v>
      </c>
      <c r="L12" s="128">
        <f t="shared" si="14"/>
        <v>0.15660462771484718</v>
      </c>
      <c r="M12" s="23">
        <f t="shared" si="15"/>
        <v>1.0013367021317695E-2</v>
      </c>
      <c r="N12" s="24">
        <f t="shared" si="16"/>
        <v>183.57188657098101</v>
      </c>
      <c r="O12" s="1">
        <f t="shared" si="17"/>
        <v>8</v>
      </c>
      <c r="P12" s="1">
        <v>1000000</v>
      </c>
      <c r="Q12" s="1"/>
      <c r="R12" s="1">
        <f t="shared" si="7"/>
        <v>86</v>
      </c>
      <c r="S12" s="1">
        <f t="shared" si="8"/>
        <v>101</v>
      </c>
      <c r="T12" s="1">
        <f t="shared" si="9"/>
        <v>117</v>
      </c>
      <c r="U12" s="1">
        <f t="shared" si="10"/>
        <v>36</v>
      </c>
      <c r="V12" s="1">
        <f t="shared" si="11"/>
        <v>1000000</v>
      </c>
      <c r="W12" s="1">
        <f>Modells!F409</f>
        <v>999918.9</v>
      </c>
      <c r="X12" s="1" t="str">
        <f t="shared" si="18"/>
        <v>Czech Republic</v>
      </c>
      <c r="Y12" s="1">
        <f t="shared" si="19"/>
        <v>2017</v>
      </c>
      <c r="Z12" s="1">
        <f>Modells!T413</f>
        <v>1000081.1</v>
      </c>
      <c r="AA12" s="1">
        <f t="shared" si="20"/>
        <v>45</v>
      </c>
      <c r="AB12" s="1">
        <f t="shared" si="12"/>
        <v>30</v>
      </c>
      <c r="AC12" s="1">
        <f t="shared" si="12"/>
        <v>14</v>
      </c>
      <c r="AD12" s="1">
        <f t="shared" si="12"/>
        <v>95</v>
      </c>
      <c r="AE12" s="1">
        <f t="shared" si="13"/>
        <v>1000000</v>
      </c>
    </row>
    <row r="13" spans="1:31" ht="15" x14ac:dyDescent="0.3">
      <c r="A13" s="15" t="s">
        <v>13</v>
      </c>
      <c r="B13" s="75">
        <v>2017</v>
      </c>
      <c r="C13" s="81">
        <v>479.238</v>
      </c>
      <c r="D13" s="77">
        <v>2.0107654694358094E-2</v>
      </c>
      <c r="E13" s="78">
        <v>364.27333536029198</v>
      </c>
      <c r="F13" s="82">
        <v>94.813000000000002</v>
      </c>
      <c r="G13" s="95">
        <v>21</v>
      </c>
      <c r="H13" s="106">
        <v>21</v>
      </c>
      <c r="I13" s="109">
        <f t="shared" si="21"/>
        <v>0</v>
      </c>
      <c r="L13" s="128">
        <f t="shared" si="14"/>
        <v>0.19784115616875123</v>
      </c>
      <c r="M13" s="23">
        <f t="shared" si="15"/>
        <v>2.0107654694358094E-2</v>
      </c>
      <c r="N13" s="24">
        <f t="shared" si="16"/>
        <v>364.27333536029198</v>
      </c>
      <c r="O13" s="1">
        <f t="shared" si="17"/>
        <v>21</v>
      </c>
      <c r="P13" s="1">
        <v>1000000</v>
      </c>
      <c r="Q13" s="1"/>
      <c r="R13" s="1">
        <f t="shared" si="7"/>
        <v>68</v>
      </c>
      <c r="S13" s="1">
        <f t="shared" si="8"/>
        <v>20</v>
      </c>
      <c r="T13" s="1">
        <f t="shared" si="9"/>
        <v>54</v>
      </c>
      <c r="U13" s="1">
        <f t="shared" si="10"/>
        <v>101</v>
      </c>
      <c r="V13" s="1">
        <f t="shared" si="11"/>
        <v>1000000</v>
      </c>
      <c r="W13" s="1">
        <f>Modells!F410</f>
        <v>1000015.9</v>
      </c>
      <c r="X13" s="1" t="str">
        <f t="shared" si="18"/>
        <v>Estonia</v>
      </c>
      <c r="Y13" s="1">
        <f t="shared" si="19"/>
        <v>2017</v>
      </c>
      <c r="Z13" s="1">
        <f>Modells!T414</f>
        <v>999984.1</v>
      </c>
      <c r="AA13" s="1">
        <f t="shared" si="20"/>
        <v>63</v>
      </c>
      <c r="AB13" s="1">
        <f t="shared" si="12"/>
        <v>111</v>
      </c>
      <c r="AC13" s="1">
        <f t="shared" si="12"/>
        <v>77</v>
      </c>
      <c r="AD13" s="1">
        <f t="shared" si="12"/>
        <v>30</v>
      </c>
      <c r="AE13" s="1">
        <f t="shared" si="13"/>
        <v>1000000</v>
      </c>
    </row>
    <row r="14" spans="1:31" ht="15" x14ac:dyDescent="0.3">
      <c r="A14" s="15" t="s">
        <v>14</v>
      </c>
      <c r="B14" s="75">
        <v>2017</v>
      </c>
      <c r="C14" s="81">
        <v>3184.5329999999999</v>
      </c>
      <c r="D14" s="77">
        <v>1.407211192173256E-2</v>
      </c>
      <c r="E14" s="78">
        <v>578.14403979521444</v>
      </c>
      <c r="F14" s="91">
        <v>567.65000000000009</v>
      </c>
      <c r="G14" s="88">
        <v>11</v>
      </c>
      <c r="H14" s="106">
        <v>11</v>
      </c>
      <c r="I14" s="109">
        <f t="shared" si="21"/>
        <v>0</v>
      </c>
      <c r="L14" s="128">
        <f t="shared" si="14"/>
        <v>0.17825219584786847</v>
      </c>
      <c r="M14" s="23">
        <f t="shared" si="15"/>
        <v>1.407211192173256E-2</v>
      </c>
      <c r="N14" s="24">
        <f t="shared" si="16"/>
        <v>578.14403979521444</v>
      </c>
      <c r="O14" s="1">
        <f t="shared" si="17"/>
        <v>11</v>
      </c>
      <c r="P14" s="1">
        <v>1000000</v>
      </c>
      <c r="Q14" s="1"/>
      <c r="R14" s="1">
        <f t="shared" si="7"/>
        <v>76</v>
      </c>
      <c r="S14" s="1">
        <f t="shared" si="8"/>
        <v>66</v>
      </c>
      <c r="T14" s="1">
        <f t="shared" si="9"/>
        <v>16</v>
      </c>
      <c r="U14" s="1">
        <f t="shared" si="10"/>
        <v>51</v>
      </c>
      <c r="V14" s="1">
        <f t="shared" si="11"/>
        <v>1000000</v>
      </c>
      <c r="W14" s="1">
        <f>Modells!F411</f>
        <v>1000049.9</v>
      </c>
      <c r="X14" s="1" t="str">
        <f t="shared" si="18"/>
        <v>Finland</v>
      </c>
      <c r="Y14" s="1">
        <f t="shared" si="19"/>
        <v>2017</v>
      </c>
      <c r="Z14" s="1">
        <f>Modells!T415</f>
        <v>999950.1</v>
      </c>
      <c r="AA14" s="1">
        <f t="shared" si="20"/>
        <v>55</v>
      </c>
      <c r="AB14" s="1">
        <f t="shared" si="12"/>
        <v>65</v>
      </c>
      <c r="AC14" s="1">
        <f t="shared" si="12"/>
        <v>115</v>
      </c>
      <c r="AD14" s="1">
        <f t="shared" si="12"/>
        <v>80</v>
      </c>
      <c r="AE14" s="1">
        <f t="shared" si="13"/>
        <v>1000000</v>
      </c>
    </row>
    <row r="15" spans="1:31" ht="15" x14ac:dyDescent="0.3">
      <c r="A15" s="15" t="s">
        <v>15</v>
      </c>
      <c r="B15" s="75">
        <v>2017</v>
      </c>
      <c r="C15" s="81">
        <v>40852.04</v>
      </c>
      <c r="D15" s="77">
        <v>1.7783080755096763E-2</v>
      </c>
      <c r="E15" s="78">
        <v>608.67810954168908</v>
      </c>
      <c r="F15" s="82">
        <v>9873.0400000000009</v>
      </c>
      <c r="G15" s="97">
        <v>1</v>
      </c>
      <c r="H15" s="106">
        <v>1</v>
      </c>
      <c r="I15" s="109">
        <f t="shared" si="21"/>
        <v>0</v>
      </c>
      <c r="L15" s="128">
        <f t="shared" si="14"/>
        <v>0.24167801656906243</v>
      </c>
      <c r="M15" s="23">
        <f t="shared" si="15"/>
        <v>1.7783080755096763E-2</v>
      </c>
      <c r="N15" s="24">
        <f t="shared" si="16"/>
        <v>608.67810954168908</v>
      </c>
      <c r="O15" s="1">
        <f t="shared" si="17"/>
        <v>1</v>
      </c>
      <c r="P15" s="1">
        <v>1000000</v>
      </c>
      <c r="Q15" s="1"/>
      <c r="R15" s="1">
        <f t="shared" si="7"/>
        <v>44</v>
      </c>
      <c r="S15" s="1">
        <f t="shared" si="8"/>
        <v>40</v>
      </c>
      <c r="T15" s="1">
        <f t="shared" si="9"/>
        <v>14</v>
      </c>
      <c r="U15" s="1">
        <f t="shared" si="10"/>
        <v>1</v>
      </c>
      <c r="V15" s="1">
        <f t="shared" si="11"/>
        <v>1000000</v>
      </c>
      <c r="W15" s="1">
        <f>Modells!F412</f>
        <v>1000165.4</v>
      </c>
      <c r="X15" s="1" t="str">
        <f t="shared" si="18"/>
        <v>France</v>
      </c>
      <c r="Y15" s="1">
        <f t="shared" si="19"/>
        <v>2017</v>
      </c>
      <c r="Z15" s="1">
        <f>Modells!T416</f>
        <v>999834.6</v>
      </c>
      <c r="AA15" s="1">
        <f t="shared" si="20"/>
        <v>87</v>
      </c>
      <c r="AB15" s="1">
        <f t="shared" si="12"/>
        <v>91</v>
      </c>
      <c r="AC15" s="1">
        <f t="shared" si="12"/>
        <v>117</v>
      </c>
      <c r="AD15" s="1">
        <f t="shared" si="12"/>
        <v>130</v>
      </c>
      <c r="AE15" s="1">
        <f t="shared" si="13"/>
        <v>1000000</v>
      </c>
    </row>
    <row r="16" spans="1:31" ht="15" x14ac:dyDescent="0.3">
      <c r="A16" s="15" t="s">
        <v>16</v>
      </c>
      <c r="B16" s="75">
        <v>2017</v>
      </c>
      <c r="C16" s="81">
        <v>40264.884882799997</v>
      </c>
      <c r="D16" s="77">
        <v>1.2324123973971276E-2</v>
      </c>
      <c r="E16" s="78">
        <v>487.1321833940259</v>
      </c>
      <c r="F16" s="82">
        <v>4885.9751447449999</v>
      </c>
      <c r="G16" s="80">
        <v>2</v>
      </c>
      <c r="H16" s="106">
        <v>2</v>
      </c>
      <c r="I16" s="109">
        <f t="shared" si="21"/>
        <v>0</v>
      </c>
      <c r="L16" s="128">
        <f t="shared" si="14"/>
        <v>0.12134581183993769</v>
      </c>
      <c r="M16" s="23">
        <f t="shared" si="15"/>
        <v>1.2324123973971276E-2</v>
      </c>
      <c r="N16" s="24">
        <f t="shared" si="16"/>
        <v>487.1321833940259</v>
      </c>
      <c r="O16" s="1">
        <f t="shared" si="17"/>
        <v>2</v>
      </c>
      <c r="P16" s="1">
        <v>1000000</v>
      </c>
      <c r="Q16" s="1"/>
      <c r="R16" s="1">
        <f t="shared" si="7"/>
        <v>97</v>
      </c>
      <c r="S16" s="1">
        <f t="shared" si="8"/>
        <v>78</v>
      </c>
      <c r="T16" s="1">
        <f t="shared" si="9"/>
        <v>29</v>
      </c>
      <c r="U16" s="1">
        <f t="shared" si="10"/>
        <v>6</v>
      </c>
      <c r="V16" s="1">
        <f t="shared" si="11"/>
        <v>1000000</v>
      </c>
      <c r="W16" s="1">
        <f>Modells!F413</f>
        <v>1000054.4</v>
      </c>
      <c r="X16" s="1" t="str">
        <f t="shared" si="18"/>
        <v>Germany</v>
      </c>
      <c r="Y16" s="1">
        <f t="shared" si="19"/>
        <v>2017</v>
      </c>
      <c r="Z16" s="1">
        <f>Modells!T417</f>
        <v>999945.6</v>
      </c>
      <c r="AA16" s="1">
        <f t="shared" si="20"/>
        <v>34</v>
      </c>
      <c r="AB16" s="1">
        <f t="shared" si="12"/>
        <v>53</v>
      </c>
      <c r="AC16" s="1">
        <f t="shared" si="12"/>
        <v>102</v>
      </c>
      <c r="AD16" s="1">
        <f t="shared" si="12"/>
        <v>125</v>
      </c>
      <c r="AE16" s="1">
        <f t="shared" si="13"/>
        <v>1000000</v>
      </c>
    </row>
    <row r="17" spans="1:31" ht="15" x14ac:dyDescent="0.3">
      <c r="A17" s="15" t="s">
        <v>17</v>
      </c>
      <c r="B17" s="75">
        <v>2017</v>
      </c>
      <c r="C17" s="81">
        <v>4208.1972960000003</v>
      </c>
      <c r="D17" s="77">
        <v>2.3788108628777064E-2</v>
      </c>
      <c r="E17" s="78">
        <v>391.28913833021841</v>
      </c>
      <c r="F17" s="82">
        <v>484.61325900000003</v>
      </c>
      <c r="G17" s="95">
        <v>6</v>
      </c>
      <c r="H17" s="106">
        <v>8</v>
      </c>
      <c r="I17" s="109">
        <f t="shared" si="21"/>
        <v>-2</v>
      </c>
      <c r="L17" s="128">
        <f t="shared" si="14"/>
        <v>0.11515934850788422</v>
      </c>
      <c r="M17" s="23">
        <f t="shared" si="15"/>
        <v>2.3788108628777064E-2</v>
      </c>
      <c r="N17" s="24">
        <f t="shared" si="16"/>
        <v>391.28913833021841</v>
      </c>
      <c r="O17" s="1">
        <f t="shared" si="17"/>
        <v>6</v>
      </c>
      <c r="P17" s="1">
        <v>1000000</v>
      </c>
      <c r="Q17" s="1"/>
      <c r="R17" s="1">
        <f t="shared" si="7"/>
        <v>100</v>
      </c>
      <c r="S17" s="1">
        <f t="shared" si="8"/>
        <v>5</v>
      </c>
      <c r="T17" s="1">
        <f t="shared" si="9"/>
        <v>47</v>
      </c>
      <c r="U17" s="1">
        <f t="shared" si="10"/>
        <v>26</v>
      </c>
      <c r="V17" s="1">
        <f t="shared" si="11"/>
        <v>1000000</v>
      </c>
      <c r="W17" s="1">
        <f>Modells!F414</f>
        <v>1000080.9</v>
      </c>
      <c r="X17" s="1" t="str">
        <f t="shared" si="18"/>
        <v>Greece</v>
      </c>
      <c r="Y17" s="1">
        <f t="shared" si="19"/>
        <v>2017</v>
      </c>
      <c r="Z17" s="1">
        <f>Modells!T418</f>
        <v>999919.1</v>
      </c>
      <c r="AA17" s="1">
        <f t="shared" si="20"/>
        <v>31</v>
      </c>
      <c r="AB17" s="1">
        <f t="shared" si="12"/>
        <v>126</v>
      </c>
      <c r="AC17" s="1">
        <f t="shared" si="12"/>
        <v>84</v>
      </c>
      <c r="AD17" s="1">
        <f t="shared" si="12"/>
        <v>105</v>
      </c>
      <c r="AE17" s="1">
        <f t="shared" si="13"/>
        <v>1000000</v>
      </c>
    </row>
    <row r="18" spans="1:31" ht="15" x14ac:dyDescent="0.3">
      <c r="A18" s="15" t="s">
        <v>18</v>
      </c>
      <c r="B18" s="75">
        <v>2017</v>
      </c>
      <c r="C18" s="81">
        <v>1516.0907088726999</v>
      </c>
      <c r="D18" s="77">
        <v>1.1933521893260402E-2</v>
      </c>
      <c r="E18" s="78">
        <v>154.89327295370745</v>
      </c>
      <c r="F18" s="91">
        <v>281.77706861094958</v>
      </c>
      <c r="G18" s="88">
        <v>14</v>
      </c>
      <c r="H18" s="106">
        <v>15</v>
      </c>
      <c r="I18" s="109">
        <f t="shared" si="21"/>
        <v>-1</v>
      </c>
      <c r="L18" s="128">
        <f t="shared" si="14"/>
        <v>0.18585765809518545</v>
      </c>
      <c r="M18" s="23">
        <f t="shared" si="15"/>
        <v>1.1933521893260402E-2</v>
      </c>
      <c r="N18" s="24">
        <f t="shared" si="16"/>
        <v>154.89327295370745</v>
      </c>
      <c r="O18" s="1">
        <f t="shared" si="17"/>
        <v>14</v>
      </c>
      <c r="P18" s="1">
        <v>1000000</v>
      </c>
      <c r="Q18" s="1"/>
      <c r="R18" s="1">
        <f t="shared" si="7"/>
        <v>73</v>
      </c>
      <c r="S18" s="1">
        <f t="shared" si="8"/>
        <v>85</v>
      </c>
      <c r="T18" s="1">
        <f t="shared" si="9"/>
        <v>121</v>
      </c>
      <c r="U18" s="1">
        <f t="shared" si="10"/>
        <v>66</v>
      </c>
      <c r="V18" s="1">
        <f t="shared" si="11"/>
        <v>1000000</v>
      </c>
      <c r="W18" s="1">
        <f>Modells!F415</f>
        <v>999913.9</v>
      </c>
      <c r="X18" s="1" t="str">
        <f t="shared" si="18"/>
        <v>Hungary</v>
      </c>
      <c r="Y18" s="1">
        <f t="shared" si="19"/>
        <v>2017</v>
      </c>
      <c r="Z18" s="1">
        <f>Modells!T419</f>
        <v>1000086.1</v>
      </c>
      <c r="AA18" s="1">
        <f t="shared" si="20"/>
        <v>58</v>
      </c>
      <c r="AB18" s="1">
        <f t="shared" si="12"/>
        <v>46</v>
      </c>
      <c r="AC18" s="1">
        <f t="shared" si="12"/>
        <v>10</v>
      </c>
      <c r="AD18" s="1">
        <f t="shared" si="12"/>
        <v>65</v>
      </c>
      <c r="AE18" s="1">
        <f t="shared" si="13"/>
        <v>1000000</v>
      </c>
    </row>
    <row r="19" spans="1:31" ht="15" x14ac:dyDescent="0.3">
      <c r="A19" s="15" t="s">
        <v>32</v>
      </c>
      <c r="B19" s="75">
        <v>2017</v>
      </c>
      <c r="C19" s="81">
        <v>920.57</v>
      </c>
      <c r="D19" s="77">
        <v>3.100343116717611E-3</v>
      </c>
      <c r="E19" s="78">
        <v>191.69476101926799</v>
      </c>
      <c r="F19" s="82">
        <v>78.040000000000006</v>
      </c>
      <c r="G19" s="97">
        <v>23</v>
      </c>
      <c r="H19" s="106">
        <v>17</v>
      </c>
      <c r="I19" s="109">
        <f t="shared" si="21"/>
        <v>6</v>
      </c>
      <c r="L19" s="128">
        <f t="shared" si="14"/>
        <v>8.477356420478617E-2</v>
      </c>
      <c r="M19" s="23">
        <f t="shared" si="15"/>
        <v>3.100343116717611E-3</v>
      </c>
      <c r="N19" s="24">
        <f t="shared" si="16"/>
        <v>191.69476101926799</v>
      </c>
      <c r="O19" s="1">
        <f t="shared" si="17"/>
        <v>23</v>
      </c>
      <c r="P19" s="1">
        <v>1000000</v>
      </c>
      <c r="Q19" s="1"/>
      <c r="R19" s="1">
        <f t="shared" si="7"/>
        <v>116</v>
      </c>
      <c r="S19" s="1">
        <f t="shared" si="8"/>
        <v>126</v>
      </c>
      <c r="T19" s="1">
        <f t="shared" si="9"/>
        <v>114</v>
      </c>
      <c r="U19" s="1">
        <f t="shared" si="10"/>
        <v>111</v>
      </c>
      <c r="V19" s="1">
        <f t="shared" si="11"/>
        <v>1000000</v>
      </c>
      <c r="W19" s="1">
        <f>Modells!F416</f>
        <v>999776.4</v>
      </c>
      <c r="X19" s="1" t="str">
        <f t="shared" si="18"/>
        <v>Ireland</v>
      </c>
      <c r="Y19" s="1">
        <f t="shared" si="19"/>
        <v>2017</v>
      </c>
      <c r="Z19" s="1">
        <f>Modells!T420</f>
        <v>1000223.6</v>
      </c>
      <c r="AA19" s="1">
        <f t="shared" si="20"/>
        <v>15</v>
      </c>
      <c r="AB19" s="1">
        <f t="shared" si="12"/>
        <v>5</v>
      </c>
      <c r="AC19" s="1">
        <f t="shared" si="12"/>
        <v>17</v>
      </c>
      <c r="AD19" s="1">
        <f t="shared" si="12"/>
        <v>20</v>
      </c>
      <c r="AE19" s="1">
        <f t="shared" si="13"/>
        <v>1000000</v>
      </c>
    </row>
    <row r="20" spans="1:31" ht="15" x14ac:dyDescent="0.3">
      <c r="A20" s="15" t="s">
        <v>19</v>
      </c>
      <c r="B20" s="75">
        <v>2017</v>
      </c>
      <c r="C20" s="81">
        <v>21166.02</v>
      </c>
      <c r="D20" s="77">
        <v>1.218824445336357E-2</v>
      </c>
      <c r="E20" s="78">
        <v>352.75347778335163</v>
      </c>
      <c r="F20" s="82">
        <v>4377.9489999999996</v>
      </c>
      <c r="G20" s="80">
        <v>3</v>
      </c>
      <c r="H20" s="106">
        <v>3</v>
      </c>
      <c r="I20" s="109">
        <f t="shared" si="21"/>
        <v>0</v>
      </c>
      <c r="L20" s="128">
        <f t="shared" si="14"/>
        <v>0.20683855538263687</v>
      </c>
      <c r="M20" s="23">
        <f t="shared" si="15"/>
        <v>1.218824445336357E-2</v>
      </c>
      <c r="N20" s="24">
        <f t="shared" si="16"/>
        <v>352.75347778335163</v>
      </c>
      <c r="O20" s="1">
        <f t="shared" si="17"/>
        <v>3</v>
      </c>
      <c r="P20" s="1">
        <v>1000000</v>
      </c>
      <c r="Q20" s="1"/>
      <c r="R20" s="1">
        <f t="shared" si="7"/>
        <v>63</v>
      </c>
      <c r="S20" s="1">
        <f t="shared" si="8"/>
        <v>82</v>
      </c>
      <c r="T20" s="1">
        <f t="shared" si="9"/>
        <v>59</v>
      </c>
      <c r="U20" s="1">
        <f t="shared" si="10"/>
        <v>11</v>
      </c>
      <c r="V20" s="1">
        <f t="shared" si="11"/>
        <v>1000000</v>
      </c>
      <c r="W20" s="1">
        <f>Modells!F417</f>
        <v>1000049.4</v>
      </c>
      <c r="X20" s="1" t="str">
        <f t="shared" si="18"/>
        <v>Italy</v>
      </c>
      <c r="Y20" s="1">
        <f t="shared" si="19"/>
        <v>2017</v>
      </c>
      <c r="Z20" s="1">
        <f>Modells!T421</f>
        <v>999950.6</v>
      </c>
      <c r="AA20" s="1">
        <f t="shared" si="20"/>
        <v>68</v>
      </c>
      <c r="AB20" s="1">
        <f t="shared" si="12"/>
        <v>49</v>
      </c>
      <c r="AC20" s="1">
        <f t="shared" si="12"/>
        <v>72</v>
      </c>
      <c r="AD20" s="1">
        <f t="shared" si="12"/>
        <v>120</v>
      </c>
      <c r="AE20" s="1">
        <f t="shared" si="13"/>
        <v>1000000</v>
      </c>
    </row>
    <row r="21" spans="1:31" ht="15" x14ac:dyDescent="0.3">
      <c r="A21" s="15" t="s">
        <v>20</v>
      </c>
      <c r="B21" s="75">
        <v>2017</v>
      </c>
      <c r="C21" s="81">
        <v>429.68700000000001</v>
      </c>
      <c r="D21" s="77">
        <v>1.5923515894165637E-2</v>
      </c>
      <c r="E21" s="78">
        <v>221.35578726122526</v>
      </c>
      <c r="F21" s="82">
        <v>64.513999999999996</v>
      </c>
      <c r="G21" s="80">
        <v>20</v>
      </c>
      <c r="H21" s="106">
        <v>22</v>
      </c>
      <c r="I21" s="109">
        <f t="shared" si="21"/>
        <v>-2</v>
      </c>
      <c r="L21" s="128">
        <f t="shared" si="14"/>
        <v>0.15014184743778611</v>
      </c>
      <c r="M21" s="23">
        <f t="shared" si="15"/>
        <v>1.5923515894165637E-2</v>
      </c>
      <c r="N21" s="24">
        <f t="shared" si="16"/>
        <v>221.35578726122526</v>
      </c>
      <c r="O21" s="1">
        <f t="shared" si="17"/>
        <v>20</v>
      </c>
      <c r="P21" s="1">
        <v>1000000</v>
      </c>
      <c r="Q21" s="1"/>
      <c r="R21" s="1">
        <f t="shared" si="7"/>
        <v>90</v>
      </c>
      <c r="S21" s="1">
        <f t="shared" si="8"/>
        <v>53</v>
      </c>
      <c r="T21" s="1">
        <f t="shared" si="9"/>
        <v>101</v>
      </c>
      <c r="U21" s="1">
        <f t="shared" si="10"/>
        <v>96</v>
      </c>
      <c r="V21" s="1">
        <f t="shared" si="11"/>
        <v>1000000</v>
      </c>
      <c r="W21" s="1">
        <f>Modells!F418</f>
        <v>999918.9</v>
      </c>
      <c r="X21" s="1" t="str">
        <f t="shared" si="18"/>
        <v>Latvia</v>
      </c>
      <c r="Y21" s="1">
        <f t="shared" si="19"/>
        <v>2017</v>
      </c>
      <c r="Z21" s="1">
        <f>Modells!T422</f>
        <v>1000081.1</v>
      </c>
      <c r="AA21" s="1">
        <f t="shared" si="20"/>
        <v>41</v>
      </c>
      <c r="AB21" s="1">
        <f t="shared" si="12"/>
        <v>78</v>
      </c>
      <c r="AC21" s="1">
        <f t="shared" si="12"/>
        <v>30</v>
      </c>
      <c r="AD21" s="1">
        <f t="shared" si="12"/>
        <v>35</v>
      </c>
      <c r="AE21" s="1">
        <f t="shared" si="13"/>
        <v>1000000</v>
      </c>
    </row>
    <row r="22" spans="1:31" ht="15" x14ac:dyDescent="0.3">
      <c r="A22" s="15" t="s">
        <v>21</v>
      </c>
      <c r="B22" s="75">
        <v>2017</v>
      </c>
      <c r="C22" s="81">
        <v>723.8</v>
      </c>
      <c r="D22" s="77">
        <v>1.7120703562043038E-2</v>
      </c>
      <c r="E22" s="78">
        <v>255.90439824635834</v>
      </c>
      <c r="F22" s="82">
        <v>228.83</v>
      </c>
      <c r="G22" s="80">
        <v>19</v>
      </c>
      <c r="H22" s="106">
        <v>19</v>
      </c>
      <c r="I22" s="109">
        <f t="shared" si="21"/>
        <v>0</v>
      </c>
      <c r="L22" s="128">
        <f t="shared" si="14"/>
        <v>0.31615087040618961</v>
      </c>
      <c r="M22" s="23">
        <f t="shared" si="15"/>
        <v>1.7120703562043038E-2</v>
      </c>
      <c r="N22" s="24">
        <f t="shared" si="16"/>
        <v>255.90439824635834</v>
      </c>
      <c r="O22" s="1">
        <f t="shared" si="17"/>
        <v>19</v>
      </c>
      <c r="P22" s="1">
        <v>1000000</v>
      </c>
      <c r="Q22" s="1"/>
      <c r="R22" s="1">
        <f t="shared" si="7"/>
        <v>21</v>
      </c>
      <c r="S22" s="1">
        <f t="shared" si="8"/>
        <v>46</v>
      </c>
      <c r="T22" s="1">
        <f t="shared" si="9"/>
        <v>87</v>
      </c>
      <c r="U22" s="1">
        <f t="shared" si="10"/>
        <v>91</v>
      </c>
      <c r="V22" s="1">
        <f t="shared" si="11"/>
        <v>1000000</v>
      </c>
      <c r="W22" s="1">
        <f>Modells!F419</f>
        <v>1000013.9</v>
      </c>
      <c r="X22" s="1" t="str">
        <f t="shared" si="18"/>
        <v>Lithuania</v>
      </c>
      <c r="Y22" s="1">
        <f t="shared" si="19"/>
        <v>2017</v>
      </c>
      <c r="Z22" s="1">
        <f>Modells!T423</f>
        <v>999986.1</v>
      </c>
      <c r="AA22" s="1">
        <f t="shared" si="20"/>
        <v>110</v>
      </c>
      <c r="AB22" s="1">
        <f t="shared" si="12"/>
        <v>85</v>
      </c>
      <c r="AC22" s="1">
        <f t="shared" si="12"/>
        <v>44</v>
      </c>
      <c r="AD22" s="1">
        <f t="shared" si="12"/>
        <v>40</v>
      </c>
      <c r="AE22" s="1">
        <f t="shared" ref="AE22:AE85" si="22">P22</f>
        <v>1000000</v>
      </c>
    </row>
    <row r="23" spans="1:31" ht="15" x14ac:dyDescent="0.3">
      <c r="A23" s="15" t="s">
        <v>22</v>
      </c>
      <c r="B23" s="75">
        <v>2017</v>
      </c>
      <c r="C23" s="81">
        <v>288.380403</v>
      </c>
      <c r="D23" s="77">
        <v>4.9576491547527728E-3</v>
      </c>
      <c r="E23" s="78">
        <v>483.06543435290962</v>
      </c>
      <c r="F23" s="82">
        <v>122.433042</v>
      </c>
      <c r="G23" s="80">
        <v>23</v>
      </c>
      <c r="H23" s="106">
        <v>25</v>
      </c>
      <c r="I23" s="109">
        <f t="shared" si="21"/>
        <v>-2</v>
      </c>
      <c r="L23" s="128">
        <f t="shared" si="14"/>
        <v>0.42455395972242954</v>
      </c>
      <c r="M23" s="23">
        <f t="shared" si="15"/>
        <v>4.9576491547527728E-3</v>
      </c>
      <c r="N23" s="24">
        <f t="shared" si="16"/>
        <v>483.06543435290962</v>
      </c>
      <c r="O23" s="1">
        <f t="shared" si="17"/>
        <v>23</v>
      </c>
      <c r="P23" s="1">
        <v>1000000</v>
      </c>
      <c r="Q23" s="1"/>
      <c r="R23" s="1">
        <f t="shared" si="7"/>
        <v>7</v>
      </c>
      <c r="S23" s="1">
        <f t="shared" si="8"/>
        <v>121</v>
      </c>
      <c r="T23" s="1">
        <f t="shared" si="9"/>
        <v>32</v>
      </c>
      <c r="U23" s="1">
        <f t="shared" si="10"/>
        <v>111</v>
      </c>
      <c r="V23" s="1">
        <f t="shared" si="11"/>
        <v>1000000</v>
      </c>
      <c r="W23" s="1">
        <f>Modells!F420</f>
        <v>1000025.9</v>
      </c>
      <c r="X23" s="1" t="str">
        <f t="shared" si="18"/>
        <v>Luxembourg</v>
      </c>
      <c r="Y23" s="1">
        <f t="shared" si="19"/>
        <v>2017</v>
      </c>
      <c r="Z23" s="1">
        <f>Modells!T424</f>
        <v>999974.1</v>
      </c>
      <c r="AA23" s="1">
        <f t="shared" si="20"/>
        <v>124</v>
      </c>
      <c r="AB23" s="1">
        <f t="shared" ref="AB23:AB86" si="23">131-S23</f>
        <v>10</v>
      </c>
      <c r="AC23" s="1">
        <f t="shared" ref="AC23:AC86" si="24">131-T23</f>
        <v>99</v>
      </c>
      <c r="AD23" s="1">
        <f t="shared" ref="AD23:AD86" si="25">131-U23</f>
        <v>20</v>
      </c>
      <c r="AE23" s="1">
        <f t="shared" si="22"/>
        <v>1000000</v>
      </c>
    </row>
    <row r="24" spans="1:31" ht="15" x14ac:dyDescent="0.3">
      <c r="A24" s="15" t="s">
        <v>23</v>
      </c>
      <c r="B24" s="75">
        <v>2017</v>
      </c>
      <c r="C24" s="81">
        <v>57.05</v>
      </c>
      <c r="D24" s="77">
        <v>4.7721896361926875E-3</v>
      </c>
      <c r="E24" s="78">
        <v>121.77161152614727</v>
      </c>
      <c r="F24" s="79">
        <v>6.484</v>
      </c>
      <c r="G24" s="80">
        <v>23</v>
      </c>
      <c r="H24" s="106">
        <v>26</v>
      </c>
      <c r="I24" s="109">
        <f t="shared" si="21"/>
        <v>-3</v>
      </c>
      <c r="L24" s="128">
        <f t="shared" si="14"/>
        <v>0.1136546888694128</v>
      </c>
      <c r="M24" s="23">
        <f t="shared" si="15"/>
        <v>4.7721896361926875E-3</v>
      </c>
      <c r="N24" s="24">
        <f t="shared" si="16"/>
        <v>121.77161152614727</v>
      </c>
      <c r="O24" s="1">
        <f t="shared" si="17"/>
        <v>23</v>
      </c>
      <c r="P24" s="1">
        <v>1000000</v>
      </c>
      <c r="Q24" s="1"/>
      <c r="R24" s="1">
        <f t="shared" si="7"/>
        <v>103</v>
      </c>
      <c r="S24" s="1">
        <f t="shared" si="8"/>
        <v>122</v>
      </c>
      <c r="T24" s="1">
        <f t="shared" si="9"/>
        <v>127</v>
      </c>
      <c r="U24" s="1">
        <f t="shared" si="10"/>
        <v>111</v>
      </c>
      <c r="V24" s="1">
        <f t="shared" si="11"/>
        <v>1000000</v>
      </c>
      <c r="W24" s="1">
        <f>Modells!F421</f>
        <v>999795.9</v>
      </c>
      <c r="X24" s="1" t="str">
        <f t="shared" si="18"/>
        <v>Malta</v>
      </c>
      <c r="Y24" s="1">
        <f t="shared" si="19"/>
        <v>2017</v>
      </c>
      <c r="Z24" s="1">
        <f>Modells!T425</f>
        <v>1000204.1</v>
      </c>
      <c r="AA24" s="1">
        <f t="shared" si="20"/>
        <v>28</v>
      </c>
      <c r="AB24" s="1">
        <f t="shared" si="23"/>
        <v>9</v>
      </c>
      <c r="AC24" s="1">
        <f t="shared" si="24"/>
        <v>4</v>
      </c>
      <c r="AD24" s="1">
        <f t="shared" si="25"/>
        <v>20</v>
      </c>
      <c r="AE24" s="1">
        <f t="shared" si="22"/>
        <v>1000000</v>
      </c>
    </row>
    <row r="25" spans="1:31" ht="15" x14ac:dyDescent="0.3">
      <c r="A25" s="15" t="s">
        <v>24</v>
      </c>
      <c r="B25" s="75">
        <v>2017</v>
      </c>
      <c r="C25" s="81">
        <v>8538.8850000000002</v>
      </c>
      <c r="D25" s="77">
        <v>1.1568016354488137E-2</v>
      </c>
      <c r="E25" s="78">
        <v>498.44638374875956</v>
      </c>
      <c r="F25" s="82">
        <v>1789.827</v>
      </c>
      <c r="G25" s="80">
        <v>9</v>
      </c>
      <c r="H25" s="106">
        <v>6</v>
      </c>
      <c r="I25" s="109">
        <f t="shared" si="21"/>
        <v>3</v>
      </c>
      <c r="L25" s="128">
        <f t="shared" si="14"/>
        <v>0.20960898290584778</v>
      </c>
      <c r="M25" s="23">
        <f t="shared" si="15"/>
        <v>1.1568016354488137E-2</v>
      </c>
      <c r="N25" s="24">
        <f t="shared" si="16"/>
        <v>498.44638374875956</v>
      </c>
      <c r="O25" s="1">
        <f t="shared" si="17"/>
        <v>9</v>
      </c>
      <c r="P25" s="1">
        <v>1000000</v>
      </c>
      <c r="Q25" s="1"/>
      <c r="R25" s="1">
        <f t="shared" si="7"/>
        <v>60</v>
      </c>
      <c r="S25" s="1">
        <f t="shared" si="8"/>
        <v>87</v>
      </c>
      <c r="T25" s="1">
        <f t="shared" si="9"/>
        <v>26</v>
      </c>
      <c r="U25" s="1">
        <f t="shared" si="10"/>
        <v>41</v>
      </c>
      <c r="V25" s="1">
        <f t="shared" si="11"/>
        <v>1000000</v>
      </c>
      <c r="W25" s="1">
        <f>Modells!F422</f>
        <v>1000044.9</v>
      </c>
      <c r="X25" s="1" t="str">
        <f t="shared" si="18"/>
        <v>Netherlands</v>
      </c>
      <c r="Y25" s="1">
        <f t="shared" si="19"/>
        <v>2017</v>
      </c>
      <c r="Z25" s="1">
        <f>Modells!T426</f>
        <v>999955.1</v>
      </c>
      <c r="AA25" s="1">
        <f t="shared" si="20"/>
        <v>71</v>
      </c>
      <c r="AB25" s="1">
        <f t="shared" si="23"/>
        <v>44</v>
      </c>
      <c r="AC25" s="1">
        <f t="shared" si="24"/>
        <v>105</v>
      </c>
      <c r="AD25" s="1">
        <f t="shared" si="25"/>
        <v>90</v>
      </c>
      <c r="AE25" s="1">
        <f t="shared" si="22"/>
        <v>1000000</v>
      </c>
    </row>
    <row r="26" spans="1:31" ht="15" x14ac:dyDescent="0.3">
      <c r="A26" s="15" t="s">
        <v>25</v>
      </c>
      <c r="B26" s="75">
        <v>2017</v>
      </c>
      <c r="C26" s="81">
        <v>8821.4500000000007</v>
      </c>
      <c r="D26" s="77">
        <v>1.887243135372248E-2</v>
      </c>
      <c r="E26" s="78">
        <v>229.59372234657232</v>
      </c>
      <c r="F26" s="82">
        <v>2001.7770349492671</v>
      </c>
      <c r="G26" s="95">
        <v>4</v>
      </c>
      <c r="H26" s="106">
        <v>5</v>
      </c>
      <c r="I26" s="109">
        <f t="shared" si="21"/>
        <v>-1</v>
      </c>
      <c r="L26" s="128">
        <f t="shared" si="14"/>
        <v>0.22692154180426879</v>
      </c>
      <c r="M26" s="23">
        <f t="shared" si="15"/>
        <v>1.887243135372248E-2</v>
      </c>
      <c r="N26" s="24">
        <f t="shared" si="16"/>
        <v>229.59372234657232</v>
      </c>
      <c r="O26" s="1">
        <f t="shared" si="17"/>
        <v>4</v>
      </c>
      <c r="P26" s="1">
        <v>1000000</v>
      </c>
      <c r="Q26" s="1"/>
      <c r="R26" s="1">
        <f t="shared" si="7"/>
        <v>54</v>
      </c>
      <c r="S26" s="1">
        <f t="shared" si="8"/>
        <v>32</v>
      </c>
      <c r="T26" s="1">
        <f t="shared" si="9"/>
        <v>98</v>
      </c>
      <c r="U26" s="1">
        <f t="shared" si="10"/>
        <v>16</v>
      </c>
      <c r="V26" s="1">
        <f t="shared" si="11"/>
        <v>1000000</v>
      </c>
      <c r="W26" s="1">
        <f>Modells!F423</f>
        <v>1000064.4</v>
      </c>
      <c r="X26" s="1" t="str">
        <f t="shared" si="18"/>
        <v>Poland</v>
      </c>
      <c r="Y26" s="1">
        <f t="shared" si="19"/>
        <v>2017</v>
      </c>
      <c r="Z26" s="1">
        <f>Modells!T427</f>
        <v>999935.6</v>
      </c>
      <c r="AA26" s="1">
        <f t="shared" si="20"/>
        <v>77</v>
      </c>
      <c r="AB26" s="1">
        <f t="shared" si="23"/>
        <v>99</v>
      </c>
      <c r="AC26" s="1">
        <f t="shared" si="24"/>
        <v>33</v>
      </c>
      <c r="AD26" s="1">
        <f t="shared" si="25"/>
        <v>115</v>
      </c>
      <c r="AE26" s="1">
        <f t="shared" si="22"/>
        <v>1000000</v>
      </c>
    </row>
    <row r="27" spans="1:31" ht="15" x14ac:dyDescent="0.3">
      <c r="A27" s="15" t="s">
        <v>26</v>
      </c>
      <c r="B27" s="75">
        <v>2017</v>
      </c>
      <c r="C27" s="81">
        <v>2743.2027720380001</v>
      </c>
      <c r="D27" s="77">
        <v>1.3999703859192681E-2</v>
      </c>
      <c r="E27" s="78">
        <v>266.32260924808014</v>
      </c>
      <c r="F27" s="91">
        <v>310.15930574800001</v>
      </c>
      <c r="G27" s="88">
        <v>13</v>
      </c>
      <c r="H27" s="106">
        <v>13</v>
      </c>
      <c r="I27" s="109">
        <f t="shared" si="21"/>
        <v>0</v>
      </c>
      <c r="L27" s="128">
        <f t="shared" si="14"/>
        <v>0.11306466620313824</v>
      </c>
      <c r="M27" s="23">
        <f t="shared" si="15"/>
        <v>1.3999703859192681E-2</v>
      </c>
      <c r="N27" s="24">
        <f t="shared" si="16"/>
        <v>266.32260924808014</v>
      </c>
      <c r="O27" s="1">
        <f t="shared" si="17"/>
        <v>13</v>
      </c>
      <c r="P27" s="1">
        <v>1000000</v>
      </c>
      <c r="Q27" s="1"/>
      <c r="R27" s="1">
        <f t="shared" si="7"/>
        <v>104</v>
      </c>
      <c r="S27" s="1">
        <f t="shared" si="8"/>
        <v>67</v>
      </c>
      <c r="T27" s="1">
        <f t="shared" si="9"/>
        <v>83</v>
      </c>
      <c r="U27" s="1">
        <f t="shared" si="10"/>
        <v>61</v>
      </c>
      <c r="V27" s="1">
        <f t="shared" si="11"/>
        <v>1000000</v>
      </c>
      <c r="W27" s="1">
        <f>Modells!F424</f>
        <v>999943.9</v>
      </c>
      <c r="X27" s="1" t="str">
        <f t="shared" si="18"/>
        <v>Portugal</v>
      </c>
      <c r="Y27" s="1">
        <f t="shared" si="19"/>
        <v>2017</v>
      </c>
      <c r="Z27" s="1">
        <f>Modells!T428</f>
        <v>1000056.1</v>
      </c>
      <c r="AA27" s="1">
        <f t="shared" si="20"/>
        <v>27</v>
      </c>
      <c r="AB27" s="1">
        <f t="shared" si="23"/>
        <v>64</v>
      </c>
      <c r="AC27" s="1">
        <f t="shared" si="24"/>
        <v>48</v>
      </c>
      <c r="AD27" s="1">
        <f t="shared" si="25"/>
        <v>70</v>
      </c>
      <c r="AE27" s="1">
        <f t="shared" si="22"/>
        <v>1000000</v>
      </c>
    </row>
    <row r="28" spans="1:31" ht="15" x14ac:dyDescent="0.3">
      <c r="A28" s="15" t="s">
        <v>27</v>
      </c>
      <c r="B28" s="75">
        <v>2017</v>
      </c>
      <c r="C28" s="81">
        <v>3232.1120678181301</v>
      </c>
      <c r="D28" s="77">
        <v>1.721285992412188E-2</v>
      </c>
      <c r="E28" s="78">
        <v>164.96318150568243</v>
      </c>
      <c r="F28" s="91">
        <v>1084.034175915591</v>
      </c>
      <c r="G28" s="88">
        <v>10</v>
      </c>
      <c r="H28" s="106">
        <v>10</v>
      </c>
      <c r="I28" s="109">
        <f t="shared" si="21"/>
        <v>0</v>
      </c>
      <c r="L28" s="128">
        <f t="shared" si="14"/>
        <v>0.33539498419910274</v>
      </c>
      <c r="M28" s="23">
        <f t="shared" si="15"/>
        <v>1.721285992412188E-2</v>
      </c>
      <c r="N28" s="24">
        <f t="shared" si="16"/>
        <v>164.96318150568243</v>
      </c>
      <c r="O28" s="1">
        <f t="shared" si="17"/>
        <v>10</v>
      </c>
      <c r="P28" s="1">
        <v>1000000</v>
      </c>
      <c r="Q28" s="1"/>
      <c r="R28" s="1">
        <f t="shared" si="7"/>
        <v>18</v>
      </c>
      <c r="S28" s="1">
        <f t="shared" si="8"/>
        <v>45</v>
      </c>
      <c r="T28" s="1">
        <f t="shared" si="9"/>
        <v>119</v>
      </c>
      <c r="U28" s="1">
        <f t="shared" si="10"/>
        <v>46</v>
      </c>
      <c r="V28" s="1">
        <f t="shared" si="11"/>
        <v>1000000</v>
      </c>
      <c r="W28" s="1">
        <f>Modells!F425</f>
        <v>1000030.9</v>
      </c>
      <c r="X28" s="1" t="str">
        <f t="shared" si="18"/>
        <v>Romania</v>
      </c>
      <c r="Y28" s="1">
        <f t="shared" si="19"/>
        <v>2017</v>
      </c>
      <c r="Z28" s="1">
        <f>Modells!T429</f>
        <v>999969.1</v>
      </c>
      <c r="AA28" s="1">
        <f t="shared" si="20"/>
        <v>113</v>
      </c>
      <c r="AB28" s="1">
        <f t="shared" si="23"/>
        <v>86</v>
      </c>
      <c r="AC28" s="1">
        <f t="shared" si="24"/>
        <v>12</v>
      </c>
      <c r="AD28" s="1">
        <f t="shared" si="25"/>
        <v>85</v>
      </c>
      <c r="AE28" s="1">
        <f t="shared" si="22"/>
        <v>1000000</v>
      </c>
    </row>
    <row r="29" spans="1:31" ht="15" x14ac:dyDescent="0.3">
      <c r="A29" s="15" t="s">
        <v>28</v>
      </c>
      <c r="B29" s="75">
        <v>2017</v>
      </c>
      <c r="C29" s="81">
        <v>934.66908260000002</v>
      </c>
      <c r="D29" s="77">
        <v>1.1068652102189765E-2</v>
      </c>
      <c r="E29" s="78">
        <v>171.86503406339008</v>
      </c>
      <c r="F29" s="82">
        <v>165.71211901999999</v>
      </c>
      <c r="G29" s="97">
        <v>18</v>
      </c>
      <c r="H29" s="106">
        <v>16</v>
      </c>
      <c r="I29" s="109">
        <f t="shared" si="21"/>
        <v>2</v>
      </c>
      <c r="L29" s="128">
        <f t="shared" si="14"/>
        <v>0.17729496150555563</v>
      </c>
      <c r="M29" s="23">
        <f t="shared" si="15"/>
        <v>1.1068652102189765E-2</v>
      </c>
      <c r="N29" s="24">
        <f t="shared" si="16"/>
        <v>171.86503406339008</v>
      </c>
      <c r="O29" s="1">
        <f t="shared" si="17"/>
        <v>18</v>
      </c>
      <c r="P29" s="1">
        <v>1000000</v>
      </c>
      <c r="Q29" s="1"/>
      <c r="R29" s="1">
        <f t="shared" si="7"/>
        <v>77</v>
      </c>
      <c r="S29" s="1">
        <f t="shared" si="8"/>
        <v>90</v>
      </c>
      <c r="T29" s="1">
        <f t="shared" si="9"/>
        <v>118</v>
      </c>
      <c r="U29" s="1">
        <f t="shared" si="10"/>
        <v>86</v>
      </c>
      <c r="V29" s="1">
        <f t="shared" si="11"/>
        <v>1000000</v>
      </c>
      <c r="W29" s="1">
        <f>Modells!F426</f>
        <v>999887.9</v>
      </c>
      <c r="X29" s="1" t="str">
        <f t="shared" si="18"/>
        <v>Slovakia</v>
      </c>
      <c r="Y29" s="1">
        <f t="shared" si="19"/>
        <v>2017</v>
      </c>
      <c r="Z29" s="1">
        <f>Modells!T430</f>
        <v>1000112.1</v>
      </c>
      <c r="AA29" s="1">
        <f t="shared" si="20"/>
        <v>54</v>
      </c>
      <c r="AB29" s="1">
        <f t="shared" si="23"/>
        <v>41</v>
      </c>
      <c r="AC29" s="1">
        <f t="shared" si="24"/>
        <v>13</v>
      </c>
      <c r="AD29" s="1">
        <f t="shared" si="25"/>
        <v>45</v>
      </c>
      <c r="AE29" s="1">
        <f t="shared" si="22"/>
        <v>1000000</v>
      </c>
    </row>
    <row r="30" spans="1:31" ht="15" x14ac:dyDescent="0.3">
      <c r="A30" s="15" t="s">
        <v>29</v>
      </c>
      <c r="B30" s="75">
        <v>2017</v>
      </c>
      <c r="C30" s="81">
        <v>422.21499999999997</v>
      </c>
      <c r="D30" s="77">
        <v>9.8163647075399183E-3</v>
      </c>
      <c r="E30" s="78">
        <v>204.38131105323794</v>
      </c>
      <c r="F30" s="82">
        <v>17.054000000000002</v>
      </c>
      <c r="G30" s="80">
        <v>22</v>
      </c>
      <c r="H30" s="106">
        <v>23</v>
      </c>
      <c r="I30" s="109">
        <f t="shared" si="21"/>
        <v>-1</v>
      </c>
      <c r="L30" s="128">
        <f t="shared" si="14"/>
        <v>4.039174354298166E-2</v>
      </c>
      <c r="M30" s="23">
        <f t="shared" si="15"/>
        <v>9.8163647075399183E-3</v>
      </c>
      <c r="N30" s="24">
        <f t="shared" si="16"/>
        <v>204.38131105323794</v>
      </c>
      <c r="O30" s="1">
        <f t="shared" si="17"/>
        <v>22</v>
      </c>
      <c r="P30" s="1">
        <v>1000000</v>
      </c>
      <c r="Q30" s="1"/>
      <c r="R30" s="1">
        <f t="shared" si="7"/>
        <v>129</v>
      </c>
      <c r="S30" s="1">
        <f t="shared" si="8"/>
        <v>102</v>
      </c>
      <c r="T30" s="1">
        <f t="shared" si="9"/>
        <v>109</v>
      </c>
      <c r="U30" s="1">
        <f t="shared" si="10"/>
        <v>106</v>
      </c>
      <c r="V30" s="1">
        <f t="shared" si="11"/>
        <v>1000000</v>
      </c>
      <c r="W30" s="1">
        <f>Modells!F427</f>
        <v>999786.9</v>
      </c>
      <c r="X30" s="1" t="str">
        <f t="shared" si="18"/>
        <v>Slovenia</v>
      </c>
      <c r="Y30" s="1">
        <f t="shared" si="19"/>
        <v>2017</v>
      </c>
      <c r="Z30" s="1">
        <f>Modells!T431</f>
        <v>1000213.1</v>
      </c>
      <c r="AA30" s="1">
        <f t="shared" si="20"/>
        <v>2</v>
      </c>
      <c r="AB30" s="1">
        <f t="shared" si="23"/>
        <v>29</v>
      </c>
      <c r="AC30" s="1">
        <f t="shared" si="24"/>
        <v>22</v>
      </c>
      <c r="AD30" s="1">
        <f t="shared" si="25"/>
        <v>25</v>
      </c>
      <c r="AE30" s="1">
        <f t="shared" si="22"/>
        <v>1000000</v>
      </c>
    </row>
    <row r="31" spans="1:31" ht="15" x14ac:dyDescent="0.3">
      <c r="A31" s="15" t="s">
        <v>30</v>
      </c>
      <c r="B31" s="75">
        <v>2017</v>
      </c>
      <c r="C31" s="81">
        <v>10528.08</v>
      </c>
      <c r="D31" s="77">
        <v>9.0613469527923585E-3</v>
      </c>
      <c r="E31" s="78">
        <v>226.25039031549096</v>
      </c>
      <c r="F31" s="82">
        <v>2217.98</v>
      </c>
      <c r="G31" s="80">
        <v>5</v>
      </c>
      <c r="H31" s="106">
        <v>4</v>
      </c>
      <c r="I31" s="109">
        <f t="shared" si="21"/>
        <v>1</v>
      </c>
      <c r="L31" s="128">
        <f t="shared" si="14"/>
        <v>0.21067279124018815</v>
      </c>
      <c r="M31" s="23">
        <f t="shared" si="15"/>
        <v>9.0613469527923585E-3</v>
      </c>
      <c r="N31" s="24">
        <f t="shared" si="16"/>
        <v>226.25039031549096</v>
      </c>
      <c r="O31" s="1">
        <f t="shared" si="17"/>
        <v>5</v>
      </c>
      <c r="P31" s="1">
        <v>1000000</v>
      </c>
      <c r="Q31" s="1"/>
      <c r="R31" s="1">
        <f t="shared" si="7"/>
        <v>59</v>
      </c>
      <c r="S31" s="1">
        <f t="shared" si="8"/>
        <v>107</v>
      </c>
      <c r="T31" s="1">
        <f t="shared" si="9"/>
        <v>99</v>
      </c>
      <c r="U31" s="1">
        <f t="shared" si="10"/>
        <v>21</v>
      </c>
      <c r="V31" s="1">
        <f t="shared" si="11"/>
        <v>1000000</v>
      </c>
      <c r="W31" s="1">
        <f>Modells!F428</f>
        <v>999978.4</v>
      </c>
      <c r="X31" s="1" t="str">
        <f t="shared" si="18"/>
        <v>Spain</v>
      </c>
      <c r="Y31" s="1">
        <f t="shared" si="19"/>
        <v>2017</v>
      </c>
      <c r="Z31" s="1">
        <f>Modells!T432</f>
        <v>1000021.6</v>
      </c>
      <c r="AA31" s="1">
        <f t="shared" si="20"/>
        <v>72</v>
      </c>
      <c r="AB31" s="1">
        <f t="shared" si="23"/>
        <v>24</v>
      </c>
      <c r="AC31" s="1">
        <f t="shared" si="24"/>
        <v>32</v>
      </c>
      <c r="AD31" s="1">
        <f t="shared" si="25"/>
        <v>110</v>
      </c>
      <c r="AE31" s="1">
        <f t="shared" si="22"/>
        <v>1000000</v>
      </c>
    </row>
    <row r="32" spans="1:31" ht="15.6" thickBot="1" x14ac:dyDescent="0.35">
      <c r="A32" s="64" t="s">
        <v>31</v>
      </c>
      <c r="B32" s="83">
        <v>2017</v>
      </c>
      <c r="C32" s="84">
        <v>4639.2910040782645</v>
      </c>
      <c r="D32" s="85">
        <v>9.6646681024466913E-3</v>
      </c>
      <c r="E32" s="86">
        <v>461.26758643410164</v>
      </c>
      <c r="F32" s="103">
        <v>1064.546036439167</v>
      </c>
      <c r="G32" s="104">
        <v>7</v>
      </c>
      <c r="H32" s="107">
        <v>7</v>
      </c>
      <c r="I32" s="110">
        <f t="shared" ref="I32" si="26">G32-H32</f>
        <v>0</v>
      </c>
      <c r="L32" s="128">
        <f t="shared" si="14"/>
        <v>0.22946308724832218</v>
      </c>
      <c r="M32" s="23">
        <f t="shared" si="15"/>
        <v>9.6646681024466913E-3</v>
      </c>
      <c r="N32" s="24">
        <f t="shared" si="16"/>
        <v>461.26758643410164</v>
      </c>
      <c r="O32" s="1">
        <f t="shared" si="17"/>
        <v>7</v>
      </c>
      <c r="P32" s="1">
        <v>1000000</v>
      </c>
      <c r="Q32" s="1"/>
      <c r="R32" s="1">
        <f t="shared" si="7"/>
        <v>51</v>
      </c>
      <c r="S32" s="1">
        <f t="shared" si="8"/>
        <v>104</v>
      </c>
      <c r="T32" s="1">
        <f t="shared" si="9"/>
        <v>37</v>
      </c>
      <c r="U32" s="1">
        <f t="shared" si="10"/>
        <v>31</v>
      </c>
      <c r="V32" s="1">
        <f t="shared" si="11"/>
        <v>1000000</v>
      </c>
      <c r="W32" s="1">
        <f>Modells!F429</f>
        <v>1000035.9</v>
      </c>
      <c r="X32" s="1" t="str">
        <f t="shared" si="18"/>
        <v>Sweden</v>
      </c>
      <c r="Y32" s="1">
        <f t="shared" si="19"/>
        <v>2017</v>
      </c>
      <c r="Z32" s="1">
        <f>Modells!T433</f>
        <v>999964.1</v>
      </c>
      <c r="AA32" s="1">
        <f t="shared" si="20"/>
        <v>80</v>
      </c>
      <c r="AB32" s="1">
        <f t="shared" si="23"/>
        <v>27</v>
      </c>
      <c r="AC32" s="1">
        <f t="shared" si="24"/>
        <v>94</v>
      </c>
      <c r="AD32" s="1">
        <f t="shared" si="25"/>
        <v>100</v>
      </c>
      <c r="AE32" s="1">
        <f t="shared" si="22"/>
        <v>1000000</v>
      </c>
    </row>
    <row r="33" spans="1:31" ht="15.6" thickTop="1" x14ac:dyDescent="0.3">
      <c r="A33" s="31" t="s">
        <v>2</v>
      </c>
      <c r="B33" s="2">
        <v>2018</v>
      </c>
      <c r="C33" s="6">
        <v>2870.4</v>
      </c>
      <c r="D33" s="7">
        <v>7.4473826227738809E-3</v>
      </c>
      <c r="E33" s="8">
        <v>324.79001913391596</v>
      </c>
      <c r="F33" s="9">
        <v>171.1</v>
      </c>
      <c r="G33" s="99">
        <v>14</v>
      </c>
      <c r="H33" s="108" cm="1">
        <f t="array" ref="H33:H58">RANK(C33:C58,C33:C58,0)</f>
        <v>12</v>
      </c>
      <c r="I33" s="111">
        <f>G33-H33</f>
        <v>2</v>
      </c>
      <c r="L33" s="128">
        <f t="shared" si="14"/>
        <v>5.9608416945373464E-2</v>
      </c>
      <c r="M33" s="23">
        <f t="shared" si="15"/>
        <v>7.4473826227738809E-3</v>
      </c>
      <c r="N33" s="24">
        <f t="shared" si="16"/>
        <v>324.79001913391596</v>
      </c>
      <c r="O33" s="1">
        <f t="shared" si="17"/>
        <v>14</v>
      </c>
      <c r="P33" s="1">
        <v>1000000</v>
      </c>
      <c r="Q33" s="1"/>
      <c r="R33" s="1">
        <f t="shared" si="7"/>
        <v>126</v>
      </c>
      <c r="S33" s="1">
        <f t="shared" si="8"/>
        <v>114</v>
      </c>
      <c r="T33" s="1">
        <f t="shared" si="9"/>
        <v>68</v>
      </c>
      <c r="U33" s="1">
        <f t="shared" si="10"/>
        <v>66</v>
      </c>
      <c r="V33" s="1">
        <f t="shared" si="11"/>
        <v>1000000</v>
      </c>
      <c r="W33" s="1">
        <f>Modells!F430</f>
        <v>999858.9</v>
      </c>
      <c r="X33" s="1" t="str">
        <f t="shared" si="18"/>
        <v>Austria</v>
      </c>
      <c r="Y33" s="1">
        <f t="shared" si="19"/>
        <v>2018</v>
      </c>
      <c r="Z33" s="1">
        <f>Modells!T434</f>
        <v>1000141.1</v>
      </c>
      <c r="AA33" s="1">
        <f t="shared" si="20"/>
        <v>5</v>
      </c>
      <c r="AB33" s="1">
        <f t="shared" si="23"/>
        <v>17</v>
      </c>
      <c r="AC33" s="1">
        <f t="shared" si="24"/>
        <v>63</v>
      </c>
      <c r="AD33" s="1">
        <f t="shared" si="25"/>
        <v>65</v>
      </c>
      <c r="AE33" s="1">
        <f t="shared" si="22"/>
        <v>1000000</v>
      </c>
    </row>
    <row r="34" spans="1:31" ht="15" x14ac:dyDescent="0.3">
      <c r="A34" s="32" t="s">
        <v>8</v>
      </c>
      <c r="B34" s="33">
        <v>2018</v>
      </c>
      <c r="C34" s="34">
        <v>4100.7012841651904</v>
      </c>
      <c r="D34" s="35">
        <v>8.9127912634920179E-3</v>
      </c>
      <c r="E34" s="36">
        <v>358.86070571148952</v>
      </c>
      <c r="F34" s="37">
        <v>423.51762976333333</v>
      </c>
      <c r="G34" s="2">
        <v>17</v>
      </c>
      <c r="H34" s="106">
        <v>9</v>
      </c>
      <c r="I34" s="111">
        <f t="shared" ref="I34:I58" si="27">G34-H34</f>
        <v>8</v>
      </c>
      <c r="L34" s="128">
        <f t="shared" si="14"/>
        <v>0.10327931746668348</v>
      </c>
      <c r="M34" s="23">
        <f t="shared" si="15"/>
        <v>8.9127912634920179E-3</v>
      </c>
      <c r="N34" s="24">
        <f t="shared" si="16"/>
        <v>358.86070571148952</v>
      </c>
      <c r="O34" s="1">
        <f t="shared" si="17"/>
        <v>17</v>
      </c>
      <c r="P34" s="1">
        <v>1000000</v>
      </c>
      <c r="Q34" s="1"/>
      <c r="R34" s="1">
        <f t="shared" si="7"/>
        <v>109</v>
      </c>
      <c r="S34" s="1">
        <f t="shared" si="8"/>
        <v>109</v>
      </c>
      <c r="T34" s="1">
        <f t="shared" si="9"/>
        <v>56</v>
      </c>
      <c r="U34" s="1">
        <f t="shared" si="10"/>
        <v>81</v>
      </c>
      <c r="V34" s="1">
        <f t="shared" si="11"/>
        <v>1000000</v>
      </c>
      <c r="W34" s="1">
        <f>Modells!F431</f>
        <v>999903.9</v>
      </c>
      <c r="X34" s="1" t="str">
        <f t="shared" si="18"/>
        <v>Belgium</v>
      </c>
      <c r="Y34" s="1">
        <f t="shared" si="19"/>
        <v>2018</v>
      </c>
      <c r="Z34" s="1">
        <f>Modells!T435</f>
        <v>1000096.1</v>
      </c>
      <c r="AA34" s="1">
        <f t="shared" si="20"/>
        <v>22</v>
      </c>
      <c r="AB34" s="1">
        <f t="shared" si="23"/>
        <v>22</v>
      </c>
      <c r="AC34" s="1">
        <f t="shared" si="24"/>
        <v>75</v>
      </c>
      <c r="AD34" s="1">
        <f t="shared" si="25"/>
        <v>50</v>
      </c>
      <c r="AE34" s="1">
        <f t="shared" si="22"/>
        <v>1000000</v>
      </c>
    </row>
    <row r="35" spans="1:31" ht="15" x14ac:dyDescent="0.3">
      <c r="A35" s="32" t="s">
        <v>9</v>
      </c>
      <c r="B35" s="33">
        <v>2018</v>
      </c>
      <c r="C35" s="34">
        <v>814.43919736322698</v>
      </c>
      <c r="D35" s="35">
        <v>1.4485444596076293E-2</v>
      </c>
      <c r="E35" s="36">
        <v>115.93374519763974</v>
      </c>
      <c r="F35" s="92">
        <v>83.046430003067769</v>
      </c>
      <c r="G35" s="88">
        <v>13</v>
      </c>
      <c r="H35" s="106">
        <v>20</v>
      </c>
      <c r="I35" s="111">
        <f t="shared" si="27"/>
        <v>-7</v>
      </c>
      <c r="L35" s="128">
        <f t="shared" si="14"/>
        <v>0.1019676241908951</v>
      </c>
      <c r="M35" s="23">
        <f t="shared" si="15"/>
        <v>1.4485444596076293E-2</v>
      </c>
      <c r="N35" s="24">
        <f t="shared" si="16"/>
        <v>115.93374519763974</v>
      </c>
      <c r="O35" s="1">
        <f t="shared" si="17"/>
        <v>13</v>
      </c>
      <c r="P35" s="1">
        <v>1000000</v>
      </c>
      <c r="Q35" s="1"/>
      <c r="R35" s="1">
        <f t="shared" si="7"/>
        <v>110</v>
      </c>
      <c r="S35" s="1">
        <f t="shared" si="8"/>
        <v>62</v>
      </c>
      <c r="T35" s="1">
        <f t="shared" si="9"/>
        <v>129</v>
      </c>
      <c r="U35" s="1">
        <f t="shared" si="10"/>
        <v>61</v>
      </c>
      <c r="V35" s="1">
        <f t="shared" si="11"/>
        <v>1000000</v>
      </c>
      <c r="W35" s="1">
        <f>Modells!F432</f>
        <v>999849.9</v>
      </c>
      <c r="X35" s="1" t="str">
        <f t="shared" si="18"/>
        <v>Bulgaria</v>
      </c>
      <c r="Y35" s="1">
        <f t="shared" si="19"/>
        <v>2018</v>
      </c>
      <c r="Z35" s="1">
        <f>Modells!T436</f>
        <v>1000150.1</v>
      </c>
      <c r="AA35" s="1">
        <f t="shared" si="20"/>
        <v>21</v>
      </c>
      <c r="AB35" s="1">
        <f t="shared" si="23"/>
        <v>69</v>
      </c>
      <c r="AC35" s="1">
        <f t="shared" si="24"/>
        <v>2</v>
      </c>
      <c r="AD35" s="1">
        <f t="shared" si="25"/>
        <v>70</v>
      </c>
      <c r="AE35" s="1">
        <f t="shared" si="22"/>
        <v>1000000</v>
      </c>
    </row>
    <row r="36" spans="1:31" ht="15" x14ac:dyDescent="0.3">
      <c r="A36" s="32" t="s">
        <v>10</v>
      </c>
      <c r="B36" s="33">
        <v>2018</v>
      </c>
      <c r="C36" s="34">
        <v>818.04295929901798</v>
      </c>
      <c r="D36" s="35">
        <v>1.5525848027372224E-2</v>
      </c>
      <c r="E36" s="36">
        <v>199.96796752256074</v>
      </c>
      <c r="F36" s="37">
        <v>27.582862925566872</v>
      </c>
      <c r="G36" s="2">
        <v>18</v>
      </c>
      <c r="H36" s="106">
        <v>19</v>
      </c>
      <c r="I36" s="111">
        <f t="shared" si="27"/>
        <v>-1</v>
      </c>
      <c r="L36" s="128">
        <f t="shared" si="14"/>
        <v>3.3718110536887523E-2</v>
      </c>
      <c r="M36" s="23">
        <f t="shared" si="15"/>
        <v>1.5525848027372224E-2</v>
      </c>
      <c r="N36" s="24">
        <f t="shared" si="16"/>
        <v>199.96796752256074</v>
      </c>
      <c r="O36" s="1">
        <f t="shared" si="17"/>
        <v>18</v>
      </c>
      <c r="P36" s="1">
        <v>1000000</v>
      </c>
      <c r="Q36" s="1"/>
      <c r="R36" s="1">
        <f t="shared" si="7"/>
        <v>130</v>
      </c>
      <c r="S36" s="1">
        <f t="shared" si="8"/>
        <v>56</v>
      </c>
      <c r="T36" s="1">
        <f t="shared" si="9"/>
        <v>111</v>
      </c>
      <c r="U36" s="1">
        <f t="shared" si="10"/>
        <v>86</v>
      </c>
      <c r="V36" s="1">
        <f t="shared" si="11"/>
        <v>1000000</v>
      </c>
      <c r="W36" s="1">
        <f>Modells!F433</f>
        <v>999818.4</v>
      </c>
      <c r="X36" s="1" t="str">
        <f t="shared" si="18"/>
        <v>Croatia</v>
      </c>
      <c r="Y36" s="1">
        <f t="shared" si="19"/>
        <v>2018</v>
      </c>
      <c r="Z36" s="1">
        <f>Modells!T437</f>
        <v>1000181.6</v>
      </c>
      <c r="AA36" s="1">
        <f t="shared" si="20"/>
        <v>1</v>
      </c>
      <c r="AB36" s="1">
        <f t="shared" si="23"/>
        <v>75</v>
      </c>
      <c r="AC36" s="1">
        <f t="shared" si="24"/>
        <v>20</v>
      </c>
      <c r="AD36" s="1">
        <f t="shared" si="25"/>
        <v>45</v>
      </c>
      <c r="AE36" s="1">
        <f t="shared" si="22"/>
        <v>1000000</v>
      </c>
    </row>
    <row r="37" spans="1:31" ht="15" x14ac:dyDescent="0.3">
      <c r="A37" s="32" t="s">
        <v>11</v>
      </c>
      <c r="B37" s="33">
        <v>2018</v>
      </c>
      <c r="C37" s="34">
        <v>381.56080500000002</v>
      </c>
      <c r="D37" s="35">
        <v>1.7654553593736987E-2</v>
      </c>
      <c r="E37" s="36">
        <v>438.54035307503995</v>
      </c>
      <c r="F37" s="37">
        <v>62.206666000000006</v>
      </c>
      <c r="G37" s="2">
        <v>24</v>
      </c>
      <c r="H37" s="106">
        <v>24</v>
      </c>
      <c r="I37" s="111">
        <f t="shared" si="27"/>
        <v>0</v>
      </c>
      <c r="L37" s="128">
        <f t="shared" si="14"/>
        <v>0.16303211751531974</v>
      </c>
      <c r="M37" s="23">
        <f t="shared" si="15"/>
        <v>1.7654553593736987E-2</v>
      </c>
      <c r="N37" s="24">
        <f t="shared" si="16"/>
        <v>438.54035307503995</v>
      </c>
      <c r="O37" s="1">
        <f t="shared" si="17"/>
        <v>24</v>
      </c>
      <c r="P37" s="1">
        <v>1000000</v>
      </c>
      <c r="Q37" s="1"/>
      <c r="R37" s="1">
        <f t="shared" si="7"/>
        <v>82</v>
      </c>
      <c r="S37" s="1">
        <f t="shared" si="8"/>
        <v>43</v>
      </c>
      <c r="T37" s="1">
        <f t="shared" si="9"/>
        <v>40</v>
      </c>
      <c r="U37" s="1">
        <f t="shared" si="10"/>
        <v>122</v>
      </c>
      <c r="V37" s="1">
        <f t="shared" si="11"/>
        <v>1000000</v>
      </c>
      <c r="W37" s="1">
        <f>Modells!F434</f>
        <v>999971.9</v>
      </c>
      <c r="X37" s="1" t="str">
        <f t="shared" si="18"/>
        <v>Cyprus</v>
      </c>
      <c r="Y37" s="1">
        <f t="shared" si="19"/>
        <v>2018</v>
      </c>
      <c r="Z37" s="1">
        <f>Modells!T438</f>
        <v>1000028.1</v>
      </c>
      <c r="AA37" s="1">
        <f t="shared" si="20"/>
        <v>49</v>
      </c>
      <c r="AB37" s="1">
        <f t="shared" si="23"/>
        <v>88</v>
      </c>
      <c r="AC37" s="1">
        <f t="shared" si="24"/>
        <v>91</v>
      </c>
      <c r="AD37" s="1">
        <f t="shared" si="25"/>
        <v>9</v>
      </c>
      <c r="AE37" s="1">
        <f t="shared" si="22"/>
        <v>1000000</v>
      </c>
    </row>
    <row r="38" spans="1:31" ht="15" x14ac:dyDescent="0.3">
      <c r="A38" s="32" t="s">
        <v>12</v>
      </c>
      <c r="B38" s="33">
        <v>2018</v>
      </c>
      <c r="C38" s="34">
        <v>2298.17</v>
      </c>
      <c r="D38" s="35">
        <v>1.0895529181075232E-2</v>
      </c>
      <c r="E38" s="36">
        <v>216.26924564505671</v>
      </c>
      <c r="F38" s="37">
        <v>301.96999999999997</v>
      </c>
      <c r="G38" s="2">
        <v>7</v>
      </c>
      <c r="H38" s="106">
        <v>14</v>
      </c>
      <c r="I38" s="111">
        <f t="shared" si="27"/>
        <v>-7</v>
      </c>
      <c r="L38" s="128">
        <f t="shared" si="14"/>
        <v>0.13139584974131591</v>
      </c>
      <c r="M38" s="23">
        <f t="shared" si="15"/>
        <v>1.0895529181075232E-2</v>
      </c>
      <c r="N38" s="24">
        <f t="shared" si="16"/>
        <v>216.26924564505671</v>
      </c>
      <c r="O38" s="1">
        <f t="shared" si="17"/>
        <v>7</v>
      </c>
      <c r="P38" s="1">
        <v>1000000</v>
      </c>
      <c r="Q38" s="1"/>
      <c r="R38" s="1">
        <f t="shared" si="7"/>
        <v>93</v>
      </c>
      <c r="S38" s="1">
        <f t="shared" si="8"/>
        <v>91</v>
      </c>
      <c r="T38" s="1">
        <f t="shared" si="9"/>
        <v>104</v>
      </c>
      <c r="U38" s="1">
        <f t="shared" si="10"/>
        <v>31</v>
      </c>
      <c r="V38" s="1">
        <f t="shared" si="11"/>
        <v>1000000</v>
      </c>
      <c r="W38" s="1">
        <f>Modells!F435</f>
        <v>999939.9</v>
      </c>
      <c r="X38" s="1" t="str">
        <f t="shared" si="18"/>
        <v>Czech Republic</v>
      </c>
      <c r="Y38" s="1">
        <f t="shared" si="19"/>
        <v>2018</v>
      </c>
      <c r="Z38" s="1">
        <f>Modells!T439</f>
        <v>1000060.1</v>
      </c>
      <c r="AA38" s="1">
        <f t="shared" si="20"/>
        <v>38</v>
      </c>
      <c r="AB38" s="1">
        <f t="shared" si="23"/>
        <v>40</v>
      </c>
      <c r="AC38" s="1">
        <f t="shared" si="24"/>
        <v>27</v>
      </c>
      <c r="AD38" s="1">
        <f t="shared" si="25"/>
        <v>100</v>
      </c>
      <c r="AE38" s="1">
        <f t="shared" si="22"/>
        <v>1000000</v>
      </c>
    </row>
    <row r="39" spans="1:31" ht="15" x14ac:dyDescent="0.3">
      <c r="A39" s="32" t="s">
        <v>13</v>
      </c>
      <c r="B39" s="33">
        <v>2018</v>
      </c>
      <c r="C39" s="34">
        <v>513.90499999999997</v>
      </c>
      <c r="D39" s="35">
        <v>1.9905158015747347E-2</v>
      </c>
      <c r="E39" s="36">
        <v>389.57873750123179</v>
      </c>
      <c r="F39" s="37">
        <v>88.75200000000001</v>
      </c>
      <c r="G39" s="2">
        <v>22</v>
      </c>
      <c r="H39" s="106">
        <v>22</v>
      </c>
      <c r="I39" s="111">
        <f t="shared" si="27"/>
        <v>0</v>
      </c>
      <c r="L39" s="128">
        <f t="shared" si="14"/>
        <v>0.17270118017921604</v>
      </c>
      <c r="M39" s="23">
        <f t="shared" si="15"/>
        <v>1.9905158015747347E-2</v>
      </c>
      <c r="N39" s="24">
        <f t="shared" si="16"/>
        <v>389.57873750123179</v>
      </c>
      <c r="O39" s="1">
        <f t="shared" si="17"/>
        <v>22</v>
      </c>
      <c r="P39" s="1">
        <v>1000000</v>
      </c>
      <c r="Q39" s="1"/>
      <c r="R39" s="1">
        <f t="shared" ref="R39:R70" si="28">RANK(L39,L$7:L$136,L$4)</f>
        <v>79</v>
      </c>
      <c r="S39" s="1">
        <f t="shared" ref="S39:S70" si="29">RANK(M39,M$7:M$136,M$4)</f>
        <v>25</v>
      </c>
      <c r="T39" s="1">
        <f t="shared" ref="T39:T70" si="30">RANK(N39,N$7:N$136,N$4)</f>
        <v>48</v>
      </c>
      <c r="U39" s="1">
        <f t="shared" ref="U39:U70" si="31">RANK(O39,O$7:O$136,O$4)</f>
        <v>106</v>
      </c>
      <c r="V39" s="1">
        <f t="shared" si="11"/>
        <v>1000000</v>
      </c>
      <c r="W39" s="1">
        <f>Modells!F436</f>
        <v>1000000.9</v>
      </c>
      <c r="X39" s="1" t="str">
        <f t="shared" si="18"/>
        <v>Estonia</v>
      </c>
      <c r="Y39" s="1">
        <f t="shared" si="19"/>
        <v>2018</v>
      </c>
      <c r="Z39" s="1">
        <f>Modells!T440</f>
        <v>999999.1</v>
      </c>
      <c r="AA39" s="1">
        <f t="shared" si="20"/>
        <v>52</v>
      </c>
      <c r="AB39" s="1">
        <f t="shared" si="23"/>
        <v>106</v>
      </c>
      <c r="AC39" s="1">
        <f t="shared" si="24"/>
        <v>83</v>
      </c>
      <c r="AD39" s="1">
        <f t="shared" si="25"/>
        <v>25</v>
      </c>
      <c r="AE39" s="1">
        <f t="shared" si="22"/>
        <v>1000000</v>
      </c>
    </row>
    <row r="40" spans="1:31" ht="15" x14ac:dyDescent="0.3">
      <c r="A40" s="32" t="s">
        <v>14</v>
      </c>
      <c r="B40" s="33">
        <v>2018</v>
      </c>
      <c r="C40" s="34">
        <v>3312.5619999999999</v>
      </c>
      <c r="D40" s="35">
        <v>1.4188505491116556E-2</v>
      </c>
      <c r="E40" s="36">
        <v>600.51520974583957</v>
      </c>
      <c r="F40" s="92">
        <v>621.8599999999999</v>
      </c>
      <c r="G40" s="88">
        <v>12</v>
      </c>
      <c r="H40" s="106">
        <v>11</v>
      </c>
      <c r="I40" s="111">
        <f t="shared" si="27"/>
        <v>1</v>
      </c>
      <c r="L40" s="128">
        <f t="shared" si="14"/>
        <v>0.18772780705689432</v>
      </c>
      <c r="M40" s="23">
        <f t="shared" si="15"/>
        <v>1.4188505491116556E-2</v>
      </c>
      <c r="N40" s="24">
        <f t="shared" si="16"/>
        <v>600.51520974583957</v>
      </c>
      <c r="O40" s="1">
        <f t="shared" si="17"/>
        <v>12</v>
      </c>
      <c r="P40" s="1">
        <v>1000000</v>
      </c>
      <c r="Q40" s="1"/>
      <c r="R40" s="1">
        <f t="shared" si="28"/>
        <v>71</v>
      </c>
      <c r="S40" s="1">
        <f t="shared" si="29"/>
        <v>65</v>
      </c>
      <c r="T40" s="1">
        <f t="shared" si="30"/>
        <v>15</v>
      </c>
      <c r="U40" s="1">
        <f t="shared" si="31"/>
        <v>56</v>
      </c>
      <c r="V40" s="1">
        <f t="shared" si="11"/>
        <v>1000000</v>
      </c>
      <c r="W40" s="1">
        <f>Modells!F437</f>
        <v>1000051.9</v>
      </c>
      <c r="X40" s="1" t="str">
        <f t="shared" si="18"/>
        <v>Finland</v>
      </c>
      <c r="Y40" s="1">
        <f t="shared" si="19"/>
        <v>2018</v>
      </c>
      <c r="Z40" s="1">
        <f>Modells!T441</f>
        <v>999948.1</v>
      </c>
      <c r="AA40" s="1">
        <f t="shared" si="20"/>
        <v>60</v>
      </c>
      <c r="AB40" s="1">
        <f t="shared" si="23"/>
        <v>66</v>
      </c>
      <c r="AC40" s="1">
        <f t="shared" si="24"/>
        <v>116</v>
      </c>
      <c r="AD40" s="1">
        <f t="shared" si="25"/>
        <v>75</v>
      </c>
      <c r="AE40" s="1">
        <f t="shared" si="22"/>
        <v>1000000</v>
      </c>
    </row>
    <row r="41" spans="1:31" ht="15" x14ac:dyDescent="0.3">
      <c r="A41" s="32" t="s">
        <v>15</v>
      </c>
      <c r="B41" s="33">
        <v>2018</v>
      </c>
      <c r="C41" s="34">
        <v>42748</v>
      </c>
      <c r="D41" s="35">
        <v>1.8088220484355391E-2</v>
      </c>
      <c r="E41" s="36">
        <v>634.30920125235559</v>
      </c>
      <c r="F41" s="37">
        <v>10115.530000000001</v>
      </c>
      <c r="G41" s="2">
        <v>1</v>
      </c>
      <c r="H41" s="106">
        <v>1</v>
      </c>
      <c r="I41" s="111">
        <f t="shared" si="27"/>
        <v>0</v>
      </c>
      <c r="L41" s="128">
        <f t="shared" si="14"/>
        <v>0.23663165528211846</v>
      </c>
      <c r="M41" s="23">
        <f t="shared" si="15"/>
        <v>1.8088220484355391E-2</v>
      </c>
      <c r="N41" s="24">
        <f t="shared" si="16"/>
        <v>634.30920125235559</v>
      </c>
      <c r="O41" s="1">
        <f t="shared" si="17"/>
        <v>1</v>
      </c>
      <c r="P41" s="1">
        <v>1000000</v>
      </c>
      <c r="Q41" s="1"/>
      <c r="R41" s="1">
        <f t="shared" si="28"/>
        <v>47</v>
      </c>
      <c r="S41" s="1">
        <f t="shared" si="29"/>
        <v>37</v>
      </c>
      <c r="T41" s="1">
        <f t="shared" si="30"/>
        <v>9</v>
      </c>
      <c r="U41" s="1">
        <f t="shared" si="31"/>
        <v>1</v>
      </c>
      <c r="V41" s="1">
        <f t="shared" si="11"/>
        <v>1000000</v>
      </c>
      <c r="W41" s="1">
        <f>Modells!F438</f>
        <v>1000170.4</v>
      </c>
      <c r="X41" s="1" t="str">
        <f t="shared" si="18"/>
        <v>France</v>
      </c>
      <c r="Y41" s="1">
        <f t="shared" si="19"/>
        <v>2018</v>
      </c>
      <c r="Z41" s="1">
        <f>Modells!T442</f>
        <v>999829.6</v>
      </c>
      <c r="AA41" s="1">
        <f t="shared" si="20"/>
        <v>84</v>
      </c>
      <c r="AB41" s="1">
        <f t="shared" si="23"/>
        <v>94</v>
      </c>
      <c r="AC41" s="1">
        <f t="shared" si="24"/>
        <v>122</v>
      </c>
      <c r="AD41" s="1">
        <f t="shared" si="25"/>
        <v>130</v>
      </c>
      <c r="AE41" s="1">
        <f t="shared" si="22"/>
        <v>1000000</v>
      </c>
    </row>
    <row r="42" spans="1:31" ht="15" x14ac:dyDescent="0.3">
      <c r="A42" s="32" t="s">
        <v>16</v>
      </c>
      <c r="B42" s="33">
        <v>2018</v>
      </c>
      <c r="C42" s="34">
        <v>42126.678084771338</v>
      </c>
      <c r="D42" s="35">
        <v>1.2508440993619491E-2</v>
      </c>
      <c r="E42" s="36">
        <v>508.12580615119936</v>
      </c>
      <c r="F42" s="37">
        <v>5373.2265913749998</v>
      </c>
      <c r="G42" s="2">
        <v>2</v>
      </c>
      <c r="H42" s="106">
        <v>2</v>
      </c>
      <c r="I42" s="111">
        <f t="shared" si="27"/>
        <v>0</v>
      </c>
      <c r="L42" s="128">
        <f t="shared" si="14"/>
        <v>0.12754925941614667</v>
      </c>
      <c r="M42" s="23">
        <f t="shared" si="15"/>
        <v>1.2508440993619491E-2</v>
      </c>
      <c r="N42" s="24">
        <f t="shared" si="16"/>
        <v>508.12580615119936</v>
      </c>
      <c r="O42" s="1">
        <f t="shared" si="17"/>
        <v>2</v>
      </c>
      <c r="P42" s="1">
        <v>1000000</v>
      </c>
      <c r="Q42" s="1"/>
      <c r="R42" s="1">
        <f t="shared" si="28"/>
        <v>94</v>
      </c>
      <c r="S42" s="1">
        <f t="shared" si="29"/>
        <v>76</v>
      </c>
      <c r="T42" s="1">
        <f t="shared" si="30"/>
        <v>25</v>
      </c>
      <c r="U42" s="1">
        <f t="shared" si="31"/>
        <v>6</v>
      </c>
      <c r="V42" s="1">
        <f t="shared" si="11"/>
        <v>1000000</v>
      </c>
      <c r="W42" s="1">
        <f>Modells!F439</f>
        <v>1000063.4</v>
      </c>
      <c r="X42" s="1" t="str">
        <f t="shared" si="18"/>
        <v>Germany</v>
      </c>
      <c r="Y42" s="1">
        <f t="shared" si="19"/>
        <v>2018</v>
      </c>
      <c r="Z42" s="1">
        <f>Modells!T443</f>
        <v>999936.6</v>
      </c>
      <c r="AA42" s="1">
        <f t="shared" si="20"/>
        <v>37</v>
      </c>
      <c r="AB42" s="1">
        <f t="shared" si="23"/>
        <v>55</v>
      </c>
      <c r="AC42" s="1">
        <f t="shared" si="24"/>
        <v>106</v>
      </c>
      <c r="AD42" s="1">
        <f t="shared" si="25"/>
        <v>125</v>
      </c>
      <c r="AE42" s="1">
        <f t="shared" si="22"/>
        <v>1000000</v>
      </c>
    </row>
    <row r="43" spans="1:31" ht="15" x14ac:dyDescent="0.3">
      <c r="A43" s="32" t="s">
        <v>17</v>
      </c>
      <c r="B43" s="33">
        <v>2018</v>
      </c>
      <c r="C43" s="34">
        <v>4560.3839369999996</v>
      </c>
      <c r="D43" s="35">
        <v>2.5397874538379581E-2</v>
      </c>
      <c r="E43" s="36">
        <v>424.89804116132746</v>
      </c>
      <c r="F43" s="37">
        <v>518.49775299999999</v>
      </c>
      <c r="G43" s="2">
        <v>6</v>
      </c>
      <c r="H43" s="106">
        <v>8</v>
      </c>
      <c r="I43" s="111">
        <f t="shared" si="27"/>
        <v>-2</v>
      </c>
      <c r="L43" s="128">
        <f t="shared" si="14"/>
        <v>0.11369607475222542</v>
      </c>
      <c r="M43" s="23">
        <f t="shared" si="15"/>
        <v>2.5397874538379581E-2</v>
      </c>
      <c r="N43" s="24">
        <f t="shared" si="16"/>
        <v>424.89804116132746</v>
      </c>
      <c r="O43" s="1">
        <f t="shared" si="17"/>
        <v>6</v>
      </c>
      <c r="P43" s="1">
        <v>1000000</v>
      </c>
      <c r="Q43" s="1"/>
      <c r="R43" s="1">
        <f t="shared" si="28"/>
        <v>102</v>
      </c>
      <c r="S43" s="1">
        <f t="shared" si="29"/>
        <v>4</v>
      </c>
      <c r="T43" s="1">
        <f t="shared" si="30"/>
        <v>41</v>
      </c>
      <c r="U43" s="1">
        <f t="shared" si="31"/>
        <v>26</v>
      </c>
      <c r="V43" s="1">
        <f t="shared" si="11"/>
        <v>1000000</v>
      </c>
      <c r="W43" s="1">
        <f>Modells!F440</f>
        <v>1000085.9</v>
      </c>
      <c r="X43" s="1" t="str">
        <f t="shared" si="18"/>
        <v>Greece</v>
      </c>
      <c r="Y43" s="1">
        <f t="shared" si="19"/>
        <v>2018</v>
      </c>
      <c r="Z43" s="1">
        <f>Modells!T444</f>
        <v>999914.1</v>
      </c>
      <c r="AA43" s="1">
        <f t="shared" si="20"/>
        <v>29</v>
      </c>
      <c r="AB43" s="1">
        <f t="shared" si="23"/>
        <v>127</v>
      </c>
      <c r="AC43" s="1">
        <f t="shared" si="24"/>
        <v>90</v>
      </c>
      <c r="AD43" s="1">
        <f t="shared" si="25"/>
        <v>105</v>
      </c>
      <c r="AE43" s="1">
        <f t="shared" si="22"/>
        <v>1000000</v>
      </c>
    </row>
    <row r="44" spans="1:31" ht="15" x14ac:dyDescent="0.3">
      <c r="A44" s="32" t="s">
        <v>18</v>
      </c>
      <c r="B44" s="33">
        <v>2018</v>
      </c>
      <c r="C44" s="34">
        <v>1368.81134998313</v>
      </c>
      <c r="D44" s="35">
        <v>1.0059352849622666E-2</v>
      </c>
      <c r="E44" s="36">
        <v>140.02382983513274</v>
      </c>
      <c r="F44" s="92">
        <v>174.09961935165902</v>
      </c>
      <c r="G44" s="88">
        <v>11</v>
      </c>
      <c r="H44" s="106">
        <v>15</v>
      </c>
      <c r="I44" s="111">
        <f t="shared" si="27"/>
        <v>-4</v>
      </c>
      <c r="L44" s="128">
        <f t="shared" si="14"/>
        <v>0.12719036801806524</v>
      </c>
      <c r="M44" s="23">
        <f t="shared" si="15"/>
        <v>1.0059352849622666E-2</v>
      </c>
      <c r="N44" s="24">
        <f t="shared" si="16"/>
        <v>140.02382983513274</v>
      </c>
      <c r="O44" s="1">
        <f t="shared" si="17"/>
        <v>11</v>
      </c>
      <c r="P44" s="1">
        <v>1000000</v>
      </c>
      <c r="Q44" s="1"/>
      <c r="R44" s="1">
        <f t="shared" si="28"/>
        <v>95</v>
      </c>
      <c r="S44" s="1">
        <f t="shared" si="29"/>
        <v>99</v>
      </c>
      <c r="T44" s="1">
        <f t="shared" si="30"/>
        <v>124</v>
      </c>
      <c r="U44" s="1">
        <f t="shared" si="31"/>
        <v>51</v>
      </c>
      <c r="V44" s="1">
        <f t="shared" si="11"/>
        <v>1000000</v>
      </c>
      <c r="W44" s="1">
        <f>Modells!F441</f>
        <v>999889.9</v>
      </c>
      <c r="X44" s="1" t="str">
        <f t="shared" si="18"/>
        <v>Hungary</v>
      </c>
      <c r="Y44" s="1">
        <f t="shared" si="19"/>
        <v>2018</v>
      </c>
      <c r="Z44" s="1">
        <f>Modells!T445</f>
        <v>1000110.1</v>
      </c>
      <c r="AA44" s="1">
        <f t="shared" si="20"/>
        <v>36</v>
      </c>
      <c r="AB44" s="1">
        <f t="shared" si="23"/>
        <v>32</v>
      </c>
      <c r="AC44" s="1">
        <f t="shared" si="24"/>
        <v>7</v>
      </c>
      <c r="AD44" s="1">
        <f t="shared" si="25"/>
        <v>80</v>
      </c>
      <c r="AE44" s="1">
        <f t="shared" si="22"/>
        <v>1000000</v>
      </c>
    </row>
    <row r="45" spans="1:31" ht="15" x14ac:dyDescent="0.3">
      <c r="A45" s="32" t="s">
        <v>32</v>
      </c>
      <c r="B45" s="33">
        <v>2018</v>
      </c>
      <c r="C45" s="34">
        <v>943.74</v>
      </c>
      <c r="D45" s="35">
        <v>2.894527957679176E-3</v>
      </c>
      <c r="E45" s="36">
        <v>194.15921738862087</v>
      </c>
      <c r="F45" s="37">
        <v>88.106999999999999</v>
      </c>
      <c r="G45" s="2">
        <v>23</v>
      </c>
      <c r="H45" s="106">
        <v>17</v>
      </c>
      <c r="I45" s="111">
        <f t="shared" si="27"/>
        <v>6</v>
      </c>
      <c r="L45" s="128">
        <f t="shared" si="14"/>
        <v>9.3359399834700235E-2</v>
      </c>
      <c r="M45" s="23">
        <f t="shared" si="15"/>
        <v>2.894527957679176E-3</v>
      </c>
      <c r="N45" s="24">
        <f t="shared" si="16"/>
        <v>194.15921738862087</v>
      </c>
      <c r="O45" s="1">
        <f t="shared" si="17"/>
        <v>23</v>
      </c>
      <c r="P45" s="1">
        <v>1000000</v>
      </c>
      <c r="Q45" s="1"/>
      <c r="R45" s="1">
        <f t="shared" si="28"/>
        <v>113</v>
      </c>
      <c r="S45" s="1">
        <f t="shared" si="29"/>
        <v>127</v>
      </c>
      <c r="T45" s="1">
        <f t="shared" si="30"/>
        <v>113</v>
      </c>
      <c r="U45" s="1">
        <f t="shared" si="31"/>
        <v>111</v>
      </c>
      <c r="V45" s="1">
        <f t="shared" si="11"/>
        <v>1000000</v>
      </c>
      <c r="W45" s="1">
        <f>Modells!F442</f>
        <v>999777.9</v>
      </c>
      <c r="X45" s="1" t="str">
        <f t="shared" si="18"/>
        <v>Ireland</v>
      </c>
      <c r="Y45" s="1">
        <f t="shared" si="19"/>
        <v>2018</v>
      </c>
      <c r="Z45" s="1">
        <f>Modells!T446</f>
        <v>1000222.1</v>
      </c>
      <c r="AA45" s="1">
        <f t="shared" si="20"/>
        <v>18</v>
      </c>
      <c r="AB45" s="1">
        <f t="shared" si="23"/>
        <v>4</v>
      </c>
      <c r="AC45" s="1">
        <f t="shared" si="24"/>
        <v>18</v>
      </c>
      <c r="AD45" s="1">
        <f t="shared" si="25"/>
        <v>20</v>
      </c>
      <c r="AE45" s="1">
        <f t="shared" si="22"/>
        <v>1000000</v>
      </c>
    </row>
    <row r="46" spans="1:31" ht="15" x14ac:dyDescent="0.3">
      <c r="A46" s="32" t="s">
        <v>19</v>
      </c>
      <c r="B46" s="33">
        <v>2018</v>
      </c>
      <c r="C46" s="34">
        <v>21702.343000000001</v>
      </c>
      <c r="D46" s="35">
        <v>1.2251582513403308E-2</v>
      </c>
      <c r="E46" s="36">
        <v>362.44752593641658</v>
      </c>
      <c r="F46" s="37">
        <v>4152.1840000000002</v>
      </c>
      <c r="G46" s="2">
        <v>3</v>
      </c>
      <c r="H46" s="106">
        <v>3</v>
      </c>
      <c r="I46" s="111">
        <f t="shared" si="27"/>
        <v>0</v>
      </c>
      <c r="L46" s="128">
        <f t="shared" si="14"/>
        <v>0.19132422706617438</v>
      </c>
      <c r="M46" s="23">
        <f t="shared" si="15"/>
        <v>1.2251582513403308E-2</v>
      </c>
      <c r="N46" s="24">
        <f t="shared" si="16"/>
        <v>362.44752593641658</v>
      </c>
      <c r="O46" s="1">
        <f t="shared" si="17"/>
        <v>3</v>
      </c>
      <c r="P46" s="1">
        <v>1000000</v>
      </c>
      <c r="Q46" s="1"/>
      <c r="R46" s="1">
        <f t="shared" si="28"/>
        <v>69</v>
      </c>
      <c r="S46" s="1">
        <f t="shared" si="29"/>
        <v>80</v>
      </c>
      <c r="T46" s="1">
        <f t="shared" si="30"/>
        <v>55</v>
      </c>
      <c r="U46" s="1">
        <f t="shared" si="31"/>
        <v>11</v>
      </c>
      <c r="V46" s="1">
        <f t="shared" si="11"/>
        <v>1000000</v>
      </c>
      <c r="W46" s="1">
        <f>Modells!F443</f>
        <v>1000049.4</v>
      </c>
      <c r="X46" s="1" t="str">
        <f t="shared" si="18"/>
        <v>Italy</v>
      </c>
      <c r="Y46" s="1">
        <f t="shared" si="19"/>
        <v>2018</v>
      </c>
      <c r="Z46" s="1">
        <f>Modells!T447</f>
        <v>999950.6</v>
      </c>
      <c r="AA46" s="1">
        <f t="shared" si="20"/>
        <v>62</v>
      </c>
      <c r="AB46" s="1">
        <f t="shared" si="23"/>
        <v>51</v>
      </c>
      <c r="AC46" s="1">
        <f t="shared" si="24"/>
        <v>76</v>
      </c>
      <c r="AD46" s="1">
        <f t="shared" si="25"/>
        <v>120</v>
      </c>
      <c r="AE46" s="1">
        <f t="shared" si="22"/>
        <v>1000000</v>
      </c>
    </row>
    <row r="47" spans="1:31" ht="15" x14ac:dyDescent="0.3">
      <c r="A47" s="32" t="s">
        <v>20</v>
      </c>
      <c r="B47" s="33">
        <v>2018</v>
      </c>
      <c r="C47" s="34">
        <v>613.36999999999989</v>
      </c>
      <c r="D47" s="35">
        <v>2.1039283024097227E-2</v>
      </c>
      <c r="E47" s="36">
        <v>318.42699545749508</v>
      </c>
      <c r="F47" s="37">
        <v>191.74800000000002</v>
      </c>
      <c r="G47" s="2">
        <v>21</v>
      </c>
      <c r="H47" s="106">
        <v>21</v>
      </c>
      <c r="I47" s="111">
        <f t="shared" si="27"/>
        <v>0</v>
      </c>
      <c r="L47" s="128">
        <f t="shared" si="14"/>
        <v>0.31261391982001085</v>
      </c>
      <c r="M47" s="23">
        <f t="shared" si="15"/>
        <v>2.1039283024097227E-2</v>
      </c>
      <c r="N47" s="24">
        <f t="shared" si="16"/>
        <v>318.42699545749508</v>
      </c>
      <c r="O47" s="1">
        <f t="shared" si="17"/>
        <v>21</v>
      </c>
      <c r="P47" s="1">
        <v>1000000</v>
      </c>
      <c r="Q47" s="1"/>
      <c r="R47" s="1">
        <f t="shared" si="28"/>
        <v>22</v>
      </c>
      <c r="S47" s="1">
        <f t="shared" si="29"/>
        <v>13</v>
      </c>
      <c r="T47" s="1">
        <f t="shared" si="30"/>
        <v>71</v>
      </c>
      <c r="U47" s="1">
        <f t="shared" si="31"/>
        <v>101</v>
      </c>
      <c r="V47" s="1">
        <f t="shared" si="11"/>
        <v>1000000</v>
      </c>
      <c r="W47" s="1">
        <f>Modells!F444</f>
        <v>1000051.9</v>
      </c>
      <c r="X47" s="1" t="str">
        <f t="shared" si="18"/>
        <v>Latvia</v>
      </c>
      <c r="Y47" s="1">
        <f t="shared" si="19"/>
        <v>2018</v>
      </c>
      <c r="Z47" s="1">
        <f>Modells!T448</f>
        <v>999948.1</v>
      </c>
      <c r="AA47" s="1">
        <f t="shared" si="20"/>
        <v>109</v>
      </c>
      <c r="AB47" s="1">
        <f t="shared" si="23"/>
        <v>118</v>
      </c>
      <c r="AC47" s="1">
        <f t="shared" si="24"/>
        <v>60</v>
      </c>
      <c r="AD47" s="1">
        <f t="shared" si="25"/>
        <v>30</v>
      </c>
      <c r="AE47" s="1">
        <f t="shared" si="22"/>
        <v>1000000</v>
      </c>
    </row>
    <row r="48" spans="1:31" ht="15" x14ac:dyDescent="0.3">
      <c r="A48" s="32" t="s">
        <v>21</v>
      </c>
      <c r="B48" s="33">
        <v>2018</v>
      </c>
      <c r="C48" s="34">
        <v>894.55</v>
      </c>
      <c r="D48" s="35">
        <v>1.9654046595832562E-2</v>
      </c>
      <c r="E48" s="36">
        <v>319.30652426879499</v>
      </c>
      <c r="F48" s="37">
        <v>330.84</v>
      </c>
      <c r="G48" s="2">
        <v>20</v>
      </c>
      <c r="H48" s="106">
        <v>18</v>
      </c>
      <c r="I48" s="111">
        <f t="shared" si="27"/>
        <v>2</v>
      </c>
      <c r="L48" s="128">
        <f t="shared" si="14"/>
        <v>0.36983958414845453</v>
      </c>
      <c r="M48" s="23">
        <f t="shared" si="15"/>
        <v>1.9654046595832562E-2</v>
      </c>
      <c r="N48" s="24">
        <f t="shared" si="16"/>
        <v>319.30652426879499</v>
      </c>
      <c r="O48" s="1">
        <f t="shared" si="17"/>
        <v>20</v>
      </c>
      <c r="P48" s="1">
        <v>1000000</v>
      </c>
      <c r="Q48" s="1"/>
      <c r="R48" s="1">
        <f t="shared" si="28"/>
        <v>13</v>
      </c>
      <c r="S48" s="1">
        <f t="shared" si="29"/>
        <v>27</v>
      </c>
      <c r="T48" s="1">
        <f t="shared" si="30"/>
        <v>69</v>
      </c>
      <c r="U48" s="1">
        <f t="shared" si="31"/>
        <v>96</v>
      </c>
      <c r="V48" s="1">
        <f t="shared" si="11"/>
        <v>1000000</v>
      </c>
      <c r="W48" s="1">
        <f>Modells!F445</f>
        <v>1000053.9</v>
      </c>
      <c r="X48" s="1" t="str">
        <f t="shared" si="18"/>
        <v>Lithuania</v>
      </c>
      <c r="Y48" s="1">
        <f t="shared" si="19"/>
        <v>2018</v>
      </c>
      <c r="Z48" s="1">
        <f>Modells!T449</f>
        <v>999946.1</v>
      </c>
      <c r="AA48" s="1">
        <f t="shared" si="20"/>
        <v>118</v>
      </c>
      <c r="AB48" s="1">
        <f t="shared" si="23"/>
        <v>104</v>
      </c>
      <c r="AC48" s="1">
        <f t="shared" si="24"/>
        <v>62</v>
      </c>
      <c r="AD48" s="1">
        <f t="shared" si="25"/>
        <v>35</v>
      </c>
      <c r="AE48" s="1">
        <f t="shared" si="22"/>
        <v>1000000</v>
      </c>
    </row>
    <row r="49" spans="1:31" ht="15" x14ac:dyDescent="0.3">
      <c r="A49" s="32" t="s">
        <v>22</v>
      </c>
      <c r="B49" s="33">
        <v>2018</v>
      </c>
      <c r="C49" s="34">
        <v>301.12863599999997</v>
      </c>
      <c r="D49" s="35">
        <v>4.9886946816559566E-3</v>
      </c>
      <c r="E49" s="36">
        <v>494.61841296956356</v>
      </c>
      <c r="F49" s="37">
        <v>137.43754300000001</v>
      </c>
      <c r="G49" s="2">
        <v>24</v>
      </c>
      <c r="H49" s="106">
        <v>25</v>
      </c>
      <c r="I49" s="111">
        <f t="shared" si="27"/>
        <v>-1</v>
      </c>
      <c r="L49" s="128">
        <f t="shared" si="14"/>
        <v>0.45640808136227873</v>
      </c>
      <c r="M49" s="23">
        <f t="shared" si="15"/>
        <v>4.9886946816559566E-3</v>
      </c>
      <c r="N49" s="24">
        <f t="shared" si="16"/>
        <v>494.61841296956356</v>
      </c>
      <c r="O49" s="1">
        <f t="shared" si="17"/>
        <v>24</v>
      </c>
      <c r="P49" s="1">
        <v>1000000</v>
      </c>
      <c r="Q49" s="1"/>
      <c r="R49" s="1">
        <f t="shared" si="28"/>
        <v>5</v>
      </c>
      <c r="S49" s="1">
        <f t="shared" si="29"/>
        <v>120</v>
      </c>
      <c r="T49" s="1">
        <f t="shared" si="30"/>
        <v>27</v>
      </c>
      <c r="U49" s="1">
        <f t="shared" si="31"/>
        <v>122</v>
      </c>
      <c r="V49" s="1">
        <f t="shared" si="11"/>
        <v>1000000</v>
      </c>
      <c r="W49" s="1">
        <f>Modells!F446</f>
        <v>1000022.9</v>
      </c>
      <c r="X49" s="1" t="str">
        <f t="shared" si="18"/>
        <v>Luxembourg</v>
      </c>
      <c r="Y49" s="1">
        <f t="shared" si="19"/>
        <v>2018</v>
      </c>
      <c r="Z49" s="1">
        <f>Modells!T450</f>
        <v>999977.1</v>
      </c>
      <c r="AA49" s="1">
        <f t="shared" si="20"/>
        <v>126</v>
      </c>
      <c r="AB49" s="1">
        <f t="shared" si="23"/>
        <v>11</v>
      </c>
      <c r="AC49" s="1">
        <f t="shared" si="24"/>
        <v>104</v>
      </c>
      <c r="AD49" s="1">
        <f t="shared" si="25"/>
        <v>9</v>
      </c>
      <c r="AE49" s="1">
        <f t="shared" si="22"/>
        <v>1000000</v>
      </c>
    </row>
    <row r="50" spans="1:31" ht="15" x14ac:dyDescent="0.3">
      <c r="A50" s="32" t="s">
        <v>23</v>
      </c>
      <c r="B50" s="33">
        <v>2018</v>
      </c>
      <c r="C50" s="34">
        <v>59.128</v>
      </c>
      <c r="D50" s="35">
        <v>4.5633597589587816E-3</v>
      </c>
      <c r="E50" s="36">
        <v>121.85561486305464</v>
      </c>
      <c r="F50" s="37">
        <v>4.1909999999999998</v>
      </c>
      <c r="G50" s="2">
        <v>24</v>
      </c>
      <c r="H50" s="106">
        <v>26</v>
      </c>
      <c r="I50" s="111">
        <f t="shared" si="27"/>
        <v>-2</v>
      </c>
      <c r="L50" s="128">
        <f t="shared" si="14"/>
        <v>7.0880124475713707E-2</v>
      </c>
      <c r="M50" s="23">
        <f t="shared" si="15"/>
        <v>4.5633597589587816E-3</v>
      </c>
      <c r="N50" s="24">
        <f t="shared" si="16"/>
        <v>121.85561486305464</v>
      </c>
      <c r="O50" s="1">
        <f t="shared" si="17"/>
        <v>24</v>
      </c>
      <c r="P50" s="1">
        <v>1000000</v>
      </c>
      <c r="Q50" s="1"/>
      <c r="R50" s="1">
        <f t="shared" si="28"/>
        <v>119</v>
      </c>
      <c r="S50" s="1">
        <f t="shared" si="29"/>
        <v>124</v>
      </c>
      <c r="T50" s="1">
        <f t="shared" si="30"/>
        <v>126</v>
      </c>
      <c r="U50" s="1">
        <f t="shared" si="31"/>
        <v>122</v>
      </c>
      <c r="V50" s="1">
        <f t="shared" si="11"/>
        <v>1000000</v>
      </c>
      <c r="W50" s="1">
        <f>Modells!F447</f>
        <v>999767.9</v>
      </c>
      <c r="X50" s="1" t="str">
        <f t="shared" si="18"/>
        <v>Malta</v>
      </c>
      <c r="Y50" s="1">
        <f t="shared" si="19"/>
        <v>2018</v>
      </c>
      <c r="Z50" s="1">
        <f>Modells!T451</f>
        <v>1000232.1</v>
      </c>
      <c r="AA50" s="1">
        <f t="shared" si="20"/>
        <v>12</v>
      </c>
      <c r="AB50" s="1">
        <f t="shared" si="23"/>
        <v>7</v>
      </c>
      <c r="AC50" s="1">
        <f t="shared" si="24"/>
        <v>5</v>
      </c>
      <c r="AD50" s="1">
        <f t="shared" si="25"/>
        <v>9</v>
      </c>
      <c r="AE50" s="1">
        <f t="shared" si="22"/>
        <v>1000000</v>
      </c>
    </row>
    <row r="51" spans="1:31" ht="15" x14ac:dyDescent="0.3">
      <c r="A51" s="32" t="s">
        <v>24</v>
      </c>
      <c r="B51" s="33">
        <v>2018</v>
      </c>
      <c r="C51" s="34">
        <v>9416.8799999999992</v>
      </c>
      <c r="D51" s="35">
        <v>1.2166715978433745E-2</v>
      </c>
      <c r="E51" s="36">
        <v>546.47632311977713</v>
      </c>
      <c r="F51" s="37">
        <v>3250.8999999999996</v>
      </c>
      <c r="G51" s="2">
        <v>9</v>
      </c>
      <c r="H51" s="106">
        <v>6</v>
      </c>
      <c r="I51" s="111">
        <f t="shared" si="27"/>
        <v>3</v>
      </c>
      <c r="L51" s="128">
        <f t="shared" si="14"/>
        <v>0.34522049765952206</v>
      </c>
      <c r="M51" s="23">
        <f t="shared" si="15"/>
        <v>1.2166715978433745E-2</v>
      </c>
      <c r="N51" s="24">
        <f t="shared" si="16"/>
        <v>546.47632311977713</v>
      </c>
      <c r="O51" s="1">
        <f t="shared" si="17"/>
        <v>9</v>
      </c>
      <c r="P51" s="1">
        <v>1000000</v>
      </c>
      <c r="Q51" s="1"/>
      <c r="R51" s="1">
        <f t="shared" si="28"/>
        <v>15</v>
      </c>
      <c r="S51" s="1">
        <f t="shared" si="29"/>
        <v>83</v>
      </c>
      <c r="T51" s="1">
        <f t="shared" si="30"/>
        <v>22</v>
      </c>
      <c r="U51" s="1">
        <f t="shared" si="31"/>
        <v>41</v>
      </c>
      <c r="V51" s="1">
        <f t="shared" si="11"/>
        <v>1000000</v>
      </c>
      <c r="W51" s="1">
        <f>Modells!F448</f>
        <v>1000097.9</v>
      </c>
      <c r="X51" s="1" t="str">
        <f t="shared" si="18"/>
        <v>Netherlands</v>
      </c>
      <c r="Y51" s="1">
        <f t="shared" si="19"/>
        <v>2018</v>
      </c>
      <c r="Z51" s="1">
        <f>Modells!T452</f>
        <v>999902.1</v>
      </c>
      <c r="AA51" s="1">
        <f t="shared" si="20"/>
        <v>116</v>
      </c>
      <c r="AB51" s="1">
        <f t="shared" si="23"/>
        <v>48</v>
      </c>
      <c r="AC51" s="1">
        <f t="shared" si="24"/>
        <v>109</v>
      </c>
      <c r="AD51" s="1">
        <f t="shared" si="25"/>
        <v>90</v>
      </c>
      <c r="AE51" s="1">
        <f t="shared" si="22"/>
        <v>1000000</v>
      </c>
    </row>
    <row r="52" spans="1:31" ht="15" x14ac:dyDescent="0.3">
      <c r="A52" s="32" t="s">
        <v>25</v>
      </c>
      <c r="B52" s="33">
        <v>2018</v>
      </c>
      <c r="C52" s="34">
        <v>10047.16</v>
      </c>
      <c r="D52" s="35">
        <v>2.0181362215234304E-2</v>
      </c>
      <c r="E52" s="36">
        <v>261.55624397990266</v>
      </c>
      <c r="F52" s="37">
        <v>2764.3751420594513</v>
      </c>
      <c r="G52" s="2">
        <v>5</v>
      </c>
      <c r="H52" s="106">
        <v>5</v>
      </c>
      <c r="I52" s="111">
        <f t="shared" si="27"/>
        <v>0</v>
      </c>
      <c r="L52" s="128">
        <f t="shared" si="14"/>
        <v>0.27513995418202269</v>
      </c>
      <c r="M52" s="23">
        <f t="shared" si="15"/>
        <v>2.0181362215234304E-2</v>
      </c>
      <c r="N52" s="24">
        <f t="shared" si="16"/>
        <v>261.55624397990266</v>
      </c>
      <c r="O52" s="1">
        <f t="shared" si="17"/>
        <v>5</v>
      </c>
      <c r="P52" s="1">
        <v>1000000</v>
      </c>
      <c r="Q52" s="1"/>
      <c r="R52" s="1">
        <f t="shared" si="28"/>
        <v>31</v>
      </c>
      <c r="S52" s="1">
        <f t="shared" si="29"/>
        <v>18</v>
      </c>
      <c r="T52" s="1">
        <f t="shared" si="30"/>
        <v>86</v>
      </c>
      <c r="U52" s="1">
        <f t="shared" si="31"/>
        <v>21</v>
      </c>
      <c r="V52" s="1">
        <f t="shared" si="11"/>
        <v>1000000</v>
      </c>
      <c r="W52" s="1">
        <f>Modells!F449</f>
        <v>1000108.4</v>
      </c>
      <c r="X52" s="1" t="str">
        <f t="shared" si="18"/>
        <v>Poland</v>
      </c>
      <c r="Y52" s="1">
        <f t="shared" si="19"/>
        <v>2018</v>
      </c>
      <c r="Z52" s="1">
        <f>Modells!T453</f>
        <v>999891.6</v>
      </c>
      <c r="AA52" s="1">
        <f t="shared" si="20"/>
        <v>100</v>
      </c>
      <c r="AB52" s="1">
        <f t="shared" si="23"/>
        <v>113</v>
      </c>
      <c r="AC52" s="1">
        <f t="shared" si="24"/>
        <v>45</v>
      </c>
      <c r="AD52" s="1">
        <f t="shared" si="25"/>
        <v>110</v>
      </c>
      <c r="AE52" s="1">
        <f t="shared" si="22"/>
        <v>1000000</v>
      </c>
    </row>
    <row r="53" spans="1:31" ht="15" x14ac:dyDescent="0.3">
      <c r="A53" s="32" t="s">
        <v>26</v>
      </c>
      <c r="B53" s="33">
        <v>2018</v>
      </c>
      <c r="C53" s="34">
        <v>2625.7384663299999</v>
      </c>
      <c r="D53" s="35">
        <v>1.2796988004089984E-2</v>
      </c>
      <c r="E53" s="36">
        <v>255.32764798323578</v>
      </c>
      <c r="F53" s="92">
        <v>259.2697</v>
      </c>
      <c r="G53" s="88">
        <v>16</v>
      </c>
      <c r="H53" s="106">
        <v>13</v>
      </c>
      <c r="I53" s="111">
        <f t="shared" si="27"/>
        <v>3</v>
      </c>
      <c r="L53" s="128">
        <f t="shared" si="14"/>
        <v>9.8741631478013042E-2</v>
      </c>
      <c r="M53" s="23">
        <f t="shared" si="15"/>
        <v>1.2796988004089984E-2</v>
      </c>
      <c r="N53" s="24">
        <f t="shared" si="16"/>
        <v>255.32764798323578</v>
      </c>
      <c r="O53" s="1">
        <f t="shared" si="17"/>
        <v>16</v>
      </c>
      <c r="P53" s="1">
        <v>1000000</v>
      </c>
      <c r="Q53" s="1"/>
      <c r="R53" s="1">
        <f t="shared" si="28"/>
        <v>111</v>
      </c>
      <c r="S53" s="1">
        <f t="shared" si="29"/>
        <v>74</v>
      </c>
      <c r="T53" s="1">
        <f t="shared" si="30"/>
        <v>88</v>
      </c>
      <c r="U53" s="1">
        <f t="shared" si="31"/>
        <v>76</v>
      </c>
      <c r="V53" s="1">
        <f t="shared" si="11"/>
        <v>1000000</v>
      </c>
      <c r="W53" s="1">
        <f>Modells!F450</f>
        <v>999909.9</v>
      </c>
      <c r="X53" s="1" t="str">
        <f t="shared" si="18"/>
        <v>Portugal</v>
      </c>
      <c r="Y53" s="1">
        <f t="shared" si="19"/>
        <v>2018</v>
      </c>
      <c r="Z53" s="1">
        <f>Modells!T454</f>
        <v>1000090.1</v>
      </c>
      <c r="AA53" s="1">
        <f t="shared" si="20"/>
        <v>20</v>
      </c>
      <c r="AB53" s="1">
        <f t="shared" si="23"/>
        <v>57</v>
      </c>
      <c r="AC53" s="1">
        <f t="shared" si="24"/>
        <v>43</v>
      </c>
      <c r="AD53" s="1">
        <f t="shared" si="25"/>
        <v>55</v>
      </c>
      <c r="AE53" s="1">
        <f t="shared" si="22"/>
        <v>1000000</v>
      </c>
    </row>
    <row r="54" spans="1:31" ht="15" x14ac:dyDescent="0.3">
      <c r="A54" s="32" t="s">
        <v>27</v>
      </c>
      <c r="B54" s="33">
        <v>2018</v>
      </c>
      <c r="C54" s="34">
        <v>3692.0125864059301</v>
      </c>
      <c r="D54" s="35">
        <v>1.8054186759489568E-2</v>
      </c>
      <c r="E54" s="36">
        <v>189.56038193339276</v>
      </c>
      <c r="F54" s="92">
        <v>1251.9223317588887</v>
      </c>
      <c r="G54" s="88">
        <v>10</v>
      </c>
      <c r="H54" s="106">
        <v>10</v>
      </c>
      <c r="I54" s="111">
        <f t="shared" si="27"/>
        <v>0</v>
      </c>
      <c r="L54" s="128">
        <f t="shared" si="14"/>
        <v>0.33908939974053548</v>
      </c>
      <c r="M54" s="23">
        <f t="shared" si="15"/>
        <v>1.8054186759489568E-2</v>
      </c>
      <c r="N54" s="24">
        <f t="shared" si="16"/>
        <v>189.56038193339276</v>
      </c>
      <c r="O54" s="1">
        <f t="shared" si="17"/>
        <v>10</v>
      </c>
      <c r="P54" s="1">
        <v>1000000</v>
      </c>
      <c r="Q54" s="1"/>
      <c r="R54" s="1">
        <f t="shared" si="28"/>
        <v>17</v>
      </c>
      <c r="S54" s="1">
        <f t="shared" si="29"/>
        <v>38</v>
      </c>
      <c r="T54" s="1">
        <f t="shared" si="30"/>
        <v>115</v>
      </c>
      <c r="U54" s="1">
        <f t="shared" si="31"/>
        <v>46</v>
      </c>
      <c r="V54" s="1">
        <f t="shared" si="11"/>
        <v>1000000</v>
      </c>
      <c r="W54" s="1">
        <f>Modells!F451</f>
        <v>1000042.9</v>
      </c>
      <c r="X54" s="1" t="str">
        <f t="shared" si="18"/>
        <v>Romania</v>
      </c>
      <c r="Y54" s="1">
        <f t="shared" si="19"/>
        <v>2018</v>
      </c>
      <c r="Z54" s="1">
        <f>Modells!T455</f>
        <v>999957.1</v>
      </c>
      <c r="AA54" s="1">
        <f t="shared" si="20"/>
        <v>114</v>
      </c>
      <c r="AB54" s="1">
        <f t="shared" si="23"/>
        <v>93</v>
      </c>
      <c r="AC54" s="1">
        <f t="shared" si="24"/>
        <v>16</v>
      </c>
      <c r="AD54" s="1">
        <f t="shared" si="25"/>
        <v>85</v>
      </c>
      <c r="AE54" s="1">
        <f t="shared" si="22"/>
        <v>1000000</v>
      </c>
    </row>
    <row r="55" spans="1:31" ht="15" x14ac:dyDescent="0.3">
      <c r="A55" s="32" t="s">
        <v>28</v>
      </c>
      <c r="B55" s="33">
        <v>2018</v>
      </c>
      <c r="C55" s="34">
        <v>1098.414383</v>
      </c>
      <c r="D55" s="35">
        <v>1.2282392742927429E-2</v>
      </c>
      <c r="E55" s="36">
        <v>201.69158393025353</v>
      </c>
      <c r="F55" s="92">
        <v>250.59672939999999</v>
      </c>
      <c r="G55" s="88">
        <v>15</v>
      </c>
      <c r="H55" s="106">
        <v>16</v>
      </c>
      <c r="I55" s="111">
        <f t="shared" si="27"/>
        <v>-1</v>
      </c>
      <c r="L55" s="128">
        <f t="shared" si="14"/>
        <v>0.22814407138002668</v>
      </c>
      <c r="M55" s="23">
        <f t="shared" si="15"/>
        <v>1.2282392742927429E-2</v>
      </c>
      <c r="N55" s="24">
        <f t="shared" si="16"/>
        <v>201.69158393025353</v>
      </c>
      <c r="O55" s="1">
        <f t="shared" si="17"/>
        <v>15</v>
      </c>
      <c r="P55" s="1">
        <v>1000000</v>
      </c>
      <c r="Q55" s="1"/>
      <c r="R55" s="1">
        <f t="shared" si="28"/>
        <v>52</v>
      </c>
      <c r="S55" s="1">
        <f t="shared" si="29"/>
        <v>79</v>
      </c>
      <c r="T55" s="1">
        <f t="shared" si="30"/>
        <v>110</v>
      </c>
      <c r="U55" s="1">
        <f t="shared" si="31"/>
        <v>71</v>
      </c>
      <c r="V55" s="1">
        <f t="shared" si="11"/>
        <v>1000000</v>
      </c>
      <c r="W55" s="1">
        <f>Modells!F452</f>
        <v>999946.9</v>
      </c>
      <c r="X55" s="1" t="str">
        <f t="shared" si="18"/>
        <v>Slovakia</v>
      </c>
      <c r="Y55" s="1">
        <f t="shared" si="19"/>
        <v>2018</v>
      </c>
      <c r="Z55" s="1">
        <f>Modells!T456</f>
        <v>1000053.1</v>
      </c>
      <c r="AA55" s="1">
        <f t="shared" si="20"/>
        <v>79</v>
      </c>
      <c r="AB55" s="1">
        <f t="shared" si="23"/>
        <v>52</v>
      </c>
      <c r="AC55" s="1">
        <f t="shared" si="24"/>
        <v>21</v>
      </c>
      <c r="AD55" s="1">
        <f t="shared" si="25"/>
        <v>60</v>
      </c>
      <c r="AE55" s="1">
        <f t="shared" si="22"/>
        <v>1000000</v>
      </c>
    </row>
    <row r="56" spans="1:31" ht="15" x14ac:dyDescent="0.3">
      <c r="A56" s="32" t="s">
        <v>29</v>
      </c>
      <c r="B56" s="33">
        <v>2018</v>
      </c>
      <c r="C56" s="34">
        <v>462.65100000000001</v>
      </c>
      <c r="D56" s="35">
        <v>1.0087399227066833E-2</v>
      </c>
      <c r="E56" s="36">
        <v>223.29147280835537</v>
      </c>
      <c r="F56" s="37">
        <v>27.658000000000001</v>
      </c>
      <c r="G56" s="2">
        <v>19</v>
      </c>
      <c r="H56" s="106">
        <v>23</v>
      </c>
      <c r="I56" s="111">
        <f t="shared" si="27"/>
        <v>-4</v>
      </c>
      <c r="L56" s="128">
        <f t="shared" si="14"/>
        <v>5.9781563208552449E-2</v>
      </c>
      <c r="M56" s="23">
        <f t="shared" si="15"/>
        <v>1.0087399227066833E-2</v>
      </c>
      <c r="N56" s="24">
        <f t="shared" si="16"/>
        <v>223.29147280835537</v>
      </c>
      <c r="O56" s="1">
        <f t="shared" si="17"/>
        <v>19</v>
      </c>
      <c r="P56" s="1">
        <v>1000000</v>
      </c>
      <c r="Q56" s="1"/>
      <c r="R56" s="1">
        <f t="shared" si="28"/>
        <v>125</v>
      </c>
      <c r="S56" s="1">
        <f t="shared" si="29"/>
        <v>98</v>
      </c>
      <c r="T56" s="1">
        <f t="shared" si="30"/>
        <v>100</v>
      </c>
      <c r="U56" s="1">
        <f t="shared" si="31"/>
        <v>91</v>
      </c>
      <c r="V56" s="1">
        <f t="shared" si="11"/>
        <v>1000000</v>
      </c>
      <c r="W56" s="1">
        <f>Modells!F453</f>
        <v>999818.9</v>
      </c>
      <c r="X56" s="1" t="str">
        <f t="shared" si="18"/>
        <v>Slovenia</v>
      </c>
      <c r="Y56" s="1">
        <f t="shared" si="19"/>
        <v>2018</v>
      </c>
      <c r="Z56" s="1">
        <f>Modells!T457</f>
        <v>1000181.1</v>
      </c>
      <c r="AA56" s="1">
        <f t="shared" si="20"/>
        <v>6</v>
      </c>
      <c r="AB56" s="1">
        <f t="shared" si="23"/>
        <v>33</v>
      </c>
      <c r="AC56" s="1">
        <f t="shared" si="24"/>
        <v>31</v>
      </c>
      <c r="AD56" s="1">
        <f t="shared" si="25"/>
        <v>40</v>
      </c>
      <c r="AE56" s="1">
        <f t="shared" si="22"/>
        <v>1000000</v>
      </c>
    </row>
    <row r="57" spans="1:31" ht="15" x14ac:dyDescent="0.3">
      <c r="A57" s="32" t="s">
        <v>30</v>
      </c>
      <c r="B57" s="33">
        <v>2018</v>
      </c>
      <c r="C57" s="34">
        <v>11172.2</v>
      </c>
      <c r="D57" s="35">
        <v>9.2849502891729878E-3</v>
      </c>
      <c r="E57" s="36">
        <v>239.08590867175948</v>
      </c>
      <c r="F57" s="37">
        <v>2544.5500000000002</v>
      </c>
      <c r="G57" s="2">
        <v>4</v>
      </c>
      <c r="H57" s="106">
        <v>4</v>
      </c>
      <c r="I57" s="111">
        <f t="shared" si="27"/>
        <v>0</v>
      </c>
      <c r="L57" s="128">
        <f t="shared" si="14"/>
        <v>0.22775729041728576</v>
      </c>
      <c r="M57" s="23">
        <f t="shared" si="15"/>
        <v>9.2849502891729878E-3</v>
      </c>
      <c r="N57" s="24">
        <f t="shared" si="16"/>
        <v>239.08590867175948</v>
      </c>
      <c r="O57" s="1">
        <f t="shared" si="17"/>
        <v>4</v>
      </c>
      <c r="P57" s="1">
        <v>1000000</v>
      </c>
      <c r="Q57" s="1"/>
      <c r="R57" s="1">
        <f t="shared" si="28"/>
        <v>53</v>
      </c>
      <c r="S57" s="1">
        <f t="shared" si="29"/>
        <v>105</v>
      </c>
      <c r="T57" s="1">
        <f t="shared" si="30"/>
        <v>93</v>
      </c>
      <c r="U57" s="1">
        <f t="shared" si="31"/>
        <v>16</v>
      </c>
      <c r="V57" s="1">
        <f t="shared" si="11"/>
        <v>1000000</v>
      </c>
      <c r="W57" s="1">
        <f>Modells!F454</f>
        <v>999997.4</v>
      </c>
      <c r="X57" s="1" t="str">
        <f t="shared" si="18"/>
        <v>Spain</v>
      </c>
      <c r="Y57" s="1">
        <f t="shared" si="19"/>
        <v>2018</v>
      </c>
      <c r="Z57" s="1">
        <f>Modells!T458</f>
        <v>1000002.6</v>
      </c>
      <c r="AA57" s="1">
        <f t="shared" si="20"/>
        <v>78</v>
      </c>
      <c r="AB57" s="1">
        <f t="shared" si="23"/>
        <v>26</v>
      </c>
      <c r="AC57" s="1">
        <f t="shared" si="24"/>
        <v>38</v>
      </c>
      <c r="AD57" s="1">
        <f t="shared" si="25"/>
        <v>115</v>
      </c>
      <c r="AE57" s="1">
        <f t="shared" si="22"/>
        <v>1000000</v>
      </c>
    </row>
    <row r="58" spans="1:31" ht="15.6" thickBot="1" x14ac:dyDescent="0.35">
      <c r="A58" s="39" t="s">
        <v>31</v>
      </c>
      <c r="B58" s="40">
        <v>2018</v>
      </c>
      <c r="C58" s="41">
        <v>4573.2909070414207</v>
      </c>
      <c r="D58" s="42">
        <v>9.7164517066795995E-3</v>
      </c>
      <c r="E58" s="43">
        <v>449.45420360281713</v>
      </c>
      <c r="F58" s="44">
        <v>1088.1964103530584</v>
      </c>
      <c r="G58" s="105">
        <v>8</v>
      </c>
      <c r="H58" s="107">
        <v>7</v>
      </c>
      <c r="I58" s="112">
        <f t="shared" si="27"/>
        <v>1</v>
      </c>
      <c r="L58" s="128">
        <f t="shared" si="14"/>
        <v>0.23794602890395192</v>
      </c>
      <c r="M58" s="23">
        <f t="shared" si="15"/>
        <v>9.7164517066795995E-3</v>
      </c>
      <c r="N58" s="24">
        <f t="shared" si="16"/>
        <v>449.45420360281713</v>
      </c>
      <c r="O58" s="1">
        <f t="shared" si="17"/>
        <v>8</v>
      </c>
      <c r="P58" s="1">
        <v>1000000</v>
      </c>
      <c r="Q58" s="1"/>
      <c r="R58" s="1">
        <f t="shared" si="28"/>
        <v>46</v>
      </c>
      <c r="S58" s="1">
        <f t="shared" si="29"/>
        <v>103</v>
      </c>
      <c r="T58" s="1">
        <f t="shared" si="30"/>
        <v>39</v>
      </c>
      <c r="U58" s="1">
        <f t="shared" si="31"/>
        <v>36</v>
      </c>
      <c r="V58" s="1">
        <f t="shared" si="11"/>
        <v>1000000</v>
      </c>
      <c r="W58" s="1">
        <f>Modells!F455</f>
        <v>1000034.9</v>
      </c>
      <c r="X58" s="1" t="str">
        <f t="shared" si="18"/>
        <v>Sweden</v>
      </c>
      <c r="Y58" s="1">
        <f t="shared" si="19"/>
        <v>2018</v>
      </c>
      <c r="Z58" s="1">
        <f>Modells!T459</f>
        <v>999965.1</v>
      </c>
      <c r="AA58" s="1">
        <f t="shared" si="20"/>
        <v>85</v>
      </c>
      <c r="AB58" s="1">
        <f t="shared" si="23"/>
        <v>28</v>
      </c>
      <c r="AC58" s="1">
        <f t="shared" si="24"/>
        <v>92</v>
      </c>
      <c r="AD58" s="1">
        <f t="shared" si="25"/>
        <v>95</v>
      </c>
      <c r="AE58" s="1">
        <f t="shared" si="22"/>
        <v>1000000</v>
      </c>
    </row>
    <row r="59" spans="1:31" ht="15.6" thickTop="1" x14ac:dyDescent="0.3">
      <c r="A59" s="31" t="s">
        <v>2</v>
      </c>
      <c r="B59" s="38">
        <v>2019</v>
      </c>
      <c r="C59" s="45">
        <v>2920.17</v>
      </c>
      <c r="D59" s="46">
        <v>7.34599773343882E-3</v>
      </c>
      <c r="E59" s="47">
        <v>328.93539273951188</v>
      </c>
      <c r="F59" s="93">
        <v>177.88</v>
      </c>
      <c r="G59" s="99">
        <v>13</v>
      </c>
      <c r="H59" s="108" cm="1">
        <f t="array" ref="H59:H84">RANK(C59:C84,C59:C84,0)</f>
        <v>13</v>
      </c>
      <c r="I59" s="111">
        <f>G59-H59</f>
        <v>0</v>
      </c>
      <c r="L59" s="128">
        <f t="shared" si="14"/>
        <v>6.091426184092022E-2</v>
      </c>
      <c r="M59" s="23">
        <f t="shared" si="15"/>
        <v>7.34599773343882E-3</v>
      </c>
      <c r="N59" s="24">
        <f t="shared" si="16"/>
        <v>328.93539273951188</v>
      </c>
      <c r="O59" s="1">
        <f t="shared" si="17"/>
        <v>13</v>
      </c>
      <c r="P59" s="1">
        <v>1000000</v>
      </c>
      <c r="Q59" s="1"/>
      <c r="R59" s="1">
        <f t="shared" si="28"/>
        <v>124</v>
      </c>
      <c r="S59" s="1">
        <f t="shared" si="29"/>
        <v>115</v>
      </c>
      <c r="T59" s="1">
        <f t="shared" si="30"/>
        <v>65</v>
      </c>
      <c r="U59" s="1">
        <f t="shared" si="31"/>
        <v>61</v>
      </c>
      <c r="V59" s="1">
        <f t="shared" si="11"/>
        <v>1000000</v>
      </c>
      <c r="W59" s="1">
        <f>Modells!F456</f>
        <v>999867.9</v>
      </c>
      <c r="X59" s="1" t="str">
        <f t="shared" si="18"/>
        <v>Austria</v>
      </c>
      <c r="Y59" s="1">
        <f t="shared" si="19"/>
        <v>2019</v>
      </c>
      <c r="Z59" s="1">
        <f>Modells!T460</f>
        <v>1000132.1</v>
      </c>
      <c r="AA59" s="1">
        <f t="shared" si="20"/>
        <v>7</v>
      </c>
      <c r="AB59" s="1">
        <f t="shared" si="23"/>
        <v>16</v>
      </c>
      <c r="AC59" s="1">
        <f t="shared" si="24"/>
        <v>66</v>
      </c>
      <c r="AD59" s="1">
        <f t="shared" si="25"/>
        <v>70</v>
      </c>
      <c r="AE59" s="1">
        <f t="shared" si="22"/>
        <v>1000000</v>
      </c>
    </row>
    <row r="60" spans="1:31" ht="15" x14ac:dyDescent="0.3">
      <c r="A60" s="32" t="s">
        <v>8</v>
      </c>
      <c r="B60" s="33">
        <v>2019</v>
      </c>
      <c r="C60" s="48">
        <v>4302.8394661644597</v>
      </c>
      <c r="D60" s="35">
        <v>8.9972594579078771E-3</v>
      </c>
      <c r="E60" s="36">
        <v>374.51818836839232</v>
      </c>
      <c r="F60" s="49">
        <v>470.94570010000001</v>
      </c>
      <c r="G60" s="98">
        <v>17</v>
      </c>
      <c r="H60" s="106">
        <v>9</v>
      </c>
      <c r="I60" s="111">
        <f t="shared" ref="I60:I84" si="32">G60-H60</f>
        <v>8</v>
      </c>
      <c r="L60" s="128">
        <f t="shared" si="14"/>
        <v>0.10944998153040551</v>
      </c>
      <c r="M60" s="23">
        <f t="shared" si="15"/>
        <v>8.9972594579078771E-3</v>
      </c>
      <c r="N60" s="24">
        <f t="shared" si="16"/>
        <v>374.51818836839232</v>
      </c>
      <c r="O60" s="1">
        <f t="shared" si="17"/>
        <v>17</v>
      </c>
      <c r="P60" s="1">
        <v>1000000</v>
      </c>
      <c r="Q60" s="1"/>
      <c r="R60" s="1">
        <f t="shared" si="28"/>
        <v>106</v>
      </c>
      <c r="S60" s="1">
        <f t="shared" si="29"/>
        <v>108</v>
      </c>
      <c r="T60" s="1">
        <f t="shared" si="30"/>
        <v>50</v>
      </c>
      <c r="U60" s="1">
        <f t="shared" si="31"/>
        <v>81</v>
      </c>
      <c r="V60" s="1">
        <f t="shared" si="11"/>
        <v>1000000</v>
      </c>
      <c r="W60" s="1">
        <f>Modells!F457</f>
        <v>999913.9</v>
      </c>
      <c r="X60" s="1" t="str">
        <f t="shared" si="18"/>
        <v>Belgium</v>
      </c>
      <c r="Y60" s="1">
        <f t="shared" si="19"/>
        <v>2019</v>
      </c>
      <c r="Z60" s="1">
        <f>Modells!T461</f>
        <v>1000086.1</v>
      </c>
      <c r="AA60" s="1">
        <f t="shared" si="20"/>
        <v>25</v>
      </c>
      <c r="AB60" s="1">
        <f t="shared" si="23"/>
        <v>23</v>
      </c>
      <c r="AC60" s="1">
        <f t="shared" si="24"/>
        <v>81</v>
      </c>
      <c r="AD60" s="1">
        <f t="shared" si="25"/>
        <v>50</v>
      </c>
      <c r="AE60" s="1">
        <f t="shared" si="22"/>
        <v>1000000</v>
      </c>
    </row>
    <row r="61" spans="1:31" ht="15" x14ac:dyDescent="0.3">
      <c r="A61" s="32" t="s">
        <v>9</v>
      </c>
      <c r="B61" s="33">
        <v>2019</v>
      </c>
      <c r="C61" s="48">
        <v>1927.98939725334</v>
      </c>
      <c r="D61" s="35">
        <v>3.131985820300253E-2</v>
      </c>
      <c r="E61" s="36">
        <v>276.38413552836391</v>
      </c>
      <c r="F61" s="94">
        <v>1156.5167862953288</v>
      </c>
      <c r="G61" s="88">
        <v>11</v>
      </c>
      <c r="H61" s="106">
        <v>15</v>
      </c>
      <c r="I61" s="111">
        <f t="shared" si="32"/>
        <v>-4</v>
      </c>
      <c r="L61" s="128">
        <f t="shared" si="14"/>
        <v>0.59985640374523341</v>
      </c>
      <c r="M61" s="23">
        <f t="shared" si="15"/>
        <v>3.131985820300253E-2</v>
      </c>
      <c r="N61" s="24">
        <f t="shared" si="16"/>
        <v>276.38413552836391</v>
      </c>
      <c r="O61" s="1">
        <f t="shared" si="17"/>
        <v>11</v>
      </c>
      <c r="P61" s="1">
        <v>1000000</v>
      </c>
      <c r="Q61" s="1"/>
      <c r="R61" s="1">
        <f t="shared" si="28"/>
        <v>1</v>
      </c>
      <c r="S61" s="1">
        <f t="shared" si="29"/>
        <v>2</v>
      </c>
      <c r="T61" s="1">
        <f t="shared" si="30"/>
        <v>80</v>
      </c>
      <c r="U61" s="1">
        <f t="shared" si="31"/>
        <v>51</v>
      </c>
      <c r="V61" s="1">
        <f t="shared" si="11"/>
        <v>1000000</v>
      </c>
      <c r="W61" s="1">
        <f>Modells!F458</f>
        <v>1000166.4</v>
      </c>
      <c r="X61" s="1" t="str">
        <f t="shared" si="18"/>
        <v>Bulgaria</v>
      </c>
      <c r="Y61" s="1">
        <f t="shared" si="19"/>
        <v>2019</v>
      </c>
      <c r="Z61" s="1">
        <f>Modells!T462</f>
        <v>999833.59999999998</v>
      </c>
      <c r="AA61" s="1">
        <f t="shared" si="20"/>
        <v>130</v>
      </c>
      <c r="AB61" s="1">
        <f t="shared" si="23"/>
        <v>129</v>
      </c>
      <c r="AC61" s="1">
        <f t="shared" si="24"/>
        <v>51</v>
      </c>
      <c r="AD61" s="1">
        <f t="shared" si="25"/>
        <v>80</v>
      </c>
      <c r="AE61" s="1">
        <f t="shared" si="22"/>
        <v>1000000</v>
      </c>
    </row>
    <row r="62" spans="1:31" ht="15" x14ac:dyDescent="0.3">
      <c r="A62" s="32" t="s">
        <v>10</v>
      </c>
      <c r="B62" s="33">
        <v>2019</v>
      </c>
      <c r="C62" s="48">
        <v>894.60625674217897</v>
      </c>
      <c r="D62" s="35">
        <v>1.6098257649177383E-2</v>
      </c>
      <c r="E62" s="36">
        <v>219.95575756899174</v>
      </c>
      <c r="F62" s="49">
        <v>58.696556176878246</v>
      </c>
      <c r="G62" s="99">
        <v>18</v>
      </c>
      <c r="H62" s="106">
        <v>20</v>
      </c>
      <c r="I62" s="111">
        <f t="shared" si="32"/>
        <v>-2</v>
      </c>
      <c r="L62" s="128">
        <f t="shared" si="14"/>
        <v>6.5611609280074937E-2</v>
      </c>
      <c r="M62" s="23">
        <f t="shared" si="15"/>
        <v>1.6098257649177383E-2</v>
      </c>
      <c r="N62" s="24">
        <f t="shared" si="16"/>
        <v>219.95575756899174</v>
      </c>
      <c r="O62" s="1">
        <f t="shared" si="17"/>
        <v>18</v>
      </c>
      <c r="P62" s="1">
        <v>1000000</v>
      </c>
      <c r="Q62" s="1"/>
      <c r="R62" s="1">
        <f t="shared" si="28"/>
        <v>122</v>
      </c>
      <c r="S62" s="1">
        <f t="shared" si="29"/>
        <v>51</v>
      </c>
      <c r="T62" s="1">
        <f t="shared" si="30"/>
        <v>102</v>
      </c>
      <c r="U62" s="1">
        <f t="shared" si="31"/>
        <v>86</v>
      </c>
      <c r="V62" s="1">
        <f t="shared" si="11"/>
        <v>1000000</v>
      </c>
      <c r="W62" s="1">
        <f>Modells!F459</f>
        <v>999897.9</v>
      </c>
      <c r="X62" s="1" t="str">
        <f t="shared" si="18"/>
        <v>Croatia</v>
      </c>
      <c r="Y62" s="1">
        <f t="shared" si="19"/>
        <v>2019</v>
      </c>
      <c r="Z62" s="1">
        <f>Modells!T463</f>
        <v>1000102.1</v>
      </c>
      <c r="AA62" s="1">
        <f t="shared" si="20"/>
        <v>9</v>
      </c>
      <c r="AB62" s="1">
        <f t="shared" si="23"/>
        <v>80</v>
      </c>
      <c r="AC62" s="1">
        <f t="shared" si="24"/>
        <v>29</v>
      </c>
      <c r="AD62" s="1">
        <f t="shared" si="25"/>
        <v>45</v>
      </c>
      <c r="AE62" s="1">
        <f t="shared" si="22"/>
        <v>1000000</v>
      </c>
    </row>
    <row r="63" spans="1:31" ht="15" x14ac:dyDescent="0.3">
      <c r="A63" s="32" t="s">
        <v>11</v>
      </c>
      <c r="B63" s="33">
        <v>2019</v>
      </c>
      <c r="C63" s="48">
        <v>432.723232</v>
      </c>
      <c r="D63" s="35">
        <v>1.8805926134531425E-2</v>
      </c>
      <c r="E63" s="36">
        <v>490.64372356709561</v>
      </c>
      <c r="F63" s="49">
        <v>77.169653999999994</v>
      </c>
      <c r="G63" s="88">
        <v>24</v>
      </c>
      <c r="H63" s="106">
        <v>24</v>
      </c>
      <c r="I63" s="111">
        <f t="shared" si="32"/>
        <v>0</v>
      </c>
      <c r="L63" s="128">
        <f t="shared" si="14"/>
        <v>0.17833489929193355</v>
      </c>
      <c r="M63" s="23">
        <f t="shared" si="15"/>
        <v>1.8805926134531425E-2</v>
      </c>
      <c r="N63" s="24">
        <f t="shared" si="16"/>
        <v>490.64372356709561</v>
      </c>
      <c r="O63" s="1">
        <f t="shared" si="17"/>
        <v>24</v>
      </c>
      <c r="P63" s="1">
        <v>1000000</v>
      </c>
      <c r="Q63" s="1"/>
      <c r="R63" s="1">
        <f t="shared" si="28"/>
        <v>74</v>
      </c>
      <c r="S63" s="1">
        <f t="shared" si="29"/>
        <v>33</v>
      </c>
      <c r="T63" s="1">
        <f t="shared" si="30"/>
        <v>28</v>
      </c>
      <c r="U63" s="1">
        <f t="shared" si="31"/>
        <v>122</v>
      </c>
      <c r="V63" s="1">
        <f t="shared" si="11"/>
        <v>1000000</v>
      </c>
      <c r="W63" s="1">
        <f>Modells!F460</f>
        <v>1000001.9</v>
      </c>
      <c r="X63" s="1" t="str">
        <f t="shared" si="18"/>
        <v>Cyprus</v>
      </c>
      <c r="Y63" s="1">
        <f t="shared" si="19"/>
        <v>2019</v>
      </c>
      <c r="Z63" s="1">
        <f>Modells!T464</f>
        <v>999998.1</v>
      </c>
      <c r="AA63" s="1">
        <f t="shared" si="20"/>
        <v>57</v>
      </c>
      <c r="AB63" s="1">
        <f t="shared" si="23"/>
        <v>98</v>
      </c>
      <c r="AC63" s="1">
        <f t="shared" si="24"/>
        <v>103</v>
      </c>
      <c r="AD63" s="1">
        <f t="shared" si="25"/>
        <v>9</v>
      </c>
      <c r="AE63" s="1">
        <f t="shared" si="22"/>
        <v>1000000</v>
      </c>
    </row>
    <row r="64" spans="1:31" ht="15" x14ac:dyDescent="0.3">
      <c r="A64" s="32" t="s">
        <v>12</v>
      </c>
      <c r="B64" s="33">
        <v>2019</v>
      </c>
      <c r="C64" s="48">
        <v>2585.69</v>
      </c>
      <c r="D64" s="35">
        <v>1.1463185507306774E-2</v>
      </c>
      <c r="E64" s="36">
        <v>242.34815339684258</v>
      </c>
      <c r="F64" s="49">
        <v>392.09</v>
      </c>
      <c r="G64" s="88">
        <v>7</v>
      </c>
      <c r="H64" s="106">
        <v>14</v>
      </c>
      <c r="I64" s="111">
        <f t="shared" si="32"/>
        <v>-7</v>
      </c>
      <c r="L64" s="128">
        <f t="shared" si="14"/>
        <v>0.15163844080303515</v>
      </c>
      <c r="M64" s="23">
        <f t="shared" si="15"/>
        <v>1.1463185507306774E-2</v>
      </c>
      <c r="N64" s="24">
        <f t="shared" si="16"/>
        <v>242.34815339684258</v>
      </c>
      <c r="O64" s="1">
        <f t="shared" si="17"/>
        <v>7</v>
      </c>
      <c r="P64" s="1">
        <v>1000000</v>
      </c>
      <c r="Q64" s="1"/>
      <c r="R64" s="1">
        <f t="shared" si="28"/>
        <v>87</v>
      </c>
      <c r="S64" s="1">
        <f t="shared" si="29"/>
        <v>88</v>
      </c>
      <c r="T64" s="1">
        <f t="shared" si="30"/>
        <v>91</v>
      </c>
      <c r="U64" s="1">
        <f t="shared" si="31"/>
        <v>31</v>
      </c>
      <c r="V64" s="1">
        <f t="shared" si="11"/>
        <v>1000000</v>
      </c>
      <c r="W64" s="1">
        <f>Modells!F461</f>
        <v>999961.9</v>
      </c>
      <c r="X64" s="1" t="str">
        <f t="shared" si="18"/>
        <v>Czech Republic</v>
      </c>
      <c r="Y64" s="1">
        <f t="shared" si="19"/>
        <v>2019</v>
      </c>
      <c r="Z64" s="1">
        <f>Modells!T465</f>
        <v>1000038.1</v>
      </c>
      <c r="AA64" s="1">
        <f t="shared" si="20"/>
        <v>44</v>
      </c>
      <c r="AB64" s="1">
        <f t="shared" si="23"/>
        <v>43</v>
      </c>
      <c r="AC64" s="1">
        <f t="shared" si="24"/>
        <v>40</v>
      </c>
      <c r="AD64" s="1">
        <f t="shared" si="25"/>
        <v>100</v>
      </c>
      <c r="AE64" s="1">
        <f t="shared" si="22"/>
        <v>1000000</v>
      </c>
    </row>
    <row r="65" spans="1:31" ht="15" x14ac:dyDescent="0.3">
      <c r="A65" s="32" t="s">
        <v>13</v>
      </c>
      <c r="B65" s="33">
        <v>2019</v>
      </c>
      <c r="C65" s="48">
        <v>556.24199999999996</v>
      </c>
      <c r="D65" s="35">
        <v>2.0057557453784017E-2</v>
      </c>
      <c r="E65" s="36">
        <v>419.86232091906828</v>
      </c>
      <c r="F65" s="49">
        <v>80.989000000000004</v>
      </c>
      <c r="G65" s="96">
        <v>22</v>
      </c>
      <c r="H65" s="106">
        <v>22</v>
      </c>
      <c r="I65" s="111">
        <f t="shared" si="32"/>
        <v>0</v>
      </c>
      <c r="L65" s="128">
        <f t="shared" si="14"/>
        <v>0.14560029627392396</v>
      </c>
      <c r="M65" s="23">
        <f t="shared" si="15"/>
        <v>2.0057557453784017E-2</v>
      </c>
      <c r="N65" s="24">
        <f t="shared" si="16"/>
        <v>419.86232091906828</v>
      </c>
      <c r="O65" s="1">
        <f t="shared" si="17"/>
        <v>22</v>
      </c>
      <c r="P65" s="1">
        <v>1000000</v>
      </c>
      <c r="Q65" s="1"/>
      <c r="R65" s="1">
        <f t="shared" si="28"/>
        <v>91</v>
      </c>
      <c r="S65" s="1">
        <f t="shared" si="29"/>
        <v>21</v>
      </c>
      <c r="T65" s="1">
        <f t="shared" si="30"/>
        <v>42</v>
      </c>
      <c r="U65" s="1">
        <f t="shared" si="31"/>
        <v>106</v>
      </c>
      <c r="V65" s="1">
        <f t="shared" si="11"/>
        <v>1000000</v>
      </c>
      <c r="W65" s="1">
        <f>Modells!F462</f>
        <v>999998.9</v>
      </c>
      <c r="X65" s="1" t="str">
        <f t="shared" si="18"/>
        <v>Estonia</v>
      </c>
      <c r="Y65" s="1">
        <f t="shared" si="19"/>
        <v>2019</v>
      </c>
      <c r="Z65" s="1">
        <f>Modells!T466</f>
        <v>1000001.1</v>
      </c>
      <c r="AA65" s="1">
        <f t="shared" si="20"/>
        <v>40</v>
      </c>
      <c r="AB65" s="1">
        <f t="shared" si="23"/>
        <v>110</v>
      </c>
      <c r="AC65" s="1">
        <f t="shared" si="24"/>
        <v>89</v>
      </c>
      <c r="AD65" s="1">
        <f t="shared" si="25"/>
        <v>25</v>
      </c>
      <c r="AE65" s="1">
        <f t="shared" si="22"/>
        <v>1000000</v>
      </c>
    </row>
    <row r="66" spans="1:31" ht="15" x14ac:dyDescent="0.3">
      <c r="A66" s="32" t="s">
        <v>14</v>
      </c>
      <c r="B66" s="33">
        <v>2019</v>
      </c>
      <c r="C66" s="48">
        <v>3673.1689999999999</v>
      </c>
      <c r="D66" s="35">
        <v>1.5314314660707436E-2</v>
      </c>
      <c r="E66" s="36">
        <v>665.23634453781506</v>
      </c>
      <c r="F66" s="94">
        <v>866.22</v>
      </c>
      <c r="G66" s="88">
        <v>15</v>
      </c>
      <c r="H66" s="106">
        <v>11</v>
      </c>
      <c r="I66" s="111">
        <f t="shared" si="32"/>
        <v>4</v>
      </c>
      <c r="L66" s="128">
        <f t="shared" si="14"/>
        <v>0.23582361715456057</v>
      </c>
      <c r="M66" s="23">
        <f t="shared" si="15"/>
        <v>1.5314314660707436E-2</v>
      </c>
      <c r="N66" s="24">
        <f t="shared" si="16"/>
        <v>665.23634453781506</v>
      </c>
      <c r="O66" s="1">
        <f t="shared" si="17"/>
        <v>15</v>
      </c>
      <c r="P66" s="1">
        <v>1000000</v>
      </c>
      <c r="Q66" s="1"/>
      <c r="R66" s="1">
        <f t="shared" si="28"/>
        <v>48</v>
      </c>
      <c r="S66" s="1">
        <f t="shared" si="29"/>
        <v>58</v>
      </c>
      <c r="T66" s="1">
        <f t="shared" si="30"/>
        <v>5</v>
      </c>
      <c r="U66" s="1">
        <f t="shared" si="31"/>
        <v>71</v>
      </c>
      <c r="V66" s="1">
        <f t="shared" si="11"/>
        <v>1000000</v>
      </c>
      <c r="W66" s="1">
        <f>Modells!F463</f>
        <v>1000076.9</v>
      </c>
      <c r="X66" s="1" t="str">
        <f t="shared" si="18"/>
        <v>Finland</v>
      </c>
      <c r="Y66" s="1">
        <f t="shared" si="19"/>
        <v>2019</v>
      </c>
      <c r="Z66" s="1">
        <f>Modells!T467</f>
        <v>999923.1</v>
      </c>
      <c r="AA66" s="1">
        <f t="shared" si="20"/>
        <v>83</v>
      </c>
      <c r="AB66" s="1">
        <f t="shared" si="23"/>
        <v>73</v>
      </c>
      <c r="AC66" s="1">
        <f t="shared" si="24"/>
        <v>126</v>
      </c>
      <c r="AD66" s="1">
        <f t="shared" si="25"/>
        <v>60</v>
      </c>
      <c r="AE66" s="1">
        <f t="shared" si="22"/>
        <v>1000000</v>
      </c>
    </row>
    <row r="67" spans="1:31" ht="15" x14ac:dyDescent="0.3">
      <c r="A67" s="32" t="s">
        <v>15</v>
      </c>
      <c r="B67" s="33">
        <v>2019</v>
      </c>
      <c r="C67" s="48">
        <v>44361.2</v>
      </c>
      <c r="D67" s="35">
        <v>1.8198458752028093E-2</v>
      </c>
      <c r="E67" s="36">
        <v>655.99787057849289</v>
      </c>
      <c r="F67" s="49">
        <v>10845.71</v>
      </c>
      <c r="G67" s="99">
        <v>1</v>
      </c>
      <c r="H67" s="106">
        <v>2</v>
      </c>
      <c r="I67" s="111">
        <f t="shared" si="32"/>
        <v>-1</v>
      </c>
      <c r="L67" s="128">
        <f t="shared" si="14"/>
        <v>0.244486398023498</v>
      </c>
      <c r="M67" s="23">
        <f t="shared" si="15"/>
        <v>1.8198458752028093E-2</v>
      </c>
      <c r="N67" s="24">
        <f t="shared" si="16"/>
        <v>655.99787057849289</v>
      </c>
      <c r="O67" s="1">
        <f t="shared" si="17"/>
        <v>1</v>
      </c>
      <c r="P67" s="1">
        <v>1000000</v>
      </c>
      <c r="Q67" s="1"/>
      <c r="R67" s="1">
        <f t="shared" si="28"/>
        <v>42</v>
      </c>
      <c r="S67" s="1">
        <f t="shared" si="29"/>
        <v>36</v>
      </c>
      <c r="T67" s="1">
        <f t="shared" si="30"/>
        <v>6</v>
      </c>
      <c r="U67" s="1">
        <f t="shared" si="31"/>
        <v>1</v>
      </c>
      <c r="V67" s="1">
        <f t="shared" si="11"/>
        <v>1000000</v>
      </c>
      <c r="W67" s="1">
        <f>Modells!F464</f>
        <v>1000179.4</v>
      </c>
      <c r="X67" s="1" t="str">
        <f t="shared" si="18"/>
        <v>France</v>
      </c>
      <c r="Y67" s="1">
        <f t="shared" si="19"/>
        <v>2019</v>
      </c>
      <c r="Z67" s="1">
        <f>Modells!T468</f>
        <v>999820.6</v>
      </c>
      <c r="AA67" s="1">
        <f t="shared" si="20"/>
        <v>89</v>
      </c>
      <c r="AB67" s="1">
        <f t="shared" si="23"/>
        <v>95</v>
      </c>
      <c r="AC67" s="1">
        <f t="shared" si="24"/>
        <v>125</v>
      </c>
      <c r="AD67" s="1">
        <f t="shared" si="25"/>
        <v>130</v>
      </c>
      <c r="AE67" s="1">
        <f t="shared" si="22"/>
        <v>1000000</v>
      </c>
    </row>
    <row r="68" spans="1:31" ht="15" x14ac:dyDescent="0.3">
      <c r="A68" s="32" t="s">
        <v>16</v>
      </c>
      <c r="B68" s="33">
        <v>2019</v>
      </c>
      <c r="C68" s="48">
        <v>46935.812153299994</v>
      </c>
      <c r="D68" s="35">
        <v>1.3513124837203275E-2</v>
      </c>
      <c r="E68" s="36">
        <v>564.85879861480498</v>
      </c>
      <c r="F68" s="49">
        <v>7113.28072221</v>
      </c>
      <c r="G68" s="88">
        <v>2</v>
      </c>
      <c r="H68" s="106">
        <v>1</v>
      </c>
      <c r="I68" s="111">
        <f t="shared" si="32"/>
        <v>1</v>
      </c>
      <c r="L68" s="128">
        <f t="shared" si="14"/>
        <v>0.15155337461673973</v>
      </c>
      <c r="M68" s="23">
        <f t="shared" si="15"/>
        <v>1.3513124837203275E-2</v>
      </c>
      <c r="N68" s="24">
        <f t="shared" si="16"/>
        <v>564.85879861480498</v>
      </c>
      <c r="O68" s="1">
        <f t="shared" si="17"/>
        <v>2</v>
      </c>
      <c r="P68" s="1">
        <v>1000000</v>
      </c>
      <c r="Q68" s="1"/>
      <c r="R68" s="1">
        <f t="shared" si="28"/>
        <v>88</v>
      </c>
      <c r="S68" s="1">
        <f t="shared" si="29"/>
        <v>71</v>
      </c>
      <c r="T68" s="1">
        <f t="shared" si="30"/>
        <v>18</v>
      </c>
      <c r="U68" s="1">
        <f t="shared" si="31"/>
        <v>6</v>
      </c>
      <c r="V68" s="1">
        <f t="shared" si="11"/>
        <v>1000000</v>
      </c>
      <c r="W68" s="1">
        <f>Modells!F465</f>
        <v>1000081.4</v>
      </c>
      <c r="X68" s="1" t="str">
        <f t="shared" si="18"/>
        <v>Germany</v>
      </c>
      <c r="Y68" s="1">
        <f t="shared" si="19"/>
        <v>2019</v>
      </c>
      <c r="Z68" s="1">
        <f>Modells!T469</f>
        <v>999918.6</v>
      </c>
      <c r="AA68" s="1">
        <f t="shared" si="20"/>
        <v>43</v>
      </c>
      <c r="AB68" s="1">
        <f t="shared" si="23"/>
        <v>60</v>
      </c>
      <c r="AC68" s="1">
        <f t="shared" si="24"/>
        <v>113</v>
      </c>
      <c r="AD68" s="1">
        <f t="shared" si="25"/>
        <v>125</v>
      </c>
      <c r="AE68" s="1">
        <f t="shared" si="22"/>
        <v>1000000</v>
      </c>
    </row>
    <row r="69" spans="1:31" ht="15" x14ac:dyDescent="0.3">
      <c r="A69" s="32" t="s">
        <v>17</v>
      </c>
      <c r="B69" s="33">
        <v>2019</v>
      </c>
      <c r="C69" s="48">
        <v>4320.1728540000004</v>
      </c>
      <c r="D69" s="35">
        <v>2.3575243786643846E-2</v>
      </c>
      <c r="E69" s="36">
        <v>402.94218607909107</v>
      </c>
      <c r="F69" s="49">
        <v>533.00928799999997</v>
      </c>
      <c r="G69" s="96">
        <v>6</v>
      </c>
      <c r="H69" s="106">
        <v>8</v>
      </c>
      <c r="I69" s="111">
        <f t="shared" si="32"/>
        <v>-2</v>
      </c>
      <c r="L69" s="128">
        <f t="shared" si="14"/>
        <v>0.12337684301369853</v>
      </c>
      <c r="M69" s="23">
        <f t="shared" si="15"/>
        <v>2.3575243786643846E-2</v>
      </c>
      <c r="N69" s="24">
        <f t="shared" si="16"/>
        <v>402.94218607909107</v>
      </c>
      <c r="O69" s="1">
        <f t="shared" si="17"/>
        <v>6</v>
      </c>
      <c r="P69" s="1">
        <v>1000000</v>
      </c>
      <c r="Q69" s="1"/>
      <c r="R69" s="1">
        <f t="shared" si="28"/>
        <v>96</v>
      </c>
      <c r="S69" s="1">
        <f t="shared" si="29"/>
        <v>6</v>
      </c>
      <c r="T69" s="1">
        <f t="shared" si="30"/>
        <v>44</v>
      </c>
      <c r="U69" s="1">
        <f t="shared" si="31"/>
        <v>26</v>
      </c>
      <c r="V69" s="1">
        <f t="shared" si="11"/>
        <v>1000000</v>
      </c>
      <c r="W69" s="1">
        <f>Modells!F466</f>
        <v>1000086.9</v>
      </c>
      <c r="X69" s="1" t="str">
        <f t="shared" si="18"/>
        <v>Greece</v>
      </c>
      <c r="Y69" s="1">
        <f t="shared" si="19"/>
        <v>2019</v>
      </c>
      <c r="Z69" s="1">
        <f>Modells!T470</f>
        <v>999913.1</v>
      </c>
      <c r="AA69" s="1">
        <f t="shared" si="20"/>
        <v>35</v>
      </c>
      <c r="AB69" s="1">
        <f t="shared" si="23"/>
        <v>125</v>
      </c>
      <c r="AC69" s="1">
        <f t="shared" si="24"/>
        <v>87</v>
      </c>
      <c r="AD69" s="1">
        <f t="shared" si="25"/>
        <v>105</v>
      </c>
      <c r="AE69" s="1">
        <f t="shared" si="22"/>
        <v>1000000</v>
      </c>
    </row>
    <row r="70" spans="1:31" ht="15" x14ac:dyDescent="0.3">
      <c r="A70" s="32" t="s">
        <v>18</v>
      </c>
      <c r="B70" s="33">
        <v>2019</v>
      </c>
      <c r="C70" s="48">
        <v>1832.1976594533101</v>
      </c>
      <c r="D70" s="35">
        <v>1.253945642292632E-2</v>
      </c>
      <c r="E70" s="36">
        <v>187.51114603345263</v>
      </c>
      <c r="F70" s="94">
        <v>440.89048279874737</v>
      </c>
      <c r="G70" s="88">
        <v>12</v>
      </c>
      <c r="H70" s="106">
        <v>16</v>
      </c>
      <c r="I70" s="111">
        <f t="shared" si="32"/>
        <v>-4</v>
      </c>
      <c r="L70" s="128">
        <f t="shared" si="14"/>
        <v>0.24063478114599271</v>
      </c>
      <c r="M70" s="23">
        <f t="shared" si="15"/>
        <v>1.253945642292632E-2</v>
      </c>
      <c r="N70" s="24">
        <f t="shared" si="16"/>
        <v>187.51114603345263</v>
      </c>
      <c r="O70" s="1">
        <f t="shared" si="17"/>
        <v>12</v>
      </c>
      <c r="P70" s="1">
        <v>1000000</v>
      </c>
      <c r="Q70" s="1"/>
      <c r="R70" s="1">
        <f t="shared" si="28"/>
        <v>45</v>
      </c>
      <c r="S70" s="1">
        <f t="shared" si="29"/>
        <v>75</v>
      </c>
      <c r="T70" s="1">
        <f t="shared" si="30"/>
        <v>116</v>
      </c>
      <c r="U70" s="1">
        <f t="shared" si="31"/>
        <v>56</v>
      </c>
      <c r="V70" s="1">
        <f t="shared" si="11"/>
        <v>1000000</v>
      </c>
      <c r="W70" s="1">
        <f>Modells!F467</f>
        <v>999966.9</v>
      </c>
      <c r="X70" s="1" t="str">
        <f t="shared" si="18"/>
        <v>Hungary</v>
      </c>
      <c r="Y70" s="1">
        <f t="shared" si="19"/>
        <v>2019</v>
      </c>
      <c r="Z70" s="1">
        <f>Modells!T471</f>
        <v>1000033.1</v>
      </c>
      <c r="AA70" s="1">
        <f t="shared" si="20"/>
        <v>86</v>
      </c>
      <c r="AB70" s="1">
        <f t="shared" si="23"/>
        <v>56</v>
      </c>
      <c r="AC70" s="1">
        <f t="shared" si="24"/>
        <v>15</v>
      </c>
      <c r="AD70" s="1">
        <f t="shared" si="25"/>
        <v>75</v>
      </c>
      <c r="AE70" s="1">
        <f t="shared" si="22"/>
        <v>1000000</v>
      </c>
    </row>
    <row r="71" spans="1:31" ht="15" x14ac:dyDescent="0.3">
      <c r="A71" s="32" t="s">
        <v>32</v>
      </c>
      <c r="B71" s="33">
        <v>2019</v>
      </c>
      <c r="C71" s="48">
        <v>1007.06</v>
      </c>
      <c r="D71" s="35">
        <v>2.8246443530252885E-3</v>
      </c>
      <c r="E71" s="36">
        <v>204.38913209814152</v>
      </c>
      <c r="F71" s="49">
        <v>119.97</v>
      </c>
      <c r="G71" s="99">
        <v>23</v>
      </c>
      <c r="H71" s="106">
        <v>18</v>
      </c>
      <c r="I71" s="111">
        <f t="shared" si="32"/>
        <v>5</v>
      </c>
      <c r="L71" s="128">
        <f t="shared" si="14"/>
        <v>0.11912894961571308</v>
      </c>
      <c r="M71" s="23">
        <f t="shared" si="15"/>
        <v>2.8246443530252885E-3</v>
      </c>
      <c r="N71" s="24">
        <f t="shared" si="16"/>
        <v>204.38913209814152</v>
      </c>
      <c r="O71" s="1">
        <f t="shared" si="17"/>
        <v>23</v>
      </c>
      <c r="P71" s="1">
        <v>1000000</v>
      </c>
      <c r="Q71" s="1"/>
      <c r="R71" s="1">
        <f t="shared" ref="R71:R102" si="33">RANK(L71,L$7:L$136,L$4)</f>
        <v>99</v>
      </c>
      <c r="S71" s="1">
        <f t="shared" ref="S71:S102" si="34">RANK(M71,M$7:M$136,M$4)</f>
        <v>128</v>
      </c>
      <c r="T71" s="1">
        <f t="shared" ref="T71:T102" si="35">RANK(N71,N$7:N$136,N$4)</f>
        <v>108</v>
      </c>
      <c r="U71" s="1">
        <f t="shared" ref="U71:U102" si="36">RANK(O71,O$7:O$136,O$4)</f>
        <v>111</v>
      </c>
      <c r="V71" s="1">
        <f t="shared" ref="V71:V134" si="37">P71</f>
        <v>1000000</v>
      </c>
      <c r="W71" s="1">
        <f>Modells!F468</f>
        <v>999788.4</v>
      </c>
      <c r="X71" s="1" t="str">
        <f t="shared" si="18"/>
        <v>Ireland</v>
      </c>
      <c r="Y71" s="1">
        <f t="shared" si="19"/>
        <v>2019</v>
      </c>
      <c r="Z71" s="1">
        <f>Modells!T472</f>
        <v>1000211.6</v>
      </c>
      <c r="AA71" s="1">
        <f t="shared" si="20"/>
        <v>32</v>
      </c>
      <c r="AB71" s="1">
        <f t="shared" si="23"/>
        <v>3</v>
      </c>
      <c r="AC71" s="1">
        <f t="shared" si="24"/>
        <v>23</v>
      </c>
      <c r="AD71" s="1">
        <f t="shared" si="25"/>
        <v>20</v>
      </c>
      <c r="AE71" s="1">
        <f t="shared" si="22"/>
        <v>1000000</v>
      </c>
    </row>
    <row r="72" spans="1:31" ht="15" x14ac:dyDescent="0.3">
      <c r="A72" s="32" t="s">
        <v>19</v>
      </c>
      <c r="B72" s="33">
        <v>2019</v>
      </c>
      <c r="C72" s="48">
        <v>21142.71</v>
      </c>
      <c r="D72" s="35">
        <v>1.1767956077865608E-2</v>
      </c>
      <c r="E72" s="36">
        <v>353.97670482227255</v>
      </c>
      <c r="F72" s="49">
        <v>4234.7629999999999</v>
      </c>
      <c r="G72" s="88">
        <v>3</v>
      </c>
      <c r="H72" s="106">
        <v>3</v>
      </c>
      <c r="I72" s="111">
        <f t="shared" si="32"/>
        <v>0</v>
      </c>
      <c r="L72" s="128">
        <f t="shared" ref="L72:L135" si="38">F72/C72</f>
        <v>0.20029423853422765</v>
      </c>
      <c r="M72" s="23">
        <f t="shared" ref="M72:M135" si="39">D72</f>
        <v>1.1767956077865608E-2</v>
      </c>
      <c r="N72" s="24">
        <f t="shared" ref="N72:N135" si="40">E72</f>
        <v>353.97670482227255</v>
      </c>
      <c r="O72" s="1">
        <f t="shared" ref="O72:O135" si="41">G72</f>
        <v>3</v>
      </c>
      <c r="P72" s="1">
        <v>1000000</v>
      </c>
      <c r="Q72" s="1"/>
      <c r="R72" s="1">
        <f t="shared" si="33"/>
        <v>66</v>
      </c>
      <c r="S72" s="1">
        <f t="shared" si="34"/>
        <v>86</v>
      </c>
      <c r="T72" s="1">
        <f t="shared" si="35"/>
        <v>58</v>
      </c>
      <c r="U72" s="1">
        <f t="shared" si="36"/>
        <v>11</v>
      </c>
      <c r="V72" s="1">
        <f t="shared" si="37"/>
        <v>1000000</v>
      </c>
      <c r="W72" s="1">
        <f>Modells!F469</f>
        <v>1000043.4</v>
      </c>
      <c r="X72" s="1" t="str">
        <f t="shared" ref="X72:X135" si="42">A72</f>
        <v>Italy</v>
      </c>
      <c r="Y72" s="1">
        <f t="shared" ref="Y72:Y135" si="43">B72</f>
        <v>2019</v>
      </c>
      <c r="Z72" s="1">
        <f>Modells!T473</f>
        <v>999956.6</v>
      </c>
      <c r="AA72" s="1">
        <f t="shared" ref="AA72:AA135" si="44">131-R72</f>
        <v>65</v>
      </c>
      <c r="AB72" s="1">
        <f t="shared" si="23"/>
        <v>45</v>
      </c>
      <c r="AC72" s="1">
        <f t="shared" si="24"/>
        <v>73</v>
      </c>
      <c r="AD72" s="1">
        <f t="shared" si="25"/>
        <v>120</v>
      </c>
      <c r="AE72" s="1">
        <f t="shared" si="22"/>
        <v>1000000</v>
      </c>
    </row>
    <row r="73" spans="1:31" ht="15" x14ac:dyDescent="0.3">
      <c r="A73" s="32" t="s">
        <v>20</v>
      </c>
      <c r="B73" s="33">
        <v>2019</v>
      </c>
      <c r="C73" s="48">
        <v>633.52200000000005</v>
      </c>
      <c r="D73" s="35">
        <v>2.0671434472686268E-2</v>
      </c>
      <c r="E73" s="36">
        <v>331.1338654289433</v>
      </c>
      <c r="F73" s="49">
        <v>153.86000000000001</v>
      </c>
      <c r="G73" s="88">
        <v>21</v>
      </c>
      <c r="H73" s="106">
        <v>21</v>
      </c>
      <c r="I73" s="111">
        <f t="shared" si="32"/>
        <v>0</v>
      </c>
      <c r="L73" s="128">
        <f t="shared" si="38"/>
        <v>0.24286449405071964</v>
      </c>
      <c r="M73" s="23">
        <f t="shared" si="39"/>
        <v>2.0671434472686268E-2</v>
      </c>
      <c r="N73" s="24">
        <f t="shared" si="40"/>
        <v>331.1338654289433</v>
      </c>
      <c r="O73" s="1">
        <f t="shared" si="41"/>
        <v>21</v>
      </c>
      <c r="P73" s="1">
        <v>1000000</v>
      </c>
      <c r="Q73" s="1"/>
      <c r="R73" s="1">
        <f t="shared" si="33"/>
        <v>43</v>
      </c>
      <c r="S73" s="1">
        <f t="shared" si="34"/>
        <v>15</v>
      </c>
      <c r="T73" s="1">
        <f t="shared" si="35"/>
        <v>64</v>
      </c>
      <c r="U73" s="1">
        <f t="shared" si="36"/>
        <v>101</v>
      </c>
      <c r="V73" s="1">
        <f t="shared" si="37"/>
        <v>1000000</v>
      </c>
      <c r="W73" s="1">
        <f>Modells!F470</f>
        <v>1000035.9</v>
      </c>
      <c r="X73" s="1" t="str">
        <f t="shared" si="42"/>
        <v>Latvia</v>
      </c>
      <c r="Y73" s="1">
        <f t="shared" si="43"/>
        <v>2019</v>
      </c>
      <c r="Z73" s="1">
        <f>Modells!T474</f>
        <v>999964.1</v>
      </c>
      <c r="AA73" s="1">
        <f t="shared" si="44"/>
        <v>88</v>
      </c>
      <c r="AB73" s="1">
        <f t="shared" si="23"/>
        <v>116</v>
      </c>
      <c r="AC73" s="1">
        <f t="shared" si="24"/>
        <v>67</v>
      </c>
      <c r="AD73" s="1">
        <f t="shared" si="25"/>
        <v>30</v>
      </c>
      <c r="AE73" s="1">
        <f t="shared" si="22"/>
        <v>1000000</v>
      </c>
    </row>
    <row r="74" spans="1:31" ht="15" x14ac:dyDescent="0.3">
      <c r="A74" s="32" t="s">
        <v>21</v>
      </c>
      <c r="B74" s="33">
        <v>2019</v>
      </c>
      <c r="C74" s="48">
        <v>979.2</v>
      </c>
      <c r="D74" s="35">
        <v>2.0040986601069549E-2</v>
      </c>
      <c r="E74" s="36">
        <v>350.44772273400758</v>
      </c>
      <c r="F74" s="49">
        <v>290.87</v>
      </c>
      <c r="G74" s="88">
        <v>19</v>
      </c>
      <c r="H74" s="106">
        <v>19</v>
      </c>
      <c r="I74" s="111">
        <f t="shared" si="32"/>
        <v>0</v>
      </c>
      <c r="L74" s="128">
        <f t="shared" si="38"/>
        <v>0.29704861111111108</v>
      </c>
      <c r="M74" s="23">
        <f t="shared" si="39"/>
        <v>2.0040986601069549E-2</v>
      </c>
      <c r="N74" s="24">
        <f t="shared" si="40"/>
        <v>350.44772273400758</v>
      </c>
      <c r="O74" s="1">
        <f t="shared" si="41"/>
        <v>19</v>
      </c>
      <c r="P74" s="1">
        <v>1000000</v>
      </c>
      <c r="Q74" s="1"/>
      <c r="R74" s="1">
        <f t="shared" si="33"/>
        <v>24</v>
      </c>
      <c r="S74" s="1">
        <f t="shared" si="34"/>
        <v>22</v>
      </c>
      <c r="T74" s="1">
        <f t="shared" si="35"/>
        <v>60</v>
      </c>
      <c r="U74" s="1">
        <f t="shared" si="36"/>
        <v>91</v>
      </c>
      <c r="V74" s="1">
        <f t="shared" si="37"/>
        <v>1000000</v>
      </c>
      <c r="W74" s="1">
        <f>Modells!F471</f>
        <v>1000061.9</v>
      </c>
      <c r="X74" s="1" t="str">
        <f t="shared" si="42"/>
        <v>Lithuania</v>
      </c>
      <c r="Y74" s="1">
        <f t="shared" si="43"/>
        <v>2019</v>
      </c>
      <c r="Z74" s="1">
        <f>Modells!T475</f>
        <v>999938.1</v>
      </c>
      <c r="AA74" s="1">
        <f t="shared" si="44"/>
        <v>107</v>
      </c>
      <c r="AB74" s="1">
        <f t="shared" si="23"/>
        <v>109</v>
      </c>
      <c r="AC74" s="1">
        <f t="shared" si="24"/>
        <v>71</v>
      </c>
      <c r="AD74" s="1">
        <f t="shared" si="25"/>
        <v>40</v>
      </c>
      <c r="AE74" s="1">
        <f t="shared" si="22"/>
        <v>1000000</v>
      </c>
    </row>
    <row r="75" spans="1:31" ht="15" x14ac:dyDescent="0.3">
      <c r="A75" s="32" t="s">
        <v>22</v>
      </c>
      <c r="B75" s="33">
        <v>2019</v>
      </c>
      <c r="C75" s="48">
        <v>345.56732599999998</v>
      </c>
      <c r="D75" s="35">
        <v>5.5110740800811174E-3</v>
      </c>
      <c r="E75" s="36">
        <v>556.02144167337076</v>
      </c>
      <c r="F75" s="49">
        <v>159.71157500000001</v>
      </c>
      <c r="G75" s="88">
        <v>24</v>
      </c>
      <c r="H75" s="106">
        <v>25</v>
      </c>
      <c r="I75" s="111">
        <f t="shared" si="32"/>
        <v>-1</v>
      </c>
      <c r="L75" s="128">
        <f t="shared" si="38"/>
        <v>0.4621720949393231</v>
      </c>
      <c r="M75" s="23">
        <f t="shared" si="39"/>
        <v>5.5110740800811174E-3</v>
      </c>
      <c r="N75" s="24">
        <f t="shared" si="40"/>
        <v>556.02144167337076</v>
      </c>
      <c r="O75" s="1">
        <f t="shared" si="41"/>
        <v>24</v>
      </c>
      <c r="P75" s="1">
        <v>1000000</v>
      </c>
      <c r="Q75" s="1"/>
      <c r="R75" s="1">
        <f t="shared" si="33"/>
        <v>4</v>
      </c>
      <c r="S75" s="1">
        <f t="shared" si="34"/>
        <v>117</v>
      </c>
      <c r="T75" s="1">
        <f t="shared" si="35"/>
        <v>20</v>
      </c>
      <c r="U75" s="1">
        <f t="shared" si="36"/>
        <v>122</v>
      </c>
      <c r="V75" s="1">
        <f t="shared" si="37"/>
        <v>1000000</v>
      </c>
      <c r="W75" s="1">
        <f>Modells!F472</f>
        <v>1000033.9</v>
      </c>
      <c r="X75" s="1" t="str">
        <f t="shared" si="42"/>
        <v>Luxembourg</v>
      </c>
      <c r="Y75" s="1">
        <f t="shared" si="43"/>
        <v>2019</v>
      </c>
      <c r="Z75" s="1">
        <f>Modells!T476</f>
        <v>999966.1</v>
      </c>
      <c r="AA75" s="1">
        <f t="shared" si="44"/>
        <v>127</v>
      </c>
      <c r="AB75" s="1">
        <f t="shared" si="23"/>
        <v>14</v>
      </c>
      <c r="AC75" s="1">
        <f t="shared" si="24"/>
        <v>111</v>
      </c>
      <c r="AD75" s="1">
        <f t="shared" si="25"/>
        <v>9</v>
      </c>
      <c r="AE75" s="1">
        <f t="shared" si="22"/>
        <v>1000000</v>
      </c>
    </row>
    <row r="76" spans="1:31" ht="15" x14ac:dyDescent="0.3">
      <c r="A76" s="32" t="s">
        <v>23</v>
      </c>
      <c r="B76" s="33">
        <v>2019</v>
      </c>
      <c r="C76" s="48">
        <v>74.739999999999995</v>
      </c>
      <c r="D76" s="35">
        <v>5.3225164379162001E-3</v>
      </c>
      <c r="E76" s="36">
        <v>148.076237270674</v>
      </c>
      <c r="F76" s="49">
        <v>18.5</v>
      </c>
      <c r="G76" s="88">
        <v>24</v>
      </c>
      <c r="H76" s="106">
        <v>26</v>
      </c>
      <c r="I76" s="111">
        <f t="shared" si="32"/>
        <v>-2</v>
      </c>
      <c r="L76" s="128">
        <f t="shared" si="38"/>
        <v>0.24752475247524755</v>
      </c>
      <c r="M76" s="23">
        <f t="shared" si="39"/>
        <v>5.3225164379162001E-3</v>
      </c>
      <c r="N76" s="24">
        <f t="shared" si="40"/>
        <v>148.076237270674</v>
      </c>
      <c r="O76" s="1">
        <f t="shared" si="41"/>
        <v>24</v>
      </c>
      <c r="P76" s="1">
        <v>1000000</v>
      </c>
      <c r="Q76" s="1"/>
      <c r="R76" s="1">
        <f t="shared" si="33"/>
        <v>39</v>
      </c>
      <c r="S76" s="1">
        <f t="shared" si="34"/>
        <v>119</v>
      </c>
      <c r="T76" s="1">
        <f t="shared" si="35"/>
        <v>122</v>
      </c>
      <c r="U76" s="1">
        <f t="shared" si="36"/>
        <v>122</v>
      </c>
      <c r="V76" s="1">
        <f t="shared" si="37"/>
        <v>1000000</v>
      </c>
      <c r="W76" s="1">
        <f>Modells!F473</f>
        <v>999856.9</v>
      </c>
      <c r="X76" s="1" t="str">
        <f t="shared" si="42"/>
        <v>Malta</v>
      </c>
      <c r="Y76" s="1">
        <f t="shared" si="43"/>
        <v>2019</v>
      </c>
      <c r="Z76" s="1">
        <f>Modells!T477</f>
        <v>1000143.1</v>
      </c>
      <c r="AA76" s="1">
        <f t="shared" si="44"/>
        <v>92</v>
      </c>
      <c r="AB76" s="1">
        <f t="shared" si="23"/>
        <v>12</v>
      </c>
      <c r="AC76" s="1">
        <f t="shared" si="24"/>
        <v>9</v>
      </c>
      <c r="AD76" s="1">
        <f t="shared" si="25"/>
        <v>9</v>
      </c>
      <c r="AE76" s="1">
        <f t="shared" si="22"/>
        <v>1000000</v>
      </c>
    </row>
    <row r="77" spans="1:31" ht="15" x14ac:dyDescent="0.3">
      <c r="A77" s="32" t="s">
        <v>24</v>
      </c>
      <c r="B77" s="33">
        <v>2019</v>
      </c>
      <c r="C77" s="48">
        <v>10860.11</v>
      </c>
      <c r="D77" s="35">
        <v>1.3357165259422795E-2</v>
      </c>
      <c r="E77" s="36">
        <v>626.12337849524363</v>
      </c>
      <c r="F77" s="49">
        <v>5463.04</v>
      </c>
      <c r="G77" s="88">
        <v>9</v>
      </c>
      <c r="H77" s="106">
        <v>5</v>
      </c>
      <c r="I77" s="111">
        <f t="shared" si="32"/>
        <v>4</v>
      </c>
      <c r="L77" s="128">
        <f t="shared" si="38"/>
        <v>0.50303726205351507</v>
      </c>
      <c r="M77" s="23">
        <f t="shared" si="39"/>
        <v>1.3357165259422795E-2</v>
      </c>
      <c r="N77" s="24">
        <f t="shared" si="40"/>
        <v>626.12337849524363</v>
      </c>
      <c r="O77" s="1">
        <f t="shared" si="41"/>
        <v>9</v>
      </c>
      <c r="P77" s="1">
        <v>1000000</v>
      </c>
      <c r="Q77" s="1"/>
      <c r="R77" s="1">
        <f t="shared" si="33"/>
        <v>3</v>
      </c>
      <c r="S77" s="1">
        <f t="shared" si="34"/>
        <v>72</v>
      </c>
      <c r="T77" s="1">
        <f t="shared" si="35"/>
        <v>11</v>
      </c>
      <c r="U77" s="1">
        <f t="shared" si="36"/>
        <v>41</v>
      </c>
      <c r="V77" s="1">
        <f t="shared" si="37"/>
        <v>1000000</v>
      </c>
      <c r="W77" s="1">
        <f>Modells!F474</f>
        <v>1000169.9</v>
      </c>
      <c r="X77" s="1" t="str">
        <f t="shared" si="42"/>
        <v>Netherlands</v>
      </c>
      <c r="Y77" s="1">
        <f t="shared" si="43"/>
        <v>2019</v>
      </c>
      <c r="Z77" s="1">
        <f>Modells!T478</f>
        <v>999830.1</v>
      </c>
      <c r="AA77" s="1">
        <f t="shared" si="44"/>
        <v>128</v>
      </c>
      <c r="AB77" s="1">
        <f t="shared" si="23"/>
        <v>59</v>
      </c>
      <c r="AC77" s="1">
        <f t="shared" si="24"/>
        <v>120</v>
      </c>
      <c r="AD77" s="1">
        <f t="shared" si="25"/>
        <v>90</v>
      </c>
      <c r="AE77" s="1">
        <f t="shared" si="22"/>
        <v>1000000</v>
      </c>
    </row>
    <row r="78" spans="1:31" ht="15" x14ac:dyDescent="0.3">
      <c r="A78" s="32" t="s">
        <v>25</v>
      </c>
      <c r="B78" s="33">
        <v>2019</v>
      </c>
      <c r="C78" s="48">
        <v>10559.12</v>
      </c>
      <c r="D78" s="35">
        <v>1.9788544776063458E-2</v>
      </c>
      <c r="E78" s="36">
        <v>275.07737195852656</v>
      </c>
      <c r="F78" s="49">
        <v>2650.869302325581</v>
      </c>
      <c r="G78" s="88">
        <v>5</v>
      </c>
      <c r="H78" s="106">
        <v>6</v>
      </c>
      <c r="I78" s="111">
        <f t="shared" si="32"/>
        <v>-1</v>
      </c>
      <c r="L78" s="128">
        <f t="shared" si="38"/>
        <v>0.25105021084385637</v>
      </c>
      <c r="M78" s="23">
        <f t="shared" si="39"/>
        <v>1.9788544776063458E-2</v>
      </c>
      <c r="N78" s="24">
        <f t="shared" si="40"/>
        <v>275.07737195852656</v>
      </c>
      <c r="O78" s="1">
        <f t="shared" si="41"/>
        <v>5</v>
      </c>
      <c r="P78" s="1">
        <v>1000000</v>
      </c>
      <c r="Q78" s="1"/>
      <c r="R78" s="1">
        <f t="shared" si="33"/>
        <v>38</v>
      </c>
      <c r="S78" s="1">
        <f t="shared" si="34"/>
        <v>26</v>
      </c>
      <c r="T78" s="1">
        <f t="shared" si="35"/>
        <v>81</v>
      </c>
      <c r="U78" s="1">
        <f t="shared" si="36"/>
        <v>21</v>
      </c>
      <c r="V78" s="1">
        <f t="shared" si="37"/>
        <v>1000000</v>
      </c>
      <c r="W78" s="1">
        <f>Modells!F475</f>
        <v>1000098.4</v>
      </c>
      <c r="X78" s="1" t="str">
        <f t="shared" si="42"/>
        <v>Poland</v>
      </c>
      <c r="Y78" s="1">
        <f t="shared" si="43"/>
        <v>2019</v>
      </c>
      <c r="Z78" s="1">
        <f>Modells!T479</f>
        <v>999901.6</v>
      </c>
      <c r="AA78" s="1">
        <f t="shared" si="44"/>
        <v>93</v>
      </c>
      <c r="AB78" s="1">
        <f t="shared" si="23"/>
        <v>105</v>
      </c>
      <c r="AC78" s="1">
        <f t="shared" si="24"/>
        <v>50</v>
      </c>
      <c r="AD78" s="1">
        <f t="shared" si="25"/>
        <v>110</v>
      </c>
      <c r="AE78" s="1">
        <f t="shared" si="22"/>
        <v>1000000</v>
      </c>
    </row>
    <row r="79" spans="1:31" ht="15" x14ac:dyDescent="0.3">
      <c r="A79" s="32" t="s">
        <v>26</v>
      </c>
      <c r="B79" s="33">
        <v>2019</v>
      </c>
      <c r="C79" s="48">
        <v>3042.4</v>
      </c>
      <c r="D79" s="35">
        <v>1.4191979833431762E-2</v>
      </c>
      <c r="E79" s="36">
        <v>295.77204631402935</v>
      </c>
      <c r="F79" s="49">
        <v>479.8</v>
      </c>
      <c r="G79" s="88">
        <v>16</v>
      </c>
      <c r="H79" s="106">
        <v>12</v>
      </c>
      <c r="I79" s="111">
        <f t="shared" si="32"/>
        <v>4</v>
      </c>
      <c r="L79" s="128">
        <f t="shared" si="38"/>
        <v>0.15770444386011043</v>
      </c>
      <c r="M79" s="23">
        <f t="shared" si="39"/>
        <v>1.4191979833431762E-2</v>
      </c>
      <c r="N79" s="24">
        <f t="shared" si="40"/>
        <v>295.77204631402935</v>
      </c>
      <c r="O79" s="1">
        <f t="shared" si="41"/>
        <v>16</v>
      </c>
      <c r="P79" s="1">
        <v>1000000</v>
      </c>
      <c r="Q79" s="1"/>
      <c r="R79" s="1">
        <f t="shared" si="33"/>
        <v>85</v>
      </c>
      <c r="S79" s="1">
        <f t="shared" si="34"/>
        <v>64</v>
      </c>
      <c r="T79" s="1">
        <f t="shared" si="35"/>
        <v>79</v>
      </c>
      <c r="U79" s="1">
        <f t="shared" si="36"/>
        <v>76</v>
      </c>
      <c r="V79" s="1">
        <f t="shared" si="37"/>
        <v>1000000</v>
      </c>
      <c r="W79" s="1">
        <f>Modells!F476</f>
        <v>999954.9</v>
      </c>
      <c r="X79" s="1" t="str">
        <f t="shared" si="42"/>
        <v>Portugal</v>
      </c>
      <c r="Y79" s="1">
        <f t="shared" si="43"/>
        <v>2019</v>
      </c>
      <c r="Z79" s="1">
        <f>Modells!T480</f>
        <v>1000045.1</v>
      </c>
      <c r="AA79" s="1">
        <f t="shared" si="44"/>
        <v>46</v>
      </c>
      <c r="AB79" s="1">
        <f t="shared" si="23"/>
        <v>67</v>
      </c>
      <c r="AC79" s="1">
        <f t="shared" si="24"/>
        <v>52</v>
      </c>
      <c r="AD79" s="1">
        <f t="shared" si="25"/>
        <v>55</v>
      </c>
      <c r="AE79" s="1">
        <f t="shared" si="22"/>
        <v>1000000</v>
      </c>
    </row>
    <row r="80" spans="1:31" ht="15" x14ac:dyDescent="0.3">
      <c r="A80" s="32" t="s">
        <v>27</v>
      </c>
      <c r="B80" s="33">
        <v>2019</v>
      </c>
      <c r="C80" s="48">
        <v>4115.3150684931497</v>
      </c>
      <c r="D80" s="35">
        <v>1.8441071590659941E-2</v>
      </c>
      <c r="E80" s="36">
        <v>212.39415005972126</v>
      </c>
      <c r="F80" s="49">
        <v>1097.0195995785029</v>
      </c>
      <c r="G80" s="88">
        <v>10</v>
      </c>
      <c r="H80" s="106">
        <v>10</v>
      </c>
      <c r="I80" s="111">
        <f t="shared" si="32"/>
        <v>0</v>
      </c>
      <c r="L80" s="128">
        <f t="shared" si="38"/>
        <v>0.26657001500985539</v>
      </c>
      <c r="M80" s="23">
        <f t="shared" si="39"/>
        <v>1.8441071590659941E-2</v>
      </c>
      <c r="N80" s="24">
        <f t="shared" si="40"/>
        <v>212.39415005972126</v>
      </c>
      <c r="O80" s="1">
        <f t="shared" si="41"/>
        <v>10</v>
      </c>
      <c r="P80" s="1">
        <v>1000000</v>
      </c>
      <c r="Q80" s="1"/>
      <c r="R80" s="1">
        <f t="shared" si="33"/>
        <v>33</v>
      </c>
      <c r="S80" s="1">
        <f t="shared" si="34"/>
        <v>35</v>
      </c>
      <c r="T80" s="1">
        <f t="shared" si="35"/>
        <v>105</v>
      </c>
      <c r="U80" s="1">
        <f t="shared" si="36"/>
        <v>46</v>
      </c>
      <c r="V80" s="1">
        <f t="shared" si="37"/>
        <v>1000000</v>
      </c>
      <c r="W80" s="1">
        <f>Modells!F477</f>
        <v>1000039.9</v>
      </c>
      <c r="X80" s="1" t="str">
        <f t="shared" si="42"/>
        <v>Romania</v>
      </c>
      <c r="Y80" s="1">
        <f t="shared" si="43"/>
        <v>2019</v>
      </c>
      <c r="Z80" s="1">
        <f>Modells!T481</f>
        <v>999960.1</v>
      </c>
      <c r="AA80" s="1">
        <f t="shared" si="44"/>
        <v>98</v>
      </c>
      <c r="AB80" s="1">
        <f t="shared" si="23"/>
        <v>96</v>
      </c>
      <c r="AC80" s="1">
        <f t="shared" si="24"/>
        <v>26</v>
      </c>
      <c r="AD80" s="1">
        <f t="shared" si="25"/>
        <v>85</v>
      </c>
      <c r="AE80" s="1">
        <f t="shared" si="22"/>
        <v>1000000</v>
      </c>
    </row>
    <row r="81" spans="1:31" ht="15" x14ac:dyDescent="0.3">
      <c r="A81" s="32" t="s">
        <v>28</v>
      </c>
      <c r="B81" s="33">
        <v>2019</v>
      </c>
      <c r="C81" s="48">
        <v>1665.8218879999999</v>
      </c>
      <c r="D81" s="35">
        <v>1.7712464783940115E-2</v>
      </c>
      <c r="E81" s="36">
        <v>305.4737895269601</v>
      </c>
      <c r="F81" s="49">
        <v>698.89123400000005</v>
      </c>
      <c r="G81" s="88">
        <v>14</v>
      </c>
      <c r="H81" s="106">
        <v>17</v>
      </c>
      <c r="I81" s="111">
        <f t="shared" si="32"/>
        <v>-3</v>
      </c>
      <c r="L81" s="128">
        <f t="shared" si="38"/>
        <v>0.41954739521347917</v>
      </c>
      <c r="M81" s="23">
        <f t="shared" si="39"/>
        <v>1.7712464783940115E-2</v>
      </c>
      <c r="N81" s="24">
        <f t="shared" si="40"/>
        <v>305.4737895269601</v>
      </c>
      <c r="O81" s="1">
        <f t="shared" si="41"/>
        <v>14</v>
      </c>
      <c r="P81" s="1">
        <v>1000000</v>
      </c>
      <c r="Q81" s="1"/>
      <c r="R81" s="1">
        <f t="shared" si="33"/>
        <v>8</v>
      </c>
      <c r="S81" s="1">
        <f t="shared" si="34"/>
        <v>41</v>
      </c>
      <c r="T81" s="1">
        <f t="shared" si="35"/>
        <v>77</v>
      </c>
      <c r="U81" s="1">
        <f t="shared" si="36"/>
        <v>66</v>
      </c>
      <c r="V81" s="1">
        <f t="shared" si="37"/>
        <v>1000000</v>
      </c>
      <c r="W81" s="1">
        <f>Modells!F478</f>
        <v>1000104.9</v>
      </c>
      <c r="X81" s="1" t="str">
        <f t="shared" si="42"/>
        <v>Slovakia</v>
      </c>
      <c r="Y81" s="1">
        <f t="shared" si="43"/>
        <v>2019</v>
      </c>
      <c r="Z81" s="1">
        <f>Modells!T482</f>
        <v>999895.1</v>
      </c>
      <c r="AA81" s="1">
        <f t="shared" si="44"/>
        <v>123</v>
      </c>
      <c r="AB81" s="1">
        <f t="shared" si="23"/>
        <v>90</v>
      </c>
      <c r="AC81" s="1">
        <f t="shared" si="24"/>
        <v>54</v>
      </c>
      <c r="AD81" s="1">
        <f t="shared" si="25"/>
        <v>65</v>
      </c>
      <c r="AE81" s="1">
        <f t="shared" si="22"/>
        <v>1000000</v>
      </c>
    </row>
    <row r="82" spans="1:31" ht="15" x14ac:dyDescent="0.3">
      <c r="A82" s="32" t="s">
        <v>29</v>
      </c>
      <c r="B82" s="33">
        <v>2019</v>
      </c>
      <c r="C82" s="48">
        <v>511.65022199999999</v>
      </c>
      <c r="D82" s="35">
        <v>1.0572006397130381E-2</v>
      </c>
      <c r="E82" s="36">
        <v>244.92473564032721</v>
      </c>
      <c r="F82" s="49">
        <v>36.348999999999997</v>
      </c>
      <c r="G82" s="88">
        <v>20</v>
      </c>
      <c r="H82" s="106">
        <v>23</v>
      </c>
      <c r="I82" s="111">
        <f t="shared" si="32"/>
        <v>-3</v>
      </c>
      <c r="L82" s="128">
        <f t="shared" si="38"/>
        <v>7.1042674149372292E-2</v>
      </c>
      <c r="M82" s="23">
        <f t="shared" si="39"/>
        <v>1.0572006397130381E-2</v>
      </c>
      <c r="N82" s="24">
        <f t="shared" si="40"/>
        <v>244.92473564032721</v>
      </c>
      <c r="O82" s="1">
        <f t="shared" si="41"/>
        <v>20</v>
      </c>
      <c r="P82" s="1">
        <v>1000000</v>
      </c>
      <c r="Q82" s="1"/>
      <c r="R82" s="1">
        <f t="shared" si="33"/>
        <v>118</v>
      </c>
      <c r="S82" s="1">
        <f t="shared" si="34"/>
        <v>93</v>
      </c>
      <c r="T82" s="1">
        <f t="shared" si="35"/>
        <v>90</v>
      </c>
      <c r="U82" s="1">
        <f t="shared" si="36"/>
        <v>96</v>
      </c>
      <c r="V82" s="1">
        <f t="shared" si="37"/>
        <v>1000000</v>
      </c>
      <c r="W82" s="1">
        <f>Modells!F479</f>
        <v>999861.9</v>
      </c>
      <c r="X82" s="1" t="str">
        <f t="shared" si="42"/>
        <v>Slovenia</v>
      </c>
      <c r="Y82" s="1">
        <f t="shared" si="43"/>
        <v>2019</v>
      </c>
      <c r="Z82" s="1">
        <f>Modells!T483</f>
        <v>1000138.1</v>
      </c>
      <c r="AA82" s="1">
        <f t="shared" si="44"/>
        <v>13</v>
      </c>
      <c r="AB82" s="1">
        <f t="shared" si="23"/>
        <v>38</v>
      </c>
      <c r="AC82" s="1">
        <f t="shared" si="24"/>
        <v>41</v>
      </c>
      <c r="AD82" s="1">
        <f t="shared" si="25"/>
        <v>35</v>
      </c>
      <c r="AE82" s="1">
        <f t="shared" si="22"/>
        <v>1000000</v>
      </c>
    </row>
    <row r="83" spans="1:31" ht="15" x14ac:dyDescent="0.3">
      <c r="A83" s="32" t="s">
        <v>30</v>
      </c>
      <c r="B83" s="33">
        <v>2019</v>
      </c>
      <c r="C83" s="48">
        <v>11281.18</v>
      </c>
      <c r="D83" s="35">
        <v>9.0657398292315425E-3</v>
      </c>
      <c r="E83" s="36">
        <v>239.4882450744459</v>
      </c>
      <c r="F83" s="49">
        <v>2442.52</v>
      </c>
      <c r="G83" s="88">
        <v>4</v>
      </c>
      <c r="H83" s="106">
        <v>4</v>
      </c>
      <c r="I83" s="111">
        <f t="shared" si="32"/>
        <v>0</v>
      </c>
      <c r="L83" s="128">
        <f t="shared" si="38"/>
        <v>0.21651281160304151</v>
      </c>
      <c r="M83" s="23">
        <f t="shared" si="39"/>
        <v>9.0657398292315425E-3</v>
      </c>
      <c r="N83" s="24">
        <f t="shared" si="40"/>
        <v>239.4882450744459</v>
      </c>
      <c r="O83" s="1">
        <f t="shared" si="41"/>
        <v>4</v>
      </c>
      <c r="P83" s="1">
        <v>1000000</v>
      </c>
      <c r="Q83" s="1"/>
      <c r="R83" s="1">
        <f t="shared" si="33"/>
        <v>57</v>
      </c>
      <c r="S83" s="1">
        <f t="shared" si="34"/>
        <v>106</v>
      </c>
      <c r="T83" s="1">
        <f t="shared" si="35"/>
        <v>92</v>
      </c>
      <c r="U83" s="1">
        <f t="shared" si="36"/>
        <v>16</v>
      </c>
      <c r="V83" s="1">
        <f t="shared" si="37"/>
        <v>1000000</v>
      </c>
      <c r="W83" s="1">
        <f>Modells!F480</f>
        <v>999993.4</v>
      </c>
      <c r="X83" s="1" t="str">
        <f t="shared" si="42"/>
        <v>Spain</v>
      </c>
      <c r="Y83" s="1">
        <f t="shared" si="43"/>
        <v>2019</v>
      </c>
      <c r="Z83" s="1">
        <f>Modells!T484</f>
        <v>1000006.6</v>
      </c>
      <c r="AA83" s="1">
        <f t="shared" si="44"/>
        <v>74</v>
      </c>
      <c r="AB83" s="1">
        <f t="shared" si="23"/>
        <v>25</v>
      </c>
      <c r="AC83" s="1">
        <f t="shared" si="24"/>
        <v>39</v>
      </c>
      <c r="AD83" s="1">
        <f t="shared" si="25"/>
        <v>115</v>
      </c>
      <c r="AE83" s="1">
        <f t="shared" si="22"/>
        <v>1000000</v>
      </c>
    </row>
    <row r="84" spans="1:31" ht="15.6" thickBot="1" x14ac:dyDescent="0.35">
      <c r="A84" s="39" t="s">
        <v>31</v>
      </c>
      <c r="B84" s="40">
        <v>2019</v>
      </c>
      <c r="C84" s="70">
        <v>4982.0878103103696</v>
      </c>
      <c r="D84" s="42">
        <v>1.0447467090241644E-2</v>
      </c>
      <c r="E84" s="43">
        <v>484.69122739034759</v>
      </c>
      <c r="F84" s="66">
        <v>1381.1813998799792</v>
      </c>
      <c r="G84" s="89">
        <v>8</v>
      </c>
      <c r="H84" s="107">
        <v>7</v>
      </c>
      <c r="I84" s="110">
        <f t="shared" si="32"/>
        <v>1</v>
      </c>
      <c r="L84" s="128">
        <f t="shared" si="38"/>
        <v>0.27722943722943644</v>
      </c>
      <c r="M84" s="23">
        <f t="shared" si="39"/>
        <v>1.0447467090241644E-2</v>
      </c>
      <c r="N84" s="24">
        <f t="shared" si="40"/>
        <v>484.69122739034759</v>
      </c>
      <c r="O84" s="1">
        <f t="shared" si="41"/>
        <v>8</v>
      </c>
      <c r="P84" s="1">
        <v>1000000</v>
      </c>
      <c r="Q84" s="1"/>
      <c r="R84" s="1">
        <f t="shared" si="33"/>
        <v>30</v>
      </c>
      <c r="S84" s="1">
        <f t="shared" si="34"/>
        <v>96</v>
      </c>
      <c r="T84" s="1">
        <f t="shared" si="35"/>
        <v>31</v>
      </c>
      <c r="U84" s="1">
        <f t="shared" si="36"/>
        <v>36</v>
      </c>
      <c r="V84" s="1">
        <f t="shared" si="37"/>
        <v>1000000</v>
      </c>
      <c r="W84" s="1">
        <f>Modells!F481</f>
        <v>1000065.9</v>
      </c>
      <c r="X84" s="1" t="str">
        <f t="shared" si="42"/>
        <v>Sweden</v>
      </c>
      <c r="Y84" s="1">
        <f t="shared" si="43"/>
        <v>2019</v>
      </c>
      <c r="Z84" s="1">
        <f>Modells!T485</f>
        <v>999934.1</v>
      </c>
      <c r="AA84" s="1">
        <f t="shared" si="44"/>
        <v>101</v>
      </c>
      <c r="AB84" s="1">
        <f t="shared" si="23"/>
        <v>35</v>
      </c>
      <c r="AC84" s="1">
        <f t="shared" si="24"/>
        <v>100</v>
      </c>
      <c r="AD84" s="1">
        <f t="shared" si="25"/>
        <v>95</v>
      </c>
      <c r="AE84" s="1">
        <f t="shared" si="22"/>
        <v>1000000</v>
      </c>
    </row>
    <row r="85" spans="1:31" ht="15.6" thickTop="1" x14ac:dyDescent="0.3">
      <c r="A85" s="31" t="s">
        <v>2</v>
      </c>
      <c r="B85" s="38">
        <v>2020</v>
      </c>
      <c r="C85" s="5">
        <v>3159.7</v>
      </c>
      <c r="D85" s="7">
        <v>8.3298929718027426E-3</v>
      </c>
      <c r="E85" s="8">
        <v>354.35159277098973</v>
      </c>
      <c r="F85" s="11">
        <v>292.7</v>
      </c>
      <c r="G85" s="2">
        <v>16</v>
      </c>
      <c r="H85" s="108" cm="1">
        <f t="array" ref="H85:H110">RANK(C85:C110,C85:C110,0)</f>
        <v>13</v>
      </c>
      <c r="I85" s="111">
        <f>G85-H85</f>
        <v>3</v>
      </c>
      <c r="L85" s="128">
        <f t="shared" si="38"/>
        <v>9.2635376776276229E-2</v>
      </c>
      <c r="M85" s="23">
        <f t="shared" si="39"/>
        <v>8.3298929718027426E-3</v>
      </c>
      <c r="N85" s="24">
        <f t="shared" si="40"/>
        <v>354.35159277098973</v>
      </c>
      <c r="O85" s="1">
        <f t="shared" si="41"/>
        <v>16</v>
      </c>
      <c r="P85" s="1">
        <v>1000000</v>
      </c>
      <c r="Q85" s="1"/>
      <c r="R85" s="1">
        <f t="shared" si="33"/>
        <v>114</v>
      </c>
      <c r="S85" s="1">
        <f t="shared" si="34"/>
        <v>111</v>
      </c>
      <c r="T85" s="1">
        <f t="shared" si="35"/>
        <v>57</v>
      </c>
      <c r="U85" s="1">
        <f t="shared" si="36"/>
        <v>76</v>
      </c>
      <c r="V85" s="1">
        <f t="shared" si="37"/>
        <v>1000000</v>
      </c>
      <c r="W85" s="1">
        <f>Modells!F482</f>
        <v>999900.9</v>
      </c>
      <c r="X85" s="1" t="str">
        <f t="shared" si="42"/>
        <v>Austria</v>
      </c>
      <c r="Y85" s="1">
        <f t="shared" si="43"/>
        <v>2020</v>
      </c>
      <c r="Z85" s="1">
        <f>Modells!T486</f>
        <v>1000099.1</v>
      </c>
      <c r="AA85" s="1">
        <f t="shared" si="44"/>
        <v>17</v>
      </c>
      <c r="AB85" s="1">
        <f t="shared" si="23"/>
        <v>20</v>
      </c>
      <c r="AC85" s="1">
        <f t="shared" si="24"/>
        <v>74</v>
      </c>
      <c r="AD85" s="1">
        <f t="shared" si="25"/>
        <v>55</v>
      </c>
      <c r="AE85" s="1">
        <f t="shared" si="22"/>
        <v>1000000</v>
      </c>
    </row>
    <row r="86" spans="1:31" ht="15" x14ac:dyDescent="0.3">
      <c r="A86" s="32" t="s">
        <v>8</v>
      </c>
      <c r="B86" s="33">
        <v>2020</v>
      </c>
      <c r="C86" s="48">
        <v>4808</v>
      </c>
      <c r="D86" s="35">
        <v>1.0526972630528002E-2</v>
      </c>
      <c r="E86" s="36">
        <v>416.49341649341648</v>
      </c>
      <c r="F86" s="49">
        <v>549.53920000000005</v>
      </c>
      <c r="G86" s="88">
        <v>18</v>
      </c>
      <c r="H86" s="106">
        <v>9</v>
      </c>
      <c r="I86" s="111">
        <f t="shared" ref="I86:I110" si="45">G86-H86</f>
        <v>9</v>
      </c>
      <c r="L86" s="128">
        <f t="shared" si="38"/>
        <v>0.11429683860232946</v>
      </c>
      <c r="M86" s="23">
        <f t="shared" si="39"/>
        <v>1.0526972630528002E-2</v>
      </c>
      <c r="N86" s="24">
        <f t="shared" si="40"/>
        <v>416.49341649341648</v>
      </c>
      <c r="O86" s="1">
        <f t="shared" si="41"/>
        <v>18</v>
      </c>
      <c r="P86" s="1">
        <v>1000000</v>
      </c>
      <c r="Q86" s="1"/>
      <c r="R86" s="1">
        <f t="shared" si="33"/>
        <v>101</v>
      </c>
      <c r="S86" s="1">
        <f t="shared" si="34"/>
        <v>95</v>
      </c>
      <c r="T86" s="1">
        <f t="shared" si="35"/>
        <v>43</v>
      </c>
      <c r="U86" s="1">
        <f t="shared" si="36"/>
        <v>86</v>
      </c>
      <c r="V86" s="1">
        <f t="shared" si="37"/>
        <v>1000000</v>
      </c>
      <c r="W86" s="1">
        <f>Modells!F483</f>
        <v>999933.9</v>
      </c>
      <c r="X86" s="1" t="str">
        <f t="shared" si="42"/>
        <v>Belgium</v>
      </c>
      <c r="Y86" s="1">
        <f t="shared" si="43"/>
        <v>2020</v>
      </c>
      <c r="Z86" s="1">
        <f>Modells!T487</f>
        <v>1000066.1</v>
      </c>
      <c r="AA86" s="1">
        <f t="shared" si="44"/>
        <v>30</v>
      </c>
      <c r="AB86" s="1">
        <f t="shared" si="23"/>
        <v>36</v>
      </c>
      <c r="AC86" s="1">
        <f t="shared" si="24"/>
        <v>88</v>
      </c>
      <c r="AD86" s="1">
        <f t="shared" si="25"/>
        <v>45</v>
      </c>
      <c r="AE86" s="1">
        <f t="shared" ref="AE86:AE136" si="46">P86</f>
        <v>1000000</v>
      </c>
    </row>
    <row r="87" spans="1:31" ht="15" x14ac:dyDescent="0.3">
      <c r="A87" s="32" t="s">
        <v>9</v>
      </c>
      <c r="B87" s="33">
        <v>2020</v>
      </c>
      <c r="C87" s="48">
        <v>981.80700000000002</v>
      </c>
      <c r="D87" s="35">
        <v>1.6008342279331678E-2</v>
      </c>
      <c r="E87" s="36">
        <v>141.59275571746258</v>
      </c>
      <c r="F87" s="49">
        <v>88.070000000000007</v>
      </c>
      <c r="G87" s="88">
        <v>15</v>
      </c>
      <c r="H87" s="106">
        <v>19</v>
      </c>
      <c r="I87" s="111">
        <f t="shared" si="45"/>
        <v>-4</v>
      </c>
      <c r="L87" s="128">
        <f t="shared" si="38"/>
        <v>8.970194753143948E-2</v>
      </c>
      <c r="M87" s="23">
        <f t="shared" si="39"/>
        <v>1.6008342279331678E-2</v>
      </c>
      <c r="N87" s="24">
        <f t="shared" si="40"/>
        <v>141.59275571746258</v>
      </c>
      <c r="O87" s="1">
        <f t="shared" si="41"/>
        <v>15</v>
      </c>
      <c r="P87" s="1">
        <v>1000000</v>
      </c>
      <c r="Q87" s="1"/>
      <c r="R87" s="1">
        <f t="shared" si="33"/>
        <v>115</v>
      </c>
      <c r="S87" s="1">
        <f t="shared" si="34"/>
        <v>52</v>
      </c>
      <c r="T87" s="1">
        <f t="shared" si="35"/>
        <v>123</v>
      </c>
      <c r="U87" s="1">
        <f t="shared" si="36"/>
        <v>71</v>
      </c>
      <c r="V87" s="1">
        <f t="shared" si="37"/>
        <v>1000000</v>
      </c>
      <c r="W87" s="1">
        <f>Modells!F484</f>
        <v>999897.9</v>
      </c>
      <c r="X87" s="1" t="str">
        <f t="shared" si="42"/>
        <v>Bulgaria</v>
      </c>
      <c r="Y87" s="1">
        <f t="shared" si="43"/>
        <v>2020</v>
      </c>
      <c r="Z87" s="1">
        <f>Modells!T488</f>
        <v>1000102.1</v>
      </c>
      <c r="AA87" s="1">
        <f t="shared" si="44"/>
        <v>16</v>
      </c>
      <c r="AB87" s="1">
        <f t="shared" ref="AB87:AB136" si="47">131-S87</f>
        <v>79</v>
      </c>
      <c r="AC87" s="1">
        <f t="shared" ref="AC87:AC136" si="48">131-T87</f>
        <v>8</v>
      </c>
      <c r="AD87" s="1">
        <f t="shared" ref="AD87:AD136" si="49">131-U87</f>
        <v>60</v>
      </c>
      <c r="AE87" s="1">
        <f t="shared" si="46"/>
        <v>1000000</v>
      </c>
    </row>
    <row r="88" spans="1:31" ht="15" x14ac:dyDescent="0.3">
      <c r="A88" s="32" t="s">
        <v>10</v>
      </c>
      <c r="B88" s="33">
        <v>2020</v>
      </c>
      <c r="C88" s="48">
        <v>882</v>
      </c>
      <c r="D88" s="35">
        <v>1.7573697952365318E-2</v>
      </c>
      <c r="E88" s="36">
        <v>217.92521360130061</v>
      </c>
      <c r="F88" s="49">
        <v>92</v>
      </c>
      <c r="G88" s="88">
        <v>17</v>
      </c>
      <c r="H88" s="106">
        <v>20</v>
      </c>
      <c r="I88" s="111">
        <f t="shared" si="45"/>
        <v>-3</v>
      </c>
      <c r="L88" s="128">
        <f t="shared" si="38"/>
        <v>0.10430839002267574</v>
      </c>
      <c r="M88" s="23">
        <f t="shared" si="39"/>
        <v>1.7573697952365318E-2</v>
      </c>
      <c r="N88" s="24">
        <f t="shared" si="40"/>
        <v>217.92521360130061</v>
      </c>
      <c r="O88" s="1">
        <f t="shared" si="41"/>
        <v>17</v>
      </c>
      <c r="P88" s="1">
        <v>1000000</v>
      </c>
      <c r="Q88" s="1"/>
      <c r="R88" s="1">
        <f t="shared" si="33"/>
        <v>108</v>
      </c>
      <c r="S88" s="1">
        <f t="shared" si="34"/>
        <v>44</v>
      </c>
      <c r="T88" s="1">
        <f t="shared" si="35"/>
        <v>103</v>
      </c>
      <c r="U88" s="1">
        <f t="shared" si="36"/>
        <v>81</v>
      </c>
      <c r="V88" s="1">
        <f t="shared" si="37"/>
        <v>1000000</v>
      </c>
      <c r="W88" s="1">
        <f>Modells!F485</f>
        <v>999922.9</v>
      </c>
      <c r="X88" s="1" t="str">
        <f t="shared" si="42"/>
        <v>Croatia</v>
      </c>
      <c r="Y88" s="1">
        <f t="shared" si="43"/>
        <v>2020</v>
      </c>
      <c r="Z88" s="1">
        <f>Modells!T489</f>
        <v>1000077.1</v>
      </c>
      <c r="AA88" s="1">
        <f t="shared" si="44"/>
        <v>23</v>
      </c>
      <c r="AB88" s="1">
        <f t="shared" si="47"/>
        <v>87</v>
      </c>
      <c r="AC88" s="1">
        <f t="shared" si="48"/>
        <v>28</v>
      </c>
      <c r="AD88" s="1">
        <f t="shared" si="49"/>
        <v>50</v>
      </c>
      <c r="AE88" s="1">
        <f t="shared" si="46"/>
        <v>1000000</v>
      </c>
    </row>
    <row r="89" spans="1:31" ht="15" x14ac:dyDescent="0.3">
      <c r="A89" s="32" t="s">
        <v>11</v>
      </c>
      <c r="B89" s="33">
        <v>2020</v>
      </c>
      <c r="C89" s="48">
        <v>424.1</v>
      </c>
      <c r="D89" s="35">
        <v>1.9617974523925278E-2</v>
      </c>
      <c r="E89" s="36">
        <v>475.44843049327358</v>
      </c>
      <c r="F89" s="49">
        <v>86.3</v>
      </c>
      <c r="G89" s="88">
        <v>23</v>
      </c>
      <c r="H89" s="106">
        <v>24</v>
      </c>
      <c r="I89" s="111">
        <f t="shared" si="45"/>
        <v>-1</v>
      </c>
      <c r="L89" s="128">
        <f t="shared" si="38"/>
        <v>0.20348974298514499</v>
      </c>
      <c r="M89" s="23">
        <f t="shared" si="39"/>
        <v>1.9617974523925278E-2</v>
      </c>
      <c r="N89" s="24">
        <f t="shared" si="40"/>
        <v>475.44843049327358</v>
      </c>
      <c r="O89" s="1">
        <f t="shared" si="41"/>
        <v>23</v>
      </c>
      <c r="P89" s="1">
        <v>1000000</v>
      </c>
      <c r="Q89" s="1"/>
      <c r="R89" s="1">
        <f t="shared" si="33"/>
        <v>64</v>
      </c>
      <c r="S89" s="1">
        <f t="shared" si="34"/>
        <v>28</v>
      </c>
      <c r="T89" s="1">
        <f t="shared" si="35"/>
        <v>33</v>
      </c>
      <c r="U89" s="1">
        <f t="shared" si="36"/>
        <v>111</v>
      </c>
      <c r="V89" s="1">
        <f t="shared" si="37"/>
        <v>1000000</v>
      </c>
      <c r="W89" s="1">
        <f>Modells!F486</f>
        <v>1000022.9</v>
      </c>
      <c r="X89" s="1" t="str">
        <f t="shared" si="42"/>
        <v>Cyprus</v>
      </c>
      <c r="Y89" s="1">
        <f t="shared" si="43"/>
        <v>2020</v>
      </c>
      <c r="Z89" s="1">
        <f>Modells!T490</f>
        <v>999977.1</v>
      </c>
      <c r="AA89" s="1">
        <f t="shared" si="44"/>
        <v>67</v>
      </c>
      <c r="AB89" s="1">
        <f t="shared" si="47"/>
        <v>103</v>
      </c>
      <c r="AC89" s="1">
        <f t="shared" si="48"/>
        <v>98</v>
      </c>
      <c r="AD89" s="1">
        <f t="shared" si="49"/>
        <v>20</v>
      </c>
      <c r="AE89" s="1">
        <f t="shared" si="46"/>
        <v>1000000</v>
      </c>
    </row>
    <row r="90" spans="1:31" ht="15" x14ac:dyDescent="0.3">
      <c r="A90" s="32" t="s">
        <v>12</v>
      </c>
      <c r="B90" s="33">
        <v>2020</v>
      </c>
      <c r="C90" s="48">
        <v>2808.5341339888801</v>
      </c>
      <c r="D90" s="35">
        <v>1.304793523168633E-2</v>
      </c>
      <c r="E90" s="36">
        <v>262.47590073315541</v>
      </c>
      <c r="F90" s="49">
        <v>468.71902101564132</v>
      </c>
      <c r="G90" s="88">
        <v>8</v>
      </c>
      <c r="H90" s="106">
        <v>14</v>
      </c>
      <c r="I90" s="111">
        <f t="shared" si="45"/>
        <v>-6</v>
      </c>
      <c r="L90" s="128">
        <f t="shared" si="38"/>
        <v>0.16689098250336493</v>
      </c>
      <c r="M90" s="23">
        <f t="shared" si="39"/>
        <v>1.304793523168633E-2</v>
      </c>
      <c r="N90" s="24">
        <f t="shared" si="40"/>
        <v>262.47590073315541</v>
      </c>
      <c r="O90" s="1">
        <f t="shared" si="41"/>
        <v>8</v>
      </c>
      <c r="P90" s="1">
        <v>1000000</v>
      </c>
      <c r="Q90" s="1"/>
      <c r="R90" s="1">
        <f t="shared" si="33"/>
        <v>81</v>
      </c>
      <c r="S90" s="1">
        <f t="shared" si="34"/>
        <v>73</v>
      </c>
      <c r="T90" s="1">
        <f t="shared" si="35"/>
        <v>85</v>
      </c>
      <c r="U90" s="1">
        <f t="shared" si="36"/>
        <v>36</v>
      </c>
      <c r="V90" s="1">
        <f t="shared" si="37"/>
        <v>1000000</v>
      </c>
      <c r="W90" s="1">
        <f>Modells!F487</f>
        <v>999983.9</v>
      </c>
      <c r="X90" s="1" t="str">
        <f t="shared" si="42"/>
        <v>Czech Republic</v>
      </c>
      <c r="Y90" s="1">
        <f t="shared" si="43"/>
        <v>2020</v>
      </c>
      <c r="Z90" s="1">
        <f>Modells!T491</f>
        <v>1000016.1</v>
      </c>
      <c r="AA90" s="1">
        <f t="shared" si="44"/>
        <v>50</v>
      </c>
      <c r="AB90" s="1">
        <f t="shared" si="47"/>
        <v>58</v>
      </c>
      <c r="AC90" s="1">
        <f t="shared" si="48"/>
        <v>46</v>
      </c>
      <c r="AD90" s="1">
        <f t="shared" si="49"/>
        <v>95</v>
      </c>
      <c r="AE90" s="1">
        <f t="shared" si="46"/>
        <v>1000000</v>
      </c>
    </row>
    <row r="91" spans="1:31" ht="15" x14ac:dyDescent="0.3">
      <c r="A91" s="32" t="s">
        <v>13</v>
      </c>
      <c r="B91" s="33">
        <v>2020</v>
      </c>
      <c r="C91" s="48">
        <v>615.24</v>
      </c>
      <c r="D91" s="35">
        <v>2.2927184835055743E-2</v>
      </c>
      <c r="E91" s="36">
        <v>462.9415040105946</v>
      </c>
      <c r="F91" s="49">
        <v>156.47999999999999</v>
      </c>
      <c r="G91" s="88">
        <v>23</v>
      </c>
      <c r="H91" s="106">
        <v>22</v>
      </c>
      <c r="I91" s="111">
        <f t="shared" si="45"/>
        <v>1</v>
      </c>
      <c r="L91" s="128">
        <f t="shared" si="38"/>
        <v>0.25433976984591378</v>
      </c>
      <c r="M91" s="23">
        <f t="shared" si="39"/>
        <v>2.2927184835055743E-2</v>
      </c>
      <c r="N91" s="24">
        <f t="shared" si="40"/>
        <v>462.9415040105946</v>
      </c>
      <c r="O91" s="1">
        <f t="shared" si="41"/>
        <v>23</v>
      </c>
      <c r="P91" s="1">
        <v>1000000</v>
      </c>
      <c r="Q91" s="1"/>
      <c r="R91" s="1">
        <f t="shared" si="33"/>
        <v>37</v>
      </c>
      <c r="S91" s="1">
        <f t="shared" si="34"/>
        <v>7</v>
      </c>
      <c r="T91" s="1">
        <f t="shared" si="35"/>
        <v>35</v>
      </c>
      <c r="U91" s="1">
        <f t="shared" si="36"/>
        <v>111</v>
      </c>
      <c r="V91" s="1">
        <f t="shared" si="37"/>
        <v>1000000</v>
      </c>
      <c r="W91" s="1">
        <f>Modells!F488</f>
        <v>1000068.9</v>
      </c>
      <c r="X91" s="1" t="str">
        <f t="shared" si="42"/>
        <v>Estonia</v>
      </c>
      <c r="Y91" s="1">
        <f t="shared" si="43"/>
        <v>2020</v>
      </c>
      <c r="Z91" s="1">
        <f>Modells!T492</f>
        <v>999931.1</v>
      </c>
      <c r="AA91" s="1">
        <f t="shared" si="44"/>
        <v>94</v>
      </c>
      <c r="AB91" s="1">
        <f t="shared" si="47"/>
        <v>124</v>
      </c>
      <c r="AC91" s="1">
        <f t="shared" si="48"/>
        <v>96</v>
      </c>
      <c r="AD91" s="1">
        <f t="shared" si="49"/>
        <v>20</v>
      </c>
      <c r="AE91" s="1">
        <f t="shared" si="46"/>
        <v>1000000</v>
      </c>
    </row>
    <row r="92" spans="1:31" ht="15" x14ac:dyDescent="0.3">
      <c r="A92" s="32" t="s">
        <v>14</v>
      </c>
      <c r="B92" s="33">
        <v>2020</v>
      </c>
      <c r="C92" s="48">
        <v>3518</v>
      </c>
      <c r="D92" s="35">
        <v>1.4781823147545116E-2</v>
      </c>
      <c r="E92" s="36">
        <v>636.08584808432931</v>
      </c>
      <c r="F92" s="49">
        <v>654.29999999999995</v>
      </c>
      <c r="G92" s="88">
        <v>13</v>
      </c>
      <c r="H92" s="106">
        <v>11</v>
      </c>
      <c r="I92" s="111">
        <f t="shared" si="45"/>
        <v>2</v>
      </c>
      <c r="L92" s="128">
        <f t="shared" si="38"/>
        <v>0.18598635588402501</v>
      </c>
      <c r="M92" s="23">
        <f t="shared" si="39"/>
        <v>1.4781823147545116E-2</v>
      </c>
      <c r="N92" s="24">
        <f t="shared" si="40"/>
        <v>636.08584808432931</v>
      </c>
      <c r="O92" s="1">
        <f t="shared" si="41"/>
        <v>13</v>
      </c>
      <c r="P92" s="1">
        <v>1000000</v>
      </c>
      <c r="Q92" s="1"/>
      <c r="R92" s="1">
        <f t="shared" si="33"/>
        <v>72</v>
      </c>
      <c r="S92" s="1">
        <f t="shared" si="34"/>
        <v>60</v>
      </c>
      <c r="T92" s="1">
        <f t="shared" si="35"/>
        <v>8</v>
      </c>
      <c r="U92" s="1">
        <f t="shared" si="36"/>
        <v>61</v>
      </c>
      <c r="V92" s="1">
        <f t="shared" si="37"/>
        <v>1000000</v>
      </c>
      <c r="W92" s="1">
        <f>Modells!F489</f>
        <v>1000057.9</v>
      </c>
      <c r="X92" s="1" t="str">
        <f t="shared" si="42"/>
        <v>Finland</v>
      </c>
      <c r="Y92" s="1">
        <f t="shared" si="43"/>
        <v>2020</v>
      </c>
      <c r="Z92" s="1">
        <f>Modells!T493</f>
        <v>999942.1</v>
      </c>
      <c r="AA92" s="1">
        <f t="shared" si="44"/>
        <v>59</v>
      </c>
      <c r="AB92" s="1">
        <f t="shared" si="47"/>
        <v>71</v>
      </c>
      <c r="AC92" s="1">
        <f t="shared" si="48"/>
        <v>123</v>
      </c>
      <c r="AD92" s="1">
        <f t="shared" si="49"/>
        <v>70</v>
      </c>
      <c r="AE92" s="1">
        <f t="shared" si="46"/>
        <v>1000000</v>
      </c>
    </row>
    <row r="93" spans="1:31" ht="15" x14ac:dyDescent="0.3">
      <c r="A93" s="32" t="s">
        <v>15</v>
      </c>
      <c r="B93" s="33">
        <v>2020</v>
      </c>
      <c r="C93" s="48">
        <v>46000</v>
      </c>
      <c r="D93" s="35">
        <v>1.99751613211398E-2</v>
      </c>
      <c r="E93" s="36">
        <v>678.33601226903397</v>
      </c>
      <c r="F93" s="49">
        <v>12200</v>
      </c>
      <c r="G93" s="88">
        <v>1</v>
      </c>
      <c r="H93" s="106">
        <v>2</v>
      </c>
      <c r="I93" s="111">
        <f t="shared" si="45"/>
        <v>-1</v>
      </c>
      <c r="L93" s="128">
        <f t="shared" si="38"/>
        <v>0.26521739130434785</v>
      </c>
      <c r="M93" s="23">
        <f t="shared" si="39"/>
        <v>1.99751613211398E-2</v>
      </c>
      <c r="N93" s="24">
        <f t="shared" si="40"/>
        <v>678.33601226903397</v>
      </c>
      <c r="O93" s="1">
        <f t="shared" si="41"/>
        <v>1</v>
      </c>
      <c r="P93" s="1">
        <v>1000000</v>
      </c>
      <c r="Q93" s="1"/>
      <c r="R93" s="1">
        <f t="shared" si="33"/>
        <v>34</v>
      </c>
      <c r="S93" s="1">
        <f t="shared" si="34"/>
        <v>23</v>
      </c>
      <c r="T93" s="1">
        <f t="shared" si="35"/>
        <v>4</v>
      </c>
      <c r="U93" s="1">
        <f t="shared" si="36"/>
        <v>1</v>
      </c>
      <c r="V93" s="1">
        <f t="shared" si="37"/>
        <v>1000000</v>
      </c>
      <c r="W93" s="1">
        <f>Modells!F490</f>
        <v>1000202.4</v>
      </c>
      <c r="X93" s="1" t="str">
        <f t="shared" si="42"/>
        <v>France</v>
      </c>
      <c r="Y93" s="1">
        <f t="shared" si="43"/>
        <v>2020</v>
      </c>
      <c r="Z93" s="1">
        <f>Modells!T494</f>
        <v>999797.6</v>
      </c>
      <c r="AA93" s="1">
        <f t="shared" si="44"/>
        <v>97</v>
      </c>
      <c r="AB93" s="1">
        <f t="shared" si="47"/>
        <v>108</v>
      </c>
      <c r="AC93" s="1">
        <f t="shared" si="48"/>
        <v>127</v>
      </c>
      <c r="AD93" s="1">
        <f t="shared" si="49"/>
        <v>130</v>
      </c>
      <c r="AE93" s="1">
        <f t="shared" si="46"/>
        <v>1000000</v>
      </c>
    </row>
    <row r="94" spans="1:31" ht="15" x14ac:dyDescent="0.3">
      <c r="A94" s="32" t="s">
        <v>16</v>
      </c>
      <c r="B94" s="33">
        <v>2020</v>
      </c>
      <c r="C94" s="48">
        <v>51392</v>
      </c>
      <c r="D94" s="35">
        <v>1.5260901067835465E-2</v>
      </c>
      <c r="E94" s="36">
        <v>617.98198674859611</v>
      </c>
      <c r="F94" s="49">
        <v>8969</v>
      </c>
      <c r="G94" s="88">
        <v>3</v>
      </c>
      <c r="H94" s="106">
        <v>1</v>
      </c>
      <c r="I94" s="111">
        <f t="shared" si="45"/>
        <v>2</v>
      </c>
      <c r="L94" s="128">
        <f t="shared" si="38"/>
        <v>0.17452132627646327</v>
      </c>
      <c r="M94" s="23">
        <f t="shared" si="39"/>
        <v>1.5260901067835465E-2</v>
      </c>
      <c r="N94" s="24">
        <f t="shared" si="40"/>
        <v>617.98198674859611</v>
      </c>
      <c r="O94" s="1">
        <f t="shared" si="41"/>
        <v>3</v>
      </c>
      <c r="P94" s="1">
        <v>1000000</v>
      </c>
      <c r="Q94" s="1"/>
      <c r="R94" s="1">
        <f t="shared" si="33"/>
        <v>78</v>
      </c>
      <c r="S94" s="1">
        <f t="shared" si="34"/>
        <v>59</v>
      </c>
      <c r="T94" s="1">
        <f t="shared" si="35"/>
        <v>12</v>
      </c>
      <c r="U94" s="1">
        <f t="shared" si="36"/>
        <v>11</v>
      </c>
      <c r="V94" s="1">
        <f t="shared" si="37"/>
        <v>1000000</v>
      </c>
      <c r="W94" s="1">
        <f>Modells!F491</f>
        <v>1000104.4</v>
      </c>
      <c r="X94" s="1" t="str">
        <f t="shared" si="42"/>
        <v>Germany</v>
      </c>
      <c r="Y94" s="1">
        <f t="shared" si="43"/>
        <v>2020</v>
      </c>
      <c r="Z94" s="1">
        <f>Modells!T495</f>
        <v>999895.6</v>
      </c>
      <c r="AA94" s="1">
        <f t="shared" si="44"/>
        <v>53</v>
      </c>
      <c r="AB94" s="1">
        <f t="shared" si="47"/>
        <v>72</v>
      </c>
      <c r="AC94" s="1">
        <f t="shared" si="48"/>
        <v>119</v>
      </c>
      <c r="AD94" s="1">
        <f t="shared" si="49"/>
        <v>120</v>
      </c>
      <c r="AE94" s="1">
        <f t="shared" si="46"/>
        <v>1000000</v>
      </c>
    </row>
    <row r="95" spans="1:31" ht="15" x14ac:dyDescent="0.3">
      <c r="A95" s="32" t="s">
        <v>17</v>
      </c>
      <c r="B95" s="33">
        <v>2020</v>
      </c>
      <c r="C95" s="48">
        <v>4837</v>
      </c>
      <c r="D95" s="35">
        <v>2.9257275305093439E-2</v>
      </c>
      <c r="E95" s="36">
        <v>451.63356523476631</v>
      </c>
      <c r="F95" s="49">
        <v>535</v>
      </c>
      <c r="G95" s="88">
        <v>7</v>
      </c>
      <c r="H95" s="106">
        <v>8</v>
      </c>
      <c r="I95" s="111">
        <f t="shared" si="45"/>
        <v>-1</v>
      </c>
      <c r="L95" s="128">
        <f t="shared" si="38"/>
        <v>0.11060574736406864</v>
      </c>
      <c r="M95" s="23">
        <f t="shared" si="39"/>
        <v>2.9257275305093439E-2</v>
      </c>
      <c r="N95" s="24">
        <f t="shared" si="40"/>
        <v>451.63356523476631</v>
      </c>
      <c r="O95" s="1">
        <f t="shared" si="41"/>
        <v>7</v>
      </c>
      <c r="P95" s="1">
        <v>1000000</v>
      </c>
      <c r="Q95" s="1"/>
      <c r="R95" s="1">
        <f t="shared" si="33"/>
        <v>105</v>
      </c>
      <c r="S95" s="1">
        <f t="shared" si="34"/>
        <v>3</v>
      </c>
      <c r="T95" s="1">
        <f t="shared" si="35"/>
        <v>38</v>
      </c>
      <c r="U95" s="1">
        <f t="shared" si="36"/>
        <v>31</v>
      </c>
      <c r="V95" s="1">
        <f t="shared" si="37"/>
        <v>1000000</v>
      </c>
      <c r="W95" s="1">
        <f>Modells!F492</f>
        <v>1000081.9</v>
      </c>
      <c r="X95" s="1" t="str">
        <f t="shared" si="42"/>
        <v>Greece</v>
      </c>
      <c r="Y95" s="1">
        <f t="shared" si="43"/>
        <v>2020</v>
      </c>
      <c r="Z95" s="1">
        <f>Modells!T496</f>
        <v>999918.1</v>
      </c>
      <c r="AA95" s="1">
        <f t="shared" si="44"/>
        <v>26</v>
      </c>
      <c r="AB95" s="1">
        <f t="shared" si="47"/>
        <v>128</v>
      </c>
      <c r="AC95" s="1">
        <f t="shared" si="48"/>
        <v>93</v>
      </c>
      <c r="AD95" s="1">
        <f t="shared" si="49"/>
        <v>100</v>
      </c>
      <c r="AE95" s="1">
        <f t="shared" si="46"/>
        <v>1000000</v>
      </c>
    </row>
    <row r="96" spans="1:31" ht="15" x14ac:dyDescent="0.3">
      <c r="A96" s="32" t="s">
        <v>18</v>
      </c>
      <c r="B96" s="33">
        <v>2020</v>
      </c>
      <c r="C96" s="48">
        <v>2427.0880570663799</v>
      </c>
      <c r="D96" s="35">
        <v>1.7659024089224529E-2</v>
      </c>
      <c r="E96" s="36">
        <v>248.92827875123766</v>
      </c>
      <c r="F96" s="49">
        <v>1105.9812056838568</v>
      </c>
      <c r="G96" s="88">
        <v>11</v>
      </c>
      <c r="H96" s="106">
        <v>15</v>
      </c>
      <c r="I96" s="111">
        <f t="shared" si="45"/>
        <v>-4</v>
      </c>
      <c r="L96" s="128">
        <f t="shared" si="38"/>
        <v>0.45568235666762574</v>
      </c>
      <c r="M96" s="23">
        <f t="shared" si="39"/>
        <v>1.7659024089224529E-2</v>
      </c>
      <c r="N96" s="24">
        <f t="shared" si="40"/>
        <v>248.92827875123766</v>
      </c>
      <c r="O96" s="1">
        <f t="shared" si="41"/>
        <v>11</v>
      </c>
      <c r="P96" s="1">
        <v>1000000</v>
      </c>
      <c r="Q96" s="1"/>
      <c r="R96" s="1">
        <f t="shared" si="33"/>
        <v>6</v>
      </c>
      <c r="S96" s="1">
        <f t="shared" si="34"/>
        <v>42</v>
      </c>
      <c r="T96" s="1">
        <f t="shared" si="35"/>
        <v>89</v>
      </c>
      <c r="U96" s="1">
        <f t="shared" si="36"/>
        <v>51</v>
      </c>
      <c r="V96" s="1">
        <f t="shared" si="37"/>
        <v>1000000</v>
      </c>
      <c r="W96" s="1">
        <f>Modells!F493</f>
        <v>1000108.9</v>
      </c>
      <c r="X96" s="1" t="str">
        <f t="shared" si="42"/>
        <v>Hungary</v>
      </c>
      <c r="Y96" s="1">
        <f t="shared" si="43"/>
        <v>2020</v>
      </c>
      <c r="Z96" s="1">
        <f>Modells!T497</f>
        <v>999891.1</v>
      </c>
      <c r="AA96" s="1">
        <f t="shared" si="44"/>
        <v>125</v>
      </c>
      <c r="AB96" s="1">
        <f t="shared" si="47"/>
        <v>89</v>
      </c>
      <c r="AC96" s="1">
        <f t="shared" si="48"/>
        <v>42</v>
      </c>
      <c r="AD96" s="1">
        <f t="shared" si="49"/>
        <v>80</v>
      </c>
      <c r="AE96" s="1">
        <f t="shared" si="46"/>
        <v>1000000</v>
      </c>
    </row>
    <row r="97" spans="1:31" ht="15" x14ac:dyDescent="0.3">
      <c r="A97" s="32" t="s">
        <v>32</v>
      </c>
      <c r="B97" s="33">
        <v>2020</v>
      </c>
      <c r="C97" s="48">
        <v>1032.26</v>
      </c>
      <c r="D97" s="35">
        <v>2.7684290842482002E-3</v>
      </c>
      <c r="E97" s="36">
        <v>207.26738991191345</v>
      </c>
      <c r="F97" s="49">
        <v>147.86500000000001</v>
      </c>
      <c r="G97" s="88">
        <v>20</v>
      </c>
      <c r="H97" s="106">
        <v>17</v>
      </c>
      <c r="I97" s="111">
        <f t="shared" si="45"/>
        <v>3</v>
      </c>
      <c r="L97" s="128">
        <f t="shared" si="38"/>
        <v>0.14324395016759345</v>
      </c>
      <c r="M97" s="23">
        <f t="shared" si="39"/>
        <v>2.7684290842482002E-3</v>
      </c>
      <c r="N97" s="24">
        <f t="shared" si="40"/>
        <v>207.26738991191345</v>
      </c>
      <c r="O97" s="1">
        <f t="shared" si="41"/>
        <v>20</v>
      </c>
      <c r="P97" s="1">
        <v>1000000</v>
      </c>
      <c r="Q97" s="1"/>
      <c r="R97" s="1">
        <f t="shared" si="33"/>
        <v>92</v>
      </c>
      <c r="S97" s="1">
        <f t="shared" si="34"/>
        <v>129</v>
      </c>
      <c r="T97" s="1">
        <f t="shared" si="35"/>
        <v>107</v>
      </c>
      <c r="U97" s="1">
        <f t="shared" si="36"/>
        <v>96</v>
      </c>
      <c r="V97" s="1">
        <f t="shared" si="37"/>
        <v>1000000</v>
      </c>
      <c r="W97" s="1">
        <f>Modells!F494</f>
        <v>999810.4</v>
      </c>
      <c r="X97" s="1" t="str">
        <f t="shared" si="42"/>
        <v>Ireland</v>
      </c>
      <c r="Y97" s="1">
        <f t="shared" si="43"/>
        <v>2020</v>
      </c>
      <c r="Z97" s="1">
        <f>Modells!T498</f>
        <v>1000189.6</v>
      </c>
      <c r="AA97" s="1">
        <f t="shared" si="44"/>
        <v>39</v>
      </c>
      <c r="AB97" s="1">
        <f t="shared" si="47"/>
        <v>2</v>
      </c>
      <c r="AC97" s="1">
        <f t="shared" si="48"/>
        <v>24</v>
      </c>
      <c r="AD97" s="1">
        <f t="shared" si="49"/>
        <v>35</v>
      </c>
      <c r="AE97" s="1">
        <f t="shared" si="46"/>
        <v>1000000</v>
      </c>
    </row>
    <row r="98" spans="1:31" ht="15" x14ac:dyDescent="0.3">
      <c r="A98" s="32" t="s">
        <v>19</v>
      </c>
      <c r="B98" s="33">
        <v>2020</v>
      </c>
      <c r="C98" s="48">
        <v>22844</v>
      </c>
      <c r="D98" s="35">
        <v>1.3786685383663224E-2</v>
      </c>
      <c r="E98" s="36">
        <v>384.32743540004941</v>
      </c>
      <c r="F98" s="49">
        <v>5617.55</v>
      </c>
      <c r="G98" s="88">
        <v>2</v>
      </c>
      <c r="H98" s="106">
        <v>3</v>
      </c>
      <c r="I98" s="111">
        <f t="shared" si="45"/>
        <v>-1</v>
      </c>
      <c r="L98" s="128">
        <f t="shared" si="38"/>
        <v>0.24590921029592017</v>
      </c>
      <c r="M98" s="23">
        <f t="shared" si="39"/>
        <v>1.3786685383663224E-2</v>
      </c>
      <c r="N98" s="24">
        <f t="shared" si="40"/>
        <v>384.32743540004941</v>
      </c>
      <c r="O98" s="1">
        <f t="shared" si="41"/>
        <v>2</v>
      </c>
      <c r="P98" s="1">
        <v>1000000</v>
      </c>
      <c r="Q98" s="1"/>
      <c r="R98" s="1">
        <f t="shared" si="33"/>
        <v>40</v>
      </c>
      <c r="S98" s="1">
        <f t="shared" si="34"/>
        <v>70</v>
      </c>
      <c r="T98" s="1">
        <f t="shared" si="35"/>
        <v>49</v>
      </c>
      <c r="U98" s="1">
        <f t="shared" si="36"/>
        <v>6</v>
      </c>
      <c r="V98" s="1">
        <f t="shared" si="37"/>
        <v>1000000</v>
      </c>
      <c r="W98" s="1">
        <f>Modells!F495</f>
        <v>1000099.4</v>
      </c>
      <c r="X98" s="1" t="str">
        <f t="shared" si="42"/>
        <v>Italy</v>
      </c>
      <c r="Y98" s="1">
        <f t="shared" si="43"/>
        <v>2020</v>
      </c>
      <c r="Z98" s="1">
        <f>Modells!T499</f>
        <v>999900.6</v>
      </c>
      <c r="AA98" s="1">
        <f t="shared" si="44"/>
        <v>91</v>
      </c>
      <c r="AB98" s="1">
        <f t="shared" si="47"/>
        <v>61</v>
      </c>
      <c r="AC98" s="1">
        <f t="shared" si="48"/>
        <v>82</v>
      </c>
      <c r="AD98" s="1">
        <f t="shared" si="49"/>
        <v>125</v>
      </c>
      <c r="AE98" s="1">
        <f t="shared" si="46"/>
        <v>1000000</v>
      </c>
    </row>
    <row r="99" spans="1:31" ht="15" x14ac:dyDescent="0.3">
      <c r="A99" s="32" t="s">
        <v>20</v>
      </c>
      <c r="B99" s="33">
        <v>2020</v>
      </c>
      <c r="C99" s="48">
        <v>650.65</v>
      </c>
      <c r="D99" s="35">
        <v>2.2088263431015297E-2</v>
      </c>
      <c r="E99" s="36">
        <v>342.2924360552592</v>
      </c>
      <c r="F99" s="49">
        <v>136.09</v>
      </c>
      <c r="G99" s="88">
        <v>22</v>
      </c>
      <c r="H99" s="106">
        <v>21</v>
      </c>
      <c r="I99" s="111">
        <f t="shared" si="45"/>
        <v>1</v>
      </c>
      <c r="L99" s="128">
        <f t="shared" si="38"/>
        <v>0.20916007069853226</v>
      </c>
      <c r="M99" s="23">
        <f t="shared" si="39"/>
        <v>2.2088263431015297E-2</v>
      </c>
      <c r="N99" s="24">
        <f t="shared" si="40"/>
        <v>342.2924360552592</v>
      </c>
      <c r="O99" s="1">
        <f t="shared" si="41"/>
        <v>22</v>
      </c>
      <c r="P99" s="1">
        <v>1000000</v>
      </c>
      <c r="Q99" s="1"/>
      <c r="R99" s="1">
        <f t="shared" si="33"/>
        <v>61</v>
      </c>
      <c r="S99" s="1">
        <f t="shared" si="34"/>
        <v>10</v>
      </c>
      <c r="T99" s="1">
        <f t="shared" si="35"/>
        <v>62</v>
      </c>
      <c r="U99" s="1">
        <f t="shared" si="36"/>
        <v>106</v>
      </c>
      <c r="V99" s="1">
        <f t="shared" si="37"/>
        <v>1000000</v>
      </c>
      <c r="W99" s="1">
        <f>Modells!F496</f>
        <v>1000019.9</v>
      </c>
      <c r="X99" s="1" t="str">
        <f t="shared" si="42"/>
        <v>Latvia</v>
      </c>
      <c r="Y99" s="1">
        <f t="shared" si="43"/>
        <v>2020</v>
      </c>
      <c r="Z99" s="1">
        <f>Modells!T500</f>
        <v>999980.1</v>
      </c>
      <c r="AA99" s="1">
        <f t="shared" si="44"/>
        <v>70</v>
      </c>
      <c r="AB99" s="1">
        <f t="shared" si="47"/>
        <v>121</v>
      </c>
      <c r="AC99" s="1">
        <f t="shared" si="48"/>
        <v>69</v>
      </c>
      <c r="AD99" s="1">
        <f t="shared" si="49"/>
        <v>25</v>
      </c>
      <c r="AE99" s="1">
        <f t="shared" si="46"/>
        <v>1000000</v>
      </c>
    </row>
    <row r="100" spans="1:31" ht="15" x14ac:dyDescent="0.3">
      <c r="A100" s="32" t="s">
        <v>21</v>
      </c>
      <c r="B100" s="33">
        <v>2020</v>
      </c>
      <c r="C100" s="48">
        <v>1028</v>
      </c>
      <c r="D100" s="35">
        <v>2.0764648065474088E-2</v>
      </c>
      <c r="E100" s="36">
        <v>367.81411790803935</v>
      </c>
      <c r="F100" s="49">
        <v>361.9</v>
      </c>
      <c r="G100" s="88">
        <v>19</v>
      </c>
      <c r="H100" s="106">
        <v>18</v>
      </c>
      <c r="I100" s="111">
        <f t="shared" si="45"/>
        <v>1</v>
      </c>
      <c r="L100" s="128">
        <f t="shared" si="38"/>
        <v>0.3520428015564202</v>
      </c>
      <c r="M100" s="23">
        <f t="shared" si="39"/>
        <v>2.0764648065474088E-2</v>
      </c>
      <c r="N100" s="24">
        <f t="shared" si="40"/>
        <v>367.81411790803935</v>
      </c>
      <c r="O100" s="1">
        <f t="shared" si="41"/>
        <v>19</v>
      </c>
      <c r="P100" s="1">
        <v>1000000</v>
      </c>
      <c r="Q100" s="1"/>
      <c r="R100" s="1">
        <f t="shared" si="33"/>
        <v>14</v>
      </c>
      <c r="S100" s="1">
        <f t="shared" si="34"/>
        <v>14</v>
      </c>
      <c r="T100" s="1">
        <f t="shared" si="35"/>
        <v>53</v>
      </c>
      <c r="U100" s="1">
        <f t="shared" si="36"/>
        <v>91</v>
      </c>
      <c r="V100" s="1">
        <f t="shared" si="37"/>
        <v>1000000</v>
      </c>
      <c r="W100" s="1">
        <f>Modells!F497</f>
        <v>1000086.9</v>
      </c>
      <c r="X100" s="1" t="str">
        <f t="shared" si="42"/>
        <v>Lithuania</v>
      </c>
      <c r="Y100" s="1">
        <f t="shared" si="43"/>
        <v>2020</v>
      </c>
      <c r="Z100" s="1">
        <f>Modells!T501</f>
        <v>999913.1</v>
      </c>
      <c r="AA100" s="1">
        <f t="shared" si="44"/>
        <v>117</v>
      </c>
      <c r="AB100" s="1">
        <f t="shared" si="47"/>
        <v>117</v>
      </c>
      <c r="AC100" s="1">
        <f t="shared" si="48"/>
        <v>78</v>
      </c>
      <c r="AD100" s="1">
        <f t="shared" si="49"/>
        <v>40</v>
      </c>
      <c r="AE100" s="1">
        <f t="shared" si="46"/>
        <v>1000000</v>
      </c>
    </row>
    <row r="101" spans="1:31" ht="15" x14ac:dyDescent="0.3">
      <c r="A101" s="32" t="s">
        <v>22</v>
      </c>
      <c r="B101" s="33">
        <v>2020</v>
      </c>
      <c r="C101" s="48">
        <v>356</v>
      </c>
      <c r="D101" s="35">
        <v>5.5433460072493255E-3</v>
      </c>
      <c r="E101" s="36">
        <v>564.10337669745991</v>
      </c>
      <c r="F101" s="49">
        <v>187</v>
      </c>
      <c r="G101" s="88">
        <v>23</v>
      </c>
      <c r="H101" s="106">
        <v>25</v>
      </c>
      <c r="I101" s="111">
        <f t="shared" si="45"/>
        <v>-2</v>
      </c>
      <c r="L101" s="128">
        <f t="shared" si="38"/>
        <v>0.5252808988764045</v>
      </c>
      <c r="M101" s="23">
        <f t="shared" si="39"/>
        <v>5.5433460072493255E-3</v>
      </c>
      <c r="N101" s="24">
        <f t="shared" si="40"/>
        <v>564.10337669745991</v>
      </c>
      <c r="O101" s="1">
        <f t="shared" si="41"/>
        <v>23</v>
      </c>
      <c r="P101" s="1">
        <v>1000000</v>
      </c>
      <c r="Q101" s="1"/>
      <c r="R101" s="1">
        <f t="shared" si="33"/>
        <v>2</v>
      </c>
      <c r="S101" s="1">
        <f t="shared" si="34"/>
        <v>116</v>
      </c>
      <c r="T101" s="1">
        <f t="shared" si="35"/>
        <v>19</v>
      </c>
      <c r="U101" s="1">
        <f t="shared" si="36"/>
        <v>111</v>
      </c>
      <c r="V101" s="1">
        <f t="shared" si="37"/>
        <v>1000000</v>
      </c>
      <c r="W101" s="1">
        <f>Modells!F498</f>
        <v>1000052.4</v>
      </c>
      <c r="X101" s="1" t="str">
        <f t="shared" si="42"/>
        <v>Luxembourg</v>
      </c>
      <c r="Y101" s="1">
        <f t="shared" si="43"/>
        <v>2020</v>
      </c>
      <c r="Z101" s="1">
        <f>Modells!T502</f>
        <v>999947.6</v>
      </c>
      <c r="AA101" s="1">
        <f t="shared" si="44"/>
        <v>129</v>
      </c>
      <c r="AB101" s="1">
        <f t="shared" si="47"/>
        <v>15</v>
      </c>
      <c r="AC101" s="1">
        <f t="shared" si="48"/>
        <v>112</v>
      </c>
      <c r="AD101" s="1">
        <f t="shared" si="49"/>
        <v>20</v>
      </c>
      <c r="AE101" s="1">
        <f t="shared" si="46"/>
        <v>1000000</v>
      </c>
    </row>
    <row r="102" spans="1:31" ht="15" x14ac:dyDescent="0.3">
      <c r="A102" s="32" t="s">
        <v>23</v>
      </c>
      <c r="B102" s="33">
        <v>2020</v>
      </c>
      <c r="C102" s="48">
        <v>70.721999999999994</v>
      </c>
      <c r="D102" s="35">
        <v>5.4152146996869028E-3</v>
      </c>
      <c r="E102" s="36">
        <v>137.09002093510117</v>
      </c>
      <c r="F102" s="49">
        <v>13.5</v>
      </c>
      <c r="G102" s="88">
        <v>23</v>
      </c>
      <c r="H102" s="106">
        <v>26</v>
      </c>
      <c r="I102" s="111">
        <f t="shared" si="45"/>
        <v>-3</v>
      </c>
      <c r="L102" s="128">
        <f t="shared" si="38"/>
        <v>0.19088826673453807</v>
      </c>
      <c r="M102" s="23">
        <f t="shared" si="39"/>
        <v>5.4152146996869028E-3</v>
      </c>
      <c r="N102" s="24">
        <f t="shared" si="40"/>
        <v>137.09002093510117</v>
      </c>
      <c r="O102" s="1">
        <f t="shared" si="41"/>
        <v>23</v>
      </c>
      <c r="P102" s="1">
        <v>1000000</v>
      </c>
      <c r="Q102" s="1"/>
      <c r="R102" s="1">
        <f t="shared" si="33"/>
        <v>70</v>
      </c>
      <c r="S102" s="1">
        <f t="shared" si="34"/>
        <v>118</v>
      </c>
      <c r="T102" s="1">
        <f t="shared" si="35"/>
        <v>125</v>
      </c>
      <c r="U102" s="1">
        <f t="shared" si="36"/>
        <v>111</v>
      </c>
      <c r="V102" s="1">
        <f t="shared" si="37"/>
        <v>1000000</v>
      </c>
      <c r="W102" s="1">
        <f>Modells!F499</f>
        <v>999834.9</v>
      </c>
      <c r="X102" s="1" t="str">
        <f t="shared" si="42"/>
        <v>Malta</v>
      </c>
      <c r="Y102" s="1">
        <f t="shared" si="43"/>
        <v>2020</v>
      </c>
      <c r="Z102" s="1">
        <f>Modells!T503</f>
        <v>1000165.1</v>
      </c>
      <c r="AA102" s="1">
        <f t="shared" si="44"/>
        <v>61</v>
      </c>
      <c r="AB102" s="1">
        <f t="shared" si="47"/>
        <v>13</v>
      </c>
      <c r="AC102" s="1">
        <f t="shared" si="48"/>
        <v>6</v>
      </c>
      <c r="AD102" s="1">
        <f t="shared" si="49"/>
        <v>20</v>
      </c>
      <c r="AE102" s="1">
        <f t="shared" si="46"/>
        <v>1000000</v>
      </c>
    </row>
    <row r="103" spans="1:31" ht="15" x14ac:dyDescent="0.3">
      <c r="A103" s="32" t="s">
        <v>24</v>
      </c>
      <c r="B103" s="33">
        <v>2020</v>
      </c>
      <c r="C103" s="48">
        <v>11200</v>
      </c>
      <c r="D103" s="35">
        <v>1.3998337697398434E-2</v>
      </c>
      <c r="E103" s="36">
        <v>642.12819630776289</v>
      </c>
      <c r="F103" s="49">
        <v>2862.9</v>
      </c>
      <c r="G103" s="88">
        <v>9</v>
      </c>
      <c r="H103" s="106">
        <v>6</v>
      </c>
      <c r="I103" s="111">
        <f t="shared" si="45"/>
        <v>3</v>
      </c>
      <c r="L103" s="128">
        <f t="shared" si="38"/>
        <v>0.25561607142857146</v>
      </c>
      <c r="M103" s="23">
        <f t="shared" si="39"/>
        <v>1.3998337697398434E-2</v>
      </c>
      <c r="N103" s="24">
        <f t="shared" si="40"/>
        <v>642.12819630776289</v>
      </c>
      <c r="O103" s="1">
        <f t="shared" si="41"/>
        <v>9</v>
      </c>
      <c r="P103" s="1">
        <v>1000000</v>
      </c>
      <c r="Q103" s="1"/>
      <c r="R103" s="1">
        <f t="shared" ref="R103:R136" si="50">RANK(L103,L$7:L$136,L$4)</f>
        <v>36</v>
      </c>
      <c r="S103" s="1">
        <f t="shared" ref="S103:S136" si="51">RANK(M103,M$7:M$136,M$4)</f>
        <v>68</v>
      </c>
      <c r="T103" s="1">
        <f t="shared" ref="T103:T136" si="52">RANK(N103,N$7:N$136,N$4)</f>
        <v>7</v>
      </c>
      <c r="U103" s="1">
        <f t="shared" ref="U103:U136" si="53">RANK(O103,O$7:O$136,O$4)</f>
        <v>41</v>
      </c>
      <c r="V103" s="1">
        <f t="shared" si="37"/>
        <v>1000000</v>
      </c>
      <c r="W103" s="1">
        <f>Modells!F500</f>
        <v>1000106.9</v>
      </c>
      <c r="X103" s="1" t="str">
        <f t="shared" si="42"/>
        <v>Netherlands</v>
      </c>
      <c r="Y103" s="1">
        <f t="shared" si="43"/>
        <v>2020</v>
      </c>
      <c r="Z103" s="1">
        <f>Modells!T504</f>
        <v>999893.1</v>
      </c>
      <c r="AA103" s="1">
        <f t="shared" si="44"/>
        <v>95</v>
      </c>
      <c r="AB103" s="1">
        <f t="shared" si="47"/>
        <v>63</v>
      </c>
      <c r="AC103" s="1">
        <f t="shared" si="48"/>
        <v>124</v>
      </c>
      <c r="AD103" s="1">
        <f t="shared" si="49"/>
        <v>90</v>
      </c>
      <c r="AE103" s="1">
        <f t="shared" si="46"/>
        <v>1000000</v>
      </c>
    </row>
    <row r="104" spans="1:31" ht="15" x14ac:dyDescent="0.3">
      <c r="A104" s="32" t="s">
        <v>25</v>
      </c>
      <c r="B104" s="33">
        <v>2020</v>
      </c>
      <c r="C104" s="48">
        <v>11723.8</v>
      </c>
      <c r="D104" s="35">
        <v>2.2269976979319754E-2</v>
      </c>
      <c r="E104" s="36">
        <v>305.67346300255514</v>
      </c>
      <c r="F104" s="49">
        <v>3436.2999999999997</v>
      </c>
      <c r="G104" s="88">
        <v>5</v>
      </c>
      <c r="H104" s="106">
        <v>4</v>
      </c>
      <c r="I104" s="111">
        <f t="shared" si="45"/>
        <v>1</v>
      </c>
      <c r="L104" s="128">
        <f t="shared" si="38"/>
        <v>0.29310462478036131</v>
      </c>
      <c r="M104" s="23">
        <f t="shared" si="39"/>
        <v>2.2269976979319754E-2</v>
      </c>
      <c r="N104" s="24">
        <f t="shared" si="40"/>
        <v>305.67346300255514</v>
      </c>
      <c r="O104" s="1">
        <f t="shared" si="41"/>
        <v>5</v>
      </c>
      <c r="P104" s="1">
        <v>1000000</v>
      </c>
      <c r="Q104" s="1"/>
      <c r="R104" s="1">
        <f t="shared" si="50"/>
        <v>25</v>
      </c>
      <c r="S104" s="1">
        <f t="shared" si="51"/>
        <v>8</v>
      </c>
      <c r="T104" s="1">
        <f t="shared" si="52"/>
        <v>76</v>
      </c>
      <c r="U104" s="1">
        <f t="shared" si="53"/>
        <v>21</v>
      </c>
      <c r="V104" s="1">
        <f t="shared" si="37"/>
        <v>1000000</v>
      </c>
      <c r="W104" s="1">
        <f>Modells!F501</f>
        <v>1000134.4</v>
      </c>
      <c r="X104" s="1" t="str">
        <f t="shared" si="42"/>
        <v>Poland</v>
      </c>
      <c r="Y104" s="1">
        <f t="shared" si="43"/>
        <v>2020</v>
      </c>
      <c r="Z104" s="1">
        <f>Modells!T505</f>
        <v>999865.6</v>
      </c>
      <c r="AA104" s="1">
        <f t="shared" si="44"/>
        <v>106</v>
      </c>
      <c r="AB104" s="1">
        <f t="shared" si="47"/>
        <v>123</v>
      </c>
      <c r="AC104" s="1">
        <f t="shared" si="48"/>
        <v>55</v>
      </c>
      <c r="AD104" s="1">
        <f t="shared" si="49"/>
        <v>110</v>
      </c>
      <c r="AE104" s="1">
        <f t="shared" si="46"/>
        <v>1000000</v>
      </c>
    </row>
    <row r="105" spans="1:31" ht="15" x14ac:dyDescent="0.3">
      <c r="A105" s="32" t="s">
        <v>26</v>
      </c>
      <c r="B105" s="33">
        <v>2020</v>
      </c>
      <c r="C105" s="48">
        <v>3362.25</v>
      </c>
      <c r="D105" s="35">
        <v>1.6803889896225454E-2</v>
      </c>
      <c r="E105" s="36">
        <v>326.52397276903207</v>
      </c>
      <c r="F105" s="49">
        <v>547.33900000000006</v>
      </c>
      <c r="G105" s="88">
        <v>14</v>
      </c>
      <c r="H105" s="106">
        <v>12</v>
      </c>
      <c r="I105" s="111">
        <f t="shared" si="45"/>
        <v>2</v>
      </c>
      <c r="L105" s="128">
        <f t="shared" si="38"/>
        <v>0.1627895010781471</v>
      </c>
      <c r="M105" s="23">
        <f t="shared" si="39"/>
        <v>1.6803889896225454E-2</v>
      </c>
      <c r="N105" s="24">
        <f t="shared" si="40"/>
        <v>326.52397276903207</v>
      </c>
      <c r="O105" s="1">
        <f t="shared" si="41"/>
        <v>14</v>
      </c>
      <c r="P105" s="1">
        <v>1000000</v>
      </c>
      <c r="Q105" s="1"/>
      <c r="R105" s="1">
        <f t="shared" si="50"/>
        <v>83</v>
      </c>
      <c r="S105" s="1">
        <f t="shared" si="51"/>
        <v>49</v>
      </c>
      <c r="T105" s="1">
        <f t="shared" si="52"/>
        <v>67</v>
      </c>
      <c r="U105" s="1">
        <f t="shared" si="53"/>
        <v>66</v>
      </c>
      <c r="V105" s="1">
        <f t="shared" si="37"/>
        <v>1000000</v>
      </c>
      <c r="W105" s="1">
        <f>Modells!F502</f>
        <v>999993.9</v>
      </c>
      <c r="X105" s="1" t="str">
        <f t="shared" si="42"/>
        <v>Portugal</v>
      </c>
      <c r="Y105" s="1">
        <f t="shared" si="43"/>
        <v>2020</v>
      </c>
      <c r="Z105" s="1">
        <f>Modells!T506</f>
        <v>1000006.1</v>
      </c>
      <c r="AA105" s="1">
        <f t="shared" si="44"/>
        <v>48</v>
      </c>
      <c r="AB105" s="1">
        <f t="shared" si="47"/>
        <v>82</v>
      </c>
      <c r="AC105" s="1">
        <f t="shared" si="48"/>
        <v>64</v>
      </c>
      <c r="AD105" s="1">
        <f t="shared" si="49"/>
        <v>65</v>
      </c>
      <c r="AE105" s="1">
        <f t="shared" si="46"/>
        <v>1000000</v>
      </c>
    </row>
    <row r="106" spans="1:31" ht="15" x14ac:dyDescent="0.3">
      <c r="A106" s="32" t="s">
        <v>27</v>
      </c>
      <c r="B106" s="33">
        <v>2020</v>
      </c>
      <c r="C106" s="48">
        <v>4430.53</v>
      </c>
      <c r="D106" s="35">
        <v>2.0243274028701803E-2</v>
      </c>
      <c r="E106" s="36">
        <v>229.92485003479595</v>
      </c>
      <c r="F106" s="49">
        <v>1085.03</v>
      </c>
      <c r="G106" s="88">
        <v>10</v>
      </c>
      <c r="H106" s="106">
        <v>10</v>
      </c>
      <c r="I106" s="111">
        <f t="shared" si="45"/>
        <v>0</v>
      </c>
      <c r="L106" s="128">
        <f t="shared" si="38"/>
        <v>0.24489846587202888</v>
      </c>
      <c r="M106" s="23">
        <f t="shared" si="39"/>
        <v>2.0243274028701803E-2</v>
      </c>
      <c r="N106" s="24">
        <f t="shared" si="40"/>
        <v>229.92485003479595</v>
      </c>
      <c r="O106" s="1">
        <f t="shared" si="41"/>
        <v>10</v>
      </c>
      <c r="P106" s="1">
        <v>1000000</v>
      </c>
      <c r="Q106" s="1"/>
      <c r="R106" s="1">
        <f t="shared" si="50"/>
        <v>41</v>
      </c>
      <c r="S106" s="1">
        <f t="shared" si="51"/>
        <v>17</v>
      </c>
      <c r="T106" s="1">
        <f t="shared" si="52"/>
        <v>97</v>
      </c>
      <c r="U106" s="1">
        <f t="shared" si="53"/>
        <v>46</v>
      </c>
      <c r="V106" s="1">
        <f t="shared" si="37"/>
        <v>1000000</v>
      </c>
      <c r="W106" s="1">
        <f>Modells!F503</f>
        <v>1000057.9</v>
      </c>
      <c r="X106" s="1" t="str">
        <f t="shared" si="42"/>
        <v>Romania</v>
      </c>
      <c r="Y106" s="1">
        <f t="shared" si="43"/>
        <v>2020</v>
      </c>
      <c r="Z106" s="1">
        <f>Modells!T507</f>
        <v>999942.1</v>
      </c>
      <c r="AA106" s="1">
        <f t="shared" si="44"/>
        <v>90</v>
      </c>
      <c r="AB106" s="1">
        <f t="shared" si="47"/>
        <v>114</v>
      </c>
      <c r="AC106" s="1">
        <f t="shared" si="48"/>
        <v>34</v>
      </c>
      <c r="AD106" s="1">
        <f t="shared" si="49"/>
        <v>85</v>
      </c>
      <c r="AE106" s="1">
        <f t="shared" si="46"/>
        <v>1000000</v>
      </c>
    </row>
    <row r="107" spans="1:31" ht="15" x14ac:dyDescent="0.3">
      <c r="A107" s="32" t="s">
        <v>28</v>
      </c>
      <c r="B107" s="33">
        <v>2020</v>
      </c>
      <c r="C107" s="48">
        <v>1795.518341</v>
      </c>
      <c r="D107" s="35">
        <v>1.9499695816540742E-2</v>
      </c>
      <c r="E107" s="36">
        <v>328.81337966523824</v>
      </c>
      <c r="F107" s="49">
        <v>572.35921016999998</v>
      </c>
      <c r="G107" s="88">
        <v>12</v>
      </c>
      <c r="H107" s="106">
        <v>16</v>
      </c>
      <c r="I107" s="111">
        <f t="shared" si="45"/>
        <v>-4</v>
      </c>
      <c r="L107" s="128">
        <f t="shared" si="38"/>
        <v>0.31877101842982508</v>
      </c>
      <c r="M107" s="23">
        <f t="shared" si="39"/>
        <v>1.9499695816540742E-2</v>
      </c>
      <c r="N107" s="24">
        <f t="shared" si="40"/>
        <v>328.81337966523824</v>
      </c>
      <c r="O107" s="1">
        <f t="shared" si="41"/>
        <v>12</v>
      </c>
      <c r="P107" s="1">
        <v>1000000</v>
      </c>
      <c r="Q107" s="1"/>
      <c r="R107" s="1">
        <f t="shared" si="50"/>
        <v>20</v>
      </c>
      <c r="S107" s="1">
        <f t="shared" si="51"/>
        <v>30</v>
      </c>
      <c r="T107" s="1">
        <f t="shared" si="52"/>
        <v>66</v>
      </c>
      <c r="U107" s="1">
        <f t="shared" si="53"/>
        <v>56</v>
      </c>
      <c r="V107" s="1">
        <f t="shared" si="37"/>
        <v>1000000</v>
      </c>
      <c r="W107" s="1">
        <f>Modells!F504</f>
        <v>1000086.9</v>
      </c>
      <c r="X107" s="1" t="str">
        <f t="shared" si="42"/>
        <v>Slovakia</v>
      </c>
      <c r="Y107" s="1">
        <f t="shared" si="43"/>
        <v>2020</v>
      </c>
      <c r="Z107" s="1">
        <f>Modells!T508</f>
        <v>999913.1</v>
      </c>
      <c r="AA107" s="1">
        <f t="shared" si="44"/>
        <v>111</v>
      </c>
      <c r="AB107" s="1">
        <f t="shared" si="47"/>
        <v>101</v>
      </c>
      <c r="AC107" s="1">
        <f t="shared" si="48"/>
        <v>65</v>
      </c>
      <c r="AD107" s="1">
        <f t="shared" si="49"/>
        <v>75</v>
      </c>
      <c r="AE107" s="1">
        <f t="shared" si="46"/>
        <v>1000000</v>
      </c>
    </row>
    <row r="108" spans="1:31" ht="15" x14ac:dyDescent="0.3">
      <c r="A108" s="32" t="s">
        <v>29</v>
      </c>
      <c r="B108" s="33">
        <v>2020</v>
      </c>
      <c r="C108" s="48">
        <v>498.01372900000001</v>
      </c>
      <c r="D108" s="35">
        <v>1.0614544487675851E-2</v>
      </c>
      <c r="E108" s="36">
        <v>236.8336166064295</v>
      </c>
      <c r="F108" s="49">
        <v>28.335819000000001</v>
      </c>
      <c r="G108" s="88">
        <v>21</v>
      </c>
      <c r="H108" s="106">
        <v>23</v>
      </c>
      <c r="I108" s="111">
        <f t="shared" si="45"/>
        <v>-2</v>
      </c>
      <c r="L108" s="128">
        <f t="shared" si="38"/>
        <v>5.6897666369354248E-2</v>
      </c>
      <c r="M108" s="23">
        <f t="shared" si="39"/>
        <v>1.0614544487675851E-2</v>
      </c>
      <c r="N108" s="24">
        <f t="shared" si="40"/>
        <v>236.8336166064295</v>
      </c>
      <c r="O108" s="1">
        <f t="shared" si="41"/>
        <v>21</v>
      </c>
      <c r="P108" s="1">
        <v>1000000</v>
      </c>
      <c r="Q108" s="1"/>
      <c r="R108" s="1">
        <f t="shared" si="50"/>
        <v>127</v>
      </c>
      <c r="S108" s="1">
        <f t="shared" si="51"/>
        <v>92</v>
      </c>
      <c r="T108" s="1">
        <f t="shared" si="52"/>
        <v>95</v>
      </c>
      <c r="U108" s="1">
        <f t="shared" si="53"/>
        <v>101</v>
      </c>
      <c r="V108" s="1">
        <f t="shared" si="37"/>
        <v>1000000</v>
      </c>
      <c r="W108" s="1">
        <f>Modells!F505</f>
        <v>999817.9</v>
      </c>
      <c r="X108" s="1" t="str">
        <f t="shared" si="42"/>
        <v>Slovenia</v>
      </c>
      <c r="Y108" s="1">
        <f t="shared" si="43"/>
        <v>2020</v>
      </c>
      <c r="Z108" s="1">
        <f>Modells!T509</f>
        <v>1000182.1</v>
      </c>
      <c r="AA108" s="1">
        <f t="shared" si="44"/>
        <v>4</v>
      </c>
      <c r="AB108" s="1">
        <f t="shared" si="47"/>
        <v>39</v>
      </c>
      <c r="AC108" s="1">
        <f t="shared" si="48"/>
        <v>36</v>
      </c>
      <c r="AD108" s="1">
        <f t="shared" si="49"/>
        <v>30</v>
      </c>
      <c r="AE108" s="1">
        <f t="shared" si="46"/>
        <v>1000000</v>
      </c>
    </row>
    <row r="109" spans="1:31" ht="15" x14ac:dyDescent="0.3">
      <c r="A109" s="32" t="s">
        <v>30</v>
      </c>
      <c r="B109" s="33">
        <v>2020</v>
      </c>
      <c r="C109" s="48">
        <v>11240.01</v>
      </c>
      <c r="D109" s="35">
        <v>1.0018298530769697E-2</v>
      </c>
      <c r="E109" s="36">
        <v>237.36281697885974</v>
      </c>
      <c r="F109" s="49">
        <v>2251.71</v>
      </c>
      <c r="G109" s="88">
        <v>4</v>
      </c>
      <c r="H109" s="106">
        <v>5</v>
      </c>
      <c r="I109" s="111">
        <f t="shared" si="45"/>
        <v>-1</v>
      </c>
      <c r="L109" s="128">
        <f t="shared" si="38"/>
        <v>0.20032989294493511</v>
      </c>
      <c r="M109" s="23">
        <f t="shared" si="39"/>
        <v>1.0018298530769697E-2</v>
      </c>
      <c r="N109" s="24">
        <f t="shared" si="40"/>
        <v>237.36281697885974</v>
      </c>
      <c r="O109" s="1">
        <f t="shared" si="41"/>
        <v>4</v>
      </c>
      <c r="P109" s="1">
        <v>1000000</v>
      </c>
      <c r="Q109" s="1"/>
      <c r="R109" s="1">
        <f t="shared" si="50"/>
        <v>65</v>
      </c>
      <c r="S109" s="1">
        <f t="shared" si="51"/>
        <v>100</v>
      </c>
      <c r="T109" s="1">
        <f t="shared" si="52"/>
        <v>94</v>
      </c>
      <c r="U109" s="1">
        <f t="shared" si="53"/>
        <v>16</v>
      </c>
      <c r="V109" s="1">
        <f t="shared" si="37"/>
        <v>1000000</v>
      </c>
      <c r="W109" s="1">
        <f>Modells!F506</f>
        <v>999989.4</v>
      </c>
      <c r="X109" s="1" t="str">
        <f t="shared" si="42"/>
        <v>Spain</v>
      </c>
      <c r="Y109" s="1">
        <f t="shared" si="43"/>
        <v>2020</v>
      </c>
      <c r="Z109" s="1">
        <f>Modells!T510</f>
        <v>1000010.6</v>
      </c>
      <c r="AA109" s="1">
        <f t="shared" si="44"/>
        <v>66</v>
      </c>
      <c r="AB109" s="1">
        <f t="shared" si="47"/>
        <v>31</v>
      </c>
      <c r="AC109" s="1">
        <f t="shared" si="48"/>
        <v>37</v>
      </c>
      <c r="AD109" s="1">
        <f t="shared" si="49"/>
        <v>115</v>
      </c>
      <c r="AE109" s="1">
        <f t="shared" si="46"/>
        <v>1000000</v>
      </c>
    </row>
    <row r="110" spans="1:31" ht="15.6" thickBot="1" x14ac:dyDescent="0.35">
      <c r="A110" s="39" t="s">
        <v>31</v>
      </c>
      <c r="B110" s="40">
        <v>2020</v>
      </c>
      <c r="C110" s="70">
        <v>5700</v>
      </c>
      <c r="D110" s="42">
        <v>1.1983142871438536E-2</v>
      </c>
      <c r="E110" s="43">
        <v>550.5416557202243</v>
      </c>
      <c r="F110" s="66">
        <v>1545</v>
      </c>
      <c r="G110" s="89">
        <v>6</v>
      </c>
      <c r="H110" s="107">
        <v>7</v>
      </c>
      <c r="I110" s="110">
        <f t="shared" si="45"/>
        <v>-1</v>
      </c>
      <c r="L110" s="128">
        <f t="shared" si="38"/>
        <v>0.27105263157894738</v>
      </c>
      <c r="M110" s="23">
        <f t="shared" si="39"/>
        <v>1.1983142871438536E-2</v>
      </c>
      <c r="N110" s="24">
        <f t="shared" si="40"/>
        <v>550.5416557202243</v>
      </c>
      <c r="O110" s="1">
        <f t="shared" si="41"/>
        <v>6</v>
      </c>
      <c r="P110" s="1">
        <v>1000000</v>
      </c>
      <c r="Q110" s="1"/>
      <c r="R110" s="1">
        <f t="shared" si="50"/>
        <v>32</v>
      </c>
      <c r="S110" s="1">
        <f t="shared" si="51"/>
        <v>84</v>
      </c>
      <c r="T110" s="1">
        <f t="shared" si="52"/>
        <v>21</v>
      </c>
      <c r="U110" s="1">
        <f t="shared" si="53"/>
        <v>26</v>
      </c>
      <c r="V110" s="1">
        <f t="shared" si="37"/>
        <v>1000000</v>
      </c>
      <c r="W110" s="1">
        <f>Modells!F507</f>
        <v>1000095.9</v>
      </c>
      <c r="X110" s="1" t="str">
        <f t="shared" si="42"/>
        <v>Sweden</v>
      </c>
      <c r="Y110" s="1">
        <f t="shared" si="43"/>
        <v>2020</v>
      </c>
      <c r="Z110" s="1">
        <f>Modells!T511</f>
        <v>999904.1</v>
      </c>
      <c r="AA110" s="1">
        <f t="shared" si="44"/>
        <v>99</v>
      </c>
      <c r="AB110" s="1">
        <f t="shared" si="47"/>
        <v>47</v>
      </c>
      <c r="AC110" s="1">
        <f t="shared" si="48"/>
        <v>110</v>
      </c>
      <c r="AD110" s="1">
        <f t="shared" si="49"/>
        <v>105</v>
      </c>
      <c r="AE110" s="1">
        <f t="shared" si="46"/>
        <v>1000000</v>
      </c>
    </row>
    <row r="111" spans="1:31" ht="15.6" thickTop="1" x14ac:dyDescent="0.3">
      <c r="A111" s="72" t="s">
        <v>2</v>
      </c>
      <c r="B111" s="71">
        <v>2021</v>
      </c>
      <c r="C111" s="69">
        <v>3298.8</v>
      </c>
      <c r="D111" s="68">
        <v>8.178091401848029E-3</v>
      </c>
      <c r="E111" s="67">
        <v>368.36574828340537</v>
      </c>
      <c r="F111" s="65">
        <v>398.9</v>
      </c>
      <c r="G111" s="90">
        <v>15</v>
      </c>
      <c r="H111" s="108" cm="1">
        <f t="array" ref="H111:H136">RANK(C111:C136,C111:C136,0)</f>
        <v>13</v>
      </c>
      <c r="I111" s="111">
        <f>G111-H111</f>
        <v>2</v>
      </c>
      <c r="L111" s="128">
        <f t="shared" si="38"/>
        <v>0.12092275979143929</v>
      </c>
      <c r="M111" s="23">
        <f t="shared" si="39"/>
        <v>8.178091401848029E-3</v>
      </c>
      <c r="N111" s="24">
        <f t="shared" si="40"/>
        <v>368.36574828340537</v>
      </c>
      <c r="O111" s="1">
        <f t="shared" si="41"/>
        <v>15</v>
      </c>
      <c r="P111" s="1">
        <v>1000000</v>
      </c>
      <c r="Q111" s="1"/>
      <c r="R111" s="1">
        <f t="shared" si="50"/>
        <v>98</v>
      </c>
      <c r="S111" s="1">
        <f t="shared" si="51"/>
        <v>112</v>
      </c>
      <c r="T111" s="1">
        <f t="shared" si="52"/>
        <v>52</v>
      </c>
      <c r="U111" s="1">
        <f t="shared" si="53"/>
        <v>71</v>
      </c>
      <c r="V111" s="1">
        <f t="shared" si="37"/>
        <v>1000000</v>
      </c>
      <c r="W111" s="1">
        <f>Modells!F508</f>
        <v>999925.9</v>
      </c>
      <c r="X111" s="1" t="str">
        <f t="shared" si="42"/>
        <v>Austria</v>
      </c>
      <c r="Y111" s="1">
        <f t="shared" si="43"/>
        <v>2021</v>
      </c>
      <c r="Z111" s="1">
        <f>Modells!T512</f>
        <v>1000074.1</v>
      </c>
      <c r="AA111" s="1">
        <f t="shared" si="44"/>
        <v>33</v>
      </c>
      <c r="AB111" s="1">
        <f t="shared" si="47"/>
        <v>19</v>
      </c>
      <c r="AC111" s="1">
        <f t="shared" si="48"/>
        <v>79</v>
      </c>
      <c r="AD111" s="1">
        <f t="shared" si="49"/>
        <v>60</v>
      </c>
      <c r="AE111" s="1">
        <f t="shared" si="46"/>
        <v>1000000</v>
      </c>
    </row>
    <row r="112" spans="1:31" ht="15" x14ac:dyDescent="0.3">
      <c r="A112" s="32" t="s">
        <v>8</v>
      </c>
      <c r="B112" s="33">
        <v>2021</v>
      </c>
      <c r="C112" s="48">
        <v>5358</v>
      </c>
      <c r="D112" s="35">
        <v>1.0564000929032705E-2</v>
      </c>
      <c r="E112" s="36">
        <v>462.33497281905255</v>
      </c>
      <c r="F112" s="49">
        <v>920.2</v>
      </c>
      <c r="G112" s="88">
        <v>18</v>
      </c>
      <c r="H112" s="106">
        <v>9</v>
      </c>
      <c r="I112" s="111">
        <f t="shared" ref="I112:I136" si="54">G112-H112</f>
        <v>9</v>
      </c>
      <c r="L112" s="128">
        <f t="shared" si="38"/>
        <v>0.17174318775662561</v>
      </c>
      <c r="M112" s="23">
        <f t="shared" si="39"/>
        <v>1.0564000929032705E-2</v>
      </c>
      <c r="N112" s="24">
        <f t="shared" si="40"/>
        <v>462.33497281905255</v>
      </c>
      <c r="O112" s="1">
        <f t="shared" si="41"/>
        <v>18</v>
      </c>
      <c r="P112" s="1">
        <v>1000000</v>
      </c>
      <c r="Q112" s="1"/>
      <c r="R112" s="1">
        <f t="shared" si="50"/>
        <v>80</v>
      </c>
      <c r="S112" s="1">
        <f t="shared" si="51"/>
        <v>94</v>
      </c>
      <c r="T112" s="1">
        <f t="shared" si="52"/>
        <v>36</v>
      </c>
      <c r="U112" s="1">
        <f t="shared" si="53"/>
        <v>86</v>
      </c>
      <c r="V112" s="1">
        <f t="shared" si="37"/>
        <v>1000000</v>
      </c>
      <c r="W112" s="1">
        <f>Modells!F509</f>
        <v>999962.9</v>
      </c>
      <c r="X112" s="1" t="str">
        <f t="shared" si="42"/>
        <v>Belgium</v>
      </c>
      <c r="Y112" s="1">
        <f t="shared" si="43"/>
        <v>2021</v>
      </c>
      <c r="Z112" s="1">
        <f>Modells!T513</f>
        <v>1000037.1</v>
      </c>
      <c r="AA112" s="1">
        <f t="shared" si="44"/>
        <v>51</v>
      </c>
      <c r="AB112" s="1">
        <f t="shared" si="47"/>
        <v>37</v>
      </c>
      <c r="AC112" s="1">
        <f t="shared" si="48"/>
        <v>95</v>
      </c>
      <c r="AD112" s="1">
        <f t="shared" si="49"/>
        <v>45</v>
      </c>
      <c r="AE112" s="1">
        <f t="shared" si="46"/>
        <v>1000000</v>
      </c>
    </row>
    <row r="113" spans="1:31" ht="15" x14ac:dyDescent="0.3">
      <c r="A113" s="32" t="s">
        <v>9</v>
      </c>
      <c r="B113" s="33">
        <v>2021</v>
      </c>
      <c r="C113" s="48">
        <v>1078.07</v>
      </c>
      <c r="D113" s="35">
        <v>1.5883843894053094E-2</v>
      </c>
      <c r="E113" s="36">
        <v>156.48333081737636</v>
      </c>
      <c r="F113" s="49">
        <v>223.1</v>
      </c>
      <c r="G113" s="88">
        <v>17</v>
      </c>
      <c r="H113" s="106">
        <v>19</v>
      </c>
      <c r="I113" s="111">
        <f t="shared" si="54"/>
        <v>-2</v>
      </c>
      <c r="L113" s="128">
        <f t="shared" si="38"/>
        <v>0.20694389047093417</v>
      </c>
      <c r="M113" s="23">
        <f t="shared" si="39"/>
        <v>1.5883843894053094E-2</v>
      </c>
      <c r="N113" s="24">
        <f t="shared" si="40"/>
        <v>156.48333081737636</v>
      </c>
      <c r="O113" s="1">
        <f t="shared" si="41"/>
        <v>17</v>
      </c>
      <c r="P113" s="1">
        <v>1000000</v>
      </c>
      <c r="Q113" s="1"/>
      <c r="R113" s="1">
        <f t="shared" si="50"/>
        <v>62</v>
      </c>
      <c r="S113" s="1">
        <f t="shared" si="51"/>
        <v>54</v>
      </c>
      <c r="T113" s="1">
        <f t="shared" si="52"/>
        <v>120</v>
      </c>
      <c r="U113" s="1">
        <f t="shared" si="53"/>
        <v>81</v>
      </c>
      <c r="V113" s="1">
        <f t="shared" si="37"/>
        <v>1000000</v>
      </c>
      <c r="W113" s="1">
        <f>Modells!F510</f>
        <v>999941.9</v>
      </c>
      <c r="X113" s="1" t="str">
        <f t="shared" si="42"/>
        <v>Bulgaria</v>
      </c>
      <c r="Y113" s="1">
        <f t="shared" si="43"/>
        <v>2021</v>
      </c>
      <c r="Z113" s="1">
        <f>Modells!T514</f>
        <v>1000058.1</v>
      </c>
      <c r="AA113" s="1">
        <f t="shared" si="44"/>
        <v>69</v>
      </c>
      <c r="AB113" s="1">
        <f t="shared" si="47"/>
        <v>77</v>
      </c>
      <c r="AC113" s="1">
        <f t="shared" si="48"/>
        <v>11</v>
      </c>
      <c r="AD113" s="1">
        <f t="shared" si="49"/>
        <v>50</v>
      </c>
      <c r="AE113" s="1">
        <f t="shared" si="46"/>
        <v>1000000</v>
      </c>
    </row>
    <row r="114" spans="1:31" ht="15" x14ac:dyDescent="0.3">
      <c r="A114" s="32" t="s">
        <v>10</v>
      </c>
      <c r="B114" s="33">
        <v>2021</v>
      </c>
      <c r="C114" s="48">
        <v>1150.3648829942256</v>
      </c>
      <c r="D114" s="35">
        <v>2.0112564617244245E-2</v>
      </c>
      <c r="E114" s="36">
        <v>295.83541415244974</v>
      </c>
      <c r="F114" s="49">
        <v>345.24407530028532</v>
      </c>
      <c r="G114" s="88">
        <v>16</v>
      </c>
      <c r="H114" s="106">
        <v>17</v>
      </c>
      <c r="I114" s="111">
        <f t="shared" si="54"/>
        <v>-1</v>
      </c>
      <c r="L114" s="128">
        <f t="shared" si="38"/>
        <v>0.30011701539573016</v>
      </c>
      <c r="M114" s="23">
        <f t="shared" si="39"/>
        <v>2.0112564617244245E-2</v>
      </c>
      <c r="N114" s="24">
        <f t="shared" si="40"/>
        <v>295.83541415244974</v>
      </c>
      <c r="O114" s="1">
        <f t="shared" si="41"/>
        <v>16</v>
      </c>
      <c r="P114" s="1">
        <v>1000000</v>
      </c>
      <c r="Q114" s="1"/>
      <c r="R114" s="1">
        <f t="shared" si="50"/>
        <v>23</v>
      </c>
      <c r="S114" s="1">
        <f t="shared" si="51"/>
        <v>19</v>
      </c>
      <c r="T114" s="1">
        <f t="shared" si="52"/>
        <v>78</v>
      </c>
      <c r="U114" s="1">
        <f t="shared" si="53"/>
        <v>76</v>
      </c>
      <c r="V114" s="1">
        <f t="shared" si="37"/>
        <v>1000000</v>
      </c>
      <c r="W114" s="1">
        <f>Modells!F511</f>
        <v>1000062.9</v>
      </c>
      <c r="X114" s="1" t="str">
        <f t="shared" si="42"/>
        <v>Croatia</v>
      </c>
      <c r="Y114" s="1">
        <f t="shared" si="43"/>
        <v>2021</v>
      </c>
      <c r="Z114" s="1">
        <f>Modells!T515</f>
        <v>999937.1</v>
      </c>
      <c r="AA114" s="1">
        <f t="shared" si="44"/>
        <v>108</v>
      </c>
      <c r="AB114" s="1">
        <f t="shared" si="47"/>
        <v>112</v>
      </c>
      <c r="AC114" s="1">
        <f t="shared" si="48"/>
        <v>53</v>
      </c>
      <c r="AD114" s="1">
        <f t="shared" si="49"/>
        <v>55</v>
      </c>
      <c r="AE114" s="1">
        <f t="shared" si="46"/>
        <v>1000000</v>
      </c>
    </row>
    <row r="115" spans="1:31" ht="15" x14ac:dyDescent="0.3">
      <c r="A115" s="32" t="s">
        <v>11</v>
      </c>
      <c r="B115" s="33">
        <v>2021</v>
      </c>
      <c r="C115" s="48">
        <v>458.15</v>
      </c>
      <c r="D115" s="35">
        <v>1.9548400585406651E-2</v>
      </c>
      <c r="E115" s="36">
        <v>508.85766646304211</v>
      </c>
      <c r="F115" s="49">
        <v>97.61</v>
      </c>
      <c r="G115" s="88">
        <v>24</v>
      </c>
      <c r="H115" s="106">
        <v>24</v>
      </c>
      <c r="I115" s="111">
        <f t="shared" si="54"/>
        <v>0</v>
      </c>
      <c r="L115" s="128">
        <f t="shared" si="38"/>
        <v>0.21305249372476265</v>
      </c>
      <c r="M115" s="23">
        <f t="shared" si="39"/>
        <v>1.9548400585406651E-2</v>
      </c>
      <c r="N115" s="24">
        <f t="shared" si="40"/>
        <v>508.85766646304211</v>
      </c>
      <c r="O115" s="1">
        <f t="shared" si="41"/>
        <v>24</v>
      </c>
      <c r="P115" s="1">
        <v>1000000</v>
      </c>
      <c r="Q115" s="1"/>
      <c r="R115" s="1">
        <f t="shared" si="50"/>
        <v>58</v>
      </c>
      <c r="S115" s="1">
        <f t="shared" si="51"/>
        <v>29</v>
      </c>
      <c r="T115" s="1">
        <f t="shared" si="52"/>
        <v>24</v>
      </c>
      <c r="U115" s="1">
        <f t="shared" si="53"/>
        <v>122</v>
      </c>
      <c r="V115" s="1">
        <f t="shared" si="37"/>
        <v>1000000</v>
      </c>
      <c r="W115" s="1">
        <f>Modells!F512</f>
        <v>1000025.9</v>
      </c>
      <c r="X115" s="1" t="str">
        <f t="shared" si="42"/>
        <v>Cyprus</v>
      </c>
      <c r="Y115" s="1">
        <f t="shared" si="43"/>
        <v>2021</v>
      </c>
      <c r="Z115" s="1">
        <f>Modells!T516</f>
        <v>999974.1</v>
      </c>
      <c r="AA115" s="1">
        <f t="shared" si="44"/>
        <v>73</v>
      </c>
      <c r="AB115" s="1">
        <f t="shared" si="47"/>
        <v>102</v>
      </c>
      <c r="AC115" s="1">
        <f t="shared" si="48"/>
        <v>107</v>
      </c>
      <c r="AD115" s="1">
        <f t="shared" si="49"/>
        <v>9</v>
      </c>
      <c r="AE115" s="1">
        <f t="shared" si="46"/>
        <v>1000000</v>
      </c>
    </row>
    <row r="116" spans="1:31" ht="15" x14ac:dyDescent="0.3">
      <c r="A116" s="32" t="s">
        <v>12</v>
      </c>
      <c r="B116" s="33">
        <v>2021</v>
      </c>
      <c r="C116" s="48">
        <v>3330.7332293291729</v>
      </c>
      <c r="D116" s="35">
        <v>1.3941366352151595E-2</v>
      </c>
      <c r="E116" s="36">
        <v>311.3707795951363</v>
      </c>
      <c r="F116" s="49">
        <v>666.92667706708266</v>
      </c>
      <c r="G116" s="88">
        <v>8</v>
      </c>
      <c r="H116" s="106">
        <v>12</v>
      </c>
      <c r="I116" s="111">
        <f t="shared" si="54"/>
        <v>-4</v>
      </c>
      <c r="L116" s="128">
        <f t="shared" si="38"/>
        <v>0.20023419203747073</v>
      </c>
      <c r="M116" s="23">
        <f t="shared" si="39"/>
        <v>1.3941366352151595E-2</v>
      </c>
      <c r="N116" s="24">
        <f t="shared" si="40"/>
        <v>311.3707795951363</v>
      </c>
      <c r="O116" s="1">
        <f t="shared" si="41"/>
        <v>8</v>
      </c>
      <c r="P116" s="1">
        <v>1000000</v>
      </c>
      <c r="Q116" s="1"/>
      <c r="R116" s="1">
        <f t="shared" si="50"/>
        <v>67</v>
      </c>
      <c r="S116" s="1">
        <f t="shared" si="51"/>
        <v>69</v>
      </c>
      <c r="T116" s="1">
        <f t="shared" si="52"/>
        <v>74</v>
      </c>
      <c r="U116" s="1">
        <f t="shared" si="53"/>
        <v>36</v>
      </c>
      <c r="V116" s="1">
        <f t="shared" si="37"/>
        <v>1000000</v>
      </c>
      <c r="W116" s="1">
        <f>Modells!F513</f>
        <v>1000012.9</v>
      </c>
      <c r="X116" s="1" t="str">
        <f t="shared" si="42"/>
        <v>Czech Republic</v>
      </c>
      <c r="Y116" s="1">
        <f t="shared" si="43"/>
        <v>2021</v>
      </c>
      <c r="Z116" s="1">
        <f>Modells!T517</f>
        <v>999987.1</v>
      </c>
      <c r="AA116" s="1">
        <f t="shared" si="44"/>
        <v>64</v>
      </c>
      <c r="AB116" s="1">
        <f t="shared" si="47"/>
        <v>62</v>
      </c>
      <c r="AC116" s="1">
        <f t="shared" si="48"/>
        <v>57</v>
      </c>
      <c r="AD116" s="1">
        <f t="shared" si="49"/>
        <v>95</v>
      </c>
      <c r="AE116" s="1">
        <f t="shared" si="46"/>
        <v>1000000</v>
      </c>
    </row>
    <row r="117" spans="1:31" ht="15" x14ac:dyDescent="0.3">
      <c r="A117" s="32" t="s">
        <v>13</v>
      </c>
      <c r="B117" s="33">
        <v>2021</v>
      </c>
      <c r="C117" s="48">
        <v>646.80999999999995</v>
      </c>
      <c r="D117" s="35">
        <v>2.1096154642729358E-2</v>
      </c>
      <c r="E117" s="36">
        <v>486.52084304905742</v>
      </c>
      <c r="F117" s="49">
        <v>185.39</v>
      </c>
      <c r="G117" s="88">
        <v>23</v>
      </c>
      <c r="H117" s="106">
        <v>23</v>
      </c>
      <c r="I117" s="111">
        <f t="shared" si="54"/>
        <v>0</v>
      </c>
      <c r="L117" s="128">
        <f t="shared" si="38"/>
        <v>0.28662203738346653</v>
      </c>
      <c r="M117" s="23">
        <f t="shared" si="39"/>
        <v>2.1096154642729358E-2</v>
      </c>
      <c r="N117" s="24">
        <f t="shared" si="40"/>
        <v>486.52084304905742</v>
      </c>
      <c r="O117" s="1">
        <f t="shared" si="41"/>
        <v>23</v>
      </c>
      <c r="P117" s="1">
        <v>1000000</v>
      </c>
      <c r="Q117" s="1"/>
      <c r="R117" s="1">
        <f t="shared" si="50"/>
        <v>27</v>
      </c>
      <c r="S117" s="1">
        <f t="shared" si="51"/>
        <v>12</v>
      </c>
      <c r="T117" s="1">
        <f t="shared" si="52"/>
        <v>30</v>
      </c>
      <c r="U117" s="1">
        <f t="shared" si="53"/>
        <v>111</v>
      </c>
      <c r="V117" s="1">
        <f t="shared" si="37"/>
        <v>1000000</v>
      </c>
      <c r="W117" s="1">
        <f>Modells!F514</f>
        <v>1000078.9</v>
      </c>
      <c r="X117" s="1" t="str">
        <f t="shared" si="42"/>
        <v>Estonia</v>
      </c>
      <c r="Y117" s="1">
        <f t="shared" si="43"/>
        <v>2021</v>
      </c>
      <c r="Z117" s="1">
        <f>Modells!T518</f>
        <v>999921.1</v>
      </c>
      <c r="AA117" s="1">
        <f t="shared" si="44"/>
        <v>104</v>
      </c>
      <c r="AB117" s="1">
        <f t="shared" si="47"/>
        <v>119</v>
      </c>
      <c r="AC117" s="1">
        <f t="shared" si="48"/>
        <v>101</v>
      </c>
      <c r="AD117" s="1">
        <f t="shared" si="49"/>
        <v>20</v>
      </c>
      <c r="AE117" s="1">
        <f t="shared" si="46"/>
        <v>1000000</v>
      </c>
    </row>
    <row r="118" spans="1:31" ht="15" x14ac:dyDescent="0.3">
      <c r="A118" s="32" t="s">
        <v>14</v>
      </c>
      <c r="B118" s="33">
        <v>2021</v>
      </c>
      <c r="C118" s="48">
        <v>5124</v>
      </c>
      <c r="D118" s="35">
        <v>2.0258249187535087E-2</v>
      </c>
      <c r="E118" s="36">
        <v>924.19241383042049</v>
      </c>
      <c r="F118" s="49">
        <v>2029.7</v>
      </c>
      <c r="G118" s="88">
        <v>13</v>
      </c>
      <c r="H118" s="106">
        <v>10</v>
      </c>
      <c r="I118" s="111">
        <f t="shared" si="54"/>
        <v>3</v>
      </c>
      <c r="L118" s="128">
        <f t="shared" si="38"/>
        <v>0.39611631537861047</v>
      </c>
      <c r="M118" s="23">
        <f t="shared" si="39"/>
        <v>2.0258249187535087E-2</v>
      </c>
      <c r="N118" s="24">
        <f t="shared" si="40"/>
        <v>924.19241383042049</v>
      </c>
      <c r="O118" s="1">
        <f t="shared" si="41"/>
        <v>13</v>
      </c>
      <c r="P118" s="1">
        <v>1000000</v>
      </c>
      <c r="Q118" s="1"/>
      <c r="R118" s="1">
        <f t="shared" si="50"/>
        <v>10</v>
      </c>
      <c r="S118" s="1">
        <f t="shared" si="51"/>
        <v>16</v>
      </c>
      <c r="T118" s="1">
        <f t="shared" si="52"/>
        <v>1</v>
      </c>
      <c r="U118" s="1">
        <f t="shared" si="53"/>
        <v>61</v>
      </c>
      <c r="V118" s="1">
        <f t="shared" si="37"/>
        <v>1000000</v>
      </c>
      <c r="W118" s="1">
        <f>Modells!F515</f>
        <v>1000189.4</v>
      </c>
      <c r="X118" s="1" t="str">
        <f t="shared" si="42"/>
        <v>Finland</v>
      </c>
      <c r="Y118" s="1">
        <f t="shared" si="43"/>
        <v>2021</v>
      </c>
      <c r="Z118" s="1">
        <f>Modells!T519</f>
        <v>999810.6</v>
      </c>
      <c r="AA118" s="1">
        <f t="shared" si="44"/>
        <v>121</v>
      </c>
      <c r="AB118" s="1">
        <f t="shared" si="47"/>
        <v>115</v>
      </c>
      <c r="AC118" s="1">
        <f t="shared" si="48"/>
        <v>130</v>
      </c>
      <c r="AD118" s="1">
        <f t="shared" si="49"/>
        <v>70</v>
      </c>
      <c r="AE118" s="1">
        <f t="shared" si="46"/>
        <v>1000000</v>
      </c>
    </row>
    <row r="119" spans="1:31" ht="15" x14ac:dyDescent="0.3">
      <c r="A119" s="32" t="s">
        <v>15</v>
      </c>
      <c r="B119" s="33">
        <v>2021</v>
      </c>
      <c r="C119" s="48">
        <v>47900</v>
      </c>
      <c r="D119" s="35">
        <v>1.9286395320371588E-2</v>
      </c>
      <c r="E119" s="36">
        <v>704.3806890872462</v>
      </c>
      <c r="F119" s="49">
        <v>13300</v>
      </c>
      <c r="G119" s="88">
        <v>1</v>
      </c>
      <c r="H119" s="106">
        <v>2</v>
      </c>
      <c r="I119" s="111">
        <f t="shared" si="54"/>
        <v>-1</v>
      </c>
      <c r="L119" s="128">
        <f t="shared" si="38"/>
        <v>0.27766179540709812</v>
      </c>
      <c r="M119" s="23">
        <f t="shared" si="39"/>
        <v>1.9286395320371588E-2</v>
      </c>
      <c r="N119" s="24">
        <f t="shared" si="40"/>
        <v>704.3806890872462</v>
      </c>
      <c r="O119" s="1">
        <f t="shared" si="41"/>
        <v>1</v>
      </c>
      <c r="P119" s="1">
        <v>1000000</v>
      </c>
      <c r="Q119" s="1"/>
      <c r="R119" s="1">
        <f t="shared" si="50"/>
        <v>29</v>
      </c>
      <c r="S119" s="1">
        <f t="shared" si="51"/>
        <v>31</v>
      </c>
      <c r="T119" s="1">
        <f t="shared" si="52"/>
        <v>2</v>
      </c>
      <c r="U119" s="1">
        <f t="shared" si="53"/>
        <v>1</v>
      </c>
      <c r="V119" s="1">
        <f t="shared" si="37"/>
        <v>1000000</v>
      </c>
      <c r="W119" s="1">
        <f>Modells!F516</f>
        <v>1000201.9</v>
      </c>
      <c r="X119" s="1" t="str">
        <f t="shared" si="42"/>
        <v>France</v>
      </c>
      <c r="Y119" s="1">
        <f t="shared" si="43"/>
        <v>2021</v>
      </c>
      <c r="Z119" s="1">
        <f>Modells!T520</f>
        <v>999798.1</v>
      </c>
      <c r="AA119" s="1">
        <f t="shared" si="44"/>
        <v>102</v>
      </c>
      <c r="AB119" s="1">
        <f t="shared" si="47"/>
        <v>100</v>
      </c>
      <c r="AC119" s="1">
        <f t="shared" si="48"/>
        <v>129</v>
      </c>
      <c r="AD119" s="1">
        <f t="shared" si="49"/>
        <v>130</v>
      </c>
      <c r="AE119" s="1">
        <f t="shared" si="46"/>
        <v>1000000</v>
      </c>
    </row>
    <row r="120" spans="1:31" ht="15" x14ac:dyDescent="0.3">
      <c r="A120" s="32" t="s">
        <v>16</v>
      </c>
      <c r="B120" s="33">
        <v>2021</v>
      </c>
      <c r="C120" s="48">
        <v>52431.442999999985</v>
      </c>
      <c r="D120" s="35">
        <v>1.4684128526698439E-2</v>
      </c>
      <c r="E120" s="36">
        <v>630.21591182268367</v>
      </c>
      <c r="F120" s="49">
        <v>9350.1664999999975</v>
      </c>
      <c r="G120" s="88">
        <v>3</v>
      </c>
      <c r="H120" s="106">
        <v>1</v>
      </c>
      <c r="I120" s="111">
        <f t="shared" si="54"/>
        <v>2</v>
      </c>
      <c r="L120" s="128">
        <f t="shared" si="38"/>
        <v>0.17833128300512346</v>
      </c>
      <c r="M120" s="23">
        <f t="shared" si="39"/>
        <v>1.4684128526698439E-2</v>
      </c>
      <c r="N120" s="24">
        <f t="shared" si="40"/>
        <v>630.21591182268367</v>
      </c>
      <c r="O120" s="1">
        <f t="shared" si="41"/>
        <v>3</v>
      </c>
      <c r="P120" s="1">
        <v>1000000</v>
      </c>
      <c r="Q120" s="1"/>
      <c r="R120" s="1">
        <f t="shared" si="50"/>
        <v>75</v>
      </c>
      <c r="S120" s="1">
        <f t="shared" si="51"/>
        <v>61</v>
      </c>
      <c r="T120" s="1">
        <f t="shared" si="52"/>
        <v>10</v>
      </c>
      <c r="U120" s="1">
        <f t="shared" si="53"/>
        <v>11</v>
      </c>
      <c r="V120" s="1">
        <f t="shared" si="37"/>
        <v>1000000</v>
      </c>
      <c r="W120" s="1">
        <f>Modells!F517</f>
        <v>1000107.4</v>
      </c>
      <c r="X120" s="1" t="str">
        <f t="shared" si="42"/>
        <v>Germany</v>
      </c>
      <c r="Y120" s="1">
        <f t="shared" si="43"/>
        <v>2021</v>
      </c>
      <c r="Z120" s="1">
        <f>Modells!T521</f>
        <v>999892.6</v>
      </c>
      <c r="AA120" s="1">
        <f t="shared" si="44"/>
        <v>56</v>
      </c>
      <c r="AB120" s="1">
        <f t="shared" si="47"/>
        <v>70</v>
      </c>
      <c r="AC120" s="1">
        <f t="shared" si="48"/>
        <v>121</v>
      </c>
      <c r="AD120" s="1">
        <f t="shared" si="49"/>
        <v>120</v>
      </c>
      <c r="AE120" s="1">
        <f t="shared" si="46"/>
        <v>1000000</v>
      </c>
    </row>
    <row r="121" spans="1:31" ht="15" x14ac:dyDescent="0.3">
      <c r="A121" s="32" t="s">
        <v>17</v>
      </c>
      <c r="B121" s="33">
        <v>2021</v>
      </c>
      <c r="C121" s="48">
        <v>6577.5</v>
      </c>
      <c r="D121" s="35">
        <v>3.5976003964334126E-2</v>
      </c>
      <c r="E121" s="36">
        <v>616.49420762568889</v>
      </c>
      <c r="F121" s="49">
        <v>2541.65</v>
      </c>
      <c r="G121" s="88">
        <v>6</v>
      </c>
      <c r="H121" s="106">
        <v>7</v>
      </c>
      <c r="I121" s="111">
        <f t="shared" si="54"/>
        <v>-1</v>
      </c>
      <c r="L121" s="128">
        <f t="shared" si="38"/>
        <v>0.38641581147852527</v>
      </c>
      <c r="M121" s="23">
        <f t="shared" si="39"/>
        <v>3.5976003964334126E-2</v>
      </c>
      <c r="N121" s="24">
        <f t="shared" si="40"/>
        <v>616.49420762568889</v>
      </c>
      <c r="O121" s="1">
        <f t="shared" si="41"/>
        <v>6</v>
      </c>
      <c r="P121" s="1">
        <v>1000000</v>
      </c>
      <c r="Q121" s="1"/>
      <c r="R121" s="1">
        <f t="shared" si="50"/>
        <v>11</v>
      </c>
      <c r="S121" s="1">
        <f t="shared" si="51"/>
        <v>1</v>
      </c>
      <c r="T121" s="1">
        <f t="shared" si="52"/>
        <v>13</v>
      </c>
      <c r="U121" s="1">
        <f t="shared" si="53"/>
        <v>26</v>
      </c>
      <c r="V121" s="1">
        <f t="shared" si="37"/>
        <v>1000000</v>
      </c>
      <c r="W121" s="1">
        <f>Modells!F518</f>
        <v>1000207.9</v>
      </c>
      <c r="X121" s="1" t="str">
        <f t="shared" si="42"/>
        <v>Greece</v>
      </c>
      <c r="Y121" s="1">
        <f t="shared" si="43"/>
        <v>2021</v>
      </c>
      <c r="Z121" s="1">
        <f>Modells!T522</f>
        <v>999792.1</v>
      </c>
      <c r="AA121" s="1">
        <f t="shared" si="44"/>
        <v>120</v>
      </c>
      <c r="AB121" s="1">
        <f t="shared" si="47"/>
        <v>130</v>
      </c>
      <c r="AC121" s="1">
        <f t="shared" si="48"/>
        <v>118</v>
      </c>
      <c r="AD121" s="1">
        <f t="shared" si="49"/>
        <v>105</v>
      </c>
      <c r="AE121" s="1">
        <f t="shared" si="46"/>
        <v>1000000</v>
      </c>
    </row>
    <row r="122" spans="1:31" ht="15" x14ac:dyDescent="0.3">
      <c r="A122" s="32" t="s">
        <v>18</v>
      </c>
      <c r="B122" s="33">
        <v>2021</v>
      </c>
      <c r="C122" s="48">
        <v>2590.85</v>
      </c>
      <c r="D122" s="35">
        <v>1.6812107494701703E-2</v>
      </c>
      <c r="E122" s="36">
        <v>266.82038992429523</v>
      </c>
      <c r="F122" s="49">
        <v>962.87</v>
      </c>
      <c r="G122" s="88">
        <v>12</v>
      </c>
      <c r="H122" s="106">
        <v>15</v>
      </c>
      <c r="I122" s="111">
        <f t="shared" si="54"/>
        <v>-3</v>
      </c>
      <c r="L122" s="128">
        <f t="shared" si="38"/>
        <v>0.37164251114499103</v>
      </c>
      <c r="M122" s="23">
        <f t="shared" si="39"/>
        <v>1.6812107494701703E-2</v>
      </c>
      <c r="N122" s="24">
        <f t="shared" si="40"/>
        <v>266.82038992429523</v>
      </c>
      <c r="O122" s="1">
        <f t="shared" si="41"/>
        <v>12</v>
      </c>
      <c r="P122" s="1">
        <v>1000000</v>
      </c>
      <c r="Q122" s="1"/>
      <c r="R122" s="1">
        <f t="shared" si="50"/>
        <v>12</v>
      </c>
      <c r="S122" s="1">
        <f t="shared" si="51"/>
        <v>48</v>
      </c>
      <c r="T122" s="1">
        <f t="shared" si="52"/>
        <v>82</v>
      </c>
      <c r="U122" s="1">
        <f t="shared" si="53"/>
        <v>56</v>
      </c>
      <c r="V122" s="1">
        <f t="shared" si="37"/>
        <v>1000000</v>
      </c>
      <c r="W122" s="1">
        <f>Modells!F519</f>
        <v>1000060.9</v>
      </c>
      <c r="X122" s="1" t="str">
        <f t="shared" si="42"/>
        <v>Hungary</v>
      </c>
      <c r="Y122" s="1">
        <f t="shared" si="43"/>
        <v>2021</v>
      </c>
      <c r="Z122" s="1">
        <f>Modells!T523</f>
        <v>999939.1</v>
      </c>
      <c r="AA122" s="1">
        <f t="shared" si="44"/>
        <v>119</v>
      </c>
      <c r="AB122" s="1">
        <f t="shared" si="47"/>
        <v>83</v>
      </c>
      <c r="AC122" s="1">
        <f t="shared" si="48"/>
        <v>49</v>
      </c>
      <c r="AD122" s="1">
        <f t="shared" si="49"/>
        <v>75</v>
      </c>
      <c r="AE122" s="1">
        <f t="shared" si="46"/>
        <v>1000000</v>
      </c>
    </row>
    <row r="123" spans="1:31" ht="15" x14ac:dyDescent="0.3">
      <c r="A123" s="32" t="s">
        <v>32</v>
      </c>
      <c r="B123" s="33">
        <v>2021</v>
      </c>
      <c r="C123" s="48">
        <v>1046.4000000000001</v>
      </c>
      <c r="D123" s="35">
        <v>2.4823903065315524E-3</v>
      </c>
      <c r="E123" s="36">
        <v>208.50311738462491</v>
      </c>
      <c r="F123" s="49">
        <v>114.25</v>
      </c>
      <c r="G123" s="88">
        <v>22</v>
      </c>
      <c r="H123" s="106">
        <v>20</v>
      </c>
      <c r="I123" s="111">
        <f t="shared" si="54"/>
        <v>2</v>
      </c>
      <c r="L123" s="128">
        <f t="shared" si="38"/>
        <v>0.10918386850152904</v>
      </c>
      <c r="M123" s="23">
        <f t="shared" si="39"/>
        <v>2.4823903065315524E-3</v>
      </c>
      <c r="N123" s="24">
        <f t="shared" si="40"/>
        <v>208.50311738462491</v>
      </c>
      <c r="O123" s="1">
        <f t="shared" si="41"/>
        <v>22</v>
      </c>
      <c r="P123" s="1">
        <v>1000000</v>
      </c>
      <c r="Q123" s="1"/>
      <c r="R123" s="1">
        <f t="shared" si="50"/>
        <v>107</v>
      </c>
      <c r="S123" s="1">
        <f t="shared" si="51"/>
        <v>130</v>
      </c>
      <c r="T123" s="1">
        <f t="shared" si="52"/>
        <v>106</v>
      </c>
      <c r="U123" s="1">
        <f t="shared" si="53"/>
        <v>106</v>
      </c>
      <c r="V123" s="1">
        <f t="shared" si="37"/>
        <v>1000000</v>
      </c>
      <c r="W123" s="1">
        <f>Modells!F520</f>
        <v>999785.4</v>
      </c>
      <c r="X123" s="1" t="str">
        <f t="shared" si="42"/>
        <v>Ireland</v>
      </c>
      <c r="Y123" s="1">
        <f t="shared" si="43"/>
        <v>2021</v>
      </c>
      <c r="Z123" s="1">
        <f>Modells!T524</f>
        <v>1000214.6</v>
      </c>
      <c r="AA123" s="1">
        <f t="shared" si="44"/>
        <v>24</v>
      </c>
      <c r="AB123" s="1">
        <f t="shared" si="47"/>
        <v>1</v>
      </c>
      <c r="AC123" s="1">
        <f t="shared" si="48"/>
        <v>25</v>
      </c>
      <c r="AD123" s="1">
        <f t="shared" si="49"/>
        <v>25</v>
      </c>
      <c r="AE123" s="1">
        <f t="shared" si="46"/>
        <v>1000000</v>
      </c>
    </row>
    <row r="124" spans="1:31" ht="15" x14ac:dyDescent="0.3">
      <c r="A124" s="32" t="s">
        <v>19</v>
      </c>
      <c r="B124" s="33">
        <v>2021</v>
      </c>
      <c r="C124" s="48">
        <v>27365</v>
      </c>
      <c r="D124" s="35">
        <v>1.5413115426295287E-2</v>
      </c>
      <c r="E124" s="36">
        <v>462.95278101563707</v>
      </c>
      <c r="F124" s="49">
        <v>5968.76</v>
      </c>
      <c r="G124" s="88">
        <v>2</v>
      </c>
      <c r="H124" s="106">
        <v>3</v>
      </c>
      <c r="I124" s="111">
        <f t="shared" si="54"/>
        <v>-1</v>
      </c>
      <c r="L124" s="128">
        <f t="shared" si="38"/>
        <v>0.21811657226384068</v>
      </c>
      <c r="M124" s="23">
        <f t="shared" si="39"/>
        <v>1.5413115426295287E-2</v>
      </c>
      <c r="N124" s="24">
        <f t="shared" si="40"/>
        <v>462.95278101563707</v>
      </c>
      <c r="O124" s="1">
        <f t="shared" si="41"/>
        <v>2</v>
      </c>
      <c r="P124" s="1">
        <v>1000000</v>
      </c>
      <c r="Q124" s="1"/>
      <c r="R124" s="1">
        <f t="shared" si="50"/>
        <v>56</v>
      </c>
      <c r="S124" s="1">
        <f t="shared" si="51"/>
        <v>57</v>
      </c>
      <c r="T124" s="1">
        <f t="shared" si="52"/>
        <v>34</v>
      </c>
      <c r="U124" s="1">
        <f t="shared" si="53"/>
        <v>6</v>
      </c>
      <c r="V124" s="1">
        <f t="shared" si="37"/>
        <v>1000000</v>
      </c>
      <c r="W124" s="1">
        <f>Modells!F521</f>
        <v>1000111.4</v>
      </c>
      <c r="X124" s="1" t="str">
        <f t="shared" si="42"/>
        <v>Italy</v>
      </c>
      <c r="Y124" s="1">
        <f t="shared" si="43"/>
        <v>2021</v>
      </c>
      <c r="Z124" s="1">
        <f>Modells!T525</f>
        <v>999888.6</v>
      </c>
      <c r="AA124" s="1">
        <f t="shared" si="44"/>
        <v>75</v>
      </c>
      <c r="AB124" s="1">
        <f t="shared" si="47"/>
        <v>74</v>
      </c>
      <c r="AC124" s="1">
        <f t="shared" si="48"/>
        <v>97</v>
      </c>
      <c r="AD124" s="1">
        <f t="shared" si="49"/>
        <v>125</v>
      </c>
      <c r="AE124" s="1">
        <f t="shared" si="46"/>
        <v>1000000</v>
      </c>
    </row>
    <row r="125" spans="1:31" ht="15" x14ac:dyDescent="0.3">
      <c r="A125" s="32" t="s">
        <v>20</v>
      </c>
      <c r="B125" s="33">
        <v>2021</v>
      </c>
      <c r="C125" s="48">
        <v>696.11</v>
      </c>
      <c r="D125" s="35">
        <v>2.1179918403262169E-2</v>
      </c>
      <c r="E125" s="36">
        <v>369.67939628573401</v>
      </c>
      <c r="F125" s="49">
        <v>204</v>
      </c>
      <c r="G125" s="88">
        <v>21</v>
      </c>
      <c r="H125" s="106">
        <v>21</v>
      </c>
      <c r="I125" s="111">
        <f t="shared" si="54"/>
        <v>0</v>
      </c>
      <c r="L125" s="128">
        <f t="shared" si="38"/>
        <v>0.29305713177515047</v>
      </c>
      <c r="M125" s="23">
        <f t="shared" si="39"/>
        <v>2.1179918403262169E-2</v>
      </c>
      <c r="N125" s="24">
        <f t="shared" si="40"/>
        <v>369.67939628573401</v>
      </c>
      <c r="O125" s="1">
        <f t="shared" si="41"/>
        <v>21</v>
      </c>
      <c r="P125" s="1">
        <v>1000000</v>
      </c>
      <c r="Q125" s="1"/>
      <c r="R125" s="1">
        <f t="shared" si="50"/>
        <v>26</v>
      </c>
      <c r="S125" s="1">
        <f t="shared" si="51"/>
        <v>11</v>
      </c>
      <c r="T125" s="1">
        <f t="shared" si="52"/>
        <v>51</v>
      </c>
      <c r="U125" s="1">
        <f t="shared" si="53"/>
        <v>101</v>
      </c>
      <c r="V125" s="1">
        <f t="shared" si="37"/>
        <v>1000000</v>
      </c>
      <c r="W125" s="1">
        <f>Modells!F522</f>
        <v>1000069.9</v>
      </c>
      <c r="X125" s="1" t="str">
        <f t="shared" si="42"/>
        <v>Latvia</v>
      </c>
      <c r="Y125" s="1">
        <f t="shared" si="43"/>
        <v>2021</v>
      </c>
      <c r="Z125" s="1">
        <f>Modells!T526</f>
        <v>999930.1</v>
      </c>
      <c r="AA125" s="1">
        <f t="shared" si="44"/>
        <v>105</v>
      </c>
      <c r="AB125" s="1">
        <f t="shared" si="47"/>
        <v>120</v>
      </c>
      <c r="AC125" s="1">
        <f t="shared" si="48"/>
        <v>80</v>
      </c>
      <c r="AD125" s="1">
        <f t="shared" si="49"/>
        <v>30</v>
      </c>
      <c r="AE125" s="1">
        <f t="shared" si="46"/>
        <v>1000000</v>
      </c>
    </row>
    <row r="126" spans="1:31" ht="15" x14ac:dyDescent="0.3">
      <c r="A126" s="32" t="s">
        <v>21</v>
      </c>
      <c r="B126" s="33">
        <v>2021</v>
      </c>
      <c r="C126" s="48">
        <v>1104.9000000000001</v>
      </c>
      <c r="D126" s="35">
        <v>1.9950121986626976E-2</v>
      </c>
      <c r="E126" s="36">
        <v>394.2044911269204</v>
      </c>
      <c r="F126" s="49">
        <v>247.65</v>
      </c>
      <c r="G126" s="88">
        <v>19</v>
      </c>
      <c r="H126" s="106">
        <v>18</v>
      </c>
      <c r="I126" s="111">
        <f t="shared" si="54"/>
        <v>1</v>
      </c>
      <c r="L126" s="128">
        <f t="shared" si="38"/>
        <v>0.22413793103448273</v>
      </c>
      <c r="M126" s="23">
        <f t="shared" si="39"/>
        <v>1.9950121986626976E-2</v>
      </c>
      <c r="N126" s="24">
        <f t="shared" si="40"/>
        <v>394.2044911269204</v>
      </c>
      <c r="O126" s="1">
        <f t="shared" si="41"/>
        <v>19</v>
      </c>
      <c r="P126" s="1">
        <v>1000000</v>
      </c>
      <c r="Q126" s="1"/>
      <c r="R126" s="1">
        <f t="shared" si="50"/>
        <v>55</v>
      </c>
      <c r="S126" s="1">
        <f t="shared" si="51"/>
        <v>24</v>
      </c>
      <c r="T126" s="1">
        <f t="shared" si="52"/>
        <v>46</v>
      </c>
      <c r="U126" s="1">
        <f t="shared" si="53"/>
        <v>91</v>
      </c>
      <c r="V126" s="1">
        <f t="shared" si="37"/>
        <v>1000000</v>
      </c>
      <c r="W126" s="1">
        <f>Modells!F523</f>
        <v>1000042.9</v>
      </c>
      <c r="X126" s="1" t="str">
        <f t="shared" si="42"/>
        <v>Lithuania</v>
      </c>
      <c r="Y126" s="1">
        <f t="shared" si="43"/>
        <v>2021</v>
      </c>
      <c r="Z126" s="1">
        <f>Modells!T527</f>
        <v>999957.1</v>
      </c>
      <c r="AA126" s="1">
        <f t="shared" si="44"/>
        <v>76</v>
      </c>
      <c r="AB126" s="1">
        <f t="shared" si="47"/>
        <v>107</v>
      </c>
      <c r="AC126" s="1">
        <f t="shared" si="48"/>
        <v>85</v>
      </c>
      <c r="AD126" s="1">
        <f t="shared" si="49"/>
        <v>40</v>
      </c>
      <c r="AE126" s="1">
        <f t="shared" si="46"/>
        <v>1000000</v>
      </c>
    </row>
    <row r="127" spans="1:31" ht="15" x14ac:dyDescent="0.3">
      <c r="A127" s="32" t="s">
        <v>22</v>
      </c>
      <c r="B127" s="33">
        <v>2021</v>
      </c>
      <c r="C127" s="48">
        <v>340.8</v>
      </c>
      <c r="D127" s="35">
        <v>4.6485312114497909E-3</v>
      </c>
      <c r="E127" s="36">
        <v>531.63609135155377</v>
      </c>
      <c r="F127" s="49">
        <v>135.5</v>
      </c>
      <c r="G127" s="88">
        <v>24</v>
      </c>
      <c r="H127" s="106">
        <v>25</v>
      </c>
      <c r="I127" s="111">
        <f t="shared" si="54"/>
        <v>-1</v>
      </c>
      <c r="L127" s="128">
        <f t="shared" si="38"/>
        <v>0.397593896713615</v>
      </c>
      <c r="M127" s="23">
        <f t="shared" si="39"/>
        <v>4.6485312114497909E-3</v>
      </c>
      <c r="N127" s="24">
        <f t="shared" si="40"/>
        <v>531.63609135155377</v>
      </c>
      <c r="O127" s="1">
        <f t="shared" si="41"/>
        <v>24</v>
      </c>
      <c r="P127" s="1">
        <v>1000000</v>
      </c>
      <c r="Q127" s="1"/>
      <c r="R127" s="1">
        <f t="shared" si="50"/>
        <v>9</v>
      </c>
      <c r="S127" s="1">
        <f t="shared" si="51"/>
        <v>123</v>
      </c>
      <c r="T127" s="1">
        <f t="shared" si="52"/>
        <v>23</v>
      </c>
      <c r="U127" s="1">
        <f t="shared" si="53"/>
        <v>122</v>
      </c>
      <c r="V127" s="1">
        <f t="shared" si="37"/>
        <v>1000000</v>
      </c>
      <c r="W127" s="1">
        <f>Modells!F524</f>
        <v>1000019.9</v>
      </c>
      <c r="X127" s="1" t="str">
        <f t="shared" si="42"/>
        <v>Luxembourg</v>
      </c>
      <c r="Y127" s="1">
        <f t="shared" si="43"/>
        <v>2021</v>
      </c>
      <c r="Z127" s="1">
        <f>Modells!T528</f>
        <v>999980.1</v>
      </c>
      <c r="AA127" s="1">
        <f t="shared" si="44"/>
        <v>122</v>
      </c>
      <c r="AB127" s="1">
        <f t="shared" si="47"/>
        <v>8</v>
      </c>
      <c r="AC127" s="1">
        <f t="shared" si="48"/>
        <v>108</v>
      </c>
      <c r="AD127" s="1">
        <f t="shared" si="49"/>
        <v>9</v>
      </c>
      <c r="AE127" s="1">
        <f t="shared" si="46"/>
        <v>1000000</v>
      </c>
    </row>
    <row r="128" spans="1:31" ht="15" x14ac:dyDescent="0.3">
      <c r="A128" s="32" t="s">
        <v>23</v>
      </c>
      <c r="B128" s="33">
        <v>2021</v>
      </c>
      <c r="C128" s="48">
        <v>61.083611990000001</v>
      </c>
      <c r="D128" s="35">
        <v>4.202860087024609E-3</v>
      </c>
      <c r="E128" s="36">
        <v>117.3669170717648</v>
      </c>
      <c r="F128" s="49">
        <v>3.9966908999999999</v>
      </c>
      <c r="G128" s="88">
        <v>24</v>
      </c>
      <c r="H128" s="106">
        <v>26</v>
      </c>
      <c r="I128" s="111">
        <f t="shared" si="54"/>
        <v>-2</v>
      </c>
      <c r="L128" s="128">
        <f t="shared" si="38"/>
        <v>6.5429839032018905E-2</v>
      </c>
      <c r="M128" s="23">
        <f t="shared" si="39"/>
        <v>4.202860087024609E-3</v>
      </c>
      <c r="N128" s="24">
        <f t="shared" si="40"/>
        <v>117.3669170717648</v>
      </c>
      <c r="O128" s="1">
        <f t="shared" si="41"/>
        <v>24</v>
      </c>
      <c r="P128" s="1">
        <v>1000000</v>
      </c>
      <c r="Q128" s="1"/>
      <c r="R128" s="1">
        <f t="shared" si="50"/>
        <v>123</v>
      </c>
      <c r="S128" s="1">
        <f t="shared" si="51"/>
        <v>125</v>
      </c>
      <c r="T128" s="1">
        <f t="shared" si="52"/>
        <v>128</v>
      </c>
      <c r="U128" s="1">
        <f t="shared" si="53"/>
        <v>122</v>
      </c>
      <c r="V128" s="1">
        <f t="shared" si="37"/>
        <v>1000000</v>
      </c>
      <c r="W128" s="1">
        <f>Modells!F525</f>
        <v>999760.9</v>
      </c>
      <c r="X128" s="1" t="str">
        <f t="shared" si="42"/>
        <v>Malta</v>
      </c>
      <c r="Y128" s="1">
        <f t="shared" si="43"/>
        <v>2021</v>
      </c>
      <c r="Z128" s="1">
        <f>Modells!T529</f>
        <v>1000239.1</v>
      </c>
      <c r="AA128" s="1">
        <f t="shared" si="44"/>
        <v>8</v>
      </c>
      <c r="AB128" s="1">
        <f t="shared" si="47"/>
        <v>6</v>
      </c>
      <c r="AC128" s="1">
        <f t="shared" si="48"/>
        <v>3</v>
      </c>
      <c r="AD128" s="1">
        <f t="shared" si="49"/>
        <v>9</v>
      </c>
      <c r="AE128" s="1">
        <f t="shared" si="46"/>
        <v>1000000</v>
      </c>
    </row>
    <row r="129" spans="1:31" ht="15" x14ac:dyDescent="0.3">
      <c r="A129" s="32" t="s">
        <v>24</v>
      </c>
      <c r="B129" s="33">
        <v>2021</v>
      </c>
      <c r="C129" s="48">
        <v>12300</v>
      </c>
      <c r="D129" s="35">
        <v>1.4290378160584349E-2</v>
      </c>
      <c r="E129" s="36">
        <v>701.5342497005646</v>
      </c>
      <c r="F129" s="49">
        <v>3448</v>
      </c>
      <c r="G129" s="88">
        <v>9</v>
      </c>
      <c r="H129" s="106">
        <v>6</v>
      </c>
      <c r="I129" s="111">
        <f t="shared" si="54"/>
        <v>3</v>
      </c>
      <c r="L129" s="128">
        <f t="shared" si="38"/>
        <v>0.28032520325203253</v>
      </c>
      <c r="M129" s="23">
        <f t="shared" si="39"/>
        <v>1.4290378160584349E-2</v>
      </c>
      <c r="N129" s="24">
        <f t="shared" si="40"/>
        <v>701.5342497005646</v>
      </c>
      <c r="O129" s="1">
        <f t="shared" si="41"/>
        <v>9</v>
      </c>
      <c r="P129" s="1">
        <v>1000000</v>
      </c>
      <c r="Q129" s="1"/>
      <c r="R129" s="1">
        <f t="shared" si="50"/>
        <v>28</v>
      </c>
      <c r="S129" s="1">
        <f t="shared" si="51"/>
        <v>63</v>
      </c>
      <c r="T129" s="1">
        <f t="shared" si="52"/>
        <v>3</v>
      </c>
      <c r="U129" s="1">
        <f t="shared" si="53"/>
        <v>41</v>
      </c>
      <c r="V129" s="1">
        <f t="shared" si="37"/>
        <v>1000000</v>
      </c>
      <c r="W129" s="1">
        <f>Modells!F526</f>
        <v>1000124.4</v>
      </c>
      <c r="X129" s="1" t="str">
        <f t="shared" si="42"/>
        <v>Netherlands</v>
      </c>
      <c r="Y129" s="1">
        <f t="shared" si="43"/>
        <v>2021</v>
      </c>
      <c r="Z129" s="1">
        <f>Modells!T530</f>
        <v>999875.6</v>
      </c>
      <c r="AA129" s="1">
        <f t="shared" si="44"/>
        <v>103</v>
      </c>
      <c r="AB129" s="1">
        <f t="shared" si="47"/>
        <v>68</v>
      </c>
      <c r="AC129" s="1">
        <f t="shared" si="48"/>
        <v>128</v>
      </c>
      <c r="AD129" s="1">
        <f t="shared" si="49"/>
        <v>90</v>
      </c>
      <c r="AE129" s="1">
        <f t="shared" si="46"/>
        <v>1000000</v>
      </c>
    </row>
    <row r="130" spans="1:31" ht="15" x14ac:dyDescent="0.3">
      <c r="A130" s="32" t="s">
        <v>25</v>
      </c>
      <c r="B130" s="33">
        <v>2021</v>
      </c>
      <c r="C130" s="48">
        <v>12765.3</v>
      </c>
      <c r="D130" s="35">
        <v>2.2225704428582994E-2</v>
      </c>
      <c r="E130" s="36">
        <v>334.50290865258631</v>
      </c>
      <c r="F130" s="49">
        <v>4405.0999999999995</v>
      </c>
      <c r="G130" s="88">
        <v>5</v>
      </c>
      <c r="H130" s="106">
        <v>4</v>
      </c>
      <c r="I130" s="111">
        <f t="shared" si="54"/>
        <v>1</v>
      </c>
      <c r="L130" s="128">
        <f t="shared" si="38"/>
        <v>0.34508393848949886</v>
      </c>
      <c r="M130" s="23">
        <f t="shared" si="39"/>
        <v>2.2225704428582994E-2</v>
      </c>
      <c r="N130" s="24">
        <f t="shared" si="40"/>
        <v>334.50290865258631</v>
      </c>
      <c r="O130" s="1">
        <f t="shared" si="41"/>
        <v>5</v>
      </c>
      <c r="P130" s="1">
        <v>1000000</v>
      </c>
      <c r="Q130" s="1"/>
      <c r="R130" s="1">
        <f t="shared" si="50"/>
        <v>16</v>
      </c>
      <c r="S130" s="1">
        <f t="shared" si="51"/>
        <v>9</v>
      </c>
      <c r="T130" s="1">
        <f t="shared" si="52"/>
        <v>63</v>
      </c>
      <c r="U130" s="1">
        <f t="shared" si="53"/>
        <v>21</v>
      </c>
      <c r="V130" s="1">
        <f t="shared" si="37"/>
        <v>1000000</v>
      </c>
      <c r="W130" s="1">
        <f>Modells!F527</f>
        <v>1000155.4</v>
      </c>
      <c r="X130" s="1" t="str">
        <f t="shared" si="42"/>
        <v>Poland</v>
      </c>
      <c r="Y130" s="1">
        <f t="shared" si="43"/>
        <v>2021</v>
      </c>
      <c r="Z130" s="1">
        <f>Modells!T531</f>
        <v>999844.6</v>
      </c>
      <c r="AA130" s="1">
        <f t="shared" si="44"/>
        <v>115</v>
      </c>
      <c r="AB130" s="1">
        <f t="shared" si="47"/>
        <v>122</v>
      </c>
      <c r="AC130" s="1">
        <f t="shared" si="48"/>
        <v>68</v>
      </c>
      <c r="AD130" s="1">
        <f t="shared" si="49"/>
        <v>110</v>
      </c>
      <c r="AE130" s="1">
        <f t="shared" si="46"/>
        <v>1000000</v>
      </c>
    </row>
    <row r="131" spans="1:31" ht="15" x14ac:dyDescent="0.3">
      <c r="A131" s="32" t="s">
        <v>26</v>
      </c>
      <c r="B131" s="33">
        <v>2021</v>
      </c>
      <c r="C131" s="48">
        <v>3282.4</v>
      </c>
      <c r="D131" s="35">
        <v>1.5535965732271539E-2</v>
      </c>
      <c r="E131" s="36">
        <v>318.92732219199382</v>
      </c>
      <c r="F131" s="49">
        <v>533.16200000000003</v>
      </c>
      <c r="G131" s="88">
        <v>11</v>
      </c>
      <c r="H131" s="106">
        <v>14</v>
      </c>
      <c r="I131" s="111">
        <f t="shared" si="54"/>
        <v>-3</v>
      </c>
      <c r="L131" s="128">
        <f t="shared" si="38"/>
        <v>0.16243053863027054</v>
      </c>
      <c r="M131" s="23">
        <f t="shared" si="39"/>
        <v>1.5535965732271539E-2</v>
      </c>
      <c r="N131" s="24">
        <f t="shared" si="40"/>
        <v>318.92732219199382</v>
      </c>
      <c r="O131" s="1">
        <f t="shared" si="41"/>
        <v>11</v>
      </c>
      <c r="P131" s="1">
        <v>1000000</v>
      </c>
      <c r="Q131" s="1"/>
      <c r="R131" s="1">
        <f t="shared" si="50"/>
        <v>84</v>
      </c>
      <c r="S131" s="1">
        <f t="shared" si="51"/>
        <v>55</v>
      </c>
      <c r="T131" s="1">
        <f t="shared" si="52"/>
        <v>70</v>
      </c>
      <c r="U131" s="1">
        <f t="shared" si="53"/>
        <v>51</v>
      </c>
      <c r="V131" s="1">
        <f t="shared" si="37"/>
        <v>1000000</v>
      </c>
      <c r="W131" s="1">
        <f>Modells!F528</f>
        <v>999998.9</v>
      </c>
      <c r="X131" s="1" t="str">
        <f t="shared" si="42"/>
        <v>Portugal</v>
      </c>
      <c r="Y131" s="1">
        <f t="shared" si="43"/>
        <v>2021</v>
      </c>
      <c r="Z131" s="1">
        <f>Modells!T532</f>
        <v>1000001.1</v>
      </c>
      <c r="AA131" s="1">
        <f t="shared" si="44"/>
        <v>47</v>
      </c>
      <c r="AB131" s="1">
        <f t="shared" si="47"/>
        <v>76</v>
      </c>
      <c r="AC131" s="1">
        <f t="shared" si="48"/>
        <v>61</v>
      </c>
      <c r="AD131" s="1">
        <f t="shared" si="49"/>
        <v>80</v>
      </c>
      <c r="AE131" s="1">
        <f t="shared" si="46"/>
        <v>1000000</v>
      </c>
    </row>
    <row r="132" spans="1:31" ht="15" x14ac:dyDescent="0.3">
      <c r="A132" s="32" t="s">
        <v>27</v>
      </c>
      <c r="B132" s="33">
        <v>2021</v>
      </c>
      <c r="C132" s="48">
        <v>4477.0739999999996</v>
      </c>
      <c r="D132" s="35">
        <v>1.8641294051664301E-2</v>
      </c>
      <c r="E132" s="36">
        <v>233.16077880766557</v>
      </c>
      <c r="F132" s="49">
        <v>1030.5720000000001</v>
      </c>
      <c r="G132" s="88">
        <v>10</v>
      </c>
      <c r="H132" s="106">
        <v>11</v>
      </c>
      <c r="I132" s="111">
        <f t="shared" si="54"/>
        <v>-1</v>
      </c>
      <c r="L132" s="128">
        <f t="shared" si="38"/>
        <v>0.23018873487460789</v>
      </c>
      <c r="M132" s="23">
        <f t="shared" si="39"/>
        <v>1.8641294051664301E-2</v>
      </c>
      <c r="N132" s="24">
        <f t="shared" si="40"/>
        <v>233.16077880766557</v>
      </c>
      <c r="O132" s="1">
        <f t="shared" si="41"/>
        <v>10</v>
      </c>
      <c r="P132" s="1">
        <v>1000000</v>
      </c>
      <c r="Q132" s="1"/>
      <c r="R132" s="1">
        <f t="shared" si="50"/>
        <v>49</v>
      </c>
      <c r="S132" s="1">
        <f t="shared" si="51"/>
        <v>34</v>
      </c>
      <c r="T132" s="1">
        <f t="shared" si="52"/>
        <v>96</v>
      </c>
      <c r="U132" s="1">
        <f t="shared" si="53"/>
        <v>46</v>
      </c>
      <c r="V132" s="1">
        <f t="shared" si="37"/>
        <v>1000000</v>
      </c>
      <c r="W132" s="1">
        <f>Modells!F529</f>
        <v>1000033.9</v>
      </c>
      <c r="X132" s="1" t="str">
        <f t="shared" si="42"/>
        <v>Romania</v>
      </c>
      <c r="Y132" s="1">
        <f t="shared" si="43"/>
        <v>2021</v>
      </c>
      <c r="Z132" s="1">
        <f>Modells!T533</f>
        <v>999966.1</v>
      </c>
      <c r="AA132" s="1">
        <f t="shared" si="44"/>
        <v>82</v>
      </c>
      <c r="AB132" s="1">
        <f t="shared" si="47"/>
        <v>97</v>
      </c>
      <c r="AC132" s="1">
        <f t="shared" si="48"/>
        <v>35</v>
      </c>
      <c r="AD132" s="1">
        <f t="shared" si="49"/>
        <v>85</v>
      </c>
      <c r="AE132" s="1">
        <f t="shared" si="46"/>
        <v>1000000</v>
      </c>
    </row>
    <row r="133" spans="1:31" ht="15" x14ac:dyDescent="0.3">
      <c r="A133" s="32" t="s">
        <v>28</v>
      </c>
      <c r="B133" s="33">
        <v>2021</v>
      </c>
      <c r="C133" s="48">
        <v>1730.5</v>
      </c>
      <c r="D133" s="35">
        <v>1.781770444541687E-2</v>
      </c>
      <c r="E133" s="36">
        <v>317.45769676690298</v>
      </c>
      <c r="F133" s="49">
        <v>566.29</v>
      </c>
      <c r="G133" s="88">
        <v>14</v>
      </c>
      <c r="H133" s="106">
        <v>16</v>
      </c>
      <c r="I133" s="111">
        <f t="shared" si="54"/>
        <v>-2</v>
      </c>
      <c r="L133" s="128">
        <f t="shared" si="38"/>
        <v>0.32724068188384858</v>
      </c>
      <c r="M133" s="23">
        <f t="shared" si="39"/>
        <v>1.781770444541687E-2</v>
      </c>
      <c r="N133" s="24">
        <f t="shared" si="40"/>
        <v>317.45769676690298</v>
      </c>
      <c r="O133" s="1">
        <f t="shared" si="41"/>
        <v>14</v>
      </c>
      <c r="P133" s="1">
        <v>1000000</v>
      </c>
      <c r="Q133" s="1"/>
      <c r="R133" s="1">
        <f t="shared" si="50"/>
        <v>19</v>
      </c>
      <c r="S133" s="1">
        <f t="shared" si="51"/>
        <v>39</v>
      </c>
      <c r="T133" s="1">
        <f t="shared" si="52"/>
        <v>73</v>
      </c>
      <c r="U133" s="1">
        <f t="shared" si="53"/>
        <v>66</v>
      </c>
      <c r="V133" s="1">
        <f t="shared" si="37"/>
        <v>1000000</v>
      </c>
      <c r="W133" s="1">
        <f>Modells!F530</f>
        <v>1000061.9</v>
      </c>
      <c r="X133" s="1" t="str">
        <f t="shared" si="42"/>
        <v>Slovakia</v>
      </c>
      <c r="Y133" s="1">
        <f t="shared" si="43"/>
        <v>2021</v>
      </c>
      <c r="Z133" s="1">
        <f>Modells!T534</f>
        <v>999938.1</v>
      </c>
      <c r="AA133" s="1">
        <f t="shared" si="44"/>
        <v>112</v>
      </c>
      <c r="AB133" s="1">
        <f t="shared" si="47"/>
        <v>92</v>
      </c>
      <c r="AC133" s="1">
        <f t="shared" si="48"/>
        <v>58</v>
      </c>
      <c r="AD133" s="1">
        <f t="shared" si="49"/>
        <v>65</v>
      </c>
      <c r="AE133" s="1">
        <f t="shared" si="46"/>
        <v>1000000</v>
      </c>
    </row>
    <row r="134" spans="1:31" ht="15" x14ac:dyDescent="0.3">
      <c r="A134" s="32" t="s">
        <v>29</v>
      </c>
      <c r="B134" s="33">
        <v>2021</v>
      </c>
      <c r="C134" s="48">
        <v>648.16568800000005</v>
      </c>
      <c r="D134" s="35">
        <v>1.2459896559314036E-2</v>
      </c>
      <c r="E134" s="36">
        <v>307.49064860146495</v>
      </c>
      <c r="F134" s="49">
        <v>98.026195999999999</v>
      </c>
      <c r="G134" s="88">
        <v>20</v>
      </c>
      <c r="H134" s="106">
        <v>22</v>
      </c>
      <c r="I134" s="111">
        <f t="shared" si="54"/>
        <v>-2</v>
      </c>
      <c r="L134" s="128">
        <f t="shared" si="38"/>
        <v>0.15123632400609271</v>
      </c>
      <c r="M134" s="23">
        <f t="shared" si="39"/>
        <v>1.2459896559314036E-2</v>
      </c>
      <c r="N134" s="24">
        <f t="shared" si="40"/>
        <v>307.49064860146495</v>
      </c>
      <c r="O134" s="1">
        <f t="shared" si="41"/>
        <v>20</v>
      </c>
      <c r="P134" s="1">
        <v>1000000</v>
      </c>
      <c r="Q134" s="1"/>
      <c r="R134" s="1">
        <f t="shared" si="50"/>
        <v>89</v>
      </c>
      <c r="S134" s="1">
        <f t="shared" si="51"/>
        <v>77</v>
      </c>
      <c r="T134" s="1">
        <f t="shared" si="52"/>
        <v>75</v>
      </c>
      <c r="U134" s="1">
        <f t="shared" si="53"/>
        <v>96</v>
      </c>
      <c r="V134" s="1">
        <f t="shared" si="37"/>
        <v>1000000</v>
      </c>
      <c r="W134" s="1">
        <f>Modells!F531</f>
        <v>999921.9</v>
      </c>
      <c r="X134" s="1" t="str">
        <f t="shared" si="42"/>
        <v>Slovenia</v>
      </c>
      <c r="Y134" s="1">
        <f t="shared" si="43"/>
        <v>2021</v>
      </c>
      <c r="Z134" s="1">
        <f>Modells!T535</f>
        <v>1000078.1</v>
      </c>
      <c r="AA134" s="1">
        <f t="shared" si="44"/>
        <v>42</v>
      </c>
      <c r="AB134" s="1">
        <f t="shared" si="47"/>
        <v>54</v>
      </c>
      <c r="AC134" s="1">
        <f t="shared" si="48"/>
        <v>56</v>
      </c>
      <c r="AD134" s="1">
        <f t="shared" si="49"/>
        <v>35</v>
      </c>
      <c r="AE134" s="1">
        <f t="shared" si="46"/>
        <v>1000000</v>
      </c>
    </row>
    <row r="135" spans="1:31" ht="15" x14ac:dyDescent="0.3">
      <c r="A135" s="32" t="s">
        <v>30</v>
      </c>
      <c r="B135" s="33">
        <v>2021</v>
      </c>
      <c r="C135" s="48">
        <v>12546.44</v>
      </c>
      <c r="D135" s="35">
        <v>1.0411439069990532E-2</v>
      </c>
      <c r="E135" s="36">
        <v>265.10323365581564</v>
      </c>
      <c r="F135" s="49">
        <v>2881.74</v>
      </c>
      <c r="G135" s="88">
        <v>4</v>
      </c>
      <c r="H135" s="106">
        <v>5</v>
      </c>
      <c r="I135" s="111">
        <f t="shared" si="54"/>
        <v>-1</v>
      </c>
      <c r="L135" s="128">
        <f t="shared" si="38"/>
        <v>0.22968587105186808</v>
      </c>
      <c r="M135" s="23">
        <f t="shared" si="39"/>
        <v>1.0411439069990532E-2</v>
      </c>
      <c r="N135" s="24">
        <f t="shared" si="40"/>
        <v>265.10323365581564</v>
      </c>
      <c r="O135" s="1">
        <f t="shared" si="41"/>
        <v>4</v>
      </c>
      <c r="P135" s="1">
        <v>1000000</v>
      </c>
      <c r="Q135" s="1"/>
      <c r="R135" s="1">
        <f t="shared" si="50"/>
        <v>50</v>
      </c>
      <c r="S135" s="1">
        <f t="shared" si="51"/>
        <v>97</v>
      </c>
      <c r="T135" s="1">
        <f t="shared" si="52"/>
        <v>84</v>
      </c>
      <c r="U135" s="1">
        <f t="shared" si="53"/>
        <v>16</v>
      </c>
      <c r="V135" s="1">
        <f t="shared" ref="V135:V136" si="55">P135</f>
        <v>1000000</v>
      </c>
      <c r="W135" s="1">
        <f>Modells!F532</f>
        <v>1000017.4</v>
      </c>
      <c r="X135" s="1" t="str">
        <f t="shared" si="42"/>
        <v>Spain</v>
      </c>
      <c r="Y135" s="1">
        <f t="shared" si="43"/>
        <v>2021</v>
      </c>
      <c r="Z135" s="1">
        <f>Modells!T536</f>
        <v>999982.6</v>
      </c>
      <c r="AA135" s="1">
        <f t="shared" si="44"/>
        <v>81</v>
      </c>
      <c r="AB135" s="1">
        <f t="shared" si="47"/>
        <v>34</v>
      </c>
      <c r="AC135" s="1">
        <f t="shared" si="48"/>
        <v>47</v>
      </c>
      <c r="AD135" s="1">
        <f t="shared" si="49"/>
        <v>115</v>
      </c>
      <c r="AE135" s="1">
        <f t="shared" si="46"/>
        <v>1000000</v>
      </c>
    </row>
    <row r="136" spans="1:31" ht="15.6" thickBot="1" x14ac:dyDescent="0.35">
      <c r="A136" s="39" t="s">
        <v>31</v>
      </c>
      <c r="B136" s="40">
        <v>2021</v>
      </c>
      <c r="C136" s="70">
        <v>6000</v>
      </c>
      <c r="D136" s="42">
        <v>1.1313723131321781E-2</v>
      </c>
      <c r="E136" s="43">
        <v>575.9483950238058</v>
      </c>
      <c r="F136" s="66">
        <v>1588.2</v>
      </c>
      <c r="G136" s="89">
        <v>7</v>
      </c>
      <c r="H136" s="107">
        <v>8</v>
      </c>
      <c r="I136" s="110">
        <f t="shared" si="54"/>
        <v>-1</v>
      </c>
      <c r="L136" s="128">
        <f t="shared" ref="L136" si="56">F136/C136</f>
        <v>0.26469999999999999</v>
      </c>
      <c r="M136" s="23">
        <f t="shared" ref="M136:N136" si="57">D136</f>
        <v>1.1313723131321781E-2</v>
      </c>
      <c r="N136" s="24">
        <f t="shared" si="57"/>
        <v>575.9483950238058</v>
      </c>
      <c r="O136" s="1">
        <f t="shared" ref="O136" si="58">G136</f>
        <v>7</v>
      </c>
      <c r="P136" s="1">
        <v>1000000</v>
      </c>
      <c r="Q136" s="1"/>
      <c r="R136" s="1">
        <f t="shared" si="50"/>
        <v>35</v>
      </c>
      <c r="S136" s="1">
        <f t="shared" si="51"/>
        <v>89</v>
      </c>
      <c r="T136" s="1">
        <f t="shared" si="52"/>
        <v>17</v>
      </c>
      <c r="U136" s="1">
        <f t="shared" si="53"/>
        <v>31</v>
      </c>
      <c r="V136" s="1">
        <f t="shared" si="55"/>
        <v>1000000</v>
      </c>
      <c r="W136" s="1">
        <f>Modells!F533</f>
        <v>1000086.9</v>
      </c>
      <c r="X136" s="1" t="str">
        <f t="shared" ref="X136:Y136" si="59">A136</f>
        <v>Sweden</v>
      </c>
      <c r="Y136" s="1">
        <f t="shared" si="59"/>
        <v>2021</v>
      </c>
      <c r="Z136" s="1">
        <f>Modells!T537</f>
        <v>999913.1</v>
      </c>
      <c r="AA136" s="1">
        <f>131-R136</f>
        <v>96</v>
      </c>
      <c r="AB136" s="1">
        <f t="shared" si="47"/>
        <v>42</v>
      </c>
      <c r="AC136" s="1">
        <f t="shared" si="48"/>
        <v>114</v>
      </c>
      <c r="AD136" s="1">
        <f t="shared" si="49"/>
        <v>100</v>
      </c>
      <c r="AE136" s="1">
        <f t="shared" si="46"/>
        <v>1000000</v>
      </c>
    </row>
    <row r="137" spans="1:31" ht="15" thickTop="1" x14ac:dyDescent="0.3">
      <c r="L137" s="12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</sheetData>
  <autoFilter ref="A1:I137" xr:uid="{4E0BCC09-2E8A-45F1-BAD3-04ED9705EEBD}"/>
  <conditionalFormatting sqref="C7:C3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:C5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9:C8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5:C110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1:C13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:D3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:D58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9:D84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5:D110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1:D13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:E3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3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3:E5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:E84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5:E11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E110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1:E13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:F32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F32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:F5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9:F84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5:F110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1:F13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:G32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3:G58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9:G84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5:G110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1:G13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H3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:H5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H84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5:H11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1:H13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:I32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3:I58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9:I84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1:I136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:I32">
    <cfRule type="colorScale" priority="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33:I58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20">
      <colorScale>
        <cfvo type="min"/>
        <cfvo type="max"/>
        <color rgb="FFF8696B"/>
        <color rgb="FFFCFCFF"/>
      </colorScale>
    </cfRule>
  </conditionalFormatting>
  <conditionalFormatting sqref="I59:I84">
    <cfRule type="colorScale" priority="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I85:I110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1:I13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5AED-9C89-42E6-A991-95F706319087}">
  <dimension ref="A1:Z551"/>
  <sheetViews>
    <sheetView workbookViewId="0"/>
  </sheetViews>
  <sheetFormatPr defaultRowHeight="14.4" x14ac:dyDescent="0.3"/>
  <cols>
    <col min="16" max="16" width="12.88671875" bestFit="1" customWidth="1"/>
  </cols>
  <sheetData>
    <row r="1" spans="1:26" ht="18" x14ac:dyDescent="0.3">
      <c r="A1" s="113"/>
    </row>
    <row r="2" spans="1:26" x14ac:dyDescent="0.3">
      <c r="A2" s="114"/>
      <c r="P2" s="129" t="s">
        <v>1356</v>
      </c>
    </row>
    <row r="3" spans="1:26" x14ac:dyDescent="0.3">
      <c r="P3" s="130" t="s">
        <v>1357</v>
      </c>
    </row>
    <row r="5" spans="1:26" ht="18" x14ac:dyDescent="0.3">
      <c r="A5" s="115" t="s">
        <v>36</v>
      </c>
      <c r="B5" s="116">
        <v>4639096</v>
      </c>
      <c r="C5" s="115" t="s">
        <v>37</v>
      </c>
      <c r="D5" s="116">
        <v>130</v>
      </c>
      <c r="E5" s="115" t="s">
        <v>38</v>
      </c>
      <c r="F5" s="116">
        <v>4</v>
      </c>
      <c r="G5" s="115" t="s">
        <v>39</v>
      </c>
      <c r="H5" s="116">
        <v>130</v>
      </c>
      <c r="I5" s="115" t="s">
        <v>40</v>
      </c>
      <c r="J5" s="116">
        <v>0</v>
      </c>
      <c r="K5" s="115" t="s">
        <v>41</v>
      </c>
      <c r="L5" s="116" t="s">
        <v>42</v>
      </c>
      <c r="O5" s="113"/>
    </row>
    <row r="6" spans="1:26" ht="18.600000000000001" thickBot="1" x14ac:dyDescent="0.35">
      <c r="A6" s="113"/>
      <c r="O6" s="114"/>
    </row>
    <row r="7" spans="1:26" ht="15" thickBot="1" x14ac:dyDescent="0.35">
      <c r="A7" s="117" t="s">
        <v>43</v>
      </c>
      <c r="B7" s="117" t="s">
        <v>44</v>
      </c>
      <c r="C7" s="117" t="s">
        <v>45</v>
      </c>
      <c r="D7" s="117" t="s">
        <v>46</v>
      </c>
      <c r="E7" s="117" t="s">
        <v>47</v>
      </c>
      <c r="F7" s="117" t="s">
        <v>48</v>
      </c>
    </row>
    <row r="8" spans="1:26" ht="15" thickBot="1" x14ac:dyDescent="0.35">
      <c r="A8" s="117" t="s">
        <v>49</v>
      </c>
      <c r="B8" s="118">
        <v>121</v>
      </c>
      <c r="C8" s="118">
        <v>113</v>
      </c>
      <c r="D8" s="118">
        <v>72</v>
      </c>
      <c r="E8" s="118">
        <v>56</v>
      </c>
      <c r="F8" s="118">
        <v>1000000</v>
      </c>
    </row>
    <row r="9" spans="1:26" ht="18.600000000000001" thickBot="1" x14ac:dyDescent="0.35">
      <c r="A9" s="117" t="s">
        <v>50</v>
      </c>
      <c r="B9" s="118">
        <v>120</v>
      </c>
      <c r="C9" s="118">
        <v>110</v>
      </c>
      <c r="D9" s="118">
        <v>61</v>
      </c>
      <c r="E9" s="118">
        <v>71</v>
      </c>
      <c r="F9" s="118">
        <v>1000000</v>
      </c>
      <c r="O9" s="115" t="s">
        <v>36</v>
      </c>
      <c r="P9" s="116">
        <v>7174017</v>
      </c>
      <c r="Q9" s="115" t="s">
        <v>37</v>
      </c>
      <c r="R9" s="116">
        <v>130</v>
      </c>
      <c r="S9" s="115" t="s">
        <v>38</v>
      </c>
      <c r="T9" s="116">
        <v>4</v>
      </c>
      <c r="U9" s="115" t="s">
        <v>39</v>
      </c>
      <c r="V9" s="116">
        <v>130</v>
      </c>
      <c r="W9" s="115" t="s">
        <v>40</v>
      </c>
      <c r="X9" s="116">
        <v>0</v>
      </c>
      <c r="Y9" s="115" t="s">
        <v>41</v>
      </c>
      <c r="Z9" s="116" t="s">
        <v>848</v>
      </c>
    </row>
    <row r="10" spans="1:26" ht="18.600000000000001" thickBot="1" x14ac:dyDescent="0.35">
      <c r="A10" s="117" t="s">
        <v>51</v>
      </c>
      <c r="B10" s="118">
        <v>117</v>
      </c>
      <c r="C10" s="118">
        <v>81</v>
      </c>
      <c r="D10" s="118">
        <v>130</v>
      </c>
      <c r="E10" s="118">
        <v>76</v>
      </c>
      <c r="F10" s="118">
        <v>1000000</v>
      </c>
      <c r="O10" s="113"/>
    </row>
    <row r="11" spans="1:26" ht="15" thickBot="1" x14ac:dyDescent="0.35">
      <c r="A11" s="117" t="s">
        <v>52</v>
      </c>
      <c r="B11" s="118">
        <v>128</v>
      </c>
      <c r="C11" s="118">
        <v>50</v>
      </c>
      <c r="D11" s="118">
        <v>112</v>
      </c>
      <c r="E11" s="118">
        <v>81</v>
      </c>
      <c r="F11" s="118">
        <v>1000000</v>
      </c>
      <c r="O11" s="117" t="s">
        <v>43</v>
      </c>
      <c r="P11" s="117" t="s">
        <v>44</v>
      </c>
      <c r="Q11" s="117" t="s">
        <v>45</v>
      </c>
      <c r="R11" s="117" t="s">
        <v>46</v>
      </c>
      <c r="S11" s="117" t="s">
        <v>47</v>
      </c>
      <c r="T11" s="117" t="s">
        <v>48</v>
      </c>
    </row>
    <row r="12" spans="1:26" ht="15" thickBot="1" x14ac:dyDescent="0.35">
      <c r="A12" s="117" t="s">
        <v>53</v>
      </c>
      <c r="B12" s="118">
        <v>112</v>
      </c>
      <c r="C12" s="118">
        <v>47</v>
      </c>
      <c r="D12" s="118">
        <v>45</v>
      </c>
      <c r="E12" s="118">
        <v>111</v>
      </c>
      <c r="F12" s="118">
        <v>1000000</v>
      </c>
      <c r="O12" s="117" t="s">
        <v>49</v>
      </c>
      <c r="P12" s="118">
        <v>10</v>
      </c>
      <c r="Q12" s="118">
        <v>18</v>
      </c>
      <c r="R12" s="118">
        <v>59</v>
      </c>
      <c r="S12" s="118">
        <v>75</v>
      </c>
      <c r="T12" s="118">
        <v>1000000</v>
      </c>
    </row>
    <row r="13" spans="1:26" ht="15" thickBot="1" x14ac:dyDescent="0.35">
      <c r="A13" s="117" t="s">
        <v>54</v>
      </c>
      <c r="B13" s="118">
        <v>86</v>
      </c>
      <c r="C13" s="118">
        <v>101</v>
      </c>
      <c r="D13" s="118">
        <v>117</v>
      </c>
      <c r="E13" s="118">
        <v>36</v>
      </c>
      <c r="F13" s="118">
        <v>1000000</v>
      </c>
      <c r="O13" s="117" t="s">
        <v>50</v>
      </c>
      <c r="P13" s="118">
        <v>11</v>
      </c>
      <c r="Q13" s="118">
        <v>21</v>
      </c>
      <c r="R13" s="118">
        <v>70</v>
      </c>
      <c r="S13" s="118">
        <v>60</v>
      </c>
      <c r="T13" s="118">
        <v>1000000</v>
      </c>
    </row>
    <row r="14" spans="1:26" ht="15" thickBot="1" x14ac:dyDescent="0.35">
      <c r="A14" s="117" t="s">
        <v>55</v>
      </c>
      <c r="B14" s="118">
        <v>68</v>
      </c>
      <c r="C14" s="118">
        <v>20</v>
      </c>
      <c r="D14" s="118">
        <v>54</v>
      </c>
      <c r="E14" s="118">
        <v>101</v>
      </c>
      <c r="F14" s="118">
        <v>1000000</v>
      </c>
      <c r="O14" s="117" t="s">
        <v>51</v>
      </c>
      <c r="P14" s="118">
        <v>14</v>
      </c>
      <c r="Q14" s="118">
        <v>50</v>
      </c>
      <c r="R14" s="118">
        <v>1</v>
      </c>
      <c r="S14" s="118">
        <v>55</v>
      </c>
      <c r="T14" s="118">
        <v>1000000</v>
      </c>
    </row>
    <row r="15" spans="1:26" ht="15" thickBot="1" x14ac:dyDescent="0.35">
      <c r="A15" s="117" t="s">
        <v>56</v>
      </c>
      <c r="B15" s="118">
        <v>76</v>
      </c>
      <c r="C15" s="118">
        <v>66</v>
      </c>
      <c r="D15" s="118">
        <v>16</v>
      </c>
      <c r="E15" s="118">
        <v>51</v>
      </c>
      <c r="F15" s="118">
        <v>1000000</v>
      </c>
      <c r="O15" s="117" t="s">
        <v>52</v>
      </c>
      <c r="P15" s="118">
        <v>3</v>
      </c>
      <c r="Q15" s="118">
        <v>81</v>
      </c>
      <c r="R15" s="118">
        <v>19</v>
      </c>
      <c r="S15" s="118">
        <v>50</v>
      </c>
      <c r="T15" s="118">
        <v>1000000</v>
      </c>
    </row>
    <row r="16" spans="1:26" ht="15" thickBot="1" x14ac:dyDescent="0.35">
      <c r="A16" s="117" t="s">
        <v>57</v>
      </c>
      <c r="B16" s="118">
        <v>44</v>
      </c>
      <c r="C16" s="118">
        <v>40</v>
      </c>
      <c r="D16" s="118">
        <v>14</v>
      </c>
      <c r="E16" s="118">
        <v>1</v>
      </c>
      <c r="F16" s="118">
        <v>1000000</v>
      </c>
      <c r="O16" s="117" t="s">
        <v>53</v>
      </c>
      <c r="P16" s="118">
        <v>19</v>
      </c>
      <c r="Q16" s="118">
        <v>84</v>
      </c>
      <c r="R16" s="118">
        <v>86</v>
      </c>
      <c r="S16" s="118">
        <v>20</v>
      </c>
      <c r="T16" s="118">
        <v>1000000</v>
      </c>
    </row>
    <row r="17" spans="1:20" ht="15" thickBot="1" x14ac:dyDescent="0.35">
      <c r="A17" s="117" t="s">
        <v>58</v>
      </c>
      <c r="B17" s="118">
        <v>97</v>
      </c>
      <c r="C17" s="118">
        <v>78</v>
      </c>
      <c r="D17" s="118">
        <v>29</v>
      </c>
      <c r="E17" s="118">
        <v>6</v>
      </c>
      <c r="F17" s="118">
        <v>1000000</v>
      </c>
      <c r="O17" s="117" t="s">
        <v>54</v>
      </c>
      <c r="P17" s="118">
        <v>45</v>
      </c>
      <c r="Q17" s="118">
        <v>30</v>
      </c>
      <c r="R17" s="118">
        <v>14</v>
      </c>
      <c r="S17" s="118">
        <v>95</v>
      </c>
      <c r="T17" s="118">
        <v>1000000</v>
      </c>
    </row>
    <row r="18" spans="1:20" ht="15" thickBot="1" x14ac:dyDescent="0.35">
      <c r="A18" s="117" t="s">
        <v>59</v>
      </c>
      <c r="B18" s="118">
        <v>100</v>
      </c>
      <c r="C18" s="118">
        <v>5</v>
      </c>
      <c r="D18" s="118">
        <v>47</v>
      </c>
      <c r="E18" s="118">
        <v>26</v>
      </c>
      <c r="F18" s="118">
        <v>1000000</v>
      </c>
      <c r="O18" s="117" t="s">
        <v>55</v>
      </c>
      <c r="P18" s="118">
        <v>63</v>
      </c>
      <c r="Q18" s="118">
        <v>111</v>
      </c>
      <c r="R18" s="118">
        <v>77</v>
      </c>
      <c r="S18" s="118">
        <v>30</v>
      </c>
      <c r="T18" s="118">
        <v>1000000</v>
      </c>
    </row>
    <row r="19" spans="1:20" ht="15" thickBot="1" x14ac:dyDescent="0.35">
      <c r="A19" s="117" t="s">
        <v>60</v>
      </c>
      <c r="B19" s="118">
        <v>73</v>
      </c>
      <c r="C19" s="118">
        <v>85</v>
      </c>
      <c r="D19" s="118">
        <v>121</v>
      </c>
      <c r="E19" s="118">
        <v>66</v>
      </c>
      <c r="F19" s="118">
        <v>1000000</v>
      </c>
      <c r="O19" s="117" t="s">
        <v>56</v>
      </c>
      <c r="P19" s="118">
        <v>55</v>
      </c>
      <c r="Q19" s="118">
        <v>65</v>
      </c>
      <c r="R19" s="118">
        <v>115</v>
      </c>
      <c r="S19" s="118">
        <v>80</v>
      </c>
      <c r="T19" s="118">
        <v>1000000</v>
      </c>
    </row>
    <row r="20" spans="1:20" ht="15" thickBot="1" x14ac:dyDescent="0.35">
      <c r="A20" s="117" t="s">
        <v>61</v>
      </c>
      <c r="B20" s="118">
        <v>116</v>
      </c>
      <c r="C20" s="118">
        <v>126</v>
      </c>
      <c r="D20" s="118">
        <v>114</v>
      </c>
      <c r="E20" s="118">
        <v>111</v>
      </c>
      <c r="F20" s="118">
        <v>1000000</v>
      </c>
      <c r="O20" s="117" t="s">
        <v>57</v>
      </c>
      <c r="P20" s="118">
        <v>87</v>
      </c>
      <c r="Q20" s="118">
        <v>91</v>
      </c>
      <c r="R20" s="118">
        <v>117</v>
      </c>
      <c r="S20" s="118">
        <v>130</v>
      </c>
      <c r="T20" s="118">
        <v>1000000</v>
      </c>
    </row>
    <row r="21" spans="1:20" ht="15" thickBot="1" x14ac:dyDescent="0.35">
      <c r="A21" s="117" t="s">
        <v>62</v>
      </c>
      <c r="B21" s="118">
        <v>63</v>
      </c>
      <c r="C21" s="118">
        <v>82</v>
      </c>
      <c r="D21" s="118">
        <v>59</v>
      </c>
      <c r="E21" s="118">
        <v>11</v>
      </c>
      <c r="F21" s="118">
        <v>1000000</v>
      </c>
      <c r="O21" s="117" t="s">
        <v>58</v>
      </c>
      <c r="P21" s="118">
        <v>34</v>
      </c>
      <c r="Q21" s="118">
        <v>53</v>
      </c>
      <c r="R21" s="118">
        <v>102</v>
      </c>
      <c r="S21" s="118">
        <v>125</v>
      </c>
      <c r="T21" s="118">
        <v>1000000</v>
      </c>
    </row>
    <row r="22" spans="1:20" ht="15" thickBot="1" x14ac:dyDescent="0.35">
      <c r="A22" s="117" t="s">
        <v>63</v>
      </c>
      <c r="B22" s="118">
        <v>90</v>
      </c>
      <c r="C22" s="118">
        <v>53</v>
      </c>
      <c r="D22" s="118">
        <v>101</v>
      </c>
      <c r="E22" s="118">
        <v>96</v>
      </c>
      <c r="F22" s="118">
        <v>1000000</v>
      </c>
      <c r="O22" s="117" t="s">
        <v>59</v>
      </c>
      <c r="P22" s="118">
        <v>31</v>
      </c>
      <c r="Q22" s="118">
        <v>126</v>
      </c>
      <c r="R22" s="118">
        <v>84</v>
      </c>
      <c r="S22" s="118">
        <v>105</v>
      </c>
      <c r="T22" s="118">
        <v>1000000</v>
      </c>
    </row>
    <row r="23" spans="1:20" ht="15" thickBot="1" x14ac:dyDescent="0.35">
      <c r="A23" s="117" t="s">
        <v>64</v>
      </c>
      <c r="B23" s="118">
        <v>21</v>
      </c>
      <c r="C23" s="118">
        <v>46</v>
      </c>
      <c r="D23" s="118">
        <v>87</v>
      </c>
      <c r="E23" s="118">
        <v>91</v>
      </c>
      <c r="F23" s="118">
        <v>1000000</v>
      </c>
      <c r="O23" s="117" t="s">
        <v>60</v>
      </c>
      <c r="P23" s="118">
        <v>58</v>
      </c>
      <c r="Q23" s="118">
        <v>46</v>
      </c>
      <c r="R23" s="118">
        <v>10</v>
      </c>
      <c r="S23" s="118">
        <v>65</v>
      </c>
      <c r="T23" s="118">
        <v>1000000</v>
      </c>
    </row>
    <row r="24" spans="1:20" ht="15" thickBot="1" x14ac:dyDescent="0.35">
      <c r="A24" s="117" t="s">
        <v>65</v>
      </c>
      <c r="B24" s="118">
        <v>7</v>
      </c>
      <c r="C24" s="118">
        <v>121</v>
      </c>
      <c r="D24" s="118">
        <v>32</v>
      </c>
      <c r="E24" s="118">
        <v>111</v>
      </c>
      <c r="F24" s="118">
        <v>1000000</v>
      </c>
      <c r="O24" s="117" t="s">
        <v>61</v>
      </c>
      <c r="P24" s="118">
        <v>15</v>
      </c>
      <c r="Q24" s="118">
        <v>5</v>
      </c>
      <c r="R24" s="118">
        <v>17</v>
      </c>
      <c r="S24" s="118">
        <v>20</v>
      </c>
      <c r="T24" s="118">
        <v>1000000</v>
      </c>
    </row>
    <row r="25" spans="1:20" ht="15" thickBot="1" x14ac:dyDescent="0.35">
      <c r="A25" s="117" t="s">
        <v>66</v>
      </c>
      <c r="B25" s="118">
        <v>103</v>
      </c>
      <c r="C25" s="118">
        <v>122</v>
      </c>
      <c r="D25" s="118">
        <v>127</v>
      </c>
      <c r="E25" s="118">
        <v>111</v>
      </c>
      <c r="F25" s="118">
        <v>1000000</v>
      </c>
      <c r="O25" s="117" t="s">
        <v>62</v>
      </c>
      <c r="P25" s="118">
        <v>68</v>
      </c>
      <c r="Q25" s="118">
        <v>49</v>
      </c>
      <c r="R25" s="118">
        <v>72</v>
      </c>
      <c r="S25" s="118">
        <v>120</v>
      </c>
      <c r="T25" s="118">
        <v>1000000</v>
      </c>
    </row>
    <row r="26" spans="1:20" ht="15" thickBot="1" x14ac:dyDescent="0.35">
      <c r="A26" s="117" t="s">
        <v>67</v>
      </c>
      <c r="B26" s="118">
        <v>60</v>
      </c>
      <c r="C26" s="118">
        <v>87</v>
      </c>
      <c r="D26" s="118">
        <v>26</v>
      </c>
      <c r="E26" s="118">
        <v>41</v>
      </c>
      <c r="F26" s="118">
        <v>1000000</v>
      </c>
      <c r="O26" s="117" t="s">
        <v>63</v>
      </c>
      <c r="P26" s="118">
        <v>41</v>
      </c>
      <c r="Q26" s="118">
        <v>78</v>
      </c>
      <c r="R26" s="118">
        <v>30</v>
      </c>
      <c r="S26" s="118">
        <v>35</v>
      </c>
      <c r="T26" s="118">
        <v>1000000</v>
      </c>
    </row>
    <row r="27" spans="1:20" ht="15" thickBot="1" x14ac:dyDescent="0.35">
      <c r="A27" s="117" t="s">
        <v>68</v>
      </c>
      <c r="B27" s="118">
        <v>54</v>
      </c>
      <c r="C27" s="118">
        <v>32</v>
      </c>
      <c r="D27" s="118">
        <v>98</v>
      </c>
      <c r="E27" s="118">
        <v>16</v>
      </c>
      <c r="F27" s="118">
        <v>1000000</v>
      </c>
      <c r="O27" s="117" t="s">
        <v>64</v>
      </c>
      <c r="P27" s="118">
        <v>110</v>
      </c>
      <c r="Q27" s="118">
        <v>85</v>
      </c>
      <c r="R27" s="118">
        <v>44</v>
      </c>
      <c r="S27" s="118">
        <v>40</v>
      </c>
      <c r="T27" s="118">
        <v>1000000</v>
      </c>
    </row>
    <row r="28" spans="1:20" ht="15" thickBot="1" x14ac:dyDescent="0.35">
      <c r="A28" s="117" t="s">
        <v>69</v>
      </c>
      <c r="B28" s="118">
        <v>104</v>
      </c>
      <c r="C28" s="118">
        <v>67</v>
      </c>
      <c r="D28" s="118">
        <v>83</v>
      </c>
      <c r="E28" s="118">
        <v>61</v>
      </c>
      <c r="F28" s="118">
        <v>1000000</v>
      </c>
      <c r="O28" s="117" t="s">
        <v>65</v>
      </c>
      <c r="P28" s="118">
        <v>124</v>
      </c>
      <c r="Q28" s="118">
        <v>10</v>
      </c>
      <c r="R28" s="118">
        <v>99</v>
      </c>
      <c r="S28" s="118">
        <v>20</v>
      </c>
      <c r="T28" s="118">
        <v>1000000</v>
      </c>
    </row>
    <row r="29" spans="1:20" ht="15" thickBot="1" x14ac:dyDescent="0.35">
      <c r="A29" s="117" t="s">
        <v>70</v>
      </c>
      <c r="B29" s="118">
        <v>18</v>
      </c>
      <c r="C29" s="118">
        <v>45</v>
      </c>
      <c r="D29" s="118">
        <v>119</v>
      </c>
      <c r="E29" s="118">
        <v>46</v>
      </c>
      <c r="F29" s="118">
        <v>1000000</v>
      </c>
      <c r="O29" s="117" t="s">
        <v>66</v>
      </c>
      <c r="P29" s="118">
        <v>28</v>
      </c>
      <c r="Q29" s="118">
        <v>9</v>
      </c>
      <c r="R29" s="118">
        <v>4</v>
      </c>
      <c r="S29" s="118">
        <v>20</v>
      </c>
      <c r="T29" s="118">
        <v>1000000</v>
      </c>
    </row>
    <row r="30" spans="1:20" ht="15" thickBot="1" x14ac:dyDescent="0.35">
      <c r="A30" s="117" t="s">
        <v>71</v>
      </c>
      <c r="B30" s="118">
        <v>77</v>
      </c>
      <c r="C30" s="118">
        <v>90</v>
      </c>
      <c r="D30" s="118">
        <v>118</v>
      </c>
      <c r="E30" s="118">
        <v>86</v>
      </c>
      <c r="F30" s="118">
        <v>1000000</v>
      </c>
      <c r="O30" s="117" t="s">
        <v>67</v>
      </c>
      <c r="P30" s="118">
        <v>71</v>
      </c>
      <c r="Q30" s="118">
        <v>44</v>
      </c>
      <c r="R30" s="118">
        <v>105</v>
      </c>
      <c r="S30" s="118">
        <v>90</v>
      </c>
      <c r="T30" s="118">
        <v>1000000</v>
      </c>
    </row>
    <row r="31" spans="1:20" ht="15" thickBot="1" x14ac:dyDescent="0.35">
      <c r="A31" s="117" t="s">
        <v>72</v>
      </c>
      <c r="B31" s="118">
        <v>129</v>
      </c>
      <c r="C31" s="118">
        <v>102</v>
      </c>
      <c r="D31" s="118">
        <v>109</v>
      </c>
      <c r="E31" s="118">
        <v>106</v>
      </c>
      <c r="F31" s="118">
        <v>1000000</v>
      </c>
      <c r="O31" s="117" t="s">
        <v>68</v>
      </c>
      <c r="P31" s="118">
        <v>77</v>
      </c>
      <c r="Q31" s="118">
        <v>99</v>
      </c>
      <c r="R31" s="118">
        <v>33</v>
      </c>
      <c r="S31" s="118">
        <v>115</v>
      </c>
      <c r="T31" s="118">
        <v>1000000</v>
      </c>
    </row>
    <row r="32" spans="1:20" ht="15" thickBot="1" x14ac:dyDescent="0.35">
      <c r="A32" s="117" t="s">
        <v>73</v>
      </c>
      <c r="B32" s="118">
        <v>59</v>
      </c>
      <c r="C32" s="118">
        <v>107</v>
      </c>
      <c r="D32" s="118">
        <v>99</v>
      </c>
      <c r="E32" s="118">
        <v>21</v>
      </c>
      <c r="F32" s="118">
        <v>1000000</v>
      </c>
      <c r="O32" s="117" t="s">
        <v>69</v>
      </c>
      <c r="P32" s="118">
        <v>27</v>
      </c>
      <c r="Q32" s="118">
        <v>64</v>
      </c>
      <c r="R32" s="118">
        <v>48</v>
      </c>
      <c r="S32" s="118">
        <v>70</v>
      </c>
      <c r="T32" s="118">
        <v>1000000</v>
      </c>
    </row>
    <row r="33" spans="1:20" ht="15" thickBot="1" x14ac:dyDescent="0.35">
      <c r="A33" s="117" t="s">
        <v>74</v>
      </c>
      <c r="B33" s="118">
        <v>51</v>
      </c>
      <c r="C33" s="118">
        <v>104</v>
      </c>
      <c r="D33" s="118">
        <v>37</v>
      </c>
      <c r="E33" s="118">
        <v>31</v>
      </c>
      <c r="F33" s="118">
        <v>1000000</v>
      </c>
      <c r="O33" s="117" t="s">
        <v>70</v>
      </c>
      <c r="P33" s="118">
        <v>113</v>
      </c>
      <c r="Q33" s="118">
        <v>86</v>
      </c>
      <c r="R33" s="118">
        <v>12</v>
      </c>
      <c r="S33" s="118">
        <v>85</v>
      </c>
      <c r="T33" s="118">
        <v>1000000</v>
      </c>
    </row>
    <row r="34" spans="1:20" ht="15" thickBot="1" x14ac:dyDescent="0.35">
      <c r="A34" s="117" t="s">
        <v>75</v>
      </c>
      <c r="B34" s="118">
        <v>126</v>
      </c>
      <c r="C34" s="118">
        <v>114</v>
      </c>
      <c r="D34" s="118">
        <v>68</v>
      </c>
      <c r="E34" s="118">
        <v>66</v>
      </c>
      <c r="F34" s="118">
        <v>1000000</v>
      </c>
      <c r="O34" s="117" t="s">
        <v>71</v>
      </c>
      <c r="P34" s="118">
        <v>54</v>
      </c>
      <c r="Q34" s="118">
        <v>41</v>
      </c>
      <c r="R34" s="118">
        <v>13</v>
      </c>
      <c r="S34" s="118">
        <v>45</v>
      </c>
      <c r="T34" s="118">
        <v>1000000</v>
      </c>
    </row>
    <row r="35" spans="1:20" ht="15" thickBot="1" x14ac:dyDescent="0.35">
      <c r="A35" s="117" t="s">
        <v>76</v>
      </c>
      <c r="B35" s="118">
        <v>109</v>
      </c>
      <c r="C35" s="118">
        <v>109</v>
      </c>
      <c r="D35" s="118">
        <v>56</v>
      </c>
      <c r="E35" s="118">
        <v>81</v>
      </c>
      <c r="F35" s="118">
        <v>1000000</v>
      </c>
      <c r="O35" s="117" t="s">
        <v>72</v>
      </c>
      <c r="P35" s="118">
        <v>2</v>
      </c>
      <c r="Q35" s="118">
        <v>29</v>
      </c>
      <c r="R35" s="118">
        <v>22</v>
      </c>
      <c r="S35" s="118">
        <v>25</v>
      </c>
      <c r="T35" s="118">
        <v>1000000</v>
      </c>
    </row>
    <row r="36" spans="1:20" ht="15" thickBot="1" x14ac:dyDescent="0.35">
      <c r="A36" s="117" t="s">
        <v>77</v>
      </c>
      <c r="B36" s="118">
        <v>110</v>
      </c>
      <c r="C36" s="118">
        <v>62</v>
      </c>
      <c r="D36" s="118">
        <v>129</v>
      </c>
      <c r="E36" s="118">
        <v>61</v>
      </c>
      <c r="F36" s="118">
        <v>1000000</v>
      </c>
      <c r="O36" s="117" t="s">
        <v>73</v>
      </c>
      <c r="P36" s="118">
        <v>72</v>
      </c>
      <c r="Q36" s="118">
        <v>24</v>
      </c>
      <c r="R36" s="118">
        <v>32</v>
      </c>
      <c r="S36" s="118">
        <v>110</v>
      </c>
      <c r="T36" s="118">
        <v>1000000</v>
      </c>
    </row>
    <row r="37" spans="1:20" ht="15" thickBot="1" x14ac:dyDescent="0.35">
      <c r="A37" s="117" t="s">
        <v>78</v>
      </c>
      <c r="B37" s="118">
        <v>130</v>
      </c>
      <c r="C37" s="118">
        <v>56</v>
      </c>
      <c r="D37" s="118">
        <v>111</v>
      </c>
      <c r="E37" s="118">
        <v>86</v>
      </c>
      <c r="F37" s="118">
        <v>1000000</v>
      </c>
      <c r="O37" s="117" t="s">
        <v>74</v>
      </c>
      <c r="P37" s="118">
        <v>80</v>
      </c>
      <c r="Q37" s="118">
        <v>27</v>
      </c>
      <c r="R37" s="118">
        <v>94</v>
      </c>
      <c r="S37" s="118">
        <v>100</v>
      </c>
      <c r="T37" s="118">
        <v>1000000</v>
      </c>
    </row>
    <row r="38" spans="1:20" ht="15" thickBot="1" x14ac:dyDescent="0.35">
      <c r="A38" s="117" t="s">
        <v>79</v>
      </c>
      <c r="B38" s="118">
        <v>82</v>
      </c>
      <c r="C38" s="118">
        <v>43</v>
      </c>
      <c r="D38" s="118">
        <v>40</v>
      </c>
      <c r="E38" s="118">
        <v>122</v>
      </c>
      <c r="F38" s="118">
        <v>1000000</v>
      </c>
      <c r="O38" s="117" t="s">
        <v>75</v>
      </c>
      <c r="P38" s="118">
        <v>5</v>
      </c>
      <c r="Q38" s="118">
        <v>17</v>
      </c>
      <c r="R38" s="118">
        <v>63</v>
      </c>
      <c r="S38" s="118">
        <v>65</v>
      </c>
      <c r="T38" s="118">
        <v>1000000</v>
      </c>
    </row>
    <row r="39" spans="1:20" ht="15" thickBot="1" x14ac:dyDescent="0.35">
      <c r="A39" s="117" t="s">
        <v>80</v>
      </c>
      <c r="B39" s="118">
        <v>93</v>
      </c>
      <c r="C39" s="118">
        <v>91</v>
      </c>
      <c r="D39" s="118">
        <v>104</v>
      </c>
      <c r="E39" s="118">
        <v>31</v>
      </c>
      <c r="F39" s="118">
        <v>1000000</v>
      </c>
      <c r="O39" s="117" t="s">
        <v>76</v>
      </c>
      <c r="P39" s="118">
        <v>22</v>
      </c>
      <c r="Q39" s="118">
        <v>22</v>
      </c>
      <c r="R39" s="118">
        <v>75</v>
      </c>
      <c r="S39" s="118">
        <v>50</v>
      </c>
      <c r="T39" s="118">
        <v>1000000</v>
      </c>
    </row>
    <row r="40" spans="1:20" ht="15" thickBot="1" x14ac:dyDescent="0.35">
      <c r="A40" s="117" t="s">
        <v>81</v>
      </c>
      <c r="B40" s="118">
        <v>79</v>
      </c>
      <c r="C40" s="118">
        <v>25</v>
      </c>
      <c r="D40" s="118">
        <v>48</v>
      </c>
      <c r="E40" s="118">
        <v>106</v>
      </c>
      <c r="F40" s="118">
        <v>1000000</v>
      </c>
      <c r="O40" s="117" t="s">
        <v>77</v>
      </c>
      <c r="P40" s="118">
        <v>21</v>
      </c>
      <c r="Q40" s="118">
        <v>69</v>
      </c>
      <c r="R40" s="118">
        <v>2</v>
      </c>
      <c r="S40" s="118">
        <v>70</v>
      </c>
      <c r="T40" s="118">
        <v>1000000</v>
      </c>
    </row>
    <row r="41" spans="1:20" ht="15" thickBot="1" x14ac:dyDescent="0.35">
      <c r="A41" s="117" t="s">
        <v>82</v>
      </c>
      <c r="B41" s="118">
        <v>71</v>
      </c>
      <c r="C41" s="118">
        <v>65</v>
      </c>
      <c r="D41" s="118">
        <v>15</v>
      </c>
      <c r="E41" s="118">
        <v>56</v>
      </c>
      <c r="F41" s="118">
        <v>1000000</v>
      </c>
      <c r="O41" s="117" t="s">
        <v>78</v>
      </c>
      <c r="P41" s="118">
        <v>1</v>
      </c>
      <c r="Q41" s="118">
        <v>75</v>
      </c>
      <c r="R41" s="118">
        <v>20</v>
      </c>
      <c r="S41" s="118">
        <v>45</v>
      </c>
      <c r="T41" s="118">
        <v>1000000</v>
      </c>
    </row>
    <row r="42" spans="1:20" ht="15" thickBot="1" x14ac:dyDescent="0.35">
      <c r="A42" s="117" t="s">
        <v>83</v>
      </c>
      <c r="B42" s="118">
        <v>47</v>
      </c>
      <c r="C42" s="118">
        <v>37</v>
      </c>
      <c r="D42" s="118">
        <v>9</v>
      </c>
      <c r="E42" s="118">
        <v>1</v>
      </c>
      <c r="F42" s="118">
        <v>1000000</v>
      </c>
      <c r="O42" s="117" t="s">
        <v>79</v>
      </c>
      <c r="P42" s="118">
        <v>49</v>
      </c>
      <c r="Q42" s="118">
        <v>88</v>
      </c>
      <c r="R42" s="118">
        <v>91</v>
      </c>
      <c r="S42" s="118">
        <v>9</v>
      </c>
      <c r="T42" s="118">
        <v>1000000</v>
      </c>
    </row>
    <row r="43" spans="1:20" ht="15" thickBot="1" x14ac:dyDescent="0.35">
      <c r="A43" s="117" t="s">
        <v>84</v>
      </c>
      <c r="B43" s="118">
        <v>94</v>
      </c>
      <c r="C43" s="118">
        <v>76</v>
      </c>
      <c r="D43" s="118">
        <v>25</v>
      </c>
      <c r="E43" s="118">
        <v>6</v>
      </c>
      <c r="F43" s="118">
        <v>1000000</v>
      </c>
      <c r="O43" s="117" t="s">
        <v>80</v>
      </c>
      <c r="P43" s="118">
        <v>38</v>
      </c>
      <c r="Q43" s="118">
        <v>40</v>
      </c>
      <c r="R43" s="118">
        <v>27</v>
      </c>
      <c r="S43" s="118">
        <v>100</v>
      </c>
      <c r="T43" s="118">
        <v>1000000</v>
      </c>
    </row>
    <row r="44" spans="1:20" ht="15" thickBot="1" x14ac:dyDescent="0.35">
      <c r="A44" s="117" t="s">
        <v>85</v>
      </c>
      <c r="B44" s="118">
        <v>102</v>
      </c>
      <c r="C44" s="118">
        <v>4</v>
      </c>
      <c r="D44" s="118">
        <v>41</v>
      </c>
      <c r="E44" s="118">
        <v>26</v>
      </c>
      <c r="F44" s="118">
        <v>1000000</v>
      </c>
      <c r="O44" s="117" t="s">
        <v>81</v>
      </c>
      <c r="P44" s="118">
        <v>52</v>
      </c>
      <c r="Q44" s="118">
        <v>106</v>
      </c>
      <c r="R44" s="118">
        <v>83</v>
      </c>
      <c r="S44" s="118">
        <v>25</v>
      </c>
      <c r="T44" s="118">
        <v>1000000</v>
      </c>
    </row>
    <row r="45" spans="1:20" ht="15" thickBot="1" x14ac:dyDescent="0.35">
      <c r="A45" s="117" t="s">
        <v>86</v>
      </c>
      <c r="B45" s="118">
        <v>95</v>
      </c>
      <c r="C45" s="118">
        <v>99</v>
      </c>
      <c r="D45" s="118">
        <v>124</v>
      </c>
      <c r="E45" s="118">
        <v>51</v>
      </c>
      <c r="F45" s="118">
        <v>1000000</v>
      </c>
      <c r="O45" s="117" t="s">
        <v>82</v>
      </c>
      <c r="P45" s="118">
        <v>60</v>
      </c>
      <c r="Q45" s="118">
        <v>66</v>
      </c>
      <c r="R45" s="118">
        <v>116</v>
      </c>
      <c r="S45" s="118">
        <v>75</v>
      </c>
      <c r="T45" s="118">
        <v>1000000</v>
      </c>
    </row>
    <row r="46" spans="1:20" ht="15" thickBot="1" x14ac:dyDescent="0.35">
      <c r="A46" s="117" t="s">
        <v>87</v>
      </c>
      <c r="B46" s="118">
        <v>113</v>
      </c>
      <c r="C46" s="118">
        <v>127</v>
      </c>
      <c r="D46" s="118">
        <v>113</v>
      </c>
      <c r="E46" s="118">
        <v>111</v>
      </c>
      <c r="F46" s="118">
        <v>1000000</v>
      </c>
      <c r="O46" s="117" t="s">
        <v>83</v>
      </c>
      <c r="P46" s="118">
        <v>84</v>
      </c>
      <c r="Q46" s="118">
        <v>94</v>
      </c>
      <c r="R46" s="118">
        <v>122</v>
      </c>
      <c r="S46" s="118">
        <v>130</v>
      </c>
      <c r="T46" s="118">
        <v>1000000</v>
      </c>
    </row>
    <row r="47" spans="1:20" ht="15" thickBot="1" x14ac:dyDescent="0.35">
      <c r="A47" s="117" t="s">
        <v>88</v>
      </c>
      <c r="B47" s="118">
        <v>69</v>
      </c>
      <c r="C47" s="118">
        <v>80</v>
      </c>
      <c r="D47" s="118">
        <v>55</v>
      </c>
      <c r="E47" s="118">
        <v>11</v>
      </c>
      <c r="F47" s="118">
        <v>1000000</v>
      </c>
      <c r="O47" s="117" t="s">
        <v>84</v>
      </c>
      <c r="P47" s="118">
        <v>37</v>
      </c>
      <c r="Q47" s="118">
        <v>55</v>
      </c>
      <c r="R47" s="118">
        <v>106</v>
      </c>
      <c r="S47" s="118">
        <v>125</v>
      </c>
      <c r="T47" s="118">
        <v>1000000</v>
      </c>
    </row>
    <row r="48" spans="1:20" ht="15" thickBot="1" x14ac:dyDescent="0.35">
      <c r="A48" s="117" t="s">
        <v>89</v>
      </c>
      <c r="B48" s="118">
        <v>22</v>
      </c>
      <c r="C48" s="118">
        <v>13</v>
      </c>
      <c r="D48" s="118">
        <v>71</v>
      </c>
      <c r="E48" s="118">
        <v>101</v>
      </c>
      <c r="F48" s="118">
        <v>1000000</v>
      </c>
      <c r="O48" s="117" t="s">
        <v>85</v>
      </c>
      <c r="P48" s="118">
        <v>29</v>
      </c>
      <c r="Q48" s="118">
        <v>127</v>
      </c>
      <c r="R48" s="118">
        <v>90</v>
      </c>
      <c r="S48" s="118">
        <v>105</v>
      </c>
      <c r="T48" s="118">
        <v>1000000</v>
      </c>
    </row>
    <row r="49" spans="1:20" ht="15" thickBot="1" x14ac:dyDescent="0.35">
      <c r="A49" s="117" t="s">
        <v>90</v>
      </c>
      <c r="B49" s="118">
        <v>13</v>
      </c>
      <c r="C49" s="118">
        <v>27</v>
      </c>
      <c r="D49" s="118">
        <v>69</v>
      </c>
      <c r="E49" s="118">
        <v>96</v>
      </c>
      <c r="F49" s="118">
        <v>1000000</v>
      </c>
      <c r="O49" s="117" t="s">
        <v>86</v>
      </c>
      <c r="P49" s="118">
        <v>36</v>
      </c>
      <c r="Q49" s="118">
        <v>32</v>
      </c>
      <c r="R49" s="118">
        <v>7</v>
      </c>
      <c r="S49" s="118">
        <v>80</v>
      </c>
      <c r="T49" s="118">
        <v>1000000</v>
      </c>
    </row>
    <row r="50" spans="1:20" ht="15" thickBot="1" x14ac:dyDescent="0.35">
      <c r="A50" s="117" t="s">
        <v>91</v>
      </c>
      <c r="B50" s="118">
        <v>5</v>
      </c>
      <c r="C50" s="118">
        <v>120</v>
      </c>
      <c r="D50" s="118">
        <v>27</v>
      </c>
      <c r="E50" s="118">
        <v>122</v>
      </c>
      <c r="F50" s="118">
        <v>1000000</v>
      </c>
      <c r="O50" s="117" t="s">
        <v>87</v>
      </c>
      <c r="P50" s="118">
        <v>18</v>
      </c>
      <c r="Q50" s="118">
        <v>4</v>
      </c>
      <c r="R50" s="118">
        <v>18</v>
      </c>
      <c r="S50" s="118">
        <v>20</v>
      </c>
      <c r="T50" s="118">
        <v>1000000</v>
      </c>
    </row>
    <row r="51" spans="1:20" ht="15" thickBot="1" x14ac:dyDescent="0.35">
      <c r="A51" s="117" t="s">
        <v>92</v>
      </c>
      <c r="B51" s="118">
        <v>119</v>
      </c>
      <c r="C51" s="118">
        <v>124</v>
      </c>
      <c r="D51" s="118">
        <v>126</v>
      </c>
      <c r="E51" s="118">
        <v>122</v>
      </c>
      <c r="F51" s="118">
        <v>1000000</v>
      </c>
      <c r="O51" s="117" t="s">
        <v>88</v>
      </c>
      <c r="P51" s="118">
        <v>62</v>
      </c>
      <c r="Q51" s="118">
        <v>51</v>
      </c>
      <c r="R51" s="118">
        <v>76</v>
      </c>
      <c r="S51" s="118">
        <v>120</v>
      </c>
      <c r="T51" s="118">
        <v>1000000</v>
      </c>
    </row>
    <row r="52" spans="1:20" ht="15" thickBot="1" x14ac:dyDescent="0.35">
      <c r="A52" s="117" t="s">
        <v>93</v>
      </c>
      <c r="B52" s="118">
        <v>15</v>
      </c>
      <c r="C52" s="118">
        <v>83</v>
      </c>
      <c r="D52" s="118">
        <v>22</v>
      </c>
      <c r="E52" s="118">
        <v>41</v>
      </c>
      <c r="F52" s="118">
        <v>1000000</v>
      </c>
      <c r="O52" s="117" t="s">
        <v>89</v>
      </c>
      <c r="P52" s="118">
        <v>109</v>
      </c>
      <c r="Q52" s="118">
        <v>118</v>
      </c>
      <c r="R52" s="118">
        <v>60</v>
      </c>
      <c r="S52" s="118">
        <v>30</v>
      </c>
      <c r="T52" s="118">
        <v>1000000</v>
      </c>
    </row>
    <row r="53" spans="1:20" ht="15" thickBot="1" x14ac:dyDescent="0.35">
      <c r="A53" s="117" t="s">
        <v>94</v>
      </c>
      <c r="B53" s="118">
        <v>31</v>
      </c>
      <c r="C53" s="118">
        <v>18</v>
      </c>
      <c r="D53" s="118">
        <v>86</v>
      </c>
      <c r="E53" s="118">
        <v>21</v>
      </c>
      <c r="F53" s="118">
        <v>1000000</v>
      </c>
      <c r="O53" s="117" t="s">
        <v>90</v>
      </c>
      <c r="P53" s="118">
        <v>118</v>
      </c>
      <c r="Q53" s="118">
        <v>104</v>
      </c>
      <c r="R53" s="118">
        <v>62</v>
      </c>
      <c r="S53" s="118">
        <v>35</v>
      </c>
      <c r="T53" s="118">
        <v>1000000</v>
      </c>
    </row>
    <row r="54" spans="1:20" ht="15" thickBot="1" x14ac:dyDescent="0.35">
      <c r="A54" s="117" t="s">
        <v>95</v>
      </c>
      <c r="B54" s="118">
        <v>111</v>
      </c>
      <c r="C54" s="118">
        <v>74</v>
      </c>
      <c r="D54" s="118">
        <v>88</v>
      </c>
      <c r="E54" s="118">
        <v>76</v>
      </c>
      <c r="F54" s="118">
        <v>1000000</v>
      </c>
      <c r="O54" s="117" t="s">
        <v>91</v>
      </c>
      <c r="P54" s="118">
        <v>126</v>
      </c>
      <c r="Q54" s="118">
        <v>11</v>
      </c>
      <c r="R54" s="118">
        <v>104</v>
      </c>
      <c r="S54" s="118">
        <v>9</v>
      </c>
      <c r="T54" s="118">
        <v>1000000</v>
      </c>
    </row>
    <row r="55" spans="1:20" ht="15" thickBot="1" x14ac:dyDescent="0.35">
      <c r="A55" s="117" t="s">
        <v>96</v>
      </c>
      <c r="B55" s="118">
        <v>17</v>
      </c>
      <c r="C55" s="118">
        <v>38</v>
      </c>
      <c r="D55" s="118">
        <v>115</v>
      </c>
      <c r="E55" s="118">
        <v>46</v>
      </c>
      <c r="F55" s="118">
        <v>1000000</v>
      </c>
      <c r="O55" s="117" t="s">
        <v>92</v>
      </c>
      <c r="P55" s="118">
        <v>12</v>
      </c>
      <c r="Q55" s="118">
        <v>7</v>
      </c>
      <c r="R55" s="118">
        <v>5</v>
      </c>
      <c r="S55" s="118">
        <v>9</v>
      </c>
      <c r="T55" s="118">
        <v>1000000</v>
      </c>
    </row>
    <row r="56" spans="1:20" ht="15" thickBot="1" x14ac:dyDescent="0.35">
      <c r="A56" s="117" t="s">
        <v>97</v>
      </c>
      <c r="B56" s="118">
        <v>52</v>
      </c>
      <c r="C56" s="118">
        <v>79</v>
      </c>
      <c r="D56" s="118">
        <v>110</v>
      </c>
      <c r="E56" s="118">
        <v>71</v>
      </c>
      <c r="F56" s="118">
        <v>1000000</v>
      </c>
      <c r="O56" s="117" t="s">
        <v>93</v>
      </c>
      <c r="P56" s="118">
        <v>116</v>
      </c>
      <c r="Q56" s="118">
        <v>48</v>
      </c>
      <c r="R56" s="118">
        <v>109</v>
      </c>
      <c r="S56" s="118">
        <v>90</v>
      </c>
      <c r="T56" s="118">
        <v>1000000</v>
      </c>
    </row>
    <row r="57" spans="1:20" ht="15" thickBot="1" x14ac:dyDescent="0.35">
      <c r="A57" s="117" t="s">
        <v>98</v>
      </c>
      <c r="B57" s="118">
        <v>125</v>
      </c>
      <c r="C57" s="118">
        <v>98</v>
      </c>
      <c r="D57" s="118">
        <v>100</v>
      </c>
      <c r="E57" s="118">
        <v>91</v>
      </c>
      <c r="F57" s="118">
        <v>1000000</v>
      </c>
      <c r="O57" s="117" t="s">
        <v>94</v>
      </c>
      <c r="P57" s="118">
        <v>100</v>
      </c>
      <c r="Q57" s="118">
        <v>113</v>
      </c>
      <c r="R57" s="118">
        <v>45</v>
      </c>
      <c r="S57" s="118">
        <v>110</v>
      </c>
      <c r="T57" s="118">
        <v>1000000</v>
      </c>
    </row>
    <row r="58" spans="1:20" ht="15" thickBot="1" x14ac:dyDescent="0.35">
      <c r="A58" s="117" t="s">
        <v>99</v>
      </c>
      <c r="B58" s="118">
        <v>53</v>
      </c>
      <c r="C58" s="118">
        <v>105</v>
      </c>
      <c r="D58" s="118">
        <v>93</v>
      </c>
      <c r="E58" s="118">
        <v>16</v>
      </c>
      <c r="F58" s="118">
        <v>1000000</v>
      </c>
      <c r="O58" s="117" t="s">
        <v>95</v>
      </c>
      <c r="P58" s="118">
        <v>20</v>
      </c>
      <c r="Q58" s="118">
        <v>57</v>
      </c>
      <c r="R58" s="118">
        <v>43</v>
      </c>
      <c r="S58" s="118">
        <v>55</v>
      </c>
      <c r="T58" s="118">
        <v>1000000</v>
      </c>
    </row>
    <row r="59" spans="1:20" ht="15" thickBot="1" x14ac:dyDescent="0.35">
      <c r="A59" s="117" t="s">
        <v>100</v>
      </c>
      <c r="B59" s="118">
        <v>46</v>
      </c>
      <c r="C59" s="118">
        <v>103</v>
      </c>
      <c r="D59" s="118">
        <v>39</v>
      </c>
      <c r="E59" s="118">
        <v>36</v>
      </c>
      <c r="F59" s="118">
        <v>1000000</v>
      </c>
      <c r="O59" s="117" t="s">
        <v>96</v>
      </c>
      <c r="P59" s="118">
        <v>114</v>
      </c>
      <c r="Q59" s="118">
        <v>93</v>
      </c>
      <c r="R59" s="118">
        <v>16</v>
      </c>
      <c r="S59" s="118">
        <v>85</v>
      </c>
      <c r="T59" s="118">
        <v>1000000</v>
      </c>
    </row>
    <row r="60" spans="1:20" ht="15" thickBot="1" x14ac:dyDescent="0.35">
      <c r="A60" s="117" t="s">
        <v>101</v>
      </c>
      <c r="B60" s="118">
        <v>124</v>
      </c>
      <c r="C60" s="118">
        <v>115</v>
      </c>
      <c r="D60" s="118">
        <v>65</v>
      </c>
      <c r="E60" s="118">
        <v>61</v>
      </c>
      <c r="F60" s="118">
        <v>1000000</v>
      </c>
      <c r="O60" s="117" t="s">
        <v>97</v>
      </c>
      <c r="P60" s="118">
        <v>79</v>
      </c>
      <c r="Q60" s="118">
        <v>52</v>
      </c>
      <c r="R60" s="118">
        <v>21</v>
      </c>
      <c r="S60" s="118">
        <v>60</v>
      </c>
      <c r="T60" s="118">
        <v>1000000</v>
      </c>
    </row>
    <row r="61" spans="1:20" ht="15" thickBot="1" x14ac:dyDescent="0.35">
      <c r="A61" s="117" t="s">
        <v>102</v>
      </c>
      <c r="B61" s="118">
        <v>106</v>
      </c>
      <c r="C61" s="118">
        <v>108</v>
      </c>
      <c r="D61" s="118">
        <v>50</v>
      </c>
      <c r="E61" s="118">
        <v>81</v>
      </c>
      <c r="F61" s="118">
        <v>1000000</v>
      </c>
      <c r="O61" s="117" t="s">
        <v>98</v>
      </c>
      <c r="P61" s="118">
        <v>6</v>
      </c>
      <c r="Q61" s="118">
        <v>33</v>
      </c>
      <c r="R61" s="118">
        <v>31</v>
      </c>
      <c r="S61" s="118">
        <v>40</v>
      </c>
      <c r="T61" s="118">
        <v>1000000</v>
      </c>
    </row>
    <row r="62" spans="1:20" ht="15" thickBot="1" x14ac:dyDescent="0.35">
      <c r="A62" s="117" t="s">
        <v>103</v>
      </c>
      <c r="B62" s="118">
        <v>1</v>
      </c>
      <c r="C62" s="118">
        <v>2</v>
      </c>
      <c r="D62" s="118">
        <v>80</v>
      </c>
      <c r="E62" s="118">
        <v>51</v>
      </c>
      <c r="F62" s="118">
        <v>1000000</v>
      </c>
      <c r="O62" s="117" t="s">
        <v>99</v>
      </c>
      <c r="P62" s="118">
        <v>78</v>
      </c>
      <c r="Q62" s="118">
        <v>26</v>
      </c>
      <c r="R62" s="118">
        <v>38</v>
      </c>
      <c r="S62" s="118">
        <v>115</v>
      </c>
      <c r="T62" s="118">
        <v>1000000</v>
      </c>
    </row>
    <row r="63" spans="1:20" ht="15" thickBot="1" x14ac:dyDescent="0.35">
      <c r="A63" s="117" t="s">
        <v>104</v>
      </c>
      <c r="B63" s="118">
        <v>122</v>
      </c>
      <c r="C63" s="118">
        <v>51</v>
      </c>
      <c r="D63" s="118">
        <v>102</v>
      </c>
      <c r="E63" s="118">
        <v>86</v>
      </c>
      <c r="F63" s="118">
        <v>1000000</v>
      </c>
      <c r="O63" s="117" t="s">
        <v>100</v>
      </c>
      <c r="P63" s="118">
        <v>85</v>
      </c>
      <c r="Q63" s="118">
        <v>28</v>
      </c>
      <c r="R63" s="118">
        <v>92</v>
      </c>
      <c r="S63" s="118">
        <v>95</v>
      </c>
      <c r="T63" s="118">
        <v>1000000</v>
      </c>
    </row>
    <row r="64" spans="1:20" ht="15" thickBot="1" x14ac:dyDescent="0.35">
      <c r="A64" s="117" t="s">
        <v>105</v>
      </c>
      <c r="B64" s="118">
        <v>74</v>
      </c>
      <c r="C64" s="118">
        <v>33</v>
      </c>
      <c r="D64" s="118">
        <v>28</v>
      </c>
      <c r="E64" s="118">
        <v>122</v>
      </c>
      <c r="F64" s="118">
        <v>1000000</v>
      </c>
      <c r="O64" s="117" t="s">
        <v>101</v>
      </c>
      <c r="P64" s="118">
        <v>7</v>
      </c>
      <c r="Q64" s="118">
        <v>16</v>
      </c>
      <c r="R64" s="118">
        <v>66</v>
      </c>
      <c r="S64" s="118">
        <v>70</v>
      </c>
      <c r="T64" s="118">
        <v>1000000</v>
      </c>
    </row>
    <row r="65" spans="1:20" ht="15" thickBot="1" x14ac:dyDescent="0.35">
      <c r="A65" s="117" t="s">
        <v>106</v>
      </c>
      <c r="B65" s="118">
        <v>87</v>
      </c>
      <c r="C65" s="118">
        <v>88</v>
      </c>
      <c r="D65" s="118">
        <v>91</v>
      </c>
      <c r="E65" s="118">
        <v>31</v>
      </c>
      <c r="F65" s="118">
        <v>1000000</v>
      </c>
      <c r="O65" s="117" t="s">
        <v>102</v>
      </c>
      <c r="P65" s="118">
        <v>25</v>
      </c>
      <c r="Q65" s="118">
        <v>23</v>
      </c>
      <c r="R65" s="118">
        <v>81</v>
      </c>
      <c r="S65" s="118">
        <v>50</v>
      </c>
      <c r="T65" s="118">
        <v>1000000</v>
      </c>
    </row>
    <row r="66" spans="1:20" ht="15" thickBot="1" x14ac:dyDescent="0.35">
      <c r="A66" s="117" t="s">
        <v>107</v>
      </c>
      <c r="B66" s="118">
        <v>91</v>
      </c>
      <c r="C66" s="118">
        <v>21</v>
      </c>
      <c r="D66" s="118">
        <v>42</v>
      </c>
      <c r="E66" s="118">
        <v>106</v>
      </c>
      <c r="F66" s="118">
        <v>1000000</v>
      </c>
      <c r="O66" s="117" t="s">
        <v>103</v>
      </c>
      <c r="P66" s="118">
        <v>130</v>
      </c>
      <c r="Q66" s="118">
        <v>129</v>
      </c>
      <c r="R66" s="118">
        <v>51</v>
      </c>
      <c r="S66" s="118">
        <v>80</v>
      </c>
      <c r="T66" s="118">
        <v>1000000</v>
      </c>
    </row>
    <row r="67" spans="1:20" ht="15" thickBot="1" x14ac:dyDescent="0.35">
      <c r="A67" s="117" t="s">
        <v>108</v>
      </c>
      <c r="B67" s="118">
        <v>48</v>
      </c>
      <c r="C67" s="118">
        <v>58</v>
      </c>
      <c r="D67" s="118">
        <v>5</v>
      </c>
      <c r="E67" s="118">
        <v>71</v>
      </c>
      <c r="F67" s="118">
        <v>1000000</v>
      </c>
      <c r="O67" s="117" t="s">
        <v>104</v>
      </c>
      <c r="P67" s="118">
        <v>9</v>
      </c>
      <c r="Q67" s="118">
        <v>80</v>
      </c>
      <c r="R67" s="118">
        <v>29</v>
      </c>
      <c r="S67" s="118">
        <v>45</v>
      </c>
      <c r="T67" s="118">
        <v>1000000</v>
      </c>
    </row>
    <row r="68" spans="1:20" ht="15" thickBot="1" x14ac:dyDescent="0.35">
      <c r="A68" s="117" t="s">
        <v>109</v>
      </c>
      <c r="B68" s="118">
        <v>42</v>
      </c>
      <c r="C68" s="118">
        <v>36</v>
      </c>
      <c r="D68" s="118">
        <v>6</v>
      </c>
      <c r="E68" s="118">
        <v>1</v>
      </c>
      <c r="F68" s="118">
        <v>1000000</v>
      </c>
      <c r="O68" s="117" t="s">
        <v>105</v>
      </c>
      <c r="P68" s="118">
        <v>57</v>
      </c>
      <c r="Q68" s="118">
        <v>98</v>
      </c>
      <c r="R68" s="118">
        <v>103</v>
      </c>
      <c r="S68" s="118">
        <v>9</v>
      </c>
      <c r="T68" s="118">
        <v>1000000</v>
      </c>
    </row>
    <row r="69" spans="1:20" ht="15" thickBot="1" x14ac:dyDescent="0.35">
      <c r="A69" s="117" t="s">
        <v>110</v>
      </c>
      <c r="B69" s="118">
        <v>88</v>
      </c>
      <c r="C69" s="118">
        <v>71</v>
      </c>
      <c r="D69" s="118">
        <v>18</v>
      </c>
      <c r="E69" s="118">
        <v>6</v>
      </c>
      <c r="F69" s="118">
        <v>1000000</v>
      </c>
      <c r="O69" s="117" t="s">
        <v>106</v>
      </c>
      <c r="P69" s="118">
        <v>44</v>
      </c>
      <c r="Q69" s="118">
        <v>43</v>
      </c>
      <c r="R69" s="118">
        <v>40</v>
      </c>
      <c r="S69" s="118">
        <v>100</v>
      </c>
      <c r="T69" s="118">
        <v>1000000</v>
      </c>
    </row>
    <row r="70" spans="1:20" ht="15" thickBot="1" x14ac:dyDescent="0.35">
      <c r="A70" s="117" t="s">
        <v>111</v>
      </c>
      <c r="B70" s="118">
        <v>96</v>
      </c>
      <c r="C70" s="118">
        <v>6</v>
      </c>
      <c r="D70" s="118">
        <v>44</v>
      </c>
      <c r="E70" s="118">
        <v>26</v>
      </c>
      <c r="F70" s="118">
        <v>1000000</v>
      </c>
      <c r="O70" s="117" t="s">
        <v>107</v>
      </c>
      <c r="P70" s="118">
        <v>40</v>
      </c>
      <c r="Q70" s="118">
        <v>110</v>
      </c>
      <c r="R70" s="118">
        <v>89</v>
      </c>
      <c r="S70" s="118">
        <v>25</v>
      </c>
      <c r="T70" s="118">
        <v>1000000</v>
      </c>
    </row>
    <row r="71" spans="1:20" ht="15" thickBot="1" x14ac:dyDescent="0.35">
      <c r="A71" s="117" t="s">
        <v>112</v>
      </c>
      <c r="B71" s="118">
        <v>45</v>
      </c>
      <c r="C71" s="118">
        <v>75</v>
      </c>
      <c r="D71" s="118">
        <v>116</v>
      </c>
      <c r="E71" s="118">
        <v>56</v>
      </c>
      <c r="F71" s="118">
        <v>1000000</v>
      </c>
      <c r="O71" s="117" t="s">
        <v>108</v>
      </c>
      <c r="P71" s="118">
        <v>83</v>
      </c>
      <c r="Q71" s="118">
        <v>73</v>
      </c>
      <c r="R71" s="118">
        <v>126</v>
      </c>
      <c r="S71" s="118">
        <v>60</v>
      </c>
      <c r="T71" s="118">
        <v>1000000</v>
      </c>
    </row>
    <row r="72" spans="1:20" ht="15" thickBot="1" x14ac:dyDescent="0.35">
      <c r="A72" s="117" t="s">
        <v>113</v>
      </c>
      <c r="B72" s="118">
        <v>99</v>
      </c>
      <c r="C72" s="118">
        <v>128</v>
      </c>
      <c r="D72" s="118">
        <v>108</v>
      </c>
      <c r="E72" s="118">
        <v>111</v>
      </c>
      <c r="F72" s="118">
        <v>1000000</v>
      </c>
      <c r="O72" s="117" t="s">
        <v>109</v>
      </c>
      <c r="P72" s="118">
        <v>89</v>
      </c>
      <c r="Q72" s="118">
        <v>95</v>
      </c>
      <c r="R72" s="118">
        <v>125</v>
      </c>
      <c r="S72" s="118">
        <v>130</v>
      </c>
      <c r="T72" s="118">
        <v>1000000</v>
      </c>
    </row>
    <row r="73" spans="1:20" ht="15" thickBot="1" x14ac:dyDescent="0.35">
      <c r="A73" s="117" t="s">
        <v>114</v>
      </c>
      <c r="B73" s="118">
        <v>66</v>
      </c>
      <c r="C73" s="118">
        <v>86</v>
      </c>
      <c r="D73" s="118">
        <v>58</v>
      </c>
      <c r="E73" s="118">
        <v>11</v>
      </c>
      <c r="F73" s="118">
        <v>1000000</v>
      </c>
      <c r="O73" s="117" t="s">
        <v>110</v>
      </c>
      <c r="P73" s="118">
        <v>43</v>
      </c>
      <c r="Q73" s="118">
        <v>60</v>
      </c>
      <c r="R73" s="118">
        <v>113</v>
      </c>
      <c r="S73" s="118">
        <v>125</v>
      </c>
      <c r="T73" s="118">
        <v>1000000</v>
      </c>
    </row>
    <row r="74" spans="1:20" ht="15" thickBot="1" x14ac:dyDescent="0.35">
      <c r="A74" s="117" t="s">
        <v>115</v>
      </c>
      <c r="B74" s="118">
        <v>43</v>
      </c>
      <c r="C74" s="118">
        <v>15</v>
      </c>
      <c r="D74" s="118">
        <v>64</v>
      </c>
      <c r="E74" s="118">
        <v>101</v>
      </c>
      <c r="F74" s="118">
        <v>1000000</v>
      </c>
      <c r="O74" s="117" t="s">
        <v>111</v>
      </c>
      <c r="P74" s="118">
        <v>35</v>
      </c>
      <c r="Q74" s="118">
        <v>125</v>
      </c>
      <c r="R74" s="118">
        <v>87</v>
      </c>
      <c r="S74" s="118">
        <v>105</v>
      </c>
      <c r="T74" s="118">
        <v>1000000</v>
      </c>
    </row>
    <row r="75" spans="1:20" ht="15" thickBot="1" x14ac:dyDescent="0.35">
      <c r="A75" s="117" t="s">
        <v>116</v>
      </c>
      <c r="B75" s="118">
        <v>24</v>
      </c>
      <c r="C75" s="118">
        <v>22</v>
      </c>
      <c r="D75" s="118">
        <v>60</v>
      </c>
      <c r="E75" s="118">
        <v>91</v>
      </c>
      <c r="F75" s="118">
        <v>1000000</v>
      </c>
      <c r="O75" s="117" t="s">
        <v>112</v>
      </c>
      <c r="P75" s="118">
        <v>86</v>
      </c>
      <c r="Q75" s="118">
        <v>56</v>
      </c>
      <c r="R75" s="118">
        <v>15</v>
      </c>
      <c r="S75" s="118">
        <v>75</v>
      </c>
      <c r="T75" s="118">
        <v>1000000</v>
      </c>
    </row>
    <row r="76" spans="1:20" ht="15" thickBot="1" x14ac:dyDescent="0.35">
      <c r="A76" s="117" t="s">
        <v>117</v>
      </c>
      <c r="B76" s="118">
        <v>4</v>
      </c>
      <c r="C76" s="118">
        <v>117</v>
      </c>
      <c r="D76" s="118">
        <v>20</v>
      </c>
      <c r="E76" s="118">
        <v>122</v>
      </c>
      <c r="F76" s="118">
        <v>1000000</v>
      </c>
      <c r="O76" s="117" t="s">
        <v>113</v>
      </c>
      <c r="P76" s="118">
        <v>32</v>
      </c>
      <c r="Q76" s="118">
        <v>3</v>
      </c>
      <c r="R76" s="118">
        <v>23</v>
      </c>
      <c r="S76" s="118">
        <v>20</v>
      </c>
      <c r="T76" s="118">
        <v>1000000</v>
      </c>
    </row>
    <row r="77" spans="1:20" ht="15" thickBot="1" x14ac:dyDescent="0.35">
      <c r="A77" s="117" t="s">
        <v>118</v>
      </c>
      <c r="B77" s="118">
        <v>39</v>
      </c>
      <c r="C77" s="118">
        <v>119</v>
      </c>
      <c r="D77" s="118">
        <v>122</v>
      </c>
      <c r="E77" s="118">
        <v>122</v>
      </c>
      <c r="F77" s="118">
        <v>1000000</v>
      </c>
      <c r="O77" s="117" t="s">
        <v>114</v>
      </c>
      <c r="P77" s="118">
        <v>65</v>
      </c>
      <c r="Q77" s="118">
        <v>45</v>
      </c>
      <c r="R77" s="118">
        <v>73</v>
      </c>
      <c r="S77" s="118">
        <v>120</v>
      </c>
      <c r="T77" s="118">
        <v>1000000</v>
      </c>
    </row>
    <row r="78" spans="1:20" ht="15" thickBot="1" x14ac:dyDescent="0.35">
      <c r="A78" s="117" t="s">
        <v>119</v>
      </c>
      <c r="B78" s="118">
        <v>3</v>
      </c>
      <c r="C78" s="118">
        <v>72</v>
      </c>
      <c r="D78" s="118">
        <v>11</v>
      </c>
      <c r="E78" s="118">
        <v>41</v>
      </c>
      <c r="F78" s="118">
        <v>1000000</v>
      </c>
      <c r="O78" s="117" t="s">
        <v>115</v>
      </c>
      <c r="P78" s="118">
        <v>88</v>
      </c>
      <c r="Q78" s="118">
        <v>116</v>
      </c>
      <c r="R78" s="118">
        <v>67</v>
      </c>
      <c r="S78" s="118">
        <v>30</v>
      </c>
      <c r="T78" s="118">
        <v>1000000</v>
      </c>
    </row>
    <row r="79" spans="1:20" ht="15" thickBot="1" x14ac:dyDescent="0.35">
      <c r="A79" s="117" t="s">
        <v>120</v>
      </c>
      <c r="B79" s="118">
        <v>38</v>
      </c>
      <c r="C79" s="118">
        <v>26</v>
      </c>
      <c r="D79" s="118">
        <v>81</v>
      </c>
      <c r="E79" s="118">
        <v>21</v>
      </c>
      <c r="F79" s="118">
        <v>1000000</v>
      </c>
      <c r="O79" s="117" t="s">
        <v>116</v>
      </c>
      <c r="P79" s="118">
        <v>107</v>
      </c>
      <c r="Q79" s="118">
        <v>109</v>
      </c>
      <c r="R79" s="118">
        <v>71</v>
      </c>
      <c r="S79" s="118">
        <v>40</v>
      </c>
      <c r="T79" s="118">
        <v>1000000</v>
      </c>
    </row>
    <row r="80" spans="1:20" ht="15" thickBot="1" x14ac:dyDescent="0.35">
      <c r="A80" s="117" t="s">
        <v>121</v>
      </c>
      <c r="B80" s="118">
        <v>85</v>
      </c>
      <c r="C80" s="118">
        <v>64</v>
      </c>
      <c r="D80" s="118">
        <v>79</v>
      </c>
      <c r="E80" s="118">
        <v>76</v>
      </c>
      <c r="F80" s="118">
        <v>1000000</v>
      </c>
      <c r="O80" s="117" t="s">
        <v>117</v>
      </c>
      <c r="P80" s="118">
        <v>127</v>
      </c>
      <c r="Q80" s="118">
        <v>14</v>
      </c>
      <c r="R80" s="118">
        <v>111</v>
      </c>
      <c r="S80" s="118">
        <v>9</v>
      </c>
      <c r="T80" s="118">
        <v>1000000</v>
      </c>
    </row>
    <row r="81" spans="1:20" ht="15" thickBot="1" x14ac:dyDescent="0.35">
      <c r="A81" s="117" t="s">
        <v>122</v>
      </c>
      <c r="B81" s="118">
        <v>33</v>
      </c>
      <c r="C81" s="118">
        <v>35</v>
      </c>
      <c r="D81" s="118">
        <v>105</v>
      </c>
      <c r="E81" s="118">
        <v>46</v>
      </c>
      <c r="F81" s="118">
        <v>1000000</v>
      </c>
      <c r="O81" s="117" t="s">
        <v>118</v>
      </c>
      <c r="P81" s="118">
        <v>92</v>
      </c>
      <c r="Q81" s="118">
        <v>12</v>
      </c>
      <c r="R81" s="118">
        <v>9</v>
      </c>
      <c r="S81" s="118">
        <v>9</v>
      </c>
      <c r="T81" s="118">
        <v>1000000</v>
      </c>
    </row>
    <row r="82" spans="1:20" ht="15" thickBot="1" x14ac:dyDescent="0.35">
      <c r="A82" s="117" t="s">
        <v>123</v>
      </c>
      <c r="B82" s="118">
        <v>8</v>
      </c>
      <c r="C82" s="118">
        <v>41</v>
      </c>
      <c r="D82" s="118">
        <v>77</v>
      </c>
      <c r="E82" s="118">
        <v>66</v>
      </c>
      <c r="F82" s="118">
        <v>1000000</v>
      </c>
      <c r="O82" s="117" t="s">
        <v>119</v>
      </c>
      <c r="P82" s="118">
        <v>128</v>
      </c>
      <c r="Q82" s="118">
        <v>59</v>
      </c>
      <c r="R82" s="118">
        <v>120</v>
      </c>
      <c r="S82" s="118">
        <v>90</v>
      </c>
      <c r="T82" s="118">
        <v>1000000</v>
      </c>
    </row>
    <row r="83" spans="1:20" ht="15" thickBot="1" x14ac:dyDescent="0.35">
      <c r="A83" s="117" t="s">
        <v>124</v>
      </c>
      <c r="B83" s="118">
        <v>118</v>
      </c>
      <c r="C83" s="118">
        <v>93</v>
      </c>
      <c r="D83" s="118">
        <v>90</v>
      </c>
      <c r="E83" s="118">
        <v>96</v>
      </c>
      <c r="F83" s="118">
        <v>1000000</v>
      </c>
      <c r="O83" s="117" t="s">
        <v>120</v>
      </c>
      <c r="P83" s="118">
        <v>93</v>
      </c>
      <c r="Q83" s="118">
        <v>105</v>
      </c>
      <c r="R83" s="118">
        <v>50</v>
      </c>
      <c r="S83" s="118">
        <v>110</v>
      </c>
      <c r="T83" s="118">
        <v>1000000</v>
      </c>
    </row>
    <row r="84" spans="1:20" ht="15" thickBot="1" x14ac:dyDescent="0.35">
      <c r="A84" s="117" t="s">
        <v>125</v>
      </c>
      <c r="B84" s="118">
        <v>57</v>
      </c>
      <c r="C84" s="118">
        <v>106</v>
      </c>
      <c r="D84" s="118">
        <v>92</v>
      </c>
      <c r="E84" s="118">
        <v>16</v>
      </c>
      <c r="F84" s="118">
        <v>1000000</v>
      </c>
      <c r="O84" s="117" t="s">
        <v>121</v>
      </c>
      <c r="P84" s="118">
        <v>46</v>
      </c>
      <c r="Q84" s="118">
        <v>67</v>
      </c>
      <c r="R84" s="118">
        <v>52</v>
      </c>
      <c r="S84" s="118">
        <v>55</v>
      </c>
      <c r="T84" s="118">
        <v>1000000</v>
      </c>
    </row>
    <row r="85" spans="1:20" ht="15" thickBot="1" x14ac:dyDescent="0.35">
      <c r="A85" s="117" t="s">
        <v>126</v>
      </c>
      <c r="B85" s="118">
        <v>30</v>
      </c>
      <c r="C85" s="118">
        <v>96</v>
      </c>
      <c r="D85" s="118">
        <v>31</v>
      </c>
      <c r="E85" s="118">
        <v>36</v>
      </c>
      <c r="F85" s="118">
        <v>1000000</v>
      </c>
      <c r="O85" s="117" t="s">
        <v>122</v>
      </c>
      <c r="P85" s="118">
        <v>98</v>
      </c>
      <c r="Q85" s="118">
        <v>96</v>
      </c>
      <c r="R85" s="118">
        <v>26</v>
      </c>
      <c r="S85" s="118">
        <v>85</v>
      </c>
      <c r="T85" s="118">
        <v>1000000</v>
      </c>
    </row>
    <row r="86" spans="1:20" ht="15" thickBot="1" x14ac:dyDescent="0.35">
      <c r="A86" s="117" t="s">
        <v>127</v>
      </c>
      <c r="B86" s="118">
        <v>114</v>
      </c>
      <c r="C86" s="118">
        <v>111</v>
      </c>
      <c r="D86" s="118">
        <v>57</v>
      </c>
      <c r="E86" s="118">
        <v>76</v>
      </c>
      <c r="F86" s="118">
        <v>1000000</v>
      </c>
      <c r="O86" s="117" t="s">
        <v>123</v>
      </c>
      <c r="P86" s="118">
        <v>123</v>
      </c>
      <c r="Q86" s="118">
        <v>90</v>
      </c>
      <c r="R86" s="118">
        <v>54</v>
      </c>
      <c r="S86" s="118">
        <v>65</v>
      </c>
      <c r="T86" s="118">
        <v>1000000</v>
      </c>
    </row>
    <row r="87" spans="1:20" ht="15" thickBot="1" x14ac:dyDescent="0.35">
      <c r="A87" s="117" t="s">
        <v>128</v>
      </c>
      <c r="B87" s="118">
        <v>101</v>
      </c>
      <c r="C87" s="118">
        <v>95</v>
      </c>
      <c r="D87" s="118">
        <v>43</v>
      </c>
      <c r="E87" s="118">
        <v>86</v>
      </c>
      <c r="F87" s="118">
        <v>1000000</v>
      </c>
      <c r="O87" s="117" t="s">
        <v>124</v>
      </c>
      <c r="P87" s="118">
        <v>13</v>
      </c>
      <c r="Q87" s="118">
        <v>38</v>
      </c>
      <c r="R87" s="118">
        <v>41</v>
      </c>
      <c r="S87" s="118">
        <v>35</v>
      </c>
      <c r="T87" s="118">
        <v>1000000</v>
      </c>
    </row>
    <row r="88" spans="1:20" ht="15" thickBot="1" x14ac:dyDescent="0.35">
      <c r="A88" s="117" t="s">
        <v>129</v>
      </c>
      <c r="B88" s="118">
        <v>115</v>
      </c>
      <c r="C88" s="118">
        <v>52</v>
      </c>
      <c r="D88" s="118">
        <v>123</v>
      </c>
      <c r="E88" s="118">
        <v>71</v>
      </c>
      <c r="F88" s="118">
        <v>1000000</v>
      </c>
      <c r="O88" s="117" t="s">
        <v>125</v>
      </c>
      <c r="P88" s="118">
        <v>74</v>
      </c>
      <c r="Q88" s="118">
        <v>25</v>
      </c>
      <c r="R88" s="118">
        <v>39</v>
      </c>
      <c r="S88" s="118">
        <v>115</v>
      </c>
      <c r="T88" s="118">
        <v>1000000</v>
      </c>
    </row>
    <row r="89" spans="1:20" ht="15" thickBot="1" x14ac:dyDescent="0.35">
      <c r="A89" s="117" t="s">
        <v>130</v>
      </c>
      <c r="B89" s="118">
        <v>108</v>
      </c>
      <c r="C89" s="118">
        <v>44</v>
      </c>
      <c r="D89" s="118">
        <v>103</v>
      </c>
      <c r="E89" s="118">
        <v>81</v>
      </c>
      <c r="F89" s="118">
        <v>1000000</v>
      </c>
      <c r="O89" s="117" t="s">
        <v>126</v>
      </c>
      <c r="P89" s="118">
        <v>101</v>
      </c>
      <c r="Q89" s="118">
        <v>35</v>
      </c>
      <c r="R89" s="118">
        <v>100</v>
      </c>
      <c r="S89" s="118">
        <v>95</v>
      </c>
      <c r="T89" s="118">
        <v>1000000</v>
      </c>
    </row>
    <row r="90" spans="1:20" ht="15" thickBot="1" x14ac:dyDescent="0.35">
      <c r="A90" s="117" t="s">
        <v>131</v>
      </c>
      <c r="B90" s="118">
        <v>64</v>
      </c>
      <c r="C90" s="118">
        <v>28</v>
      </c>
      <c r="D90" s="118">
        <v>33</v>
      </c>
      <c r="E90" s="118">
        <v>111</v>
      </c>
      <c r="F90" s="118">
        <v>1000000</v>
      </c>
      <c r="O90" s="117" t="s">
        <v>127</v>
      </c>
      <c r="P90" s="118">
        <v>17</v>
      </c>
      <c r="Q90" s="118">
        <v>20</v>
      </c>
      <c r="R90" s="118">
        <v>74</v>
      </c>
      <c r="S90" s="118">
        <v>55</v>
      </c>
      <c r="T90" s="118">
        <v>1000000</v>
      </c>
    </row>
    <row r="91" spans="1:20" ht="15" thickBot="1" x14ac:dyDescent="0.35">
      <c r="A91" s="117" t="s">
        <v>132</v>
      </c>
      <c r="B91" s="118">
        <v>81</v>
      </c>
      <c r="C91" s="118">
        <v>73</v>
      </c>
      <c r="D91" s="118">
        <v>85</v>
      </c>
      <c r="E91" s="118">
        <v>36</v>
      </c>
      <c r="F91" s="118">
        <v>1000000</v>
      </c>
      <c r="O91" s="117" t="s">
        <v>128</v>
      </c>
      <c r="P91" s="118">
        <v>30</v>
      </c>
      <c r="Q91" s="118">
        <v>36</v>
      </c>
      <c r="R91" s="118">
        <v>88</v>
      </c>
      <c r="S91" s="118">
        <v>45</v>
      </c>
      <c r="T91" s="118">
        <v>1000000</v>
      </c>
    </row>
    <row r="92" spans="1:20" ht="15" thickBot="1" x14ac:dyDescent="0.35">
      <c r="A92" s="117" t="s">
        <v>133</v>
      </c>
      <c r="B92" s="118">
        <v>37</v>
      </c>
      <c r="C92" s="118">
        <v>7</v>
      </c>
      <c r="D92" s="118">
        <v>35</v>
      </c>
      <c r="E92" s="118">
        <v>111</v>
      </c>
      <c r="F92" s="118">
        <v>1000000</v>
      </c>
      <c r="O92" s="117" t="s">
        <v>129</v>
      </c>
      <c r="P92" s="118">
        <v>16</v>
      </c>
      <c r="Q92" s="118">
        <v>79</v>
      </c>
      <c r="R92" s="118">
        <v>8</v>
      </c>
      <c r="S92" s="118">
        <v>60</v>
      </c>
      <c r="T92" s="118">
        <v>1000000</v>
      </c>
    </row>
    <row r="93" spans="1:20" ht="15" thickBot="1" x14ac:dyDescent="0.35">
      <c r="A93" s="117" t="s">
        <v>134</v>
      </c>
      <c r="B93" s="118">
        <v>72</v>
      </c>
      <c r="C93" s="118">
        <v>60</v>
      </c>
      <c r="D93" s="118">
        <v>8</v>
      </c>
      <c r="E93" s="118">
        <v>61</v>
      </c>
      <c r="F93" s="118">
        <v>1000000</v>
      </c>
      <c r="O93" s="117" t="s">
        <v>130</v>
      </c>
      <c r="P93" s="118">
        <v>23</v>
      </c>
      <c r="Q93" s="118">
        <v>87</v>
      </c>
      <c r="R93" s="118">
        <v>28</v>
      </c>
      <c r="S93" s="118">
        <v>50</v>
      </c>
      <c r="T93" s="118">
        <v>1000000</v>
      </c>
    </row>
    <row r="94" spans="1:20" ht="15" thickBot="1" x14ac:dyDescent="0.35">
      <c r="A94" s="117" t="s">
        <v>135</v>
      </c>
      <c r="B94" s="118">
        <v>34</v>
      </c>
      <c r="C94" s="118">
        <v>23</v>
      </c>
      <c r="D94" s="118">
        <v>4</v>
      </c>
      <c r="E94" s="118">
        <v>1</v>
      </c>
      <c r="F94" s="118">
        <v>1000000</v>
      </c>
      <c r="O94" s="117" t="s">
        <v>131</v>
      </c>
      <c r="P94" s="118">
        <v>67</v>
      </c>
      <c r="Q94" s="118">
        <v>103</v>
      </c>
      <c r="R94" s="118">
        <v>98</v>
      </c>
      <c r="S94" s="118">
        <v>20</v>
      </c>
      <c r="T94" s="118">
        <v>1000000</v>
      </c>
    </row>
    <row r="95" spans="1:20" ht="15" thickBot="1" x14ac:dyDescent="0.35">
      <c r="A95" s="117" t="s">
        <v>136</v>
      </c>
      <c r="B95" s="118">
        <v>78</v>
      </c>
      <c r="C95" s="118">
        <v>59</v>
      </c>
      <c r="D95" s="118">
        <v>12</v>
      </c>
      <c r="E95" s="118">
        <v>11</v>
      </c>
      <c r="F95" s="118">
        <v>1000000</v>
      </c>
      <c r="O95" s="117" t="s">
        <v>132</v>
      </c>
      <c r="P95" s="118">
        <v>50</v>
      </c>
      <c r="Q95" s="118">
        <v>58</v>
      </c>
      <c r="R95" s="118">
        <v>46</v>
      </c>
      <c r="S95" s="118">
        <v>95</v>
      </c>
      <c r="T95" s="118">
        <v>1000000</v>
      </c>
    </row>
    <row r="96" spans="1:20" ht="15" thickBot="1" x14ac:dyDescent="0.35">
      <c r="A96" s="117" t="s">
        <v>137</v>
      </c>
      <c r="B96" s="118">
        <v>105</v>
      </c>
      <c r="C96" s="118">
        <v>3</v>
      </c>
      <c r="D96" s="118">
        <v>38</v>
      </c>
      <c r="E96" s="118">
        <v>31</v>
      </c>
      <c r="F96" s="118">
        <v>1000000</v>
      </c>
      <c r="O96" s="117" t="s">
        <v>133</v>
      </c>
      <c r="P96" s="118">
        <v>94</v>
      </c>
      <c r="Q96" s="118">
        <v>124</v>
      </c>
      <c r="R96" s="118">
        <v>96</v>
      </c>
      <c r="S96" s="118">
        <v>20</v>
      </c>
      <c r="T96" s="118">
        <v>1000000</v>
      </c>
    </row>
    <row r="97" spans="1:20" ht="15" thickBot="1" x14ac:dyDescent="0.35">
      <c r="A97" s="117" t="s">
        <v>138</v>
      </c>
      <c r="B97" s="118">
        <v>6</v>
      </c>
      <c r="C97" s="118">
        <v>42</v>
      </c>
      <c r="D97" s="118">
        <v>89</v>
      </c>
      <c r="E97" s="118">
        <v>51</v>
      </c>
      <c r="F97" s="118">
        <v>1000000</v>
      </c>
      <c r="O97" s="117" t="s">
        <v>134</v>
      </c>
      <c r="P97" s="118">
        <v>59</v>
      </c>
      <c r="Q97" s="118">
        <v>71</v>
      </c>
      <c r="R97" s="118">
        <v>123</v>
      </c>
      <c r="S97" s="118">
        <v>70</v>
      </c>
      <c r="T97" s="118">
        <v>1000000</v>
      </c>
    </row>
    <row r="98" spans="1:20" ht="15" thickBot="1" x14ac:dyDescent="0.35">
      <c r="A98" s="117" t="s">
        <v>139</v>
      </c>
      <c r="B98" s="118">
        <v>92</v>
      </c>
      <c r="C98" s="118">
        <v>129</v>
      </c>
      <c r="D98" s="118">
        <v>107</v>
      </c>
      <c r="E98" s="118">
        <v>96</v>
      </c>
      <c r="F98" s="118">
        <v>1000000</v>
      </c>
      <c r="O98" s="117" t="s">
        <v>135</v>
      </c>
      <c r="P98" s="118">
        <v>97</v>
      </c>
      <c r="Q98" s="118">
        <v>108</v>
      </c>
      <c r="R98" s="118">
        <v>127</v>
      </c>
      <c r="S98" s="118">
        <v>130</v>
      </c>
      <c r="T98" s="118">
        <v>1000000</v>
      </c>
    </row>
    <row r="99" spans="1:20" ht="15" thickBot="1" x14ac:dyDescent="0.35">
      <c r="A99" s="117" t="s">
        <v>140</v>
      </c>
      <c r="B99" s="118">
        <v>40</v>
      </c>
      <c r="C99" s="118">
        <v>70</v>
      </c>
      <c r="D99" s="118">
        <v>49</v>
      </c>
      <c r="E99" s="118">
        <v>6</v>
      </c>
      <c r="F99" s="118">
        <v>1000000</v>
      </c>
      <c r="O99" s="117" t="s">
        <v>136</v>
      </c>
      <c r="P99" s="118">
        <v>53</v>
      </c>
      <c r="Q99" s="118">
        <v>72</v>
      </c>
      <c r="R99" s="118">
        <v>119</v>
      </c>
      <c r="S99" s="118">
        <v>120</v>
      </c>
      <c r="T99" s="118">
        <v>1000000</v>
      </c>
    </row>
    <row r="100" spans="1:20" ht="15" thickBot="1" x14ac:dyDescent="0.35">
      <c r="A100" s="117" t="s">
        <v>141</v>
      </c>
      <c r="B100" s="118">
        <v>61</v>
      </c>
      <c r="C100" s="118">
        <v>10</v>
      </c>
      <c r="D100" s="118">
        <v>62</v>
      </c>
      <c r="E100" s="118">
        <v>106</v>
      </c>
      <c r="F100" s="118">
        <v>1000000</v>
      </c>
      <c r="O100" s="117" t="s">
        <v>137</v>
      </c>
      <c r="P100" s="118">
        <v>26</v>
      </c>
      <c r="Q100" s="118">
        <v>128</v>
      </c>
      <c r="R100" s="118">
        <v>93</v>
      </c>
      <c r="S100" s="118">
        <v>100</v>
      </c>
      <c r="T100" s="118">
        <v>1000000</v>
      </c>
    </row>
    <row r="101" spans="1:20" ht="15" thickBot="1" x14ac:dyDescent="0.35">
      <c r="A101" s="117" t="s">
        <v>142</v>
      </c>
      <c r="B101" s="118">
        <v>14</v>
      </c>
      <c r="C101" s="118">
        <v>14</v>
      </c>
      <c r="D101" s="118">
        <v>53</v>
      </c>
      <c r="E101" s="118">
        <v>91</v>
      </c>
      <c r="F101" s="118">
        <v>1000000</v>
      </c>
      <c r="O101" s="117" t="s">
        <v>138</v>
      </c>
      <c r="P101" s="118">
        <v>125</v>
      </c>
      <c r="Q101" s="118">
        <v>89</v>
      </c>
      <c r="R101" s="118">
        <v>42</v>
      </c>
      <c r="S101" s="118">
        <v>80</v>
      </c>
      <c r="T101" s="118">
        <v>1000000</v>
      </c>
    </row>
    <row r="102" spans="1:20" ht="15" thickBot="1" x14ac:dyDescent="0.35">
      <c r="A102" s="117" t="s">
        <v>143</v>
      </c>
      <c r="B102" s="118">
        <v>2</v>
      </c>
      <c r="C102" s="118">
        <v>116</v>
      </c>
      <c r="D102" s="118">
        <v>19</v>
      </c>
      <c r="E102" s="118">
        <v>111</v>
      </c>
      <c r="F102" s="118">
        <v>1000000</v>
      </c>
      <c r="O102" s="117" t="s">
        <v>139</v>
      </c>
      <c r="P102" s="118">
        <v>39</v>
      </c>
      <c r="Q102" s="118">
        <v>2</v>
      </c>
      <c r="R102" s="118">
        <v>24</v>
      </c>
      <c r="S102" s="118">
        <v>35</v>
      </c>
      <c r="T102" s="118">
        <v>1000000</v>
      </c>
    </row>
    <row r="103" spans="1:20" ht="15" thickBot="1" x14ac:dyDescent="0.35">
      <c r="A103" s="117" t="s">
        <v>144</v>
      </c>
      <c r="B103" s="118">
        <v>70</v>
      </c>
      <c r="C103" s="118">
        <v>118</v>
      </c>
      <c r="D103" s="118">
        <v>125</v>
      </c>
      <c r="E103" s="118">
        <v>111</v>
      </c>
      <c r="F103" s="118">
        <v>1000000</v>
      </c>
      <c r="O103" s="117" t="s">
        <v>140</v>
      </c>
      <c r="P103" s="118">
        <v>91</v>
      </c>
      <c r="Q103" s="118">
        <v>61</v>
      </c>
      <c r="R103" s="118">
        <v>82</v>
      </c>
      <c r="S103" s="118">
        <v>125</v>
      </c>
      <c r="T103" s="118">
        <v>1000000</v>
      </c>
    </row>
    <row r="104" spans="1:20" ht="15" thickBot="1" x14ac:dyDescent="0.35">
      <c r="A104" s="117" t="s">
        <v>145</v>
      </c>
      <c r="B104" s="118">
        <v>36</v>
      </c>
      <c r="C104" s="118">
        <v>68</v>
      </c>
      <c r="D104" s="118">
        <v>7</v>
      </c>
      <c r="E104" s="118">
        <v>41</v>
      </c>
      <c r="F104" s="118">
        <v>1000000</v>
      </c>
      <c r="O104" s="117" t="s">
        <v>141</v>
      </c>
      <c r="P104" s="118">
        <v>70</v>
      </c>
      <c r="Q104" s="118">
        <v>121</v>
      </c>
      <c r="R104" s="118">
        <v>69</v>
      </c>
      <c r="S104" s="118">
        <v>25</v>
      </c>
      <c r="T104" s="118">
        <v>1000000</v>
      </c>
    </row>
    <row r="105" spans="1:20" ht="15" thickBot="1" x14ac:dyDescent="0.35">
      <c r="A105" s="117" t="s">
        <v>146</v>
      </c>
      <c r="B105" s="118">
        <v>25</v>
      </c>
      <c r="C105" s="118">
        <v>8</v>
      </c>
      <c r="D105" s="118">
        <v>76</v>
      </c>
      <c r="E105" s="118">
        <v>21</v>
      </c>
      <c r="F105" s="118">
        <v>1000000</v>
      </c>
      <c r="O105" s="117" t="s">
        <v>142</v>
      </c>
      <c r="P105" s="118">
        <v>117</v>
      </c>
      <c r="Q105" s="118">
        <v>117</v>
      </c>
      <c r="R105" s="118">
        <v>78</v>
      </c>
      <c r="S105" s="118">
        <v>40</v>
      </c>
      <c r="T105" s="118">
        <v>1000000</v>
      </c>
    </row>
    <row r="106" spans="1:20" ht="15" thickBot="1" x14ac:dyDescent="0.35">
      <c r="A106" s="117" t="s">
        <v>147</v>
      </c>
      <c r="B106" s="118">
        <v>83</v>
      </c>
      <c r="C106" s="118">
        <v>49</v>
      </c>
      <c r="D106" s="118">
        <v>67</v>
      </c>
      <c r="E106" s="118">
        <v>66</v>
      </c>
      <c r="F106" s="118">
        <v>1000000</v>
      </c>
      <c r="O106" s="117" t="s">
        <v>143</v>
      </c>
      <c r="P106" s="118">
        <v>129</v>
      </c>
      <c r="Q106" s="118">
        <v>15</v>
      </c>
      <c r="R106" s="118">
        <v>112</v>
      </c>
      <c r="S106" s="118">
        <v>20</v>
      </c>
      <c r="T106" s="118">
        <v>1000000</v>
      </c>
    </row>
    <row r="107" spans="1:20" ht="15" thickBot="1" x14ac:dyDescent="0.35">
      <c r="A107" s="117" t="s">
        <v>148</v>
      </c>
      <c r="B107" s="118">
        <v>41</v>
      </c>
      <c r="C107" s="118">
        <v>17</v>
      </c>
      <c r="D107" s="118">
        <v>97</v>
      </c>
      <c r="E107" s="118">
        <v>46</v>
      </c>
      <c r="F107" s="118">
        <v>1000000</v>
      </c>
      <c r="O107" s="117" t="s">
        <v>144</v>
      </c>
      <c r="P107" s="118">
        <v>61</v>
      </c>
      <c r="Q107" s="118">
        <v>13</v>
      </c>
      <c r="R107" s="118">
        <v>6</v>
      </c>
      <c r="S107" s="118">
        <v>20</v>
      </c>
      <c r="T107" s="118">
        <v>1000000</v>
      </c>
    </row>
    <row r="108" spans="1:20" ht="15" thickBot="1" x14ac:dyDescent="0.35">
      <c r="A108" s="117" t="s">
        <v>149</v>
      </c>
      <c r="B108" s="118">
        <v>20</v>
      </c>
      <c r="C108" s="118">
        <v>30</v>
      </c>
      <c r="D108" s="118">
        <v>66</v>
      </c>
      <c r="E108" s="118">
        <v>56</v>
      </c>
      <c r="F108" s="118">
        <v>1000000</v>
      </c>
      <c r="O108" s="117" t="s">
        <v>145</v>
      </c>
      <c r="P108" s="118">
        <v>95</v>
      </c>
      <c r="Q108" s="118">
        <v>63</v>
      </c>
      <c r="R108" s="118">
        <v>124</v>
      </c>
      <c r="S108" s="118">
        <v>90</v>
      </c>
      <c r="T108" s="118">
        <v>1000000</v>
      </c>
    </row>
    <row r="109" spans="1:20" ht="15" thickBot="1" x14ac:dyDescent="0.35">
      <c r="A109" s="117" t="s">
        <v>150</v>
      </c>
      <c r="B109" s="118">
        <v>127</v>
      </c>
      <c r="C109" s="118">
        <v>92</v>
      </c>
      <c r="D109" s="118">
        <v>95</v>
      </c>
      <c r="E109" s="118">
        <v>101</v>
      </c>
      <c r="F109" s="118">
        <v>1000000</v>
      </c>
      <c r="O109" s="117" t="s">
        <v>146</v>
      </c>
      <c r="P109" s="118">
        <v>106</v>
      </c>
      <c r="Q109" s="118">
        <v>123</v>
      </c>
      <c r="R109" s="118">
        <v>55</v>
      </c>
      <c r="S109" s="118">
        <v>110</v>
      </c>
      <c r="T109" s="118">
        <v>1000000</v>
      </c>
    </row>
    <row r="110" spans="1:20" ht="15" thickBot="1" x14ac:dyDescent="0.35">
      <c r="A110" s="117" t="s">
        <v>151</v>
      </c>
      <c r="B110" s="118">
        <v>65</v>
      </c>
      <c r="C110" s="118">
        <v>100</v>
      </c>
      <c r="D110" s="118">
        <v>94</v>
      </c>
      <c r="E110" s="118">
        <v>16</v>
      </c>
      <c r="F110" s="118">
        <v>1000000</v>
      </c>
      <c r="O110" s="117" t="s">
        <v>147</v>
      </c>
      <c r="P110" s="118">
        <v>48</v>
      </c>
      <c r="Q110" s="118">
        <v>82</v>
      </c>
      <c r="R110" s="118">
        <v>64</v>
      </c>
      <c r="S110" s="118">
        <v>65</v>
      </c>
      <c r="T110" s="118">
        <v>1000000</v>
      </c>
    </row>
    <row r="111" spans="1:20" ht="15" thickBot="1" x14ac:dyDescent="0.35">
      <c r="A111" s="117" t="s">
        <v>152</v>
      </c>
      <c r="B111" s="118">
        <v>32</v>
      </c>
      <c r="C111" s="118">
        <v>84</v>
      </c>
      <c r="D111" s="118">
        <v>21</v>
      </c>
      <c r="E111" s="118">
        <v>26</v>
      </c>
      <c r="F111" s="118">
        <v>1000000</v>
      </c>
      <c r="O111" s="117" t="s">
        <v>148</v>
      </c>
      <c r="P111" s="118">
        <v>90</v>
      </c>
      <c r="Q111" s="118">
        <v>114</v>
      </c>
      <c r="R111" s="118">
        <v>34</v>
      </c>
      <c r="S111" s="118">
        <v>85</v>
      </c>
      <c r="T111" s="118">
        <v>1000000</v>
      </c>
    </row>
    <row r="112" spans="1:20" ht="15" thickBot="1" x14ac:dyDescent="0.35">
      <c r="A112" s="117" t="s">
        <v>153</v>
      </c>
      <c r="B112" s="118">
        <v>98</v>
      </c>
      <c r="C112" s="118">
        <v>112</v>
      </c>
      <c r="D112" s="118">
        <v>52</v>
      </c>
      <c r="E112" s="118">
        <v>71</v>
      </c>
      <c r="F112" s="118">
        <v>1000000</v>
      </c>
      <c r="O112" s="117" t="s">
        <v>149</v>
      </c>
      <c r="P112" s="118">
        <v>111</v>
      </c>
      <c r="Q112" s="118">
        <v>101</v>
      </c>
      <c r="R112" s="118">
        <v>65</v>
      </c>
      <c r="S112" s="118">
        <v>75</v>
      </c>
      <c r="T112" s="118">
        <v>1000000</v>
      </c>
    </row>
    <row r="113" spans="1:20" ht="15" thickBot="1" x14ac:dyDescent="0.35">
      <c r="A113" s="117" t="s">
        <v>154</v>
      </c>
      <c r="B113" s="118">
        <v>80</v>
      </c>
      <c r="C113" s="118">
        <v>94</v>
      </c>
      <c r="D113" s="118">
        <v>36</v>
      </c>
      <c r="E113" s="118">
        <v>86</v>
      </c>
      <c r="F113" s="118">
        <v>1000000</v>
      </c>
      <c r="O113" s="117" t="s">
        <v>150</v>
      </c>
      <c r="P113" s="118">
        <v>4</v>
      </c>
      <c r="Q113" s="118">
        <v>39</v>
      </c>
      <c r="R113" s="118">
        <v>36</v>
      </c>
      <c r="S113" s="118">
        <v>30</v>
      </c>
      <c r="T113" s="118">
        <v>1000000</v>
      </c>
    </row>
    <row r="114" spans="1:20" ht="15" thickBot="1" x14ac:dyDescent="0.35">
      <c r="A114" s="117" t="s">
        <v>155</v>
      </c>
      <c r="B114" s="118">
        <v>62</v>
      </c>
      <c r="C114" s="118">
        <v>54</v>
      </c>
      <c r="D114" s="118">
        <v>120</v>
      </c>
      <c r="E114" s="118">
        <v>81</v>
      </c>
      <c r="F114" s="118">
        <v>1000000</v>
      </c>
      <c r="O114" s="117" t="s">
        <v>151</v>
      </c>
      <c r="P114" s="118">
        <v>66</v>
      </c>
      <c r="Q114" s="118">
        <v>31</v>
      </c>
      <c r="R114" s="118">
        <v>37</v>
      </c>
      <c r="S114" s="118">
        <v>115</v>
      </c>
      <c r="T114" s="118">
        <v>1000000</v>
      </c>
    </row>
    <row r="115" spans="1:20" ht="15" thickBot="1" x14ac:dyDescent="0.35">
      <c r="A115" s="117" t="s">
        <v>156</v>
      </c>
      <c r="B115" s="118">
        <v>23</v>
      </c>
      <c r="C115" s="118">
        <v>19</v>
      </c>
      <c r="D115" s="118">
        <v>78</v>
      </c>
      <c r="E115" s="118">
        <v>76</v>
      </c>
      <c r="F115" s="118">
        <v>1000000</v>
      </c>
      <c r="O115" s="117" t="s">
        <v>152</v>
      </c>
      <c r="P115" s="118">
        <v>99</v>
      </c>
      <c r="Q115" s="118">
        <v>47</v>
      </c>
      <c r="R115" s="118">
        <v>110</v>
      </c>
      <c r="S115" s="118">
        <v>105</v>
      </c>
      <c r="T115" s="118">
        <v>1000000</v>
      </c>
    </row>
    <row r="116" spans="1:20" ht="15" thickBot="1" x14ac:dyDescent="0.35">
      <c r="A116" s="117" t="s">
        <v>157</v>
      </c>
      <c r="B116" s="118">
        <v>58</v>
      </c>
      <c r="C116" s="118">
        <v>29</v>
      </c>
      <c r="D116" s="118">
        <v>24</v>
      </c>
      <c r="E116" s="118">
        <v>122</v>
      </c>
      <c r="F116" s="118">
        <v>1000000</v>
      </c>
      <c r="O116" s="117" t="s">
        <v>153</v>
      </c>
      <c r="P116" s="118">
        <v>33</v>
      </c>
      <c r="Q116" s="118">
        <v>19</v>
      </c>
      <c r="R116" s="118">
        <v>79</v>
      </c>
      <c r="S116" s="118">
        <v>60</v>
      </c>
      <c r="T116" s="118">
        <v>1000000</v>
      </c>
    </row>
    <row r="117" spans="1:20" ht="15" thickBot="1" x14ac:dyDescent="0.35">
      <c r="A117" s="117" t="s">
        <v>158</v>
      </c>
      <c r="B117" s="118">
        <v>67</v>
      </c>
      <c r="C117" s="118">
        <v>69</v>
      </c>
      <c r="D117" s="118">
        <v>74</v>
      </c>
      <c r="E117" s="118">
        <v>36</v>
      </c>
      <c r="F117" s="118">
        <v>1000000</v>
      </c>
      <c r="O117" s="117" t="s">
        <v>154</v>
      </c>
      <c r="P117" s="118">
        <v>51</v>
      </c>
      <c r="Q117" s="118">
        <v>37</v>
      </c>
      <c r="R117" s="118">
        <v>95</v>
      </c>
      <c r="S117" s="118">
        <v>45</v>
      </c>
      <c r="T117" s="118">
        <v>1000000</v>
      </c>
    </row>
    <row r="118" spans="1:20" ht="15" thickBot="1" x14ac:dyDescent="0.35">
      <c r="A118" s="117" t="s">
        <v>159</v>
      </c>
      <c r="B118" s="118">
        <v>27</v>
      </c>
      <c r="C118" s="118">
        <v>12</v>
      </c>
      <c r="D118" s="118">
        <v>30</v>
      </c>
      <c r="E118" s="118">
        <v>111</v>
      </c>
      <c r="F118" s="118">
        <v>1000000</v>
      </c>
      <c r="O118" s="117" t="s">
        <v>155</v>
      </c>
      <c r="P118" s="118">
        <v>69</v>
      </c>
      <c r="Q118" s="118">
        <v>77</v>
      </c>
      <c r="R118" s="118">
        <v>11</v>
      </c>
      <c r="S118" s="118">
        <v>50</v>
      </c>
      <c r="T118" s="118">
        <v>1000000</v>
      </c>
    </row>
    <row r="119" spans="1:20" ht="15" thickBot="1" x14ac:dyDescent="0.35">
      <c r="A119" s="117" t="s">
        <v>160</v>
      </c>
      <c r="B119" s="118">
        <v>10</v>
      </c>
      <c r="C119" s="118">
        <v>16</v>
      </c>
      <c r="D119" s="118">
        <v>1</v>
      </c>
      <c r="E119" s="118">
        <v>61</v>
      </c>
      <c r="F119" s="118">
        <v>1000000</v>
      </c>
      <c r="O119" s="117" t="s">
        <v>156</v>
      </c>
      <c r="P119" s="118">
        <v>108</v>
      </c>
      <c r="Q119" s="118">
        <v>112</v>
      </c>
      <c r="R119" s="118">
        <v>53</v>
      </c>
      <c r="S119" s="118">
        <v>55</v>
      </c>
      <c r="T119" s="118">
        <v>1000000</v>
      </c>
    </row>
    <row r="120" spans="1:20" ht="15" thickBot="1" x14ac:dyDescent="0.35">
      <c r="A120" s="117" t="s">
        <v>161</v>
      </c>
      <c r="B120" s="118">
        <v>29</v>
      </c>
      <c r="C120" s="118">
        <v>31</v>
      </c>
      <c r="D120" s="118">
        <v>2</v>
      </c>
      <c r="E120" s="118">
        <v>1</v>
      </c>
      <c r="F120" s="118">
        <v>1000000</v>
      </c>
      <c r="O120" s="117" t="s">
        <v>157</v>
      </c>
      <c r="P120" s="118">
        <v>73</v>
      </c>
      <c r="Q120" s="118">
        <v>102</v>
      </c>
      <c r="R120" s="118">
        <v>107</v>
      </c>
      <c r="S120" s="118">
        <v>9</v>
      </c>
      <c r="T120" s="118">
        <v>1000000</v>
      </c>
    </row>
    <row r="121" spans="1:20" ht="15" thickBot="1" x14ac:dyDescent="0.35">
      <c r="A121" s="117" t="s">
        <v>162</v>
      </c>
      <c r="B121" s="118">
        <v>75</v>
      </c>
      <c r="C121" s="118">
        <v>61</v>
      </c>
      <c r="D121" s="118">
        <v>10</v>
      </c>
      <c r="E121" s="118">
        <v>11</v>
      </c>
      <c r="F121" s="118">
        <v>1000000</v>
      </c>
      <c r="O121" s="117" t="s">
        <v>158</v>
      </c>
      <c r="P121" s="118">
        <v>64</v>
      </c>
      <c r="Q121" s="118">
        <v>62</v>
      </c>
      <c r="R121" s="118">
        <v>57</v>
      </c>
      <c r="S121" s="118">
        <v>95</v>
      </c>
      <c r="T121" s="118">
        <v>1000000</v>
      </c>
    </row>
    <row r="122" spans="1:20" ht="15" thickBot="1" x14ac:dyDescent="0.35">
      <c r="A122" s="117" t="s">
        <v>163</v>
      </c>
      <c r="B122" s="118">
        <v>11</v>
      </c>
      <c r="C122" s="118">
        <v>1</v>
      </c>
      <c r="D122" s="118">
        <v>13</v>
      </c>
      <c r="E122" s="118">
        <v>26</v>
      </c>
      <c r="F122" s="118">
        <v>1000000</v>
      </c>
      <c r="O122" s="117" t="s">
        <v>159</v>
      </c>
      <c r="P122" s="118">
        <v>104</v>
      </c>
      <c r="Q122" s="118">
        <v>119</v>
      </c>
      <c r="R122" s="118">
        <v>101</v>
      </c>
      <c r="S122" s="118">
        <v>20</v>
      </c>
      <c r="T122" s="118">
        <v>1000000</v>
      </c>
    </row>
    <row r="123" spans="1:20" ht="15" thickBot="1" x14ac:dyDescent="0.35">
      <c r="A123" s="117" t="s">
        <v>164</v>
      </c>
      <c r="B123" s="118">
        <v>12</v>
      </c>
      <c r="C123" s="118">
        <v>48</v>
      </c>
      <c r="D123" s="118">
        <v>82</v>
      </c>
      <c r="E123" s="118">
        <v>56</v>
      </c>
      <c r="F123" s="118">
        <v>1000000</v>
      </c>
      <c r="O123" s="117" t="s">
        <v>160</v>
      </c>
      <c r="P123" s="118">
        <v>121</v>
      </c>
      <c r="Q123" s="118">
        <v>115</v>
      </c>
      <c r="R123" s="118">
        <v>130</v>
      </c>
      <c r="S123" s="118">
        <v>70</v>
      </c>
      <c r="T123" s="118">
        <v>1000000</v>
      </c>
    </row>
    <row r="124" spans="1:20" ht="15" thickBot="1" x14ac:dyDescent="0.35">
      <c r="A124" s="117" t="s">
        <v>165</v>
      </c>
      <c r="B124" s="118">
        <v>107</v>
      </c>
      <c r="C124" s="118">
        <v>130</v>
      </c>
      <c r="D124" s="118">
        <v>106</v>
      </c>
      <c r="E124" s="118">
        <v>106</v>
      </c>
      <c r="F124" s="118">
        <v>1000000</v>
      </c>
      <c r="O124" s="117" t="s">
        <v>161</v>
      </c>
      <c r="P124" s="118">
        <v>102</v>
      </c>
      <c r="Q124" s="118">
        <v>100</v>
      </c>
      <c r="R124" s="118">
        <v>129</v>
      </c>
      <c r="S124" s="118">
        <v>130</v>
      </c>
      <c r="T124" s="118">
        <v>1000000</v>
      </c>
    </row>
    <row r="125" spans="1:20" ht="15" thickBot="1" x14ac:dyDescent="0.35">
      <c r="A125" s="117" t="s">
        <v>166</v>
      </c>
      <c r="B125" s="118">
        <v>56</v>
      </c>
      <c r="C125" s="118">
        <v>57</v>
      </c>
      <c r="D125" s="118">
        <v>34</v>
      </c>
      <c r="E125" s="118">
        <v>6</v>
      </c>
      <c r="F125" s="118">
        <v>1000000</v>
      </c>
      <c r="O125" s="117" t="s">
        <v>162</v>
      </c>
      <c r="P125" s="118">
        <v>56</v>
      </c>
      <c r="Q125" s="118">
        <v>70</v>
      </c>
      <c r="R125" s="118">
        <v>121</v>
      </c>
      <c r="S125" s="118">
        <v>120</v>
      </c>
      <c r="T125" s="118">
        <v>1000000</v>
      </c>
    </row>
    <row r="126" spans="1:20" ht="15" thickBot="1" x14ac:dyDescent="0.35">
      <c r="A126" s="117" t="s">
        <v>167</v>
      </c>
      <c r="B126" s="118">
        <v>26</v>
      </c>
      <c r="C126" s="118">
        <v>11</v>
      </c>
      <c r="D126" s="118">
        <v>51</v>
      </c>
      <c r="E126" s="118">
        <v>101</v>
      </c>
      <c r="F126" s="118">
        <v>1000000</v>
      </c>
      <c r="O126" s="117" t="s">
        <v>163</v>
      </c>
      <c r="P126" s="118">
        <v>120</v>
      </c>
      <c r="Q126" s="118">
        <v>130</v>
      </c>
      <c r="R126" s="118">
        <v>118</v>
      </c>
      <c r="S126" s="118">
        <v>105</v>
      </c>
      <c r="T126" s="118">
        <v>1000000</v>
      </c>
    </row>
    <row r="127" spans="1:20" ht="15" thickBot="1" x14ac:dyDescent="0.35">
      <c r="A127" s="117" t="s">
        <v>168</v>
      </c>
      <c r="B127" s="118">
        <v>55</v>
      </c>
      <c r="C127" s="118">
        <v>24</v>
      </c>
      <c r="D127" s="118">
        <v>46</v>
      </c>
      <c r="E127" s="118">
        <v>91</v>
      </c>
      <c r="F127" s="118">
        <v>1000000</v>
      </c>
      <c r="O127" s="117" t="s">
        <v>164</v>
      </c>
      <c r="P127" s="118">
        <v>119</v>
      </c>
      <c r="Q127" s="118">
        <v>83</v>
      </c>
      <c r="R127" s="118">
        <v>49</v>
      </c>
      <c r="S127" s="118">
        <v>75</v>
      </c>
      <c r="T127" s="118">
        <v>1000000</v>
      </c>
    </row>
    <row r="128" spans="1:20" ht="15" thickBot="1" x14ac:dyDescent="0.35">
      <c r="A128" s="117" t="s">
        <v>169</v>
      </c>
      <c r="B128" s="118">
        <v>9</v>
      </c>
      <c r="C128" s="118">
        <v>123</v>
      </c>
      <c r="D128" s="118">
        <v>23</v>
      </c>
      <c r="E128" s="118">
        <v>122</v>
      </c>
      <c r="F128" s="118">
        <v>1000000</v>
      </c>
      <c r="O128" s="117" t="s">
        <v>165</v>
      </c>
      <c r="P128" s="118">
        <v>24</v>
      </c>
      <c r="Q128" s="118">
        <v>1</v>
      </c>
      <c r="R128" s="118">
        <v>25</v>
      </c>
      <c r="S128" s="118">
        <v>25</v>
      </c>
      <c r="T128" s="118">
        <v>1000000</v>
      </c>
    </row>
    <row r="129" spans="1:20" ht="15" thickBot="1" x14ac:dyDescent="0.35">
      <c r="A129" s="117" t="s">
        <v>170</v>
      </c>
      <c r="B129" s="118">
        <v>123</v>
      </c>
      <c r="C129" s="118">
        <v>125</v>
      </c>
      <c r="D129" s="118">
        <v>128</v>
      </c>
      <c r="E129" s="118">
        <v>122</v>
      </c>
      <c r="F129" s="118">
        <v>1000000</v>
      </c>
      <c r="O129" s="117" t="s">
        <v>166</v>
      </c>
      <c r="P129" s="118">
        <v>75</v>
      </c>
      <c r="Q129" s="118">
        <v>74</v>
      </c>
      <c r="R129" s="118">
        <v>97</v>
      </c>
      <c r="S129" s="118">
        <v>125</v>
      </c>
      <c r="T129" s="118">
        <v>1000000</v>
      </c>
    </row>
    <row r="130" spans="1:20" ht="15" thickBot="1" x14ac:dyDescent="0.35">
      <c r="A130" s="117" t="s">
        <v>171</v>
      </c>
      <c r="B130" s="118">
        <v>28</v>
      </c>
      <c r="C130" s="118">
        <v>63</v>
      </c>
      <c r="D130" s="118">
        <v>3</v>
      </c>
      <c r="E130" s="118">
        <v>41</v>
      </c>
      <c r="F130" s="118">
        <v>1000000</v>
      </c>
      <c r="O130" s="117" t="s">
        <v>167</v>
      </c>
      <c r="P130" s="118">
        <v>105</v>
      </c>
      <c r="Q130" s="118">
        <v>120</v>
      </c>
      <c r="R130" s="118">
        <v>80</v>
      </c>
      <c r="S130" s="118">
        <v>30</v>
      </c>
      <c r="T130" s="118">
        <v>1000000</v>
      </c>
    </row>
    <row r="131" spans="1:20" ht="15" thickBot="1" x14ac:dyDescent="0.35">
      <c r="A131" s="117" t="s">
        <v>172</v>
      </c>
      <c r="B131" s="118">
        <v>16</v>
      </c>
      <c r="C131" s="118">
        <v>9</v>
      </c>
      <c r="D131" s="118">
        <v>63</v>
      </c>
      <c r="E131" s="118">
        <v>21</v>
      </c>
      <c r="F131" s="118">
        <v>1000000</v>
      </c>
      <c r="O131" s="117" t="s">
        <v>168</v>
      </c>
      <c r="P131" s="118">
        <v>76</v>
      </c>
      <c r="Q131" s="118">
        <v>107</v>
      </c>
      <c r="R131" s="118">
        <v>85</v>
      </c>
      <c r="S131" s="118">
        <v>40</v>
      </c>
      <c r="T131" s="118">
        <v>1000000</v>
      </c>
    </row>
    <row r="132" spans="1:20" ht="15" thickBot="1" x14ac:dyDescent="0.35">
      <c r="A132" s="117" t="s">
        <v>173</v>
      </c>
      <c r="B132" s="118">
        <v>84</v>
      </c>
      <c r="C132" s="118">
        <v>55</v>
      </c>
      <c r="D132" s="118">
        <v>70</v>
      </c>
      <c r="E132" s="118">
        <v>51</v>
      </c>
      <c r="F132" s="118">
        <v>1000000</v>
      </c>
      <c r="O132" s="117" t="s">
        <v>169</v>
      </c>
      <c r="P132" s="118">
        <v>122</v>
      </c>
      <c r="Q132" s="118">
        <v>8</v>
      </c>
      <c r="R132" s="118">
        <v>108</v>
      </c>
      <c r="S132" s="118">
        <v>9</v>
      </c>
      <c r="T132" s="118">
        <v>1000000</v>
      </c>
    </row>
    <row r="133" spans="1:20" ht="15" thickBot="1" x14ac:dyDescent="0.35">
      <c r="A133" s="117" t="s">
        <v>174</v>
      </c>
      <c r="B133" s="118">
        <v>49</v>
      </c>
      <c r="C133" s="118">
        <v>34</v>
      </c>
      <c r="D133" s="118">
        <v>96</v>
      </c>
      <c r="E133" s="118">
        <v>46</v>
      </c>
      <c r="F133" s="118">
        <v>1000000</v>
      </c>
      <c r="O133" s="117" t="s">
        <v>170</v>
      </c>
      <c r="P133" s="118">
        <v>8</v>
      </c>
      <c r="Q133" s="118">
        <v>6</v>
      </c>
      <c r="R133" s="118">
        <v>3</v>
      </c>
      <c r="S133" s="118">
        <v>9</v>
      </c>
      <c r="T133" s="118">
        <v>1000000</v>
      </c>
    </row>
    <row r="134" spans="1:20" ht="15" thickBot="1" x14ac:dyDescent="0.35">
      <c r="A134" s="117" t="s">
        <v>175</v>
      </c>
      <c r="B134" s="118">
        <v>19</v>
      </c>
      <c r="C134" s="118">
        <v>39</v>
      </c>
      <c r="D134" s="118">
        <v>73</v>
      </c>
      <c r="E134" s="118">
        <v>66</v>
      </c>
      <c r="F134" s="118">
        <v>1000000</v>
      </c>
      <c r="O134" s="117" t="s">
        <v>171</v>
      </c>
      <c r="P134" s="118">
        <v>103</v>
      </c>
      <c r="Q134" s="118">
        <v>68</v>
      </c>
      <c r="R134" s="118">
        <v>128</v>
      </c>
      <c r="S134" s="118">
        <v>90</v>
      </c>
      <c r="T134" s="118">
        <v>1000000</v>
      </c>
    </row>
    <row r="135" spans="1:20" ht="15" thickBot="1" x14ac:dyDescent="0.35">
      <c r="A135" s="117" t="s">
        <v>176</v>
      </c>
      <c r="B135" s="118">
        <v>89</v>
      </c>
      <c r="C135" s="118">
        <v>77</v>
      </c>
      <c r="D135" s="118">
        <v>75</v>
      </c>
      <c r="E135" s="118">
        <v>96</v>
      </c>
      <c r="F135" s="118">
        <v>1000000</v>
      </c>
      <c r="O135" s="117" t="s">
        <v>172</v>
      </c>
      <c r="P135" s="118">
        <v>115</v>
      </c>
      <c r="Q135" s="118">
        <v>122</v>
      </c>
      <c r="R135" s="118">
        <v>68</v>
      </c>
      <c r="S135" s="118">
        <v>110</v>
      </c>
      <c r="T135" s="118">
        <v>1000000</v>
      </c>
    </row>
    <row r="136" spans="1:20" ht="15" thickBot="1" x14ac:dyDescent="0.35">
      <c r="A136" s="117" t="s">
        <v>177</v>
      </c>
      <c r="B136" s="118">
        <v>50</v>
      </c>
      <c r="C136" s="118">
        <v>97</v>
      </c>
      <c r="D136" s="118">
        <v>84</v>
      </c>
      <c r="E136" s="118">
        <v>16</v>
      </c>
      <c r="F136" s="118">
        <v>1000000</v>
      </c>
      <c r="O136" s="117" t="s">
        <v>173</v>
      </c>
      <c r="P136" s="118">
        <v>47</v>
      </c>
      <c r="Q136" s="118">
        <v>76</v>
      </c>
      <c r="R136" s="118">
        <v>61</v>
      </c>
      <c r="S136" s="118">
        <v>80</v>
      </c>
      <c r="T136" s="118">
        <v>1000000</v>
      </c>
    </row>
    <row r="137" spans="1:20" ht="15" thickBot="1" x14ac:dyDescent="0.35">
      <c r="A137" s="117" t="s">
        <v>178</v>
      </c>
      <c r="B137" s="118">
        <v>35</v>
      </c>
      <c r="C137" s="118">
        <v>89</v>
      </c>
      <c r="D137" s="118">
        <v>17</v>
      </c>
      <c r="E137" s="118">
        <v>31</v>
      </c>
      <c r="F137" s="118">
        <v>1000000</v>
      </c>
      <c r="O137" s="117" t="s">
        <v>174</v>
      </c>
      <c r="P137" s="118">
        <v>82</v>
      </c>
      <c r="Q137" s="118">
        <v>97</v>
      </c>
      <c r="R137" s="118">
        <v>35</v>
      </c>
      <c r="S137" s="118">
        <v>85</v>
      </c>
      <c r="T137" s="118">
        <v>1000000</v>
      </c>
    </row>
    <row r="138" spans="1:20" ht="18.600000000000001" thickBot="1" x14ac:dyDescent="0.35">
      <c r="A138" s="113"/>
      <c r="O138" s="117" t="s">
        <v>175</v>
      </c>
      <c r="P138" s="118">
        <v>112</v>
      </c>
      <c r="Q138" s="118">
        <v>92</v>
      </c>
      <c r="R138" s="118">
        <v>58</v>
      </c>
      <c r="S138" s="118">
        <v>65</v>
      </c>
      <c r="T138" s="118">
        <v>1000000</v>
      </c>
    </row>
    <row r="139" spans="1:20" ht="15" thickBot="1" x14ac:dyDescent="0.35">
      <c r="A139" s="117" t="s">
        <v>179</v>
      </c>
      <c r="B139" s="117" t="s">
        <v>44</v>
      </c>
      <c r="C139" s="117" t="s">
        <v>45</v>
      </c>
      <c r="D139" s="117" t="s">
        <v>46</v>
      </c>
      <c r="E139" s="117" t="s">
        <v>47</v>
      </c>
      <c r="O139" s="117" t="s">
        <v>176</v>
      </c>
      <c r="P139" s="118">
        <v>42</v>
      </c>
      <c r="Q139" s="118">
        <v>54</v>
      </c>
      <c r="R139" s="118">
        <v>56</v>
      </c>
      <c r="S139" s="118">
        <v>35</v>
      </c>
      <c r="T139" s="118">
        <v>1000000</v>
      </c>
    </row>
    <row r="140" spans="1:20" ht="15" thickBot="1" x14ac:dyDescent="0.35">
      <c r="A140" s="117" t="s">
        <v>180</v>
      </c>
      <c r="B140" s="118" t="s">
        <v>181</v>
      </c>
      <c r="C140" s="118" t="s">
        <v>182</v>
      </c>
      <c r="D140" s="118" t="s">
        <v>183</v>
      </c>
      <c r="E140" s="118" t="s">
        <v>184</v>
      </c>
      <c r="O140" s="117" t="s">
        <v>177</v>
      </c>
      <c r="P140" s="118">
        <v>81</v>
      </c>
      <c r="Q140" s="118">
        <v>34</v>
      </c>
      <c r="R140" s="118">
        <v>47</v>
      </c>
      <c r="S140" s="118">
        <v>115</v>
      </c>
      <c r="T140" s="118">
        <v>1000000</v>
      </c>
    </row>
    <row r="141" spans="1:20" ht="15" thickBot="1" x14ac:dyDescent="0.35">
      <c r="A141" s="117" t="s">
        <v>185</v>
      </c>
      <c r="B141" s="118" t="s">
        <v>186</v>
      </c>
      <c r="C141" s="118" t="s">
        <v>187</v>
      </c>
      <c r="D141" s="118" t="s">
        <v>188</v>
      </c>
      <c r="E141" s="118" t="s">
        <v>189</v>
      </c>
      <c r="O141" s="117" t="s">
        <v>178</v>
      </c>
      <c r="P141" s="118">
        <v>96</v>
      </c>
      <c r="Q141" s="118">
        <v>42</v>
      </c>
      <c r="R141" s="118">
        <v>114</v>
      </c>
      <c r="S141" s="118">
        <v>100</v>
      </c>
      <c r="T141" s="118">
        <v>1000000</v>
      </c>
    </row>
    <row r="142" spans="1:20" ht="18.600000000000001" thickBot="1" x14ac:dyDescent="0.35">
      <c r="A142" s="117" t="s">
        <v>190</v>
      </c>
      <c r="B142" s="118" t="s">
        <v>191</v>
      </c>
      <c r="C142" s="118" t="s">
        <v>192</v>
      </c>
      <c r="D142" s="118" t="s">
        <v>193</v>
      </c>
      <c r="E142" s="118" t="s">
        <v>194</v>
      </c>
      <c r="O142" s="113"/>
    </row>
    <row r="143" spans="1:20" ht="15" thickBot="1" x14ac:dyDescent="0.35">
      <c r="A143" s="117" t="s">
        <v>195</v>
      </c>
      <c r="B143" s="118" t="s">
        <v>196</v>
      </c>
      <c r="C143" s="118" t="s">
        <v>197</v>
      </c>
      <c r="D143" s="118" t="s">
        <v>198</v>
      </c>
      <c r="E143" s="118" t="s">
        <v>199</v>
      </c>
      <c r="O143" s="117" t="s">
        <v>179</v>
      </c>
      <c r="P143" s="117" t="s">
        <v>44</v>
      </c>
      <c r="Q143" s="117" t="s">
        <v>45</v>
      </c>
      <c r="R143" s="117" t="s">
        <v>46</v>
      </c>
      <c r="S143" s="117" t="s">
        <v>47</v>
      </c>
    </row>
    <row r="144" spans="1:20" ht="15" thickBot="1" x14ac:dyDescent="0.35">
      <c r="A144" s="117" t="s">
        <v>200</v>
      </c>
      <c r="B144" s="118" t="s">
        <v>201</v>
      </c>
      <c r="C144" s="118" t="s">
        <v>202</v>
      </c>
      <c r="D144" s="118" t="s">
        <v>203</v>
      </c>
      <c r="E144" s="118" t="s">
        <v>204</v>
      </c>
      <c r="O144" s="117" t="s">
        <v>180</v>
      </c>
      <c r="P144" s="118" t="s">
        <v>849</v>
      </c>
      <c r="Q144" s="118" t="s">
        <v>850</v>
      </c>
      <c r="R144" s="118" t="s">
        <v>851</v>
      </c>
      <c r="S144" s="118" t="s">
        <v>852</v>
      </c>
    </row>
    <row r="145" spans="1:19" ht="15" thickBot="1" x14ac:dyDescent="0.35">
      <c r="A145" s="117" t="s">
        <v>205</v>
      </c>
      <c r="B145" s="118" t="s">
        <v>206</v>
      </c>
      <c r="C145" s="118" t="s">
        <v>207</v>
      </c>
      <c r="D145" s="118" t="s">
        <v>208</v>
      </c>
      <c r="E145" s="118" t="s">
        <v>209</v>
      </c>
      <c r="O145" s="117" t="s">
        <v>185</v>
      </c>
      <c r="P145" s="118" t="s">
        <v>853</v>
      </c>
      <c r="Q145" s="118" t="s">
        <v>854</v>
      </c>
      <c r="R145" s="118" t="s">
        <v>855</v>
      </c>
      <c r="S145" s="118" t="s">
        <v>856</v>
      </c>
    </row>
    <row r="146" spans="1:19" ht="15" thickBot="1" x14ac:dyDescent="0.35">
      <c r="A146" s="117" t="s">
        <v>210</v>
      </c>
      <c r="B146" s="118" t="s">
        <v>211</v>
      </c>
      <c r="C146" s="118" t="s">
        <v>212</v>
      </c>
      <c r="D146" s="118" t="s">
        <v>213</v>
      </c>
      <c r="E146" s="118" t="s">
        <v>214</v>
      </c>
      <c r="O146" s="117" t="s">
        <v>190</v>
      </c>
      <c r="P146" s="118" t="s">
        <v>857</v>
      </c>
      <c r="Q146" s="118" t="s">
        <v>858</v>
      </c>
      <c r="R146" s="118" t="s">
        <v>859</v>
      </c>
      <c r="S146" s="118" t="s">
        <v>860</v>
      </c>
    </row>
    <row r="147" spans="1:19" ht="15" thickBot="1" x14ac:dyDescent="0.35">
      <c r="A147" s="117" t="s">
        <v>215</v>
      </c>
      <c r="B147" s="118" t="s">
        <v>216</v>
      </c>
      <c r="C147" s="118" t="s">
        <v>217</v>
      </c>
      <c r="D147" s="118" t="s">
        <v>218</v>
      </c>
      <c r="E147" s="118" t="s">
        <v>219</v>
      </c>
      <c r="O147" s="117" t="s">
        <v>195</v>
      </c>
      <c r="P147" s="118" t="s">
        <v>861</v>
      </c>
      <c r="Q147" s="118" t="s">
        <v>862</v>
      </c>
      <c r="R147" s="118" t="s">
        <v>863</v>
      </c>
      <c r="S147" s="118" t="s">
        <v>864</v>
      </c>
    </row>
    <row r="148" spans="1:19" ht="15" thickBot="1" x14ac:dyDescent="0.35">
      <c r="A148" s="117" t="s">
        <v>220</v>
      </c>
      <c r="B148" s="118" t="s">
        <v>221</v>
      </c>
      <c r="C148" s="118" t="s">
        <v>222</v>
      </c>
      <c r="D148" s="118" t="s">
        <v>223</v>
      </c>
      <c r="E148" s="118" t="s">
        <v>224</v>
      </c>
      <c r="O148" s="117" t="s">
        <v>200</v>
      </c>
      <c r="P148" s="118" t="s">
        <v>865</v>
      </c>
      <c r="Q148" s="118" t="s">
        <v>866</v>
      </c>
      <c r="R148" s="118" t="s">
        <v>867</v>
      </c>
      <c r="S148" s="118" t="s">
        <v>868</v>
      </c>
    </row>
    <row r="149" spans="1:19" ht="15" thickBot="1" x14ac:dyDescent="0.35">
      <c r="A149" s="117" t="s">
        <v>225</v>
      </c>
      <c r="B149" s="118" t="s">
        <v>226</v>
      </c>
      <c r="C149" s="118" t="s">
        <v>227</v>
      </c>
      <c r="D149" s="118" t="s">
        <v>228</v>
      </c>
      <c r="E149" s="118" t="s">
        <v>229</v>
      </c>
      <c r="O149" s="117" t="s">
        <v>205</v>
      </c>
      <c r="P149" s="118" t="s">
        <v>869</v>
      </c>
      <c r="Q149" s="118" t="s">
        <v>870</v>
      </c>
      <c r="R149" s="118" t="s">
        <v>871</v>
      </c>
      <c r="S149" s="118" t="s">
        <v>872</v>
      </c>
    </row>
    <row r="150" spans="1:19" ht="15" thickBot="1" x14ac:dyDescent="0.35">
      <c r="A150" s="117" t="s">
        <v>230</v>
      </c>
      <c r="B150" s="118" t="s">
        <v>231</v>
      </c>
      <c r="C150" s="118" t="s">
        <v>232</v>
      </c>
      <c r="D150" s="118" t="s">
        <v>233</v>
      </c>
      <c r="E150" s="118" t="s">
        <v>234</v>
      </c>
      <c r="O150" s="117" t="s">
        <v>210</v>
      </c>
      <c r="P150" s="118" t="s">
        <v>873</v>
      </c>
      <c r="Q150" s="118" t="s">
        <v>874</v>
      </c>
      <c r="R150" s="118" t="s">
        <v>875</v>
      </c>
      <c r="S150" s="118" t="s">
        <v>876</v>
      </c>
    </row>
    <row r="151" spans="1:19" ht="15" thickBot="1" x14ac:dyDescent="0.35">
      <c r="A151" s="117" t="s">
        <v>235</v>
      </c>
      <c r="B151" s="118" t="s">
        <v>236</v>
      </c>
      <c r="C151" s="118" t="s">
        <v>237</v>
      </c>
      <c r="D151" s="118" t="s">
        <v>238</v>
      </c>
      <c r="E151" s="118" t="s">
        <v>239</v>
      </c>
      <c r="O151" s="117" t="s">
        <v>215</v>
      </c>
      <c r="P151" s="118" t="s">
        <v>877</v>
      </c>
      <c r="Q151" s="118" t="s">
        <v>878</v>
      </c>
      <c r="R151" s="118" t="s">
        <v>879</v>
      </c>
      <c r="S151" s="118" t="s">
        <v>880</v>
      </c>
    </row>
    <row r="152" spans="1:19" ht="15" thickBot="1" x14ac:dyDescent="0.35">
      <c r="A152" s="117" t="s">
        <v>240</v>
      </c>
      <c r="B152" s="118" t="s">
        <v>241</v>
      </c>
      <c r="C152" s="118" t="s">
        <v>242</v>
      </c>
      <c r="D152" s="118" t="s">
        <v>243</v>
      </c>
      <c r="E152" s="118" t="s">
        <v>244</v>
      </c>
      <c r="O152" s="117" t="s">
        <v>220</v>
      </c>
      <c r="P152" s="118" t="s">
        <v>881</v>
      </c>
      <c r="Q152" s="118" t="s">
        <v>882</v>
      </c>
      <c r="R152" s="118" t="s">
        <v>883</v>
      </c>
      <c r="S152" s="118" t="s">
        <v>884</v>
      </c>
    </row>
    <row r="153" spans="1:19" ht="15" thickBot="1" x14ac:dyDescent="0.35">
      <c r="A153" s="117" t="s">
        <v>245</v>
      </c>
      <c r="B153" s="118" t="s">
        <v>246</v>
      </c>
      <c r="C153" s="118" t="s">
        <v>247</v>
      </c>
      <c r="D153" s="118" t="s">
        <v>248</v>
      </c>
      <c r="E153" s="118" t="s">
        <v>249</v>
      </c>
      <c r="O153" s="117" t="s">
        <v>225</v>
      </c>
      <c r="P153" s="118" t="s">
        <v>885</v>
      </c>
      <c r="Q153" s="118" t="s">
        <v>886</v>
      </c>
      <c r="R153" s="118" t="s">
        <v>887</v>
      </c>
      <c r="S153" s="118" t="s">
        <v>888</v>
      </c>
    </row>
    <row r="154" spans="1:19" ht="15" thickBot="1" x14ac:dyDescent="0.35">
      <c r="A154" s="117" t="s">
        <v>250</v>
      </c>
      <c r="B154" s="118" t="s">
        <v>251</v>
      </c>
      <c r="C154" s="118" t="s">
        <v>252</v>
      </c>
      <c r="D154" s="118" t="s">
        <v>253</v>
      </c>
      <c r="E154" s="118" t="s">
        <v>254</v>
      </c>
      <c r="O154" s="117" t="s">
        <v>230</v>
      </c>
      <c r="P154" s="118" t="s">
        <v>889</v>
      </c>
      <c r="Q154" s="118" t="s">
        <v>890</v>
      </c>
      <c r="R154" s="118" t="s">
        <v>891</v>
      </c>
      <c r="S154" s="118" t="s">
        <v>892</v>
      </c>
    </row>
    <row r="155" spans="1:19" ht="15" thickBot="1" x14ac:dyDescent="0.35">
      <c r="A155" s="117" t="s">
        <v>255</v>
      </c>
      <c r="B155" s="118" t="s">
        <v>256</v>
      </c>
      <c r="C155" s="118" t="s">
        <v>257</v>
      </c>
      <c r="D155" s="118" t="s">
        <v>258</v>
      </c>
      <c r="E155" s="118" t="s">
        <v>259</v>
      </c>
      <c r="O155" s="117" t="s">
        <v>235</v>
      </c>
      <c r="P155" s="118" t="s">
        <v>893</v>
      </c>
      <c r="Q155" s="118" t="s">
        <v>894</v>
      </c>
      <c r="R155" s="118" t="s">
        <v>895</v>
      </c>
      <c r="S155" s="118" t="s">
        <v>896</v>
      </c>
    </row>
    <row r="156" spans="1:19" ht="15" thickBot="1" x14ac:dyDescent="0.35">
      <c r="A156" s="117" t="s">
        <v>260</v>
      </c>
      <c r="B156" s="118" t="s">
        <v>261</v>
      </c>
      <c r="C156" s="118" t="s">
        <v>262</v>
      </c>
      <c r="D156" s="118" t="s">
        <v>263</v>
      </c>
      <c r="E156" s="118" t="s">
        <v>264</v>
      </c>
      <c r="O156" s="117" t="s">
        <v>240</v>
      </c>
      <c r="P156" s="118" t="s">
        <v>897</v>
      </c>
      <c r="Q156" s="118" t="s">
        <v>898</v>
      </c>
      <c r="R156" s="118" t="s">
        <v>899</v>
      </c>
      <c r="S156" s="118" t="s">
        <v>900</v>
      </c>
    </row>
    <row r="157" spans="1:19" ht="15" thickBot="1" x14ac:dyDescent="0.35">
      <c r="A157" s="117" t="s">
        <v>265</v>
      </c>
      <c r="B157" s="118" t="s">
        <v>266</v>
      </c>
      <c r="C157" s="118" t="s">
        <v>267</v>
      </c>
      <c r="D157" s="118" t="s">
        <v>268</v>
      </c>
      <c r="E157" s="118" t="s">
        <v>269</v>
      </c>
      <c r="O157" s="117" t="s">
        <v>245</v>
      </c>
      <c r="P157" s="118" t="s">
        <v>901</v>
      </c>
      <c r="Q157" s="118" t="s">
        <v>902</v>
      </c>
      <c r="R157" s="118" t="s">
        <v>903</v>
      </c>
      <c r="S157" s="118" t="s">
        <v>904</v>
      </c>
    </row>
    <row r="158" spans="1:19" ht="15" thickBot="1" x14ac:dyDescent="0.35">
      <c r="A158" s="117" t="s">
        <v>270</v>
      </c>
      <c r="B158" s="118" t="s">
        <v>271</v>
      </c>
      <c r="C158" s="118" t="s">
        <v>272</v>
      </c>
      <c r="D158" s="118" t="s">
        <v>273</v>
      </c>
      <c r="E158" s="118" t="s">
        <v>274</v>
      </c>
      <c r="O158" s="117" t="s">
        <v>250</v>
      </c>
      <c r="P158" s="118" t="s">
        <v>905</v>
      </c>
      <c r="Q158" s="118" t="s">
        <v>906</v>
      </c>
      <c r="R158" s="118" t="s">
        <v>907</v>
      </c>
      <c r="S158" s="118" t="s">
        <v>908</v>
      </c>
    </row>
    <row r="159" spans="1:19" ht="15" thickBot="1" x14ac:dyDescent="0.35">
      <c r="A159" s="117" t="s">
        <v>275</v>
      </c>
      <c r="B159" s="118" t="s">
        <v>276</v>
      </c>
      <c r="C159" s="118" t="s">
        <v>277</v>
      </c>
      <c r="D159" s="118" t="s">
        <v>278</v>
      </c>
      <c r="E159" s="118" t="s">
        <v>279</v>
      </c>
      <c r="O159" s="117" t="s">
        <v>255</v>
      </c>
      <c r="P159" s="118" t="s">
        <v>909</v>
      </c>
      <c r="Q159" s="118" t="s">
        <v>910</v>
      </c>
      <c r="R159" s="118" t="s">
        <v>911</v>
      </c>
      <c r="S159" s="118" t="s">
        <v>912</v>
      </c>
    </row>
    <row r="160" spans="1:19" ht="15" thickBot="1" x14ac:dyDescent="0.35">
      <c r="A160" s="117" t="s">
        <v>280</v>
      </c>
      <c r="B160" s="118" t="s">
        <v>281</v>
      </c>
      <c r="C160" s="118" t="s">
        <v>282</v>
      </c>
      <c r="D160" s="118" t="s">
        <v>283</v>
      </c>
      <c r="E160" s="118" t="s">
        <v>284</v>
      </c>
      <c r="O160" s="117" t="s">
        <v>260</v>
      </c>
      <c r="P160" s="118" t="s">
        <v>913</v>
      </c>
      <c r="Q160" s="118" t="s">
        <v>914</v>
      </c>
      <c r="R160" s="118" t="s">
        <v>915</v>
      </c>
      <c r="S160" s="118" t="s">
        <v>916</v>
      </c>
    </row>
    <row r="161" spans="1:19" ht="15" thickBot="1" x14ac:dyDescent="0.35">
      <c r="A161" s="117" t="s">
        <v>285</v>
      </c>
      <c r="B161" s="118" t="s">
        <v>286</v>
      </c>
      <c r="C161" s="118" t="s">
        <v>287</v>
      </c>
      <c r="D161" s="118" t="s">
        <v>288</v>
      </c>
      <c r="E161" s="118" t="s">
        <v>289</v>
      </c>
      <c r="O161" s="117" t="s">
        <v>265</v>
      </c>
      <c r="P161" s="118" t="s">
        <v>917</v>
      </c>
      <c r="Q161" s="118" t="s">
        <v>918</v>
      </c>
      <c r="R161" s="118" t="s">
        <v>919</v>
      </c>
      <c r="S161" s="118" t="s">
        <v>920</v>
      </c>
    </row>
    <row r="162" spans="1:19" ht="15" thickBot="1" x14ac:dyDescent="0.35">
      <c r="A162" s="117" t="s">
        <v>290</v>
      </c>
      <c r="B162" s="118" t="s">
        <v>291</v>
      </c>
      <c r="C162" s="118" t="s">
        <v>292</v>
      </c>
      <c r="D162" s="118" t="s">
        <v>293</v>
      </c>
      <c r="E162" s="118" t="s">
        <v>294</v>
      </c>
      <c r="O162" s="117" t="s">
        <v>270</v>
      </c>
      <c r="P162" s="118" t="s">
        <v>921</v>
      </c>
      <c r="Q162" s="118" t="s">
        <v>922</v>
      </c>
      <c r="R162" s="118" t="s">
        <v>923</v>
      </c>
      <c r="S162" s="118" t="s">
        <v>924</v>
      </c>
    </row>
    <row r="163" spans="1:19" ht="15" thickBot="1" x14ac:dyDescent="0.35">
      <c r="A163" s="117" t="s">
        <v>295</v>
      </c>
      <c r="B163" s="118" t="s">
        <v>296</v>
      </c>
      <c r="C163" s="118" t="s">
        <v>297</v>
      </c>
      <c r="D163" s="118" t="s">
        <v>298</v>
      </c>
      <c r="E163" s="118" t="s">
        <v>299</v>
      </c>
      <c r="O163" s="117" t="s">
        <v>275</v>
      </c>
      <c r="P163" s="118" t="s">
        <v>925</v>
      </c>
      <c r="Q163" s="118" t="s">
        <v>926</v>
      </c>
      <c r="R163" s="118" t="s">
        <v>927</v>
      </c>
      <c r="S163" s="118" t="s">
        <v>928</v>
      </c>
    </row>
    <row r="164" spans="1:19" ht="15" thickBot="1" x14ac:dyDescent="0.35">
      <c r="A164" s="117" t="s">
        <v>300</v>
      </c>
      <c r="B164" s="118" t="s">
        <v>301</v>
      </c>
      <c r="C164" s="118" t="s">
        <v>302</v>
      </c>
      <c r="D164" s="118" t="s">
        <v>303</v>
      </c>
      <c r="E164" s="118" t="s">
        <v>304</v>
      </c>
      <c r="O164" s="117" t="s">
        <v>280</v>
      </c>
      <c r="P164" s="118" t="s">
        <v>929</v>
      </c>
      <c r="Q164" s="118" t="s">
        <v>930</v>
      </c>
      <c r="R164" s="118" t="s">
        <v>931</v>
      </c>
      <c r="S164" s="118" t="s">
        <v>932</v>
      </c>
    </row>
    <row r="165" spans="1:19" ht="15" thickBot="1" x14ac:dyDescent="0.35">
      <c r="A165" s="117" t="s">
        <v>305</v>
      </c>
      <c r="B165" s="118" t="s">
        <v>306</v>
      </c>
      <c r="C165" s="118" t="s">
        <v>307</v>
      </c>
      <c r="D165" s="118" t="s">
        <v>308</v>
      </c>
      <c r="E165" s="118" t="s">
        <v>309</v>
      </c>
      <c r="O165" s="117" t="s">
        <v>285</v>
      </c>
      <c r="P165" s="118" t="s">
        <v>933</v>
      </c>
      <c r="Q165" s="118" t="s">
        <v>934</v>
      </c>
      <c r="R165" s="118" t="s">
        <v>935</v>
      </c>
      <c r="S165" s="118" t="s">
        <v>936</v>
      </c>
    </row>
    <row r="166" spans="1:19" ht="15" thickBot="1" x14ac:dyDescent="0.35">
      <c r="A166" s="117" t="s">
        <v>310</v>
      </c>
      <c r="B166" s="118" t="s">
        <v>311</v>
      </c>
      <c r="C166" s="118" t="s">
        <v>312</v>
      </c>
      <c r="D166" s="118" t="s">
        <v>313</v>
      </c>
      <c r="E166" s="118" t="s">
        <v>314</v>
      </c>
      <c r="O166" s="117" t="s">
        <v>290</v>
      </c>
      <c r="P166" s="118" t="s">
        <v>937</v>
      </c>
      <c r="Q166" s="118" t="s">
        <v>938</v>
      </c>
      <c r="R166" s="118" t="s">
        <v>939</v>
      </c>
      <c r="S166" s="118" t="s">
        <v>940</v>
      </c>
    </row>
    <row r="167" spans="1:19" ht="15" thickBot="1" x14ac:dyDescent="0.35">
      <c r="A167" s="117" t="s">
        <v>315</v>
      </c>
      <c r="B167" s="118" t="s">
        <v>316</v>
      </c>
      <c r="C167" s="118" t="s">
        <v>317</v>
      </c>
      <c r="D167" s="118" t="s">
        <v>318</v>
      </c>
      <c r="E167" s="118" t="s">
        <v>319</v>
      </c>
      <c r="O167" s="117" t="s">
        <v>295</v>
      </c>
      <c r="P167" s="118" t="s">
        <v>941</v>
      </c>
      <c r="Q167" s="118" t="s">
        <v>942</v>
      </c>
      <c r="R167" s="118" t="s">
        <v>943</v>
      </c>
      <c r="S167" s="118" t="s">
        <v>944</v>
      </c>
    </row>
    <row r="168" spans="1:19" ht="15" thickBot="1" x14ac:dyDescent="0.35">
      <c r="A168" s="117" t="s">
        <v>320</v>
      </c>
      <c r="B168" s="118" t="s">
        <v>321</v>
      </c>
      <c r="C168" s="118" t="s">
        <v>322</v>
      </c>
      <c r="D168" s="118" t="s">
        <v>323</v>
      </c>
      <c r="E168" s="118" t="s">
        <v>324</v>
      </c>
      <c r="O168" s="117" t="s">
        <v>300</v>
      </c>
      <c r="P168" s="118" t="s">
        <v>945</v>
      </c>
      <c r="Q168" s="118" t="s">
        <v>946</v>
      </c>
      <c r="R168" s="118" t="s">
        <v>947</v>
      </c>
      <c r="S168" s="118" t="s">
        <v>948</v>
      </c>
    </row>
    <row r="169" spans="1:19" ht="15" thickBot="1" x14ac:dyDescent="0.35">
      <c r="A169" s="117" t="s">
        <v>325</v>
      </c>
      <c r="B169" s="118" t="s">
        <v>326</v>
      </c>
      <c r="C169" s="118" t="s">
        <v>327</v>
      </c>
      <c r="D169" s="118" t="s">
        <v>328</v>
      </c>
      <c r="E169" s="118" t="s">
        <v>329</v>
      </c>
      <c r="O169" s="117" t="s">
        <v>305</v>
      </c>
      <c r="P169" s="118" t="s">
        <v>949</v>
      </c>
      <c r="Q169" s="118" t="s">
        <v>950</v>
      </c>
      <c r="R169" s="118" t="s">
        <v>951</v>
      </c>
      <c r="S169" s="118" t="s">
        <v>952</v>
      </c>
    </row>
    <row r="170" spans="1:19" ht="15" thickBot="1" x14ac:dyDescent="0.35">
      <c r="A170" s="117" t="s">
        <v>330</v>
      </c>
      <c r="B170" s="118" t="s">
        <v>331</v>
      </c>
      <c r="C170" s="118" t="s">
        <v>332</v>
      </c>
      <c r="D170" s="118" t="s">
        <v>333</v>
      </c>
      <c r="E170" s="118" t="s">
        <v>334</v>
      </c>
      <c r="O170" s="117" t="s">
        <v>310</v>
      </c>
      <c r="P170" s="118" t="s">
        <v>953</v>
      </c>
      <c r="Q170" s="118" t="s">
        <v>954</v>
      </c>
      <c r="R170" s="118" t="s">
        <v>955</v>
      </c>
      <c r="S170" s="118" t="s">
        <v>956</v>
      </c>
    </row>
    <row r="171" spans="1:19" ht="15" thickBot="1" x14ac:dyDescent="0.35">
      <c r="A171" s="117" t="s">
        <v>335</v>
      </c>
      <c r="B171" s="118" t="s">
        <v>336</v>
      </c>
      <c r="C171" s="118" t="s">
        <v>337</v>
      </c>
      <c r="D171" s="118" t="s">
        <v>338</v>
      </c>
      <c r="E171" s="118" t="s">
        <v>339</v>
      </c>
      <c r="O171" s="117" t="s">
        <v>315</v>
      </c>
      <c r="P171" s="118" t="s">
        <v>957</v>
      </c>
      <c r="Q171" s="118" t="s">
        <v>958</v>
      </c>
      <c r="R171" s="118" t="s">
        <v>959</v>
      </c>
      <c r="S171" s="118" t="s">
        <v>960</v>
      </c>
    </row>
    <row r="172" spans="1:19" ht="15" thickBot="1" x14ac:dyDescent="0.35">
      <c r="A172" s="117" t="s">
        <v>340</v>
      </c>
      <c r="B172" s="118" t="s">
        <v>341</v>
      </c>
      <c r="C172" s="118" t="s">
        <v>342</v>
      </c>
      <c r="D172" s="118" t="s">
        <v>343</v>
      </c>
      <c r="E172" s="118" t="s">
        <v>344</v>
      </c>
      <c r="O172" s="117" t="s">
        <v>320</v>
      </c>
      <c r="P172" s="118" t="s">
        <v>961</v>
      </c>
      <c r="Q172" s="118" t="s">
        <v>962</v>
      </c>
      <c r="R172" s="118" t="s">
        <v>963</v>
      </c>
      <c r="S172" s="118" t="s">
        <v>964</v>
      </c>
    </row>
    <row r="173" spans="1:19" ht="15" thickBot="1" x14ac:dyDescent="0.35">
      <c r="A173" s="117" t="s">
        <v>345</v>
      </c>
      <c r="B173" s="118" t="s">
        <v>346</v>
      </c>
      <c r="C173" s="118" t="s">
        <v>347</v>
      </c>
      <c r="D173" s="118" t="s">
        <v>348</v>
      </c>
      <c r="E173" s="118" t="s">
        <v>349</v>
      </c>
      <c r="O173" s="117" t="s">
        <v>325</v>
      </c>
      <c r="P173" s="118" t="s">
        <v>965</v>
      </c>
      <c r="Q173" s="118" t="s">
        <v>966</v>
      </c>
      <c r="R173" s="118" t="s">
        <v>967</v>
      </c>
      <c r="S173" s="118" t="s">
        <v>968</v>
      </c>
    </row>
    <row r="174" spans="1:19" ht="15" thickBot="1" x14ac:dyDescent="0.35">
      <c r="A174" s="117" t="s">
        <v>350</v>
      </c>
      <c r="B174" s="118" t="s">
        <v>351</v>
      </c>
      <c r="C174" s="118" t="s">
        <v>352</v>
      </c>
      <c r="D174" s="118" t="s">
        <v>353</v>
      </c>
      <c r="E174" s="118" t="s">
        <v>354</v>
      </c>
      <c r="O174" s="117" t="s">
        <v>330</v>
      </c>
      <c r="P174" s="118" t="s">
        <v>969</v>
      </c>
      <c r="Q174" s="118" t="s">
        <v>970</v>
      </c>
      <c r="R174" s="118" t="s">
        <v>971</v>
      </c>
      <c r="S174" s="118" t="s">
        <v>972</v>
      </c>
    </row>
    <row r="175" spans="1:19" ht="15" thickBot="1" x14ac:dyDescent="0.35">
      <c r="A175" s="117" t="s">
        <v>355</v>
      </c>
      <c r="B175" s="118" t="s">
        <v>356</v>
      </c>
      <c r="C175" s="118" t="s">
        <v>357</v>
      </c>
      <c r="D175" s="118" t="s">
        <v>358</v>
      </c>
      <c r="E175" s="118" t="s">
        <v>359</v>
      </c>
      <c r="O175" s="117" t="s">
        <v>335</v>
      </c>
      <c r="P175" s="118" t="s">
        <v>973</v>
      </c>
      <c r="Q175" s="118" t="s">
        <v>974</v>
      </c>
      <c r="R175" s="118" t="s">
        <v>975</v>
      </c>
      <c r="S175" s="118" t="s">
        <v>976</v>
      </c>
    </row>
    <row r="176" spans="1:19" ht="15" thickBot="1" x14ac:dyDescent="0.35">
      <c r="A176" s="117" t="s">
        <v>360</v>
      </c>
      <c r="B176" s="118" t="s">
        <v>361</v>
      </c>
      <c r="C176" s="118" t="s">
        <v>362</v>
      </c>
      <c r="D176" s="118" t="s">
        <v>363</v>
      </c>
      <c r="E176" s="118" t="s">
        <v>364</v>
      </c>
      <c r="O176" s="117" t="s">
        <v>340</v>
      </c>
      <c r="P176" s="118" t="s">
        <v>977</v>
      </c>
      <c r="Q176" s="118" t="s">
        <v>978</v>
      </c>
      <c r="R176" s="118" t="s">
        <v>979</v>
      </c>
      <c r="S176" s="118" t="s">
        <v>980</v>
      </c>
    </row>
    <row r="177" spans="1:19" ht="15" thickBot="1" x14ac:dyDescent="0.35">
      <c r="A177" s="117" t="s">
        <v>365</v>
      </c>
      <c r="B177" s="118" t="s">
        <v>366</v>
      </c>
      <c r="C177" s="118" t="s">
        <v>367</v>
      </c>
      <c r="D177" s="118" t="s">
        <v>368</v>
      </c>
      <c r="E177" s="118" t="s">
        <v>369</v>
      </c>
      <c r="O177" s="117" t="s">
        <v>345</v>
      </c>
      <c r="P177" s="118" t="s">
        <v>981</v>
      </c>
      <c r="Q177" s="118" t="s">
        <v>982</v>
      </c>
      <c r="R177" s="118" t="s">
        <v>983</v>
      </c>
      <c r="S177" s="118" t="s">
        <v>984</v>
      </c>
    </row>
    <row r="178" spans="1:19" ht="15" thickBot="1" x14ac:dyDescent="0.35">
      <c r="A178" s="117" t="s">
        <v>370</v>
      </c>
      <c r="B178" s="118" t="s">
        <v>371</v>
      </c>
      <c r="C178" s="118" t="s">
        <v>372</v>
      </c>
      <c r="D178" s="118" t="s">
        <v>373</v>
      </c>
      <c r="E178" s="118" t="s">
        <v>374</v>
      </c>
      <c r="O178" s="117" t="s">
        <v>350</v>
      </c>
      <c r="P178" s="118" t="s">
        <v>985</v>
      </c>
      <c r="Q178" s="118" t="s">
        <v>986</v>
      </c>
      <c r="R178" s="118" t="s">
        <v>987</v>
      </c>
      <c r="S178" s="118" t="s">
        <v>988</v>
      </c>
    </row>
    <row r="179" spans="1:19" ht="15" thickBot="1" x14ac:dyDescent="0.35">
      <c r="A179" s="117" t="s">
        <v>375</v>
      </c>
      <c r="B179" s="118" t="s">
        <v>376</v>
      </c>
      <c r="C179" s="118" t="s">
        <v>377</v>
      </c>
      <c r="D179" s="118" t="s">
        <v>378</v>
      </c>
      <c r="E179" s="118" t="s">
        <v>379</v>
      </c>
      <c r="O179" s="117" t="s">
        <v>355</v>
      </c>
      <c r="P179" s="118" t="s">
        <v>989</v>
      </c>
      <c r="Q179" s="118" t="s">
        <v>990</v>
      </c>
      <c r="R179" s="118" t="s">
        <v>991</v>
      </c>
      <c r="S179" s="118" t="s">
        <v>992</v>
      </c>
    </row>
    <row r="180" spans="1:19" ht="15" thickBot="1" x14ac:dyDescent="0.35">
      <c r="A180" s="117" t="s">
        <v>380</v>
      </c>
      <c r="B180" s="118" t="s">
        <v>381</v>
      </c>
      <c r="C180" s="118" t="s">
        <v>382</v>
      </c>
      <c r="D180" s="118" t="s">
        <v>383</v>
      </c>
      <c r="E180" s="118" t="s">
        <v>384</v>
      </c>
      <c r="O180" s="117" t="s">
        <v>360</v>
      </c>
      <c r="P180" s="118" t="s">
        <v>993</v>
      </c>
      <c r="Q180" s="118" t="s">
        <v>994</v>
      </c>
      <c r="R180" s="118" t="s">
        <v>995</v>
      </c>
      <c r="S180" s="118" t="s">
        <v>996</v>
      </c>
    </row>
    <row r="181" spans="1:19" ht="15" thickBot="1" x14ac:dyDescent="0.35">
      <c r="A181" s="117" t="s">
        <v>385</v>
      </c>
      <c r="B181" s="118" t="s">
        <v>386</v>
      </c>
      <c r="C181" s="118" t="s">
        <v>387</v>
      </c>
      <c r="D181" s="118" t="s">
        <v>388</v>
      </c>
      <c r="E181" s="118" t="s">
        <v>389</v>
      </c>
      <c r="O181" s="117" t="s">
        <v>365</v>
      </c>
      <c r="P181" s="118" t="s">
        <v>997</v>
      </c>
      <c r="Q181" s="118" t="s">
        <v>998</v>
      </c>
      <c r="R181" s="118" t="s">
        <v>999</v>
      </c>
      <c r="S181" s="118" t="s">
        <v>1000</v>
      </c>
    </row>
    <row r="182" spans="1:19" ht="15" thickBot="1" x14ac:dyDescent="0.35">
      <c r="A182" s="117" t="s">
        <v>390</v>
      </c>
      <c r="B182" s="118" t="s">
        <v>391</v>
      </c>
      <c r="C182" s="118" t="s">
        <v>392</v>
      </c>
      <c r="D182" s="118" t="s">
        <v>393</v>
      </c>
      <c r="E182" s="118" t="s">
        <v>394</v>
      </c>
      <c r="O182" s="117" t="s">
        <v>370</v>
      </c>
      <c r="P182" s="118" t="s">
        <v>1001</v>
      </c>
      <c r="Q182" s="118" t="s">
        <v>1002</v>
      </c>
      <c r="R182" s="118" t="s">
        <v>1003</v>
      </c>
      <c r="S182" s="118" t="s">
        <v>1004</v>
      </c>
    </row>
    <row r="183" spans="1:19" ht="15" thickBot="1" x14ac:dyDescent="0.35">
      <c r="A183" s="117" t="s">
        <v>395</v>
      </c>
      <c r="B183" s="118" t="s">
        <v>396</v>
      </c>
      <c r="C183" s="118" t="s">
        <v>397</v>
      </c>
      <c r="D183" s="118" t="s">
        <v>398</v>
      </c>
      <c r="E183" s="118" t="s">
        <v>399</v>
      </c>
      <c r="O183" s="117" t="s">
        <v>375</v>
      </c>
      <c r="P183" s="118" t="s">
        <v>1005</v>
      </c>
      <c r="Q183" s="118" t="s">
        <v>1006</v>
      </c>
      <c r="R183" s="118" t="s">
        <v>1007</v>
      </c>
      <c r="S183" s="118" t="s">
        <v>1008</v>
      </c>
    </row>
    <row r="184" spans="1:19" ht="15" thickBot="1" x14ac:dyDescent="0.35">
      <c r="A184" s="117" t="s">
        <v>400</v>
      </c>
      <c r="B184" s="118" t="s">
        <v>401</v>
      </c>
      <c r="C184" s="118" t="s">
        <v>402</v>
      </c>
      <c r="D184" s="118" t="s">
        <v>403</v>
      </c>
      <c r="E184" s="118" t="s">
        <v>404</v>
      </c>
      <c r="O184" s="117" t="s">
        <v>380</v>
      </c>
      <c r="P184" s="118" t="s">
        <v>1009</v>
      </c>
      <c r="Q184" s="118" t="s">
        <v>1010</v>
      </c>
      <c r="R184" s="118" t="s">
        <v>1011</v>
      </c>
      <c r="S184" s="118" t="s">
        <v>1012</v>
      </c>
    </row>
    <row r="185" spans="1:19" ht="15" thickBot="1" x14ac:dyDescent="0.35">
      <c r="A185" s="117" t="s">
        <v>405</v>
      </c>
      <c r="B185" s="118" t="s">
        <v>406</v>
      </c>
      <c r="C185" s="118" t="s">
        <v>407</v>
      </c>
      <c r="D185" s="118" t="s">
        <v>408</v>
      </c>
      <c r="E185" s="118" t="s">
        <v>409</v>
      </c>
      <c r="O185" s="117" t="s">
        <v>385</v>
      </c>
      <c r="P185" s="118" t="s">
        <v>1013</v>
      </c>
      <c r="Q185" s="118" t="s">
        <v>1014</v>
      </c>
      <c r="R185" s="118" t="s">
        <v>1015</v>
      </c>
      <c r="S185" s="118" t="s">
        <v>1016</v>
      </c>
    </row>
    <row r="186" spans="1:19" ht="15" thickBot="1" x14ac:dyDescent="0.35">
      <c r="A186" s="117" t="s">
        <v>410</v>
      </c>
      <c r="B186" s="118" t="s">
        <v>411</v>
      </c>
      <c r="C186" s="118" t="s">
        <v>412</v>
      </c>
      <c r="D186" s="118" t="s">
        <v>413</v>
      </c>
      <c r="E186" s="118" t="s">
        <v>414</v>
      </c>
      <c r="O186" s="117" t="s">
        <v>390</v>
      </c>
      <c r="P186" s="118" t="s">
        <v>1017</v>
      </c>
      <c r="Q186" s="118" t="s">
        <v>1018</v>
      </c>
      <c r="R186" s="118" t="s">
        <v>1019</v>
      </c>
      <c r="S186" s="118" t="s">
        <v>1020</v>
      </c>
    </row>
    <row r="187" spans="1:19" ht="15" thickBot="1" x14ac:dyDescent="0.35">
      <c r="A187" s="117" t="s">
        <v>415</v>
      </c>
      <c r="B187" s="118" t="s">
        <v>416</v>
      </c>
      <c r="C187" s="118" t="s">
        <v>417</v>
      </c>
      <c r="D187" s="118" t="s">
        <v>418</v>
      </c>
      <c r="E187" s="118" t="s">
        <v>419</v>
      </c>
      <c r="O187" s="117" t="s">
        <v>395</v>
      </c>
      <c r="P187" s="118" t="s">
        <v>1021</v>
      </c>
      <c r="Q187" s="118" t="s">
        <v>1022</v>
      </c>
      <c r="R187" s="118" t="s">
        <v>1023</v>
      </c>
      <c r="S187" s="118" t="s">
        <v>1024</v>
      </c>
    </row>
    <row r="188" spans="1:19" ht="15" thickBot="1" x14ac:dyDescent="0.35">
      <c r="A188" s="117" t="s">
        <v>420</v>
      </c>
      <c r="B188" s="118" t="s">
        <v>421</v>
      </c>
      <c r="C188" s="118" t="s">
        <v>422</v>
      </c>
      <c r="D188" s="118" t="s">
        <v>423</v>
      </c>
      <c r="E188" s="118" t="s">
        <v>424</v>
      </c>
      <c r="O188" s="117" t="s">
        <v>400</v>
      </c>
      <c r="P188" s="118" t="s">
        <v>1025</v>
      </c>
      <c r="Q188" s="118" t="s">
        <v>1026</v>
      </c>
      <c r="R188" s="118" t="s">
        <v>1027</v>
      </c>
      <c r="S188" s="118" t="s">
        <v>1028</v>
      </c>
    </row>
    <row r="189" spans="1:19" ht="15" thickBot="1" x14ac:dyDescent="0.35">
      <c r="A189" s="117" t="s">
        <v>425</v>
      </c>
      <c r="B189" s="118" t="s">
        <v>426</v>
      </c>
      <c r="C189" s="118" t="s">
        <v>427</v>
      </c>
      <c r="D189" s="118" t="s">
        <v>428</v>
      </c>
      <c r="E189" s="118" t="s">
        <v>429</v>
      </c>
      <c r="O189" s="117" t="s">
        <v>405</v>
      </c>
      <c r="P189" s="118" t="s">
        <v>1029</v>
      </c>
      <c r="Q189" s="118" t="s">
        <v>1030</v>
      </c>
      <c r="R189" s="118" t="s">
        <v>1031</v>
      </c>
      <c r="S189" s="118" t="s">
        <v>1032</v>
      </c>
    </row>
    <row r="190" spans="1:19" ht="15" thickBot="1" x14ac:dyDescent="0.35">
      <c r="A190" s="117" t="s">
        <v>430</v>
      </c>
      <c r="B190" s="118" t="s">
        <v>431</v>
      </c>
      <c r="C190" s="118" t="s">
        <v>432</v>
      </c>
      <c r="D190" s="118" t="s">
        <v>433</v>
      </c>
      <c r="E190" s="118" t="s">
        <v>434</v>
      </c>
      <c r="O190" s="117" t="s">
        <v>410</v>
      </c>
      <c r="P190" s="118" t="s">
        <v>1033</v>
      </c>
      <c r="Q190" s="118" t="s">
        <v>1034</v>
      </c>
      <c r="R190" s="118" t="s">
        <v>1035</v>
      </c>
      <c r="S190" s="118" t="s">
        <v>1036</v>
      </c>
    </row>
    <row r="191" spans="1:19" ht="15" thickBot="1" x14ac:dyDescent="0.35">
      <c r="A191" s="117" t="s">
        <v>435</v>
      </c>
      <c r="B191" s="118" t="s">
        <v>436</v>
      </c>
      <c r="C191" s="118" t="s">
        <v>437</v>
      </c>
      <c r="D191" s="118" t="s">
        <v>438</v>
      </c>
      <c r="E191" s="118" t="s">
        <v>439</v>
      </c>
      <c r="O191" s="117" t="s">
        <v>415</v>
      </c>
      <c r="P191" s="118" t="s">
        <v>1037</v>
      </c>
      <c r="Q191" s="118" t="s">
        <v>1038</v>
      </c>
      <c r="R191" s="118" t="s">
        <v>1039</v>
      </c>
      <c r="S191" s="118" t="s">
        <v>1040</v>
      </c>
    </row>
    <row r="192" spans="1:19" ht="15" thickBot="1" x14ac:dyDescent="0.35">
      <c r="A192" s="117" t="s">
        <v>440</v>
      </c>
      <c r="B192" s="118" t="s">
        <v>441</v>
      </c>
      <c r="C192" s="118" t="s">
        <v>442</v>
      </c>
      <c r="D192" s="118" t="s">
        <v>443</v>
      </c>
      <c r="E192" s="118" t="s">
        <v>444</v>
      </c>
      <c r="O192" s="117" t="s">
        <v>420</v>
      </c>
      <c r="P192" s="118" t="s">
        <v>1041</v>
      </c>
      <c r="Q192" s="118" t="s">
        <v>1042</v>
      </c>
      <c r="R192" s="118" t="s">
        <v>1043</v>
      </c>
      <c r="S192" s="118" t="s">
        <v>1044</v>
      </c>
    </row>
    <row r="193" spans="1:19" ht="15" thickBot="1" x14ac:dyDescent="0.35">
      <c r="A193" s="117" t="s">
        <v>445</v>
      </c>
      <c r="B193" s="118" t="s">
        <v>446</v>
      </c>
      <c r="C193" s="118" t="s">
        <v>447</v>
      </c>
      <c r="D193" s="118" t="s">
        <v>448</v>
      </c>
      <c r="E193" s="118" t="s">
        <v>449</v>
      </c>
      <c r="O193" s="117" t="s">
        <v>425</v>
      </c>
      <c r="P193" s="118" t="s">
        <v>1045</v>
      </c>
      <c r="Q193" s="118" t="s">
        <v>1046</v>
      </c>
      <c r="R193" s="118" t="s">
        <v>1047</v>
      </c>
      <c r="S193" s="118" t="s">
        <v>1048</v>
      </c>
    </row>
    <row r="194" spans="1:19" ht="15" thickBot="1" x14ac:dyDescent="0.35">
      <c r="A194" s="117" t="s">
        <v>450</v>
      </c>
      <c r="B194" s="118" t="s">
        <v>451</v>
      </c>
      <c r="C194" s="118" t="s">
        <v>452</v>
      </c>
      <c r="D194" s="118" t="s">
        <v>453</v>
      </c>
      <c r="E194" s="118" t="s">
        <v>454</v>
      </c>
      <c r="O194" s="117" t="s">
        <v>430</v>
      </c>
      <c r="P194" s="118" t="s">
        <v>1049</v>
      </c>
      <c r="Q194" s="118" t="s">
        <v>1050</v>
      </c>
      <c r="R194" s="118" t="s">
        <v>1051</v>
      </c>
      <c r="S194" s="118" t="s">
        <v>1052</v>
      </c>
    </row>
    <row r="195" spans="1:19" ht="15" thickBot="1" x14ac:dyDescent="0.35">
      <c r="A195" s="117" t="s">
        <v>455</v>
      </c>
      <c r="B195" s="118" t="s">
        <v>456</v>
      </c>
      <c r="C195" s="118" t="s">
        <v>457</v>
      </c>
      <c r="D195" s="118" t="s">
        <v>458</v>
      </c>
      <c r="E195" s="118" t="s">
        <v>459</v>
      </c>
      <c r="O195" s="117" t="s">
        <v>435</v>
      </c>
      <c r="P195" s="118" t="s">
        <v>1053</v>
      </c>
      <c r="Q195" s="118" t="s">
        <v>1054</v>
      </c>
      <c r="R195" s="118" t="s">
        <v>1055</v>
      </c>
      <c r="S195" s="118" t="s">
        <v>1056</v>
      </c>
    </row>
    <row r="196" spans="1:19" ht="15" thickBot="1" x14ac:dyDescent="0.35">
      <c r="A196" s="117" t="s">
        <v>460</v>
      </c>
      <c r="B196" s="118" t="s">
        <v>461</v>
      </c>
      <c r="C196" s="118" t="s">
        <v>462</v>
      </c>
      <c r="D196" s="118" t="s">
        <v>463</v>
      </c>
      <c r="E196" s="118" t="s">
        <v>464</v>
      </c>
      <c r="O196" s="117" t="s">
        <v>440</v>
      </c>
      <c r="P196" s="118" t="s">
        <v>1057</v>
      </c>
      <c r="Q196" s="118" t="s">
        <v>1058</v>
      </c>
      <c r="R196" s="118" t="s">
        <v>1059</v>
      </c>
      <c r="S196" s="118" t="s">
        <v>1060</v>
      </c>
    </row>
    <row r="197" spans="1:19" ht="15" thickBot="1" x14ac:dyDescent="0.35">
      <c r="A197" s="117" t="s">
        <v>465</v>
      </c>
      <c r="B197" s="118" t="s">
        <v>466</v>
      </c>
      <c r="C197" s="118" t="s">
        <v>467</v>
      </c>
      <c r="D197" s="118" t="s">
        <v>468</v>
      </c>
      <c r="E197" s="118" t="s">
        <v>469</v>
      </c>
      <c r="O197" s="117" t="s">
        <v>445</v>
      </c>
      <c r="P197" s="118" t="s">
        <v>1061</v>
      </c>
      <c r="Q197" s="118" t="s">
        <v>1062</v>
      </c>
      <c r="R197" s="118" t="s">
        <v>1063</v>
      </c>
      <c r="S197" s="118" t="s">
        <v>1064</v>
      </c>
    </row>
    <row r="198" spans="1:19" ht="15" thickBot="1" x14ac:dyDescent="0.35">
      <c r="A198" s="117" t="s">
        <v>470</v>
      </c>
      <c r="B198" s="118" t="s">
        <v>471</v>
      </c>
      <c r="C198" s="118" t="s">
        <v>472</v>
      </c>
      <c r="D198" s="118" t="s">
        <v>473</v>
      </c>
      <c r="E198" s="118" t="s">
        <v>474</v>
      </c>
      <c r="O198" s="117" t="s">
        <v>450</v>
      </c>
      <c r="P198" s="118" t="s">
        <v>1065</v>
      </c>
      <c r="Q198" s="118" t="s">
        <v>1066</v>
      </c>
      <c r="R198" s="118" t="s">
        <v>1067</v>
      </c>
      <c r="S198" s="118" t="s">
        <v>1068</v>
      </c>
    </row>
    <row r="199" spans="1:19" ht="15" thickBot="1" x14ac:dyDescent="0.35">
      <c r="A199" s="117" t="s">
        <v>475</v>
      </c>
      <c r="B199" s="118" t="s">
        <v>476</v>
      </c>
      <c r="C199" s="118" t="s">
        <v>477</v>
      </c>
      <c r="D199" s="118" t="s">
        <v>478</v>
      </c>
      <c r="E199" s="118" t="s">
        <v>479</v>
      </c>
      <c r="O199" s="117" t="s">
        <v>455</v>
      </c>
      <c r="P199" s="118" t="s">
        <v>1069</v>
      </c>
      <c r="Q199" s="118" t="s">
        <v>1070</v>
      </c>
      <c r="R199" s="118" t="s">
        <v>1071</v>
      </c>
      <c r="S199" s="118" t="s">
        <v>1072</v>
      </c>
    </row>
    <row r="200" spans="1:19" ht="15" thickBot="1" x14ac:dyDescent="0.35">
      <c r="A200" s="117" t="s">
        <v>480</v>
      </c>
      <c r="B200" s="118" t="s">
        <v>481</v>
      </c>
      <c r="C200" s="118" t="s">
        <v>482</v>
      </c>
      <c r="D200" s="118" t="s">
        <v>483</v>
      </c>
      <c r="E200" s="118" t="s">
        <v>484</v>
      </c>
      <c r="O200" s="117" t="s">
        <v>460</v>
      </c>
      <c r="P200" s="118" t="s">
        <v>1073</v>
      </c>
      <c r="Q200" s="118" t="s">
        <v>1074</v>
      </c>
      <c r="R200" s="118" t="s">
        <v>1075</v>
      </c>
      <c r="S200" s="118" t="s">
        <v>1076</v>
      </c>
    </row>
    <row r="201" spans="1:19" ht="15" thickBot="1" x14ac:dyDescent="0.35">
      <c r="A201" s="117" t="s">
        <v>485</v>
      </c>
      <c r="B201" s="118" t="s">
        <v>486</v>
      </c>
      <c r="C201" s="118" t="s">
        <v>487</v>
      </c>
      <c r="D201" s="118" t="s">
        <v>488</v>
      </c>
      <c r="E201" s="118" t="s">
        <v>489</v>
      </c>
      <c r="O201" s="117" t="s">
        <v>465</v>
      </c>
      <c r="P201" s="118" t="s">
        <v>1077</v>
      </c>
      <c r="Q201" s="118" t="s">
        <v>1078</v>
      </c>
      <c r="R201" s="118" t="s">
        <v>1079</v>
      </c>
      <c r="S201" s="118" t="s">
        <v>1080</v>
      </c>
    </row>
    <row r="202" spans="1:19" ht="15" thickBot="1" x14ac:dyDescent="0.35">
      <c r="A202" s="117" t="s">
        <v>490</v>
      </c>
      <c r="B202" s="118" t="s">
        <v>491</v>
      </c>
      <c r="C202" s="118" t="s">
        <v>492</v>
      </c>
      <c r="D202" s="118" t="s">
        <v>493</v>
      </c>
      <c r="E202" s="118" t="s">
        <v>494</v>
      </c>
      <c r="O202" s="117" t="s">
        <v>470</v>
      </c>
      <c r="P202" s="118" t="s">
        <v>1081</v>
      </c>
      <c r="Q202" s="118" t="s">
        <v>1082</v>
      </c>
      <c r="R202" s="118" t="s">
        <v>1083</v>
      </c>
      <c r="S202" s="118" t="s">
        <v>1084</v>
      </c>
    </row>
    <row r="203" spans="1:19" ht="15" thickBot="1" x14ac:dyDescent="0.35">
      <c r="A203" s="117" t="s">
        <v>495</v>
      </c>
      <c r="B203" s="118" t="s">
        <v>496</v>
      </c>
      <c r="C203" s="118" t="s">
        <v>497</v>
      </c>
      <c r="D203" s="118" t="s">
        <v>498</v>
      </c>
      <c r="E203" s="118" t="s">
        <v>499</v>
      </c>
      <c r="O203" s="117" t="s">
        <v>475</v>
      </c>
      <c r="P203" s="118" t="s">
        <v>1085</v>
      </c>
      <c r="Q203" s="118" t="s">
        <v>1086</v>
      </c>
      <c r="R203" s="118" t="s">
        <v>1087</v>
      </c>
      <c r="S203" s="118" t="s">
        <v>1088</v>
      </c>
    </row>
    <row r="204" spans="1:19" ht="15" thickBot="1" x14ac:dyDescent="0.35">
      <c r="A204" s="117" t="s">
        <v>500</v>
      </c>
      <c r="B204" s="118" t="s">
        <v>501</v>
      </c>
      <c r="C204" s="118" t="s">
        <v>502</v>
      </c>
      <c r="D204" s="118" t="s">
        <v>503</v>
      </c>
      <c r="E204" s="118" t="s">
        <v>504</v>
      </c>
      <c r="O204" s="117" t="s">
        <v>480</v>
      </c>
      <c r="P204" s="118" t="s">
        <v>1089</v>
      </c>
      <c r="Q204" s="118" t="s">
        <v>1090</v>
      </c>
      <c r="R204" s="118" t="s">
        <v>1091</v>
      </c>
      <c r="S204" s="118" t="s">
        <v>1092</v>
      </c>
    </row>
    <row r="205" spans="1:19" ht="15" thickBot="1" x14ac:dyDescent="0.35">
      <c r="A205" s="117" t="s">
        <v>505</v>
      </c>
      <c r="B205" s="118" t="s">
        <v>506</v>
      </c>
      <c r="C205" s="118" t="s">
        <v>507</v>
      </c>
      <c r="D205" s="118" t="s">
        <v>508</v>
      </c>
      <c r="E205" s="118" t="s">
        <v>509</v>
      </c>
      <c r="O205" s="117" t="s">
        <v>485</v>
      </c>
      <c r="P205" s="118" t="s">
        <v>1093</v>
      </c>
      <c r="Q205" s="118" t="s">
        <v>1094</v>
      </c>
      <c r="R205" s="118" t="s">
        <v>1095</v>
      </c>
      <c r="S205" s="118" t="s">
        <v>1096</v>
      </c>
    </row>
    <row r="206" spans="1:19" ht="15" thickBot="1" x14ac:dyDescent="0.35">
      <c r="A206" s="117" t="s">
        <v>510</v>
      </c>
      <c r="B206" s="118" t="s">
        <v>511</v>
      </c>
      <c r="C206" s="118" t="s">
        <v>512</v>
      </c>
      <c r="D206" s="118" t="s">
        <v>513</v>
      </c>
      <c r="E206" s="118" t="s">
        <v>514</v>
      </c>
      <c r="O206" s="117" t="s">
        <v>490</v>
      </c>
      <c r="P206" s="118" t="s">
        <v>1097</v>
      </c>
      <c r="Q206" s="118" t="s">
        <v>1098</v>
      </c>
      <c r="R206" s="118" t="s">
        <v>1099</v>
      </c>
      <c r="S206" s="118" t="s">
        <v>1100</v>
      </c>
    </row>
    <row r="207" spans="1:19" ht="15" thickBot="1" x14ac:dyDescent="0.35">
      <c r="A207" s="117" t="s">
        <v>515</v>
      </c>
      <c r="B207" s="118" t="s">
        <v>516</v>
      </c>
      <c r="C207" s="118" t="s">
        <v>517</v>
      </c>
      <c r="D207" s="118" t="s">
        <v>518</v>
      </c>
      <c r="E207" s="118" t="s">
        <v>519</v>
      </c>
      <c r="O207" s="117" t="s">
        <v>495</v>
      </c>
      <c r="P207" s="118" t="s">
        <v>1101</v>
      </c>
      <c r="Q207" s="118" t="s">
        <v>1102</v>
      </c>
      <c r="R207" s="118" t="s">
        <v>1103</v>
      </c>
      <c r="S207" s="118" t="s">
        <v>1104</v>
      </c>
    </row>
    <row r="208" spans="1:19" ht="15" thickBot="1" x14ac:dyDescent="0.35">
      <c r="A208" s="117" t="s">
        <v>520</v>
      </c>
      <c r="B208" s="118" t="s">
        <v>521</v>
      </c>
      <c r="C208" s="118" t="s">
        <v>522</v>
      </c>
      <c r="D208" s="118" t="s">
        <v>523</v>
      </c>
      <c r="E208" s="118" t="s">
        <v>524</v>
      </c>
      <c r="O208" s="117" t="s">
        <v>500</v>
      </c>
      <c r="P208" s="118" t="s">
        <v>1105</v>
      </c>
      <c r="Q208" s="118" t="s">
        <v>1106</v>
      </c>
      <c r="R208" s="118" t="s">
        <v>1107</v>
      </c>
      <c r="S208" s="118" t="s">
        <v>1108</v>
      </c>
    </row>
    <row r="209" spans="1:19" ht="15" thickBot="1" x14ac:dyDescent="0.35">
      <c r="A209" s="117" t="s">
        <v>525</v>
      </c>
      <c r="B209" s="118" t="s">
        <v>526</v>
      </c>
      <c r="C209" s="118" t="s">
        <v>527</v>
      </c>
      <c r="D209" s="118" t="s">
        <v>528</v>
      </c>
      <c r="E209" s="118" t="s">
        <v>529</v>
      </c>
      <c r="O209" s="117" t="s">
        <v>505</v>
      </c>
      <c r="P209" s="118" t="s">
        <v>1109</v>
      </c>
      <c r="Q209" s="118" t="s">
        <v>1110</v>
      </c>
      <c r="R209" s="118" t="s">
        <v>1111</v>
      </c>
      <c r="S209" s="118" t="s">
        <v>1112</v>
      </c>
    </row>
    <row r="210" spans="1:19" ht="15" thickBot="1" x14ac:dyDescent="0.35">
      <c r="A210" s="117" t="s">
        <v>530</v>
      </c>
      <c r="B210" s="118" t="s">
        <v>531</v>
      </c>
      <c r="C210" s="118" t="s">
        <v>532</v>
      </c>
      <c r="D210" s="118" t="s">
        <v>533</v>
      </c>
      <c r="E210" s="118" t="s">
        <v>534</v>
      </c>
      <c r="O210" s="117" t="s">
        <v>510</v>
      </c>
      <c r="P210" s="118" t="s">
        <v>1113</v>
      </c>
      <c r="Q210" s="118" t="s">
        <v>1114</v>
      </c>
      <c r="R210" s="118" t="s">
        <v>1115</v>
      </c>
      <c r="S210" s="118" t="s">
        <v>1116</v>
      </c>
    </row>
    <row r="211" spans="1:19" ht="15" thickBot="1" x14ac:dyDescent="0.35">
      <c r="A211" s="117" t="s">
        <v>535</v>
      </c>
      <c r="B211" s="118" t="s">
        <v>536</v>
      </c>
      <c r="C211" s="118" t="s">
        <v>537</v>
      </c>
      <c r="D211" s="118" t="s">
        <v>538</v>
      </c>
      <c r="E211" s="118" t="s">
        <v>539</v>
      </c>
      <c r="O211" s="117" t="s">
        <v>515</v>
      </c>
      <c r="P211" s="118" t="s">
        <v>1117</v>
      </c>
      <c r="Q211" s="118" t="s">
        <v>1118</v>
      </c>
      <c r="R211" s="118" t="s">
        <v>1119</v>
      </c>
      <c r="S211" s="118" t="s">
        <v>1120</v>
      </c>
    </row>
    <row r="212" spans="1:19" ht="15" thickBot="1" x14ac:dyDescent="0.35">
      <c r="A212" s="117" t="s">
        <v>540</v>
      </c>
      <c r="B212" s="118" t="s">
        <v>541</v>
      </c>
      <c r="C212" s="118" t="s">
        <v>542</v>
      </c>
      <c r="D212" s="118" t="s">
        <v>543</v>
      </c>
      <c r="E212" s="118" t="s">
        <v>544</v>
      </c>
      <c r="O212" s="117" t="s">
        <v>520</v>
      </c>
      <c r="P212" s="118" t="s">
        <v>1121</v>
      </c>
      <c r="Q212" s="118" t="s">
        <v>1122</v>
      </c>
      <c r="R212" s="118" t="s">
        <v>1123</v>
      </c>
      <c r="S212" s="118" t="s">
        <v>1124</v>
      </c>
    </row>
    <row r="213" spans="1:19" ht="15" thickBot="1" x14ac:dyDescent="0.35">
      <c r="A213" s="117" t="s">
        <v>545</v>
      </c>
      <c r="B213" s="118" t="s">
        <v>546</v>
      </c>
      <c r="C213" s="118" t="s">
        <v>547</v>
      </c>
      <c r="D213" s="118" t="s">
        <v>548</v>
      </c>
      <c r="E213" s="118" t="s">
        <v>549</v>
      </c>
      <c r="O213" s="117" t="s">
        <v>525</v>
      </c>
      <c r="P213" s="118" t="s">
        <v>1125</v>
      </c>
      <c r="Q213" s="118" t="s">
        <v>1126</v>
      </c>
      <c r="R213" s="118" t="s">
        <v>1127</v>
      </c>
      <c r="S213" s="118" t="s">
        <v>1128</v>
      </c>
    </row>
    <row r="214" spans="1:19" ht="15" thickBot="1" x14ac:dyDescent="0.35">
      <c r="A214" s="117" t="s">
        <v>550</v>
      </c>
      <c r="B214" s="118" t="s">
        <v>551</v>
      </c>
      <c r="C214" s="118" t="s">
        <v>552</v>
      </c>
      <c r="D214" s="118" t="s">
        <v>553</v>
      </c>
      <c r="E214" s="118" t="s">
        <v>554</v>
      </c>
      <c r="O214" s="117" t="s">
        <v>530</v>
      </c>
      <c r="P214" s="118" t="s">
        <v>1129</v>
      </c>
      <c r="Q214" s="118" t="s">
        <v>1130</v>
      </c>
      <c r="R214" s="118" t="s">
        <v>1131</v>
      </c>
      <c r="S214" s="118" t="s">
        <v>1132</v>
      </c>
    </row>
    <row r="215" spans="1:19" ht="15" thickBot="1" x14ac:dyDescent="0.35">
      <c r="A215" s="117" t="s">
        <v>555</v>
      </c>
      <c r="B215" s="118" t="s">
        <v>556</v>
      </c>
      <c r="C215" s="118" t="s">
        <v>557</v>
      </c>
      <c r="D215" s="118" t="s">
        <v>558</v>
      </c>
      <c r="E215" s="118" t="s">
        <v>559</v>
      </c>
      <c r="O215" s="117" t="s">
        <v>535</v>
      </c>
      <c r="P215" s="118" t="s">
        <v>1133</v>
      </c>
      <c r="Q215" s="118" t="s">
        <v>1134</v>
      </c>
      <c r="R215" s="118" t="s">
        <v>1135</v>
      </c>
      <c r="S215" s="118" t="s">
        <v>1136</v>
      </c>
    </row>
    <row r="216" spans="1:19" ht="15" thickBot="1" x14ac:dyDescent="0.35">
      <c r="A216" s="117" t="s">
        <v>560</v>
      </c>
      <c r="B216" s="118" t="s">
        <v>561</v>
      </c>
      <c r="C216" s="118" t="s">
        <v>562</v>
      </c>
      <c r="D216" s="118" t="s">
        <v>563</v>
      </c>
      <c r="E216" s="118" t="s">
        <v>564</v>
      </c>
      <c r="O216" s="117" t="s">
        <v>540</v>
      </c>
      <c r="P216" s="118" t="s">
        <v>1137</v>
      </c>
      <c r="Q216" s="118" t="s">
        <v>1138</v>
      </c>
      <c r="R216" s="118" t="s">
        <v>1139</v>
      </c>
      <c r="S216" s="118" t="s">
        <v>1140</v>
      </c>
    </row>
    <row r="217" spans="1:19" ht="15" thickBot="1" x14ac:dyDescent="0.35">
      <c r="A217" s="117" t="s">
        <v>565</v>
      </c>
      <c r="B217" s="118" t="s">
        <v>566</v>
      </c>
      <c r="C217" s="118" t="s">
        <v>567</v>
      </c>
      <c r="D217" s="118" t="s">
        <v>568</v>
      </c>
      <c r="E217" s="118" t="s">
        <v>569</v>
      </c>
      <c r="O217" s="117" t="s">
        <v>545</v>
      </c>
      <c r="P217" s="118" t="s">
        <v>1141</v>
      </c>
      <c r="Q217" s="118" t="s">
        <v>1142</v>
      </c>
      <c r="R217" s="118" t="s">
        <v>1143</v>
      </c>
      <c r="S217" s="118" t="s">
        <v>1144</v>
      </c>
    </row>
    <row r="218" spans="1:19" ht="15" thickBot="1" x14ac:dyDescent="0.35">
      <c r="A218" s="117" t="s">
        <v>570</v>
      </c>
      <c r="B218" s="118" t="s">
        <v>571</v>
      </c>
      <c r="C218" s="118" t="s">
        <v>572</v>
      </c>
      <c r="D218" s="118" t="s">
        <v>573</v>
      </c>
      <c r="E218" s="118" t="s">
        <v>574</v>
      </c>
      <c r="O218" s="117" t="s">
        <v>550</v>
      </c>
      <c r="P218" s="118" t="s">
        <v>1145</v>
      </c>
      <c r="Q218" s="118" t="s">
        <v>1146</v>
      </c>
      <c r="R218" s="118" t="s">
        <v>1147</v>
      </c>
      <c r="S218" s="118" t="s">
        <v>1148</v>
      </c>
    </row>
    <row r="219" spans="1:19" ht="15" thickBot="1" x14ac:dyDescent="0.35">
      <c r="A219" s="117" t="s">
        <v>575</v>
      </c>
      <c r="B219" s="118" t="s">
        <v>576</v>
      </c>
      <c r="C219" s="118" t="s">
        <v>577</v>
      </c>
      <c r="D219" s="118" t="s">
        <v>578</v>
      </c>
      <c r="E219" s="118" t="s">
        <v>579</v>
      </c>
      <c r="O219" s="117" t="s">
        <v>555</v>
      </c>
      <c r="P219" s="118" t="s">
        <v>1149</v>
      </c>
      <c r="Q219" s="118" t="s">
        <v>1150</v>
      </c>
      <c r="R219" s="118" t="s">
        <v>1151</v>
      </c>
      <c r="S219" s="118" t="s">
        <v>1152</v>
      </c>
    </row>
    <row r="220" spans="1:19" ht="15" thickBot="1" x14ac:dyDescent="0.35">
      <c r="A220" s="117" t="s">
        <v>580</v>
      </c>
      <c r="B220" s="118" t="s">
        <v>581</v>
      </c>
      <c r="C220" s="118" t="s">
        <v>582</v>
      </c>
      <c r="D220" s="118" t="s">
        <v>583</v>
      </c>
      <c r="E220" s="118" t="s">
        <v>584</v>
      </c>
      <c r="O220" s="117" t="s">
        <v>560</v>
      </c>
      <c r="P220" s="118" t="s">
        <v>1153</v>
      </c>
      <c r="Q220" s="118" t="s">
        <v>1154</v>
      </c>
      <c r="R220" s="118" t="s">
        <v>1155</v>
      </c>
      <c r="S220" s="118" t="s">
        <v>1156</v>
      </c>
    </row>
    <row r="221" spans="1:19" ht="15" thickBot="1" x14ac:dyDescent="0.35">
      <c r="A221" s="117" t="s">
        <v>585</v>
      </c>
      <c r="B221" s="118" t="s">
        <v>586</v>
      </c>
      <c r="C221" s="118" t="s">
        <v>587</v>
      </c>
      <c r="D221" s="118" t="s">
        <v>588</v>
      </c>
      <c r="E221" s="118" t="s">
        <v>589</v>
      </c>
      <c r="O221" s="117" t="s">
        <v>565</v>
      </c>
      <c r="P221" s="118" t="s">
        <v>1157</v>
      </c>
      <c r="Q221" s="118" t="s">
        <v>1158</v>
      </c>
      <c r="R221" s="118" t="s">
        <v>1159</v>
      </c>
      <c r="S221" s="118" t="s">
        <v>1160</v>
      </c>
    </row>
    <row r="222" spans="1:19" ht="15" thickBot="1" x14ac:dyDescent="0.35">
      <c r="A222" s="117" t="s">
        <v>590</v>
      </c>
      <c r="B222" s="118" t="s">
        <v>591</v>
      </c>
      <c r="C222" s="118" t="s">
        <v>592</v>
      </c>
      <c r="D222" s="118" t="s">
        <v>593</v>
      </c>
      <c r="E222" s="118" t="s">
        <v>594</v>
      </c>
      <c r="O222" s="117" t="s">
        <v>570</v>
      </c>
      <c r="P222" s="118" t="s">
        <v>1161</v>
      </c>
      <c r="Q222" s="118" t="s">
        <v>1162</v>
      </c>
      <c r="R222" s="118" t="s">
        <v>1163</v>
      </c>
      <c r="S222" s="118" t="s">
        <v>1164</v>
      </c>
    </row>
    <row r="223" spans="1:19" ht="15" thickBot="1" x14ac:dyDescent="0.35">
      <c r="A223" s="117" t="s">
        <v>595</v>
      </c>
      <c r="B223" s="118" t="s">
        <v>596</v>
      </c>
      <c r="C223" s="118" t="s">
        <v>597</v>
      </c>
      <c r="D223" s="118" t="s">
        <v>598</v>
      </c>
      <c r="E223" s="118" t="s">
        <v>599</v>
      </c>
      <c r="O223" s="117" t="s">
        <v>575</v>
      </c>
      <c r="P223" s="118" t="s">
        <v>1165</v>
      </c>
      <c r="Q223" s="118" t="s">
        <v>1166</v>
      </c>
      <c r="R223" s="118" t="s">
        <v>1167</v>
      </c>
      <c r="S223" s="118" t="s">
        <v>1168</v>
      </c>
    </row>
    <row r="224" spans="1:19" ht="15" thickBot="1" x14ac:dyDescent="0.35">
      <c r="A224" s="117" t="s">
        <v>600</v>
      </c>
      <c r="B224" s="118" t="s">
        <v>601</v>
      </c>
      <c r="C224" s="118" t="s">
        <v>602</v>
      </c>
      <c r="D224" s="118" t="s">
        <v>603</v>
      </c>
      <c r="E224" s="118" t="s">
        <v>604</v>
      </c>
      <c r="O224" s="117" t="s">
        <v>580</v>
      </c>
      <c r="P224" s="118" t="s">
        <v>1169</v>
      </c>
      <c r="Q224" s="118" t="s">
        <v>1170</v>
      </c>
      <c r="R224" s="118" t="s">
        <v>1171</v>
      </c>
      <c r="S224" s="118" t="s">
        <v>1172</v>
      </c>
    </row>
    <row r="225" spans="1:19" ht="15" thickBot="1" x14ac:dyDescent="0.35">
      <c r="A225" s="117" t="s">
        <v>605</v>
      </c>
      <c r="B225" s="118" t="s">
        <v>606</v>
      </c>
      <c r="C225" s="118" t="s">
        <v>607</v>
      </c>
      <c r="D225" s="118" t="s">
        <v>608</v>
      </c>
      <c r="E225" s="118" t="s">
        <v>609</v>
      </c>
      <c r="O225" s="117" t="s">
        <v>585</v>
      </c>
      <c r="P225" s="118" t="s">
        <v>1173</v>
      </c>
      <c r="Q225" s="118" t="s">
        <v>1174</v>
      </c>
      <c r="R225" s="118" t="s">
        <v>1175</v>
      </c>
      <c r="S225" s="118" t="s">
        <v>1176</v>
      </c>
    </row>
    <row r="226" spans="1:19" ht="15" thickBot="1" x14ac:dyDescent="0.35">
      <c r="A226" s="117" t="s">
        <v>610</v>
      </c>
      <c r="B226" s="118" t="s">
        <v>611</v>
      </c>
      <c r="C226" s="118" t="s">
        <v>612</v>
      </c>
      <c r="D226" s="118" t="s">
        <v>613</v>
      </c>
      <c r="E226" s="118" t="s">
        <v>614</v>
      </c>
      <c r="O226" s="117" t="s">
        <v>590</v>
      </c>
      <c r="P226" s="118" t="s">
        <v>1177</v>
      </c>
      <c r="Q226" s="118" t="s">
        <v>1178</v>
      </c>
      <c r="R226" s="118" t="s">
        <v>1179</v>
      </c>
      <c r="S226" s="118" t="s">
        <v>1180</v>
      </c>
    </row>
    <row r="227" spans="1:19" ht="15" thickBot="1" x14ac:dyDescent="0.35">
      <c r="A227" s="117" t="s">
        <v>615</v>
      </c>
      <c r="B227" s="118" t="s">
        <v>616</v>
      </c>
      <c r="C227" s="118" t="s">
        <v>617</v>
      </c>
      <c r="D227" s="118" t="s">
        <v>618</v>
      </c>
      <c r="E227" s="118" t="s">
        <v>619</v>
      </c>
      <c r="O227" s="117" t="s">
        <v>595</v>
      </c>
      <c r="P227" s="118" t="s">
        <v>1181</v>
      </c>
      <c r="Q227" s="118" t="s">
        <v>1182</v>
      </c>
      <c r="R227" s="118" t="s">
        <v>1183</v>
      </c>
      <c r="S227" s="118" t="s">
        <v>1184</v>
      </c>
    </row>
    <row r="228" spans="1:19" ht="15" thickBot="1" x14ac:dyDescent="0.35">
      <c r="A228" s="117" t="s">
        <v>620</v>
      </c>
      <c r="B228" s="118" t="s">
        <v>621</v>
      </c>
      <c r="C228" s="118" t="s">
        <v>622</v>
      </c>
      <c r="D228" s="118" t="s">
        <v>623</v>
      </c>
      <c r="E228" s="118" t="s">
        <v>624</v>
      </c>
      <c r="O228" s="117" t="s">
        <v>600</v>
      </c>
      <c r="P228" s="118" t="s">
        <v>1185</v>
      </c>
      <c r="Q228" s="118" t="s">
        <v>1186</v>
      </c>
      <c r="R228" s="118" t="s">
        <v>1187</v>
      </c>
      <c r="S228" s="118" t="s">
        <v>1188</v>
      </c>
    </row>
    <row r="229" spans="1:19" ht="15" thickBot="1" x14ac:dyDescent="0.35">
      <c r="A229" s="117" t="s">
        <v>625</v>
      </c>
      <c r="B229" s="118" t="s">
        <v>626</v>
      </c>
      <c r="C229" s="118" t="s">
        <v>627</v>
      </c>
      <c r="D229" s="118" t="s">
        <v>628</v>
      </c>
      <c r="E229" s="118" t="s">
        <v>629</v>
      </c>
      <c r="O229" s="117" t="s">
        <v>605</v>
      </c>
      <c r="P229" s="118" t="s">
        <v>1189</v>
      </c>
      <c r="Q229" s="118" t="s">
        <v>1190</v>
      </c>
      <c r="R229" s="118" t="s">
        <v>1191</v>
      </c>
      <c r="S229" s="118" t="s">
        <v>1192</v>
      </c>
    </row>
    <row r="230" spans="1:19" ht="15" thickBot="1" x14ac:dyDescent="0.35">
      <c r="A230" s="117" t="s">
        <v>630</v>
      </c>
      <c r="B230" s="118" t="s">
        <v>631</v>
      </c>
      <c r="C230" s="118" t="s">
        <v>632</v>
      </c>
      <c r="D230" s="118" t="s">
        <v>633</v>
      </c>
      <c r="E230" s="118" t="s">
        <v>634</v>
      </c>
      <c r="O230" s="117" t="s">
        <v>610</v>
      </c>
      <c r="P230" s="118" t="s">
        <v>1193</v>
      </c>
      <c r="Q230" s="118" t="s">
        <v>1194</v>
      </c>
      <c r="R230" s="118" t="s">
        <v>1195</v>
      </c>
      <c r="S230" s="118" t="s">
        <v>1196</v>
      </c>
    </row>
    <row r="231" spans="1:19" ht="15" thickBot="1" x14ac:dyDescent="0.35">
      <c r="A231" s="117" t="s">
        <v>635</v>
      </c>
      <c r="B231" s="118" t="s">
        <v>636</v>
      </c>
      <c r="C231" s="118" t="s">
        <v>637</v>
      </c>
      <c r="D231" s="118" t="s">
        <v>638</v>
      </c>
      <c r="E231" s="118" t="s">
        <v>639</v>
      </c>
      <c r="O231" s="117" t="s">
        <v>615</v>
      </c>
      <c r="P231" s="118" t="s">
        <v>1197</v>
      </c>
      <c r="Q231" s="118" t="s">
        <v>1198</v>
      </c>
      <c r="R231" s="118" t="s">
        <v>1199</v>
      </c>
      <c r="S231" s="118" t="s">
        <v>1200</v>
      </c>
    </row>
    <row r="232" spans="1:19" ht="15" thickBot="1" x14ac:dyDescent="0.35">
      <c r="A232" s="117" t="s">
        <v>640</v>
      </c>
      <c r="B232" s="118" t="s">
        <v>641</v>
      </c>
      <c r="C232" s="118" t="s">
        <v>642</v>
      </c>
      <c r="D232" s="118" t="s">
        <v>643</v>
      </c>
      <c r="E232" s="118" t="s">
        <v>644</v>
      </c>
      <c r="O232" s="117" t="s">
        <v>620</v>
      </c>
      <c r="P232" s="118" t="s">
        <v>1201</v>
      </c>
      <c r="Q232" s="118" t="s">
        <v>1202</v>
      </c>
      <c r="R232" s="118" t="s">
        <v>1203</v>
      </c>
      <c r="S232" s="118" t="s">
        <v>1204</v>
      </c>
    </row>
    <row r="233" spans="1:19" ht="15" thickBot="1" x14ac:dyDescent="0.35">
      <c r="A233" s="117" t="s">
        <v>645</v>
      </c>
      <c r="B233" s="118" t="s">
        <v>646</v>
      </c>
      <c r="C233" s="118" t="s">
        <v>647</v>
      </c>
      <c r="D233" s="118" t="s">
        <v>648</v>
      </c>
      <c r="E233" s="118" t="s">
        <v>649</v>
      </c>
      <c r="O233" s="117" t="s">
        <v>625</v>
      </c>
      <c r="P233" s="118" t="s">
        <v>1205</v>
      </c>
      <c r="Q233" s="118" t="s">
        <v>1206</v>
      </c>
      <c r="R233" s="118" t="s">
        <v>1207</v>
      </c>
      <c r="S233" s="118" t="s">
        <v>1208</v>
      </c>
    </row>
    <row r="234" spans="1:19" ht="15" thickBot="1" x14ac:dyDescent="0.35">
      <c r="A234" s="117" t="s">
        <v>650</v>
      </c>
      <c r="B234" s="118" t="s">
        <v>651</v>
      </c>
      <c r="C234" s="118" t="s">
        <v>652</v>
      </c>
      <c r="D234" s="118" t="s">
        <v>653</v>
      </c>
      <c r="E234" s="118" t="s">
        <v>654</v>
      </c>
      <c r="O234" s="117" t="s">
        <v>630</v>
      </c>
      <c r="P234" s="118" t="s">
        <v>1209</v>
      </c>
      <c r="Q234" s="118" t="s">
        <v>1210</v>
      </c>
      <c r="R234" s="118" t="s">
        <v>1211</v>
      </c>
      <c r="S234" s="118" t="s">
        <v>1212</v>
      </c>
    </row>
    <row r="235" spans="1:19" ht="15" thickBot="1" x14ac:dyDescent="0.35">
      <c r="A235" s="117" t="s">
        <v>655</v>
      </c>
      <c r="B235" s="118" t="s">
        <v>656</v>
      </c>
      <c r="C235" s="118" t="s">
        <v>657</v>
      </c>
      <c r="D235" s="118" t="s">
        <v>658</v>
      </c>
      <c r="E235" s="118" t="s">
        <v>659</v>
      </c>
      <c r="O235" s="117" t="s">
        <v>635</v>
      </c>
      <c r="P235" s="118" t="s">
        <v>1213</v>
      </c>
      <c r="Q235" s="118" t="s">
        <v>1214</v>
      </c>
      <c r="R235" s="118" t="s">
        <v>1215</v>
      </c>
      <c r="S235" s="118" t="s">
        <v>1216</v>
      </c>
    </row>
    <row r="236" spans="1:19" ht="15" thickBot="1" x14ac:dyDescent="0.35">
      <c r="A236" s="117" t="s">
        <v>660</v>
      </c>
      <c r="B236" s="118" t="s">
        <v>661</v>
      </c>
      <c r="C236" s="118" t="s">
        <v>662</v>
      </c>
      <c r="D236" s="118" t="s">
        <v>663</v>
      </c>
      <c r="E236" s="118" t="s">
        <v>664</v>
      </c>
      <c r="O236" s="117" t="s">
        <v>640</v>
      </c>
      <c r="P236" s="118" t="s">
        <v>1217</v>
      </c>
      <c r="Q236" s="118" t="s">
        <v>1218</v>
      </c>
      <c r="R236" s="118" t="s">
        <v>1219</v>
      </c>
      <c r="S236" s="118" t="s">
        <v>1220</v>
      </c>
    </row>
    <row r="237" spans="1:19" ht="15" thickBot="1" x14ac:dyDescent="0.35">
      <c r="A237" s="117" t="s">
        <v>665</v>
      </c>
      <c r="B237" s="118" t="s">
        <v>666</v>
      </c>
      <c r="C237" s="118" t="s">
        <v>667</v>
      </c>
      <c r="D237" s="118" t="s">
        <v>668</v>
      </c>
      <c r="E237" s="118" t="s">
        <v>669</v>
      </c>
      <c r="O237" s="117" t="s">
        <v>645</v>
      </c>
      <c r="P237" s="118" t="s">
        <v>1221</v>
      </c>
      <c r="Q237" s="118" t="s">
        <v>1222</v>
      </c>
      <c r="R237" s="118" t="s">
        <v>1223</v>
      </c>
      <c r="S237" s="118" t="s">
        <v>1224</v>
      </c>
    </row>
    <row r="238" spans="1:19" ht="15" thickBot="1" x14ac:dyDescent="0.35">
      <c r="A238" s="117" t="s">
        <v>670</v>
      </c>
      <c r="B238" s="118" t="s">
        <v>671</v>
      </c>
      <c r="C238" s="118" t="s">
        <v>672</v>
      </c>
      <c r="D238" s="118" t="s">
        <v>673</v>
      </c>
      <c r="E238" s="118" t="s">
        <v>674</v>
      </c>
      <c r="O238" s="117" t="s">
        <v>650</v>
      </c>
      <c r="P238" s="118" t="s">
        <v>1225</v>
      </c>
      <c r="Q238" s="118" t="s">
        <v>1226</v>
      </c>
      <c r="R238" s="118" t="s">
        <v>1227</v>
      </c>
      <c r="S238" s="118" t="s">
        <v>1228</v>
      </c>
    </row>
    <row r="239" spans="1:19" ht="15" thickBot="1" x14ac:dyDescent="0.35">
      <c r="A239" s="117" t="s">
        <v>675</v>
      </c>
      <c r="B239" s="118" t="s">
        <v>676</v>
      </c>
      <c r="C239" s="118" t="s">
        <v>677</v>
      </c>
      <c r="D239" s="118" t="s">
        <v>678</v>
      </c>
      <c r="E239" s="118" t="s">
        <v>679</v>
      </c>
      <c r="O239" s="117" t="s">
        <v>655</v>
      </c>
      <c r="P239" s="118" t="s">
        <v>1229</v>
      </c>
      <c r="Q239" s="118" t="s">
        <v>1230</v>
      </c>
      <c r="R239" s="118" t="s">
        <v>1231</v>
      </c>
      <c r="S239" s="118" t="s">
        <v>1232</v>
      </c>
    </row>
    <row r="240" spans="1:19" ht="15" thickBot="1" x14ac:dyDescent="0.35">
      <c r="A240" s="117" t="s">
        <v>680</v>
      </c>
      <c r="B240" s="118" t="s">
        <v>681</v>
      </c>
      <c r="C240" s="118" t="s">
        <v>682</v>
      </c>
      <c r="D240" s="118" t="s">
        <v>683</v>
      </c>
      <c r="E240" s="118" t="s">
        <v>684</v>
      </c>
      <c r="O240" s="117" t="s">
        <v>660</v>
      </c>
      <c r="P240" s="118" t="s">
        <v>1233</v>
      </c>
      <c r="Q240" s="118" t="s">
        <v>1234</v>
      </c>
      <c r="R240" s="118" t="s">
        <v>1235</v>
      </c>
      <c r="S240" s="118" t="s">
        <v>1236</v>
      </c>
    </row>
    <row r="241" spans="1:19" ht="15" thickBot="1" x14ac:dyDescent="0.35">
      <c r="A241" s="117" t="s">
        <v>685</v>
      </c>
      <c r="B241" s="118" t="s">
        <v>686</v>
      </c>
      <c r="C241" s="118" t="s">
        <v>687</v>
      </c>
      <c r="D241" s="118" t="s">
        <v>688</v>
      </c>
      <c r="E241" s="118" t="s">
        <v>689</v>
      </c>
      <c r="O241" s="117" t="s">
        <v>665</v>
      </c>
      <c r="P241" s="118" t="s">
        <v>1237</v>
      </c>
      <c r="Q241" s="118" t="s">
        <v>1238</v>
      </c>
      <c r="R241" s="118" t="s">
        <v>1239</v>
      </c>
      <c r="S241" s="118" t="s">
        <v>1240</v>
      </c>
    </row>
    <row r="242" spans="1:19" ht="15" thickBot="1" x14ac:dyDescent="0.35">
      <c r="A242" s="117" t="s">
        <v>690</v>
      </c>
      <c r="B242" s="118" t="s">
        <v>691</v>
      </c>
      <c r="C242" s="118" t="s">
        <v>692</v>
      </c>
      <c r="D242" s="118" t="s">
        <v>693</v>
      </c>
      <c r="E242" s="118" t="s">
        <v>694</v>
      </c>
      <c r="O242" s="117" t="s">
        <v>670</v>
      </c>
      <c r="P242" s="118" t="s">
        <v>1241</v>
      </c>
      <c r="Q242" s="118" t="s">
        <v>1242</v>
      </c>
      <c r="R242" s="118" t="s">
        <v>1243</v>
      </c>
      <c r="S242" s="118" t="s">
        <v>1244</v>
      </c>
    </row>
    <row r="243" spans="1:19" ht="15" thickBot="1" x14ac:dyDescent="0.35">
      <c r="A243" s="117" t="s">
        <v>695</v>
      </c>
      <c r="B243" s="118" t="s">
        <v>696</v>
      </c>
      <c r="C243" s="118" t="s">
        <v>697</v>
      </c>
      <c r="D243" s="118" t="s">
        <v>698</v>
      </c>
      <c r="E243" s="118" t="s">
        <v>699</v>
      </c>
      <c r="O243" s="117" t="s">
        <v>675</v>
      </c>
      <c r="P243" s="118" t="s">
        <v>1245</v>
      </c>
      <c r="Q243" s="118" t="s">
        <v>1246</v>
      </c>
      <c r="R243" s="118" t="s">
        <v>1247</v>
      </c>
      <c r="S243" s="118" t="s">
        <v>1248</v>
      </c>
    </row>
    <row r="244" spans="1:19" ht="15" thickBot="1" x14ac:dyDescent="0.35">
      <c r="A244" s="117" t="s">
        <v>700</v>
      </c>
      <c r="B244" s="118" t="s">
        <v>701</v>
      </c>
      <c r="C244" s="118" t="s">
        <v>702</v>
      </c>
      <c r="D244" s="118" t="s">
        <v>703</v>
      </c>
      <c r="E244" s="118" t="s">
        <v>704</v>
      </c>
      <c r="O244" s="117" t="s">
        <v>680</v>
      </c>
      <c r="P244" s="118" t="s">
        <v>1249</v>
      </c>
      <c r="Q244" s="118" t="s">
        <v>1250</v>
      </c>
      <c r="R244" s="118" t="s">
        <v>1251</v>
      </c>
      <c r="S244" s="118" t="s">
        <v>1252</v>
      </c>
    </row>
    <row r="245" spans="1:19" ht="15" thickBot="1" x14ac:dyDescent="0.35">
      <c r="A245" s="117" t="s">
        <v>705</v>
      </c>
      <c r="B245" s="118" t="s">
        <v>706</v>
      </c>
      <c r="C245" s="118" t="s">
        <v>707</v>
      </c>
      <c r="D245" s="118" t="s">
        <v>708</v>
      </c>
      <c r="E245" s="118" t="s">
        <v>709</v>
      </c>
      <c r="O245" s="117" t="s">
        <v>685</v>
      </c>
      <c r="P245" s="118" t="s">
        <v>1253</v>
      </c>
      <c r="Q245" s="118" t="s">
        <v>1254</v>
      </c>
      <c r="R245" s="118" t="s">
        <v>1255</v>
      </c>
      <c r="S245" s="118" t="s">
        <v>1256</v>
      </c>
    </row>
    <row r="246" spans="1:19" ht="15" thickBot="1" x14ac:dyDescent="0.35">
      <c r="A246" s="117" t="s">
        <v>710</v>
      </c>
      <c r="B246" s="118" t="s">
        <v>711</v>
      </c>
      <c r="C246" s="118" t="s">
        <v>712</v>
      </c>
      <c r="D246" s="118" t="s">
        <v>713</v>
      </c>
      <c r="E246" s="118" t="s">
        <v>714</v>
      </c>
      <c r="O246" s="117" t="s">
        <v>690</v>
      </c>
      <c r="P246" s="118" t="s">
        <v>1257</v>
      </c>
      <c r="Q246" s="118" t="s">
        <v>1258</v>
      </c>
      <c r="R246" s="118" t="s">
        <v>1259</v>
      </c>
      <c r="S246" s="118" t="s">
        <v>1260</v>
      </c>
    </row>
    <row r="247" spans="1:19" ht="15" thickBot="1" x14ac:dyDescent="0.35">
      <c r="A247" s="117" t="s">
        <v>715</v>
      </c>
      <c r="B247" s="118" t="s">
        <v>716</v>
      </c>
      <c r="C247" s="118" t="s">
        <v>717</v>
      </c>
      <c r="D247" s="118" t="s">
        <v>718</v>
      </c>
      <c r="E247" s="118" t="s">
        <v>719</v>
      </c>
      <c r="O247" s="117" t="s">
        <v>695</v>
      </c>
      <c r="P247" s="118" t="s">
        <v>1261</v>
      </c>
      <c r="Q247" s="118" t="s">
        <v>1262</v>
      </c>
      <c r="R247" s="118" t="s">
        <v>1263</v>
      </c>
      <c r="S247" s="118" t="s">
        <v>1264</v>
      </c>
    </row>
    <row r="248" spans="1:19" ht="15" thickBot="1" x14ac:dyDescent="0.35">
      <c r="A248" s="117" t="s">
        <v>720</v>
      </c>
      <c r="B248" s="118" t="s">
        <v>721</v>
      </c>
      <c r="C248" s="118" t="s">
        <v>722</v>
      </c>
      <c r="D248" s="118" t="s">
        <v>723</v>
      </c>
      <c r="E248" s="118" t="s">
        <v>724</v>
      </c>
      <c r="O248" s="117" t="s">
        <v>700</v>
      </c>
      <c r="P248" s="118" t="s">
        <v>1265</v>
      </c>
      <c r="Q248" s="118" t="s">
        <v>1266</v>
      </c>
      <c r="R248" s="118" t="s">
        <v>1267</v>
      </c>
      <c r="S248" s="118" t="s">
        <v>1268</v>
      </c>
    </row>
    <row r="249" spans="1:19" ht="15" thickBot="1" x14ac:dyDescent="0.35">
      <c r="A249" s="117" t="s">
        <v>725</v>
      </c>
      <c r="B249" s="118" t="s">
        <v>726</v>
      </c>
      <c r="C249" s="118" t="s">
        <v>727</v>
      </c>
      <c r="D249" s="118" t="s">
        <v>728</v>
      </c>
      <c r="E249" s="118" t="s">
        <v>729</v>
      </c>
      <c r="O249" s="117" t="s">
        <v>705</v>
      </c>
      <c r="P249" s="118" t="s">
        <v>1269</v>
      </c>
      <c r="Q249" s="118" t="s">
        <v>1270</v>
      </c>
      <c r="R249" s="118" t="s">
        <v>1271</v>
      </c>
      <c r="S249" s="118" t="s">
        <v>709</v>
      </c>
    </row>
    <row r="250" spans="1:19" ht="15" thickBot="1" x14ac:dyDescent="0.35">
      <c r="A250" s="117" t="s">
        <v>730</v>
      </c>
      <c r="B250" s="118" t="s">
        <v>731</v>
      </c>
      <c r="C250" s="118" t="s">
        <v>732</v>
      </c>
      <c r="D250" s="118" t="s">
        <v>733</v>
      </c>
      <c r="E250" s="118" t="s">
        <v>734</v>
      </c>
      <c r="O250" s="117" t="s">
        <v>710</v>
      </c>
      <c r="P250" s="118" t="s">
        <v>1272</v>
      </c>
      <c r="Q250" s="118" t="s">
        <v>1273</v>
      </c>
      <c r="R250" s="118" t="s">
        <v>1274</v>
      </c>
      <c r="S250" s="118" t="s">
        <v>714</v>
      </c>
    </row>
    <row r="251" spans="1:19" ht="15" thickBot="1" x14ac:dyDescent="0.35">
      <c r="A251" s="117" t="s">
        <v>735</v>
      </c>
      <c r="B251" s="118" t="s">
        <v>736</v>
      </c>
      <c r="C251" s="118" t="s">
        <v>737</v>
      </c>
      <c r="D251" s="118" t="s">
        <v>738</v>
      </c>
      <c r="E251" s="118" t="s">
        <v>739</v>
      </c>
      <c r="O251" s="117" t="s">
        <v>715</v>
      </c>
      <c r="P251" s="118" t="s">
        <v>1275</v>
      </c>
      <c r="Q251" s="118" t="s">
        <v>1276</v>
      </c>
      <c r="R251" s="118" t="s">
        <v>1277</v>
      </c>
      <c r="S251" s="118" t="s">
        <v>719</v>
      </c>
    </row>
    <row r="252" spans="1:19" ht="15" thickBot="1" x14ac:dyDescent="0.35">
      <c r="A252" s="117" t="s">
        <v>740</v>
      </c>
      <c r="B252" s="118" t="s">
        <v>741</v>
      </c>
      <c r="C252" s="118" t="s">
        <v>742</v>
      </c>
      <c r="D252" s="118" t="s">
        <v>743</v>
      </c>
      <c r="E252" s="118" t="s">
        <v>744</v>
      </c>
      <c r="O252" s="117" t="s">
        <v>720</v>
      </c>
      <c r="P252" s="118" t="s">
        <v>1278</v>
      </c>
      <c r="Q252" s="118" t="s">
        <v>1279</v>
      </c>
      <c r="R252" s="118" t="s">
        <v>1280</v>
      </c>
      <c r="S252" s="118" t="s">
        <v>724</v>
      </c>
    </row>
    <row r="253" spans="1:19" ht="15" thickBot="1" x14ac:dyDescent="0.35">
      <c r="A253" s="117" t="s">
        <v>745</v>
      </c>
      <c r="B253" s="118" t="s">
        <v>746</v>
      </c>
      <c r="C253" s="118" t="s">
        <v>747</v>
      </c>
      <c r="D253" s="118" t="s">
        <v>748</v>
      </c>
      <c r="E253" s="118" t="s">
        <v>749</v>
      </c>
      <c r="O253" s="117" t="s">
        <v>725</v>
      </c>
      <c r="P253" s="118" t="s">
        <v>1281</v>
      </c>
      <c r="Q253" s="118" t="s">
        <v>1282</v>
      </c>
      <c r="R253" s="118" t="s">
        <v>1283</v>
      </c>
      <c r="S253" s="118" t="s">
        <v>729</v>
      </c>
    </row>
    <row r="254" spans="1:19" ht="15" thickBot="1" x14ac:dyDescent="0.35">
      <c r="A254" s="117" t="s">
        <v>750</v>
      </c>
      <c r="B254" s="118" t="s">
        <v>751</v>
      </c>
      <c r="C254" s="118" t="s">
        <v>752</v>
      </c>
      <c r="D254" s="118" t="s">
        <v>753</v>
      </c>
      <c r="E254" s="118" t="s">
        <v>754</v>
      </c>
      <c r="O254" s="117" t="s">
        <v>730</v>
      </c>
      <c r="P254" s="118" t="s">
        <v>1284</v>
      </c>
      <c r="Q254" s="118" t="s">
        <v>1285</v>
      </c>
      <c r="R254" s="118" t="s">
        <v>1286</v>
      </c>
      <c r="S254" s="118" t="s">
        <v>734</v>
      </c>
    </row>
    <row r="255" spans="1:19" ht="15" thickBot="1" x14ac:dyDescent="0.35">
      <c r="A255" s="117" t="s">
        <v>755</v>
      </c>
      <c r="B255" s="118" t="s">
        <v>756</v>
      </c>
      <c r="C255" s="118" t="s">
        <v>757</v>
      </c>
      <c r="D255" s="118" t="s">
        <v>758</v>
      </c>
      <c r="E255" s="118" t="s">
        <v>759</v>
      </c>
      <c r="O255" s="117" t="s">
        <v>735</v>
      </c>
      <c r="P255" s="118" t="s">
        <v>1287</v>
      </c>
      <c r="Q255" s="118" t="s">
        <v>1288</v>
      </c>
      <c r="R255" s="118" t="s">
        <v>1289</v>
      </c>
      <c r="S255" s="118" t="s">
        <v>739</v>
      </c>
    </row>
    <row r="256" spans="1:19" ht="15" thickBot="1" x14ac:dyDescent="0.35">
      <c r="A256" s="117" t="s">
        <v>760</v>
      </c>
      <c r="B256" s="118" t="s">
        <v>761</v>
      </c>
      <c r="C256" s="118" t="s">
        <v>762</v>
      </c>
      <c r="D256" s="118" t="s">
        <v>763</v>
      </c>
      <c r="E256" s="118" t="s">
        <v>764</v>
      </c>
      <c r="O256" s="117" t="s">
        <v>740</v>
      </c>
      <c r="P256" s="118" t="s">
        <v>1290</v>
      </c>
      <c r="Q256" s="118" t="s">
        <v>1291</v>
      </c>
      <c r="R256" s="118" t="s">
        <v>1292</v>
      </c>
      <c r="S256" s="118" t="s">
        <v>744</v>
      </c>
    </row>
    <row r="257" spans="1:19" ht="15" thickBot="1" x14ac:dyDescent="0.35">
      <c r="A257" s="117" t="s">
        <v>765</v>
      </c>
      <c r="B257" s="118" t="s">
        <v>766</v>
      </c>
      <c r="C257" s="118" t="s">
        <v>767</v>
      </c>
      <c r="D257" s="118" t="s">
        <v>768</v>
      </c>
      <c r="E257" s="118" t="s">
        <v>769</v>
      </c>
      <c r="O257" s="117" t="s">
        <v>745</v>
      </c>
      <c r="P257" s="118" t="s">
        <v>1293</v>
      </c>
      <c r="Q257" s="118" t="s">
        <v>1294</v>
      </c>
      <c r="R257" s="118" t="s">
        <v>1295</v>
      </c>
      <c r="S257" s="118" t="s">
        <v>749</v>
      </c>
    </row>
    <row r="258" spans="1:19" ht="15" thickBot="1" x14ac:dyDescent="0.35">
      <c r="A258" s="117" t="s">
        <v>770</v>
      </c>
      <c r="B258" s="118" t="s">
        <v>771</v>
      </c>
      <c r="C258" s="118" t="s">
        <v>772</v>
      </c>
      <c r="D258" s="118" t="s">
        <v>773</v>
      </c>
      <c r="E258" s="118" t="s">
        <v>774</v>
      </c>
      <c r="O258" s="117" t="s">
        <v>750</v>
      </c>
      <c r="P258" s="118" t="s">
        <v>1296</v>
      </c>
      <c r="Q258" s="118" t="s">
        <v>1297</v>
      </c>
      <c r="R258" s="118" t="s">
        <v>1298</v>
      </c>
      <c r="S258" s="118" t="s">
        <v>754</v>
      </c>
    </row>
    <row r="259" spans="1:19" ht="15" thickBot="1" x14ac:dyDescent="0.35">
      <c r="A259" s="117" t="s">
        <v>775</v>
      </c>
      <c r="B259" s="118" t="s">
        <v>776</v>
      </c>
      <c r="C259" s="118" t="s">
        <v>777</v>
      </c>
      <c r="D259" s="118" t="s">
        <v>778</v>
      </c>
      <c r="E259" s="118" t="s">
        <v>779</v>
      </c>
      <c r="O259" s="117" t="s">
        <v>755</v>
      </c>
      <c r="P259" s="118" t="s">
        <v>1299</v>
      </c>
      <c r="Q259" s="118" t="s">
        <v>1300</v>
      </c>
      <c r="R259" s="118" t="s">
        <v>1301</v>
      </c>
      <c r="S259" s="118" t="s">
        <v>759</v>
      </c>
    </row>
    <row r="260" spans="1:19" ht="15" thickBot="1" x14ac:dyDescent="0.35">
      <c r="A260" s="117" t="s">
        <v>780</v>
      </c>
      <c r="B260" s="118" t="s">
        <v>781</v>
      </c>
      <c r="C260" s="118" t="s">
        <v>782</v>
      </c>
      <c r="D260" s="118" t="s">
        <v>783</v>
      </c>
      <c r="E260" s="118" t="s">
        <v>784</v>
      </c>
      <c r="O260" s="117" t="s">
        <v>760</v>
      </c>
      <c r="P260" s="118" t="s">
        <v>1302</v>
      </c>
      <c r="Q260" s="118" t="s">
        <v>1303</v>
      </c>
      <c r="R260" s="118" t="s">
        <v>1304</v>
      </c>
      <c r="S260" s="118" t="s">
        <v>764</v>
      </c>
    </row>
    <row r="261" spans="1:19" ht="15" thickBot="1" x14ac:dyDescent="0.35">
      <c r="A261" s="117" t="s">
        <v>785</v>
      </c>
      <c r="B261" s="118" t="s">
        <v>786</v>
      </c>
      <c r="C261" s="118" t="s">
        <v>787</v>
      </c>
      <c r="D261" s="118" t="s">
        <v>788</v>
      </c>
      <c r="E261" s="118" t="s">
        <v>789</v>
      </c>
      <c r="O261" s="117" t="s">
        <v>765</v>
      </c>
      <c r="P261" s="118" t="s">
        <v>1305</v>
      </c>
      <c r="Q261" s="118" t="s">
        <v>1306</v>
      </c>
      <c r="R261" s="118" t="s">
        <v>1307</v>
      </c>
      <c r="S261" s="118" t="s">
        <v>769</v>
      </c>
    </row>
    <row r="262" spans="1:19" ht="15" thickBot="1" x14ac:dyDescent="0.35">
      <c r="A262" s="117" t="s">
        <v>790</v>
      </c>
      <c r="B262" s="118" t="s">
        <v>791</v>
      </c>
      <c r="C262" s="118" t="s">
        <v>792</v>
      </c>
      <c r="D262" s="118" t="s">
        <v>793</v>
      </c>
      <c r="E262" s="118" t="s">
        <v>794</v>
      </c>
      <c r="O262" s="117" t="s">
        <v>770</v>
      </c>
      <c r="P262" s="118" t="s">
        <v>1308</v>
      </c>
      <c r="Q262" s="118" t="s">
        <v>1309</v>
      </c>
      <c r="R262" s="118" t="s">
        <v>1310</v>
      </c>
      <c r="S262" s="118" t="s">
        <v>774</v>
      </c>
    </row>
    <row r="263" spans="1:19" ht="15" thickBot="1" x14ac:dyDescent="0.35">
      <c r="A263" s="117" t="s">
        <v>795</v>
      </c>
      <c r="B263" s="118" t="s">
        <v>796</v>
      </c>
      <c r="C263" s="118" t="s">
        <v>797</v>
      </c>
      <c r="D263" s="118" t="s">
        <v>798</v>
      </c>
      <c r="E263" s="118" t="s">
        <v>799</v>
      </c>
      <c r="O263" s="117" t="s">
        <v>775</v>
      </c>
      <c r="P263" s="118" t="s">
        <v>1311</v>
      </c>
      <c r="Q263" s="118" t="s">
        <v>1312</v>
      </c>
      <c r="R263" s="118" t="s">
        <v>1313</v>
      </c>
      <c r="S263" s="118" t="s">
        <v>779</v>
      </c>
    </row>
    <row r="264" spans="1:19" ht="15" thickBot="1" x14ac:dyDescent="0.35">
      <c r="A264" s="117" t="s">
        <v>800</v>
      </c>
      <c r="B264" s="118" t="s">
        <v>801</v>
      </c>
      <c r="C264" s="118" t="s">
        <v>802</v>
      </c>
      <c r="D264" s="118" t="s">
        <v>803</v>
      </c>
      <c r="E264" s="118" t="s">
        <v>804</v>
      </c>
      <c r="O264" s="117" t="s">
        <v>780</v>
      </c>
      <c r="P264" s="118" t="s">
        <v>1314</v>
      </c>
      <c r="Q264" s="118" t="s">
        <v>1315</v>
      </c>
      <c r="R264" s="118" t="s">
        <v>1316</v>
      </c>
      <c r="S264" s="118" t="s">
        <v>784</v>
      </c>
    </row>
    <row r="265" spans="1:19" ht="15" thickBot="1" x14ac:dyDescent="0.35">
      <c r="A265" s="117" t="s">
        <v>805</v>
      </c>
      <c r="B265" s="118" t="s">
        <v>806</v>
      </c>
      <c r="C265" s="118" t="s">
        <v>807</v>
      </c>
      <c r="D265" s="118" t="s">
        <v>808</v>
      </c>
      <c r="E265" s="118" t="s">
        <v>809</v>
      </c>
      <c r="O265" s="117" t="s">
        <v>785</v>
      </c>
      <c r="P265" s="118" t="s">
        <v>1317</v>
      </c>
      <c r="Q265" s="118" t="s">
        <v>1318</v>
      </c>
      <c r="R265" s="118" t="s">
        <v>1319</v>
      </c>
      <c r="S265" s="118" t="s">
        <v>789</v>
      </c>
    </row>
    <row r="266" spans="1:19" ht="15" thickBot="1" x14ac:dyDescent="0.35">
      <c r="A266" s="117" t="s">
        <v>810</v>
      </c>
      <c r="B266" s="118" t="s">
        <v>811</v>
      </c>
      <c r="C266" s="118" t="s">
        <v>812</v>
      </c>
      <c r="D266" s="118" t="s">
        <v>813</v>
      </c>
      <c r="E266" s="118" t="s">
        <v>814</v>
      </c>
      <c r="O266" s="117" t="s">
        <v>790</v>
      </c>
      <c r="P266" s="118" t="s">
        <v>1320</v>
      </c>
      <c r="Q266" s="118" t="s">
        <v>1321</v>
      </c>
      <c r="R266" s="118" t="s">
        <v>1322</v>
      </c>
      <c r="S266" s="118" t="s">
        <v>794</v>
      </c>
    </row>
    <row r="267" spans="1:19" ht="15" thickBot="1" x14ac:dyDescent="0.35">
      <c r="A267" s="117" t="s">
        <v>815</v>
      </c>
      <c r="B267" s="118" t="s">
        <v>816</v>
      </c>
      <c r="C267" s="118" t="s">
        <v>817</v>
      </c>
      <c r="D267" s="118" t="s">
        <v>818</v>
      </c>
      <c r="E267" s="118" t="s">
        <v>817</v>
      </c>
      <c r="O267" s="117" t="s">
        <v>795</v>
      </c>
      <c r="P267" s="118" t="s">
        <v>1323</v>
      </c>
      <c r="Q267" s="118" t="s">
        <v>1324</v>
      </c>
      <c r="R267" s="118" t="s">
        <v>1325</v>
      </c>
      <c r="S267" s="118" t="s">
        <v>799</v>
      </c>
    </row>
    <row r="268" spans="1:19" ht="15" thickBot="1" x14ac:dyDescent="0.35">
      <c r="A268" s="117" t="s">
        <v>819</v>
      </c>
      <c r="B268" s="118" t="s">
        <v>820</v>
      </c>
      <c r="C268" s="118" t="s">
        <v>821</v>
      </c>
      <c r="D268" s="118" t="s">
        <v>822</v>
      </c>
      <c r="E268" s="118" t="s">
        <v>821</v>
      </c>
      <c r="O268" s="117" t="s">
        <v>800</v>
      </c>
      <c r="P268" s="118" t="s">
        <v>1326</v>
      </c>
      <c r="Q268" s="118" t="s">
        <v>1327</v>
      </c>
      <c r="R268" s="118" t="s">
        <v>1328</v>
      </c>
      <c r="S268" s="118" t="s">
        <v>804</v>
      </c>
    </row>
    <row r="269" spans="1:19" ht="15" thickBot="1" x14ac:dyDescent="0.35">
      <c r="A269" s="117" t="s">
        <v>823</v>
      </c>
      <c r="B269" s="118" t="s">
        <v>824</v>
      </c>
      <c r="C269" s="118" t="s">
        <v>825</v>
      </c>
      <c r="D269" s="118" t="s">
        <v>826</v>
      </c>
      <c r="E269" s="118" t="s">
        <v>825</v>
      </c>
      <c r="O269" s="117" t="s">
        <v>805</v>
      </c>
      <c r="P269" s="118" t="s">
        <v>1329</v>
      </c>
      <c r="Q269" s="118" t="s">
        <v>1330</v>
      </c>
      <c r="R269" s="118" t="s">
        <v>1331</v>
      </c>
      <c r="S269" s="118" t="s">
        <v>809</v>
      </c>
    </row>
    <row r="270" spans="1:19" ht="18.600000000000001" thickBot="1" x14ac:dyDescent="0.35">
      <c r="A270" s="113"/>
      <c r="O270" s="117" t="s">
        <v>810</v>
      </c>
      <c r="P270" s="118" t="s">
        <v>1332</v>
      </c>
      <c r="Q270" s="118" t="s">
        <v>1333</v>
      </c>
      <c r="R270" s="118" t="s">
        <v>1334</v>
      </c>
      <c r="S270" s="118" t="s">
        <v>814</v>
      </c>
    </row>
    <row r="271" spans="1:19" ht="15" thickBot="1" x14ac:dyDescent="0.35">
      <c r="A271" s="117" t="s">
        <v>827</v>
      </c>
      <c r="B271" s="117" t="s">
        <v>44</v>
      </c>
      <c r="C271" s="117" t="s">
        <v>45</v>
      </c>
      <c r="D271" s="117" t="s">
        <v>46</v>
      </c>
      <c r="E271" s="117" t="s">
        <v>47</v>
      </c>
      <c r="O271" s="117" t="s">
        <v>815</v>
      </c>
      <c r="P271" s="118" t="s">
        <v>1335</v>
      </c>
      <c r="Q271" s="118" t="s">
        <v>1336</v>
      </c>
      <c r="R271" s="118" t="s">
        <v>1337</v>
      </c>
      <c r="S271" s="118" t="s">
        <v>817</v>
      </c>
    </row>
    <row r="272" spans="1:19" ht="15" thickBot="1" x14ac:dyDescent="0.35">
      <c r="A272" s="117" t="s">
        <v>180</v>
      </c>
      <c r="B272" s="118">
        <v>500080.2</v>
      </c>
      <c r="C272" s="118">
        <v>153.5</v>
      </c>
      <c r="D272" s="118">
        <v>499934.2</v>
      </c>
      <c r="E272" s="118">
        <v>134.5</v>
      </c>
      <c r="O272" s="117" t="s">
        <v>819</v>
      </c>
      <c r="P272" s="118" t="s">
        <v>821</v>
      </c>
      <c r="Q272" s="118" t="s">
        <v>1338</v>
      </c>
      <c r="R272" s="118" t="s">
        <v>1339</v>
      </c>
      <c r="S272" s="118" t="s">
        <v>821</v>
      </c>
    </row>
    <row r="273" spans="1:19" ht="15" thickBot="1" x14ac:dyDescent="0.35">
      <c r="A273" s="117" t="s">
        <v>185</v>
      </c>
      <c r="B273" s="118">
        <v>500079.2</v>
      </c>
      <c r="C273" s="118">
        <v>152.5</v>
      </c>
      <c r="D273" s="118">
        <v>499933.2</v>
      </c>
      <c r="E273" s="118">
        <v>133.5</v>
      </c>
      <c r="O273" s="117" t="s">
        <v>823</v>
      </c>
      <c r="P273" s="118" t="s">
        <v>825</v>
      </c>
      <c r="Q273" s="118" t="s">
        <v>1340</v>
      </c>
      <c r="R273" s="118" t="s">
        <v>1341</v>
      </c>
      <c r="S273" s="118" t="s">
        <v>825</v>
      </c>
    </row>
    <row r="274" spans="1:19" ht="18.600000000000001" thickBot="1" x14ac:dyDescent="0.35">
      <c r="A274" s="117" t="s">
        <v>190</v>
      </c>
      <c r="B274" s="118">
        <v>500074.7</v>
      </c>
      <c r="C274" s="118">
        <v>151.5</v>
      </c>
      <c r="D274" s="118">
        <v>499932.2</v>
      </c>
      <c r="E274" s="118">
        <v>132.5</v>
      </c>
      <c r="O274" s="113"/>
    </row>
    <row r="275" spans="1:19" ht="15" thickBot="1" x14ac:dyDescent="0.35">
      <c r="A275" s="117" t="s">
        <v>195</v>
      </c>
      <c r="B275" s="118">
        <v>500073.7</v>
      </c>
      <c r="C275" s="118">
        <v>150.5</v>
      </c>
      <c r="D275" s="118">
        <v>499930.7</v>
      </c>
      <c r="E275" s="118">
        <v>131.5</v>
      </c>
      <c r="O275" s="117" t="s">
        <v>827</v>
      </c>
      <c r="P275" s="117" t="s">
        <v>44</v>
      </c>
      <c r="Q275" s="117" t="s">
        <v>45</v>
      </c>
      <c r="R275" s="117" t="s">
        <v>46</v>
      </c>
      <c r="S275" s="117" t="s">
        <v>47</v>
      </c>
    </row>
    <row r="276" spans="1:19" ht="15" thickBot="1" x14ac:dyDescent="0.35">
      <c r="A276" s="117" t="s">
        <v>200</v>
      </c>
      <c r="B276" s="118">
        <v>500072.7</v>
      </c>
      <c r="C276" s="118">
        <v>149.5</v>
      </c>
      <c r="D276" s="118">
        <v>499929.7</v>
      </c>
      <c r="E276" s="118">
        <v>130.5</v>
      </c>
      <c r="O276" s="117" t="s">
        <v>180</v>
      </c>
      <c r="P276" s="118">
        <v>228</v>
      </c>
      <c r="Q276" s="118">
        <v>499914.3</v>
      </c>
      <c r="R276" s="118">
        <v>500113.3</v>
      </c>
      <c r="S276" s="118">
        <v>134.5</v>
      </c>
    </row>
    <row r="277" spans="1:19" ht="15" thickBot="1" x14ac:dyDescent="0.35">
      <c r="A277" s="117" t="s">
        <v>205</v>
      </c>
      <c r="B277" s="118">
        <v>500071.7</v>
      </c>
      <c r="C277" s="118">
        <v>148.5</v>
      </c>
      <c r="D277" s="118">
        <v>499928.7</v>
      </c>
      <c r="E277" s="118">
        <v>129.5</v>
      </c>
      <c r="O277" s="117" t="s">
        <v>185</v>
      </c>
      <c r="P277" s="118">
        <v>195.5</v>
      </c>
      <c r="Q277" s="118">
        <v>499913.3</v>
      </c>
      <c r="R277" s="118">
        <v>500112.3</v>
      </c>
      <c r="S277" s="118">
        <v>133.5</v>
      </c>
    </row>
    <row r="278" spans="1:19" ht="15" thickBot="1" x14ac:dyDescent="0.35">
      <c r="A278" s="117" t="s">
        <v>210</v>
      </c>
      <c r="B278" s="118">
        <v>500070.7</v>
      </c>
      <c r="C278" s="118">
        <v>147.5</v>
      </c>
      <c r="D278" s="118">
        <v>499927.7</v>
      </c>
      <c r="E278" s="118">
        <v>128.5</v>
      </c>
      <c r="O278" s="117" t="s">
        <v>190</v>
      </c>
      <c r="P278" s="118">
        <v>194.5</v>
      </c>
      <c r="Q278" s="118">
        <v>499912.3</v>
      </c>
      <c r="R278" s="118">
        <v>500064.3</v>
      </c>
      <c r="S278" s="118">
        <v>132.5</v>
      </c>
    </row>
    <row r="279" spans="1:19" ht="15" thickBot="1" x14ac:dyDescent="0.35">
      <c r="A279" s="117" t="s">
        <v>215</v>
      </c>
      <c r="B279" s="118">
        <v>500069.7</v>
      </c>
      <c r="C279" s="118">
        <v>146.5</v>
      </c>
      <c r="D279" s="118">
        <v>499926.7</v>
      </c>
      <c r="E279" s="118">
        <v>127.5</v>
      </c>
      <c r="O279" s="117" t="s">
        <v>195</v>
      </c>
      <c r="P279" s="118">
        <v>193.5</v>
      </c>
      <c r="Q279" s="118">
        <v>499903.8</v>
      </c>
      <c r="R279" s="118">
        <v>500063.3</v>
      </c>
      <c r="S279" s="118">
        <v>131.5</v>
      </c>
    </row>
    <row r="280" spans="1:19" ht="15" thickBot="1" x14ac:dyDescent="0.35">
      <c r="A280" s="117" t="s">
        <v>220</v>
      </c>
      <c r="B280" s="118">
        <v>500068.7</v>
      </c>
      <c r="C280" s="118">
        <v>145.5</v>
      </c>
      <c r="D280" s="118">
        <v>499925.7</v>
      </c>
      <c r="E280" s="118">
        <v>126.5</v>
      </c>
      <c r="O280" s="117" t="s">
        <v>200</v>
      </c>
      <c r="P280" s="118">
        <v>192.5</v>
      </c>
      <c r="Q280" s="118">
        <v>499901.3</v>
      </c>
      <c r="R280" s="118">
        <v>500062.3</v>
      </c>
      <c r="S280" s="118">
        <v>130.5</v>
      </c>
    </row>
    <row r="281" spans="1:19" ht="15" thickBot="1" x14ac:dyDescent="0.35">
      <c r="A281" s="117" t="s">
        <v>225</v>
      </c>
      <c r="B281" s="118">
        <v>500047.7</v>
      </c>
      <c r="C281" s="118">
        <v>144.5</v>
      </c>
      <c r="D281" s="118">
        <v>499924.7</v>
      </c>
      <c r="E281" s="118">
        <v>125.5</v>
      </c>
      <c r="O281" s="117" t="s">
        <v>205</v>
      </c>
      <c r="P281" s="118">
        <v>191.5</v>
      </c>
      <c r="Q281" s="118">
        <v>499884.79999999999</v>
      </c>
      <c r="R281" s="118">
        <v>500061.3</v>
      </c>
      <c r="S281" s="118">
        <v>129.5</v>
      </c>
    </row>
    <row r="282" spans="1:19" ht="15" thickBot="1" x14ac:dyDescent="0.35">
      <c r="A282" s="117" t="s">
        <v>230</v>
      </c>
      <c r="B282" s="118">
        <v>500028.7</v>
      </c>
      <c r="C282" s="118">
        <v>143.5</v>
      </c>
      <c r="D282" s="118">
        <v>499923.7</v>
      </c>
      <c r="E282" s="118">
        <v>124.5</v>
      </c>
      <c r="O282" s="117" t="s">
        <v>210</v>
      </c>
      <c r="P282" s="118">
        <v>190.5</v>
      </c>
      <c r="Q282" s="118">
        <v>499883.8</v>
      </c>
      <c r="R282" s="118">
        <v>500060.3</v>
      </c>
      <c r="S282" s="118">
        <v>128.5</v>
      </c>
    </row>
    <row r="283" spans="1:19" ht="15" thickBot="1" x14ac:dyDescent="0.35">
      <c r="A283" s="117" t="s">
        <v>235</v>
      </c>
      <c r="B283" s="118">
        <v>500027.7</v>
      </c>
      <c r="C283" s="118">
        <v>142.5</v>
      </c>
      <c r="D283" s="118">
        <v>499922.7</v>
      </c>
      <c r="E283" s="118">
        <v>123.5</v>
      </c>
      <c r="O283" s="117" t="s">
        <v>215</v>
      </c>
      <c r="P283" s="118">
        <v>163.5</v>
      </c>
      <c r="Q283" s="118">
        <v>499882.8</v>
      </c>
      <c r="R283" s="118">
        <v>500059.3</v>
      </c>
      <c r="S283" s="118">
        <v>127.5</v>
      </c>
    </row>
    <row r="284" spans="1:19" ht="15" thickBot="1" x14ac:dyDescent="0.35">
      <c r="A284" s="117" t="s">
        <v>240</v>
      </c>
      <c r="B284" s="118">
        <v>500026.7</v>
      </c>
      <c r="C284" s="118">
        <v>141.5</v>
      </c>
      <c r="D284" s="118">
        <v>499921.7</v>
      </c>
      <c r="E284" s="118">
        <v>122.5</v>
      </c>
      <c r="O284" s="117" t="s">
        <v>220</v>
      </c>
      <c r="P284" s="118">
        <v>162.5</v>
      </c>
      <c r="Q284" s="118">
        <v>499881.8</v>
      </c>
      <c r="R284" s="118">
        <v>500058.3</v>
      </c>
      <c r="S284" s="118">
        <v>126.5</v>
      </c>
    </row>
    <row r="285" spans="1:19" ht="15" thickBot="1" x14ac:dyDescent="0.35">
      <c r="A285" s="117" t="s">
        <v>245</v>
      </c>
      <c r="B285" s="118">
        <v>500025.7</v>
      </c>
      <c r="C285" s="118">
        <v>140.5</v>
      </c>
      <c r="D285" s="118">
        <v>499920.7</v>
      </c>
      <c r="E285" s="118">
        <v>121.5</v>
      </c>
      <c r="O285" s="117" t="s">
        <v>225</v>
      </c>
      <c r="P285" s="118">
        <v>161.5</v>
      </c>
      <c r="Q285" s="118">
        <v>499880.8</v>
      </c>
      <c r="R285" s="118">
        <v>500057.3</v>
      </c>
      <c r="S285" s="118">
        <v>125.5</v>
      </c>
    </row>
    <row r="286" spans="1:19" ht="15" thickBot="1" x14ac:dyDescent="0.35">
      <c r="A286" s="117" t="s">
        <v>250</v>
      </c>
      <c r="B286" s="118">
        <v>500024.7</v>
      </c>
      <c r="C286" s="118">
        <v>139.5</v>
      </c>
      <c r="D286" s="118">
        <v>499919.7</v>
      </c>
      <c r="E286" s="118">
        <v>120.5</v>
      </c>
      <c r="O286" s="117" t="s">
        <v>230</v>
      </c>
      <c r="P286" s="118">
        <v>160.5</v>
      </c>
      <c r="Q286" s="118">
        <v>499879.8</v>
      </c>
      <c r="R286" s="118">
        <v>500056.3</v>
      </c>
      <c r="S286" s="118">
        <v>124.5</v>
      </c>
    </row>
    <row r="287" spans="1:19" ht="15" thickBot="1" x14ac:dyDescent="0.35">
      <c r="A287" s="117" t="s">
        <v>255</v>
      </c>
      <c r="B287" s="118">
        <v>500023.7</v>
      </c>
      <c r="C287" s="118">
        <v>138.5</v>
      </c>
      <c r="D287" s="118">
        <v>499918.7</v>
      </c>
      <c r="E287" s="118">
        <v>119.5</v>
      </c>
      <c r="O287" s="117" t="s">
        <v>235</v>
      </c>
      <c r="P287" s="118">
        <v>159.5</v>
      </c>
      <c r="Q287" s="118">
        <v>499878.8</v>
      </c>
      <c r="R287" s="118">
        <v>500055.3</v>
      </c>
      <c r="S287" s="118">
        <v>123.5</v>
      </c>
    </row>
    <row r="288" spans="1:19" ht="15" thickBot="1" x14ac:dyDescent="0.35">
      <c r="A288" s="117" t="s">
        <v>260</v>
      </c>
      <c r="B288" s="118">
        <v>500022.7</v>
      </c>
      <c r="C288" s="118">
        <v>137.5</v>
      </c>
      <c r="D288" s="118">
        <v>499917.7</v>
      </c>
      <c r="E288" s="118">
        <v>118.5</v>
      </c>
      <c r="O288" s="117" t="s">
        <v>240</v>
      </c>
      <c r="P288" s="118">
        <v>158.5</v>
      </c>
      <c r="Q288" s="118">
        <v>499877.8</v>
      </c>
      <c r="R288" s="118">
        <v>500054.3</v>
      </c>
      <c r="S288" s="118">
        <v>122.5</v>
      </c>
    </row>
    <row r="289" spans="1:19" ht="15" thickBot="1" x14ac:dyDescent="0.35">
      <c r="A289" s="117" t="s">
        <v>265</v>
      </c>
      <c r="B289" s="118">
        <v>500021.7</v>
      </c>
      <c r="C289" s="118">
        <v>136.5</v>
      </c>
      <c r="D289" s="118">
        <v>499916.7</v>
      </c>
      <c r="E289" s="118">
        <v>117.5</v>
      </c>
      <c r="O289" s="117" t="s">
        <v>245</v>
      </c>
      <c r="P289" s="118">
        <v>157.5</v>
      </c>
      <c r="Q289" s="118">
        <v>499876.8</v>
      </c>
      <c r="R289" s="118">
        <v>500053.3</v>
      </c>
      <c r="S289" s="118">
        <v>121.5</v>
      </c>
    </row>
    <row r="290" spans="1:19" ht="15" thickBot="1" x14ac:dyDescent="0.35">
      <c r="A290" s="117" t="s">
        <v>270</v>
      </c>
      <c r="B290" s="118">
        <v>500020.7</v>
      </c>
      <c r="C290" s="118">
        <v>135.5</v>
      </c>
      <c r="D290" s="118">
        <v>499915.7</v>
      </c>
      <c r="E290" s="118">
        <v>116.5</v>
      </c>
      <c r="O290" s="117" t="s">
        <v>250</v>
      </c>
      <c r="P290" s="118">
        <v>156.5</v>
      </c>
      <c r="Q290" s="118">
        <v>499875.8</v>
      </c>
      <c r="R290" s="118">
        <v>500052.3</v>
      </c>
      <c r="S290" s="118">
        <v>120.5</v>
      </c>
    </row>
    <row r="291" spans="1:19" ht="15" thickBot="1" x14ac:dyDescent="0.35">
      <c r="A291" s="117" t="s">
        <v>275</v>
      </c>
      <c r="B291" s="118">
        <v>500019.7</v>
      </c>
      <c r="C291" s="118">
        <v>134.5</v>
      </c>
      <c r="D291" s="118">
        <v>499914.7</v>
      </c>
      <c r="E291" s="118">
        <v>115.5</v>
      </c>
      <c r="O291" s="117" t="s">
        <v>255</v>
      </c>
      <c r="P291" s="118">
        <v>155.5</v>
      </c>
      <c r="Q291" s="118">
        <v>499874.8</v>
      </c>
      <c r="R291" s="118">
        <v>500051.3</v>
      </c>
      <c r="S291" s="118">
        <v>119.5</v>
      </c>
    </row>
    <row r="292" spans="1:19" ht="15" thickBot="1" x14ac:dyDescent="0.35">
      <c r="A292" s="117" t="s">
        <v>280</v>
      </c>
      <c r="B292" s="118">
        <v>500018.7</v>
      </c>
      <c r="C292" s="118">
        <v>133.5</v>
      </c>
      <c r="D292" s="118">
        <v>499913.7</v>
      </c>
      <c r="E292" s="118">
        <v>114.5</v>
      </c>
      <c r="O292" s="117" t="s">
        <v>260</v>
      </c>
      <c r="P292" s="118">
        <v>154.5</v>
      </c>
      <c r="Q292" s="118">
        <v>499873.8</v>
      </c>
      <c r="R292" s="118">
        <v>500050.3</v>
      </c>
      <c r="S292" s="118">
        <v>118.5</v>
      </c>
    </row>
    <row r="293" spans="1:19" ht="15" thickBot="1" x14ac:dyDescent="0.35">
      <c r="A293" s="117" t="s">
        <v>285</v>
      </c>
      <c r="B293" s="118">
        <v>500017.7</v>
      </c>
      <c r="C293" s="118">
        <v>132.5</v>
      </c>
      <c r="D293" s="118">
        <v>499912.7</v>
      </c>
      <c r="E293" s="118">
        <v>108</v>
      </c>
      <c r="O293" s="117" t="s">
        <v>265</v>
      </c>
      <c r="P293" s="118">
        <v>153.5</v>
      </c>
      <c r="Q293" s="118">
        <v>499872.8</v>
      </c>
      <c r="R293" s="118">
        <v>500049.3</v>
      </c>
      <c r="S293" s="118">
        <v>117.5</v>
      </c>
    </row>
    <row r="294" spans="1:19" ht="15" thickBot="1" x14ac:dyDescent="0.35">
      <c r="A294" s="117" t="s">
        <v>290</v>
      </c>
      <c r="B294" s="118">
        <v>500016.7</v>
      </c>
      <c r="C294" s="118">
        <v>131.5</v>
      </c>
      <c r="D294" s="118">
        <v>499911.7</v>
      </c>
      <c r="E294" s="118">
        <v>107</v>
      </c>
      <c r="O294" s="117" t="s">
        <v>270</v>
      </c>
      <c r="P294" s="118">
        <v>152.5</v>
      </c>
      <c r="Q294" s="118">
        <v>499871.8</v>
      </c>
      <c r="R294" s="118">
        <v>500048.3</v>
      </c>
      <c r="S294" s="118">
        <v>116.5</v>
      </c>
    </row>
    <row r="295" spans="1:19" ht="15" thickBot="1" x14ac:dyDescent="0.35">
      <c r="A295" s="117" t="s">
        <v>295</v>
      </c>
      <c r="B295" s="118">
        <v>500015.7</v>
      </c>
      <c r="C295" s="118">
        <v>130.5</v>
      </c>
      <c r="D295" s="118">
        <v>499910.7</v>
      </c>
      <c r="E295" s="118">
        <v>106</v>
      </c>
      <c r="O295" s="117" t="s">
        <v>275</v>
      </c>
      <c r="P295" s="118">
        <v>151.5</v>
      </c>
      <c r="Q295" s="118">
        <v>499870.8</v>
      </c>
      <c r="R295" s="118">
        <v>500047.3</v>
      </c>
      <c r="S295" s="118">
        <v>115.5</v>
      </c>
    </row>
    <row r="296" spans="1:19" ht="15" thickBot="1" x14ac:dyDescent="0.35">
      <c r="A296" s="117" t="s">
        <v>300</v>
      </c>
      <c r="B296" s="118">
        <v>500014.7</v>
      </c>
      <c r="C296" s="118">
        <v>129.5</v>
      </c>
      <c r="D296" s="118">
        <v>499909.7</v>
      </c>
      <c r="E296" s="118">
        <v>105</v>
      </c>
      <c r="O296" s="117" t="s">
        <v>280</v>
      </c>
      <c r="P296" s="118">
        <v>150.5</v>
      </c>
      <c r="Q296" s="118">
        <v>499869.8</v>
      </c>
      <c r="R296" s="118">
        <v>500046.3</v>
      </c>
      <c r="S296" s="118">
        <v>114.5</v>
      </c>
    </row>
    <row r="297" spans="1:19" ht="15" thickBot="1" x14ac:dyDescent="0.35">
      <c r="A297" s="117" t="s">
        <v>305</v>
      </c>
      <c r="B297" s="118">
        <v>500013.7</v>
      </c>
      <c r="C297" s="118">
        <v>128.5</v>
      </c>
      <c r="D297" s="118">
        <v>499908.7</v>
      </c>
      <c r="E297" s="118">
        <v>104</v>
      </c>
      <c r="O297" s="117" t="s">
        <v>285</v>
      </c>
      <c r="P297" s="118">
        <v>149.5</v>
      </c>
      <c r="Q297" s="118">
        <v>499868.8</v>
      </c>
      <c r="R297" s="118">
        <v>500045.3</v>
      </c>
      <c r="S297" s="118">
        <v>113.5</v>
      </c>
    </row>
    <row r="298" spans="1:19" ht="15" thickBot="1" x14ac:dyDescent="0.35">
      <c r="A298" s="117" t="s">
        <v>310</v>
      </c>
      <c r="B298" s="118">
        <v>500012.7</v>
      </c>
      <c r="C298" s="118">
        <v>127.5</v>
      </c>
      <c r="D298" s="118">
        <v>499907.7</v>
      </c>
      <c r="E298" s="118">
        <v>103</v>
      </c>
      <c r="O298" s="117" t="s">
        <v>290</v>
      </c>
      <c r="P298" s="118">
        <v>148.5</v>
      </c>
      <c r="Q298" s="118">
        <v>499867.8</v>
      </c>
      <c r="R298" s="118">
        <v>500044.3</v>
      </c>
      <c r="S298" s="118">
        <v>112.5</v>
      </c>
    </row>
    <row r="299" spans="1:19" ht="15" thickBot="1" x14ac:dyDescent="0.35">
      <c r="A299" s="117" t="s">
        <v>315</v>
      </c>
      <c r="B299" s="118">
        <v>500011.7</v>
      </c>
      <c r="C299" s="118">
        <v>126.5</v>
      </c>
      <c r="D299" s="118">
        <v>499906.7</v>
      </c>
      <c r="E299" s="118">
        <v>102</v>
      </c>
      <c r="O299" s="117" t="s">
        <v>295</v>
      </c>
      <c r="P299" s="118">
        <v>147.5</v>
      </c>
      <c r="Q299" s="118">
        <v>499866.8</v>
      </c>
      <c r="R299" s="118">
        <v>500043.3</v>
      </c>
      <c r="S299" s="118">
        <v>111.5</v>
      </c>
    </row>
    <row r="300" spans="1:19" ht="15" thickBot="1" x14ac:dyDescent="0.35">
      <c r="A300" s="117" t="s">
        <v>320</v>
      </c>
      <c r="B300" s="118">
        <v>500010.7</v>
      </c>
      <c r="C300" s="118">
        <v>125.5</v>
      </c>
      <c r="D300" s="118">
        <v>499905.7</v>
      </c>
      <c r="E300" s="118">
        <v>101</v>
      </c>
      <c r="O300" s="117" t="s">
        <v>300</v>
      </c>
      <c r="P300" s="118">
        <v>146.5</v>
      </c>
      <c r="Q300" s="118">
        <v>499865.8</v>
      </c>
      <c r="R300" s="118">
        <v>500042.3</v>
      </c>
      <c r="S300" s="118">
        <v>110.5</v>
      </c>
    </row>
    <row r="301" spans="1:19" ht="15" thickBot="1" x14ac:dyDescent="0.35">
      <c r="A301" s="117" t="s">
        <v>325</v>
      </c>
      <c r="B301" s="118">
        <v>500009.7</v>
      </c>
      <c r="C301" s="118">
        <v>124.5</v>
      </c>
      <c r="D301" s="118">
        <v>499904.7</v>
      </c>
      <c r="E301" s="118">
        <v>100</v>
      </c>
      <c r="O301" s="117" t="s">
        <v>305</v>
      </c>
      <c r="P301" s="118">
        <v>145.5</v>
      </c>
      <c r="Q301" s="118">
        <v>499864.8</v>
      </c>
      <c r="R301" s="118">
        <v>500041.3</v>
      </c>
      <c r="S301" s="118">
        <v>109.5</v>
      </c>
    </row>
    <row r="302" spans="1:19" ht="15" thickBot="1" x14ac:dyDescent="0.35">
      <c r="A302" s="117" t="s">
        <v>330</v>
      </c>
      <c r="B302" s="118">
        <v>500008.7</v>
      </c>
      <c r="C302" s="118">
        <v>123.5</v>
      </c>
      <c r="D302" s="118">
        <v>499903.7</v>
      </c>
      <c r="E302" s="118">
        <v>99</v>
      </c>
      <c r="O302" s="117" t="s">
        <v>310</v>
      </c>
      <c r="P302" s="118">
        <v>144.5</v>
      </c>
      <c r="Q302" s="118">
        <v>499863.8</v>
      </c>
      <c r="R302" s="118">
        <v>500040.3</v>
      </c>
      <c r="S302" s="118">
        <v>108.5</v>
      </c>
    </row>
    <row r="303" spans="1:19" ht="15" thickBot="1" x14ac:dyDescent="0.35">
      <c r="A303" s="117" t="s">
        <v>335</v>
      </c>
      <c r="B303" s="118">
        <v>500007.7</v>
      </c>
      <c r="C303" s="118">
        <v>122.5</v>
      </c>
      <c r="D303" s="118">
        <v>499902.7</v>
      </c>
      <c r="E303" s="118">
        <v>98</v>
      </c>
      <c r="O303" s="117" t="s">
        <v>315</v>
      </c>
      <c r="P303" s="118">
        <v>143.5</v>
      </c>
      <c r="Q303" s="118">
        <v>499862.8</v>
      </c>
      <c r="R303" s="118">
        <v>500039.3</v>
      </c>
      <c r="S303" s="118">
        <v>107.5</v>
      </c>
    </row>
    <row r="304" spans="1:19" ht="15" thickBot="1" x14ac:dyDescent="0.35">
      <c r="A304" s="117" t="s">
        <v>340</v>
      </c>
      <c r="B304" s="118">
        <v>500006.7</v>
      </c>
      <c r="C304" s="118">
        <v>121.5</v>
      </c>
      <c r="D304" s="118">
        <v>499901.7</v>
      </c>
      <c r="E304" s="118">
        <v>97</v>
      </c>
      <c r="O304" s="117" t="s">
        <v>320</v>
      </c>
      <c r="P304" s="118">
        <v>142.5</v>
      </c>
      <c r="Q304" s="118">
        <v>499861.8</v>
      </c>
      <c r="R304" s="118">
        <v>500038.3</v>
      </c>
      <c r="S304" s="118">
        <v>106.5</v>
      </c>
    </row>
    <row r="305" spans="1:19" ht="15" thickBot="1" x14ac:dyDescent="0.35">
      <c r="A305" s="117" t="s">
        <v>345</v>
      </c>
      <c r="B305" s="118">
        <v>500005.7</v>
      </c>
      <c r="C305" s="118">
        <v>120.5</v>
      </c>
      <c r="D305" s="118">
        <v>499900.7</v>
      </c>
      <c r="E305" s="118">
        <v>96</v>
      </c>
      <c r="O305" s="117" t="s">
        <v>325</v>
      </c>
      <c r="P305" s="118">
        <v>141.5</v>
      </c>
      <c r="Q305" s="118">
        <v>499860.8</v>
      </c>
      <c r="R305" s="118">
        <v>500037.3</v>
      </c>
      <c r="S305" s="118">
        <v>105.5</v>
      </c>
    </row>
    <row r="306" spans="1:19" ht="15" thickBot="1" x14ac:dyDescent="0.35">
      <c r="A306" s="117" t="s">
        <v>350</v>
      </c>
      <c r="B306" s="118">
        <v>500004.7</v>
      </c>
      <c r="C306" s="118">
        <v>119.5</v>
      </c>
      <c r="D306" s="118">
        <v>499899.7</v>
      </c>
      <c r="E306" s="118">
        <v>95</v>
      </c>
      <c r="O306" s="117" t="s">
        <v>330</v>
      </c>
      <c r="P306" s="118">
        <v>140.5</v>
      </c>
      <c r="Q306" s="118">
        <v>499859.8</v>
      </c>
      <c r="R306" s="118">
        <v>500036.3</v>
      </c>
      <c r="S306" s="118">
        <v>104.5</v>
      </c>
    </row>
    <row r="307" spans="1:19" ht="15" thickBot="1" x14ac:dyDescent="0.35">
      <c r="A307" s="117" t="s">
        <v>355</v>
      </c>
      <c r="B307" s="118">
        <v>500003.7</v>
      </c>
      <c r="C307" s="118">
        <v>118.5</v>
      </c>
      <c r="D307" s="118">
        <v>499898.7</v>
      </c>
      <c r="E307" s="118">
        <v>94</v>
      </c>
      <c r="O307" s="117" t="s">
        <v>335</v>
      </c>
      <c r="P307" s="118">
        <v>139.5</v>
      </c>
      <c r="Q307" s="118">
        <v>499858.8</v>
      </c>
      <c r="R307" s="118">
        <v>500035.3</v>
      </c>
      <c r="S307" s="118">
        <v>103.5</v>
      </c>
    </row>
    <row r="308" spans="1:19" ht="15" thickBot="1" x14ac:dyDescent="0.35">
      <c r="A308" s="117" t="s">
        <v>360</v>
      </c>
      <c r="B308" s="118">
        <v>500002.7</v>
      </c>
      <c r="C308" s="118">
        <v>117.5</v>
      </c>
      <c r="D308" s="118">
        <v>499897.7</v>
      </c>
      <c r="E308" s="118">
        <v>93</v>
      </c>
      <c r="O308" s="117" t="s">
        <v>340</v>
      </c>
      <c r="P308" s="118">
        <v>138.5</v>
      </c>
      <c r="Q308" s="118">
        <v>499857.8</v>
      </c>
      <c r="R308" s="118">
        <v>500034.3</v>
      </c>
      <c r="S308" s="118">
        <v>102.5</v>
      </c>
    </row>
    <row r="309" spans="1:19" ht="15" thickBot="1" x14ac:dyDescent="0.35">
      <c r="A309" s="117" t="s">
        <v>365</v>
      </c>
      <c r="B309" s="118">
        <v>500001.7</v>
      </c>
      <c r="C309" s="118">
        <v>116.5</v>
      </c>
      <c r="D309" s="118">
        <v>499896.7</v>
      </c>
      <c r="E309" s="118">
        <v>92</v>
      </c>
      <c r="O309" s="117" t="s">
        <v>345</v>
      </c>
      <c r="P309" s="118">
        <v>137.5</v>
      </c>
      <c r="Q309" s="118">
        <v>499856.8</v>
      </c>
      <c r="R309" s="118">
        <v>500033.3</v>
      </c>
      <c r="S309" s="118">
        <v>101.5</v>
      </c>
    </row>
    <row r="310" spans="1:19" ht="15" thickBot="1" x14ac:dyDescent="0.35">
      <c r="A310" s="117" t="s">
        <v>370</v>
      </c>
      <c r="B310" s="118">
        <v>500000.7</v>
      </c>
      <c r="C310" s="118">
        <v>115.5</v>
      </c>
      <c r="D310" s="118">
        <v>499895.7</v>
      </c>
      <c r="E310" s="118">
        <v>91</v>
      </c>
      <c r="O310" s="117" t="s">
        <v>350</v>
      </c>
      <c r="P310" s="118">
        <v>136.5</v>
      </c>
      <c r="Q310" s="118">
        <v>499855.8</v>
      </c>
      <c r="R310" s="118">
        <v>500032.3</v>
      </c>
      <c r="S310" s="118">
        <v>100.5</v>
      </c>
    </row>
    <row r="311" spans="1:19" ht="15" thickBot="1" x14ac:dyDescent="0.35">
      <c r="A311" s="117" t="s">
        <v>375</v>
      </c>
      <c r="B311" s="118">
        <v>499999.7</v>
      </c>
      <c r="C311" s="118">
        <v>114.5</v>
      </c>
      <c r="D311" s="118">
        <v>499894.7</v>
      </c>
      <c r="E311" s="118">
        <v>90</v>
      </c>
      <c r="O311" s="117" t="s">
        <v>355</v>
      </c>
      <c r="P311" s="118">
        <v>135.5</v>
      </c>
      <c r="Q311" s="118">
        <v>499854.8</v>
      </c>
      <c r="R311" s="118">
        <v>500031.3</v>
      </c>
      <c r="S311" s="118">
        <v>99.5</v>
      </c>
    </row>
    <row r="312" spans="1:19" ht="15" thickBot="1" x14ac:dyDescent="0.35">
      <c r="A312" s="117" t="s">
        <v>380</v>
      </c>
      <c r="B312" s="118">
        <v>499998.7</v>
      </c>
      <c r="C312" s="118">
        <v>113.5</v>
      </c>
      <c r="D312" s="118">
        <v>499893.7</v>
      </c>
      <c r="E312" s="118">
        <v>89</v>
      </c>
      <c r="O312" s="117" t="s">
        <v>360</v>
      </c>
      <c r="P312" s="118">
        <v>134.5</v>
      </c>
      <c r="Q312" s="118">
        <v>499853.8</v>
      </c>
      <c r="R312" s="118">
        <v>500030.3</v>
      </c>
      <c r="S312" s="118">
        <v>98.5</v>
      </c>
    </row>
    <row r="313" spans="1:19" ht="15" thickBot="1" x14ac:dyDescent="0.35">
      <c r="A313" s="117" t="s">
        <v>385</v>
      </c>
      <c r="B313" s="118">
        <v>499997.7</v>
      </c>
      <c r="C313" s="118">
        <v>112.5</v>
      </c>
      <c r="D313" s="118">
        <v>499892.7</v>
      </c>
      <c r="E313" s="118">
        <v>88</v>
      </c>
      <c r="O313" s="117" t="s">
        <v>365</v>
      </c>
      <c r="P313" s="118">
        <v>133.5</v>
      </c>
      <c r="Q313" s="118">
        <v>499852.79999999999</v>
      </c>
      <c r="R313" s="118">
        <v>500029.3</v>
      </c>
      <c r="S313" s="118">
        <v>97.5</v>
      </c>
    </row>
    <row r="314" spans="1:19" ht="15" thickBot="1" x14ac:dyDescent="0.35">
      <c r="A314" s="117" t="s">
        <v>390</v>
      </c>
      <c r="B314" s="118">
        <v>499996.7</v>
      </c>
      <c r="C314" s="118">
        <v>111.5</v>
      </c>
      <c r="D314" s="118">
        <v>499891.7</v>
      </c>
      <c r="E314" s="118">
        <v>87</v>
      </c>
      <c r="O314" s="117" t="s">
        <v>370</v>
      </c>
      <c r="P314" s="118">
        <v>132.5</v>
      </c>
      <c r="Q314" s="118">
        <v>499851.8</v>
      </c>
      <c r="R314" s="118">
        <v>500028.3</v>
      </c>
      <c r="S314" s="118">
        <v>96.5</v>
      </c>
    </row>
    <row r="315" spans="1:19" ht="15" thickBot="1" x14ac:dyDescent="0.35">
      <c r="A315" s="117" t="s">
        <v>395</v>
      </c>
      <c r="B315" s="118">
        <v>499995.7</v>
      </c>
      <c r="C315" s="118">
        <v>110.5</v>
      </c>
      <c r="D315" s="118">
        <v>499890.7</v>
      </c>
      <c r="E315" s="118">
        <v>86</v>
      </c>
      <c r="O315" s="117" t="s">
        <v>375</v>
      </c>
      <c r="P315" s="118">
        <v>131.5</v>
      </c>
      <c r="Q315" s="118">
        <v>499850.8</v>
      </c>
      <c r="R315" s="118">
        <v>500027.3</v>
      </c>
      <c r="S315" s="118">
        <v>95.5</v>
      </c>
    </row>
    <row r="316" spans="1:19" ht="15" thickBot="1" x14ac:dyDescent="0.35">
      <c r="A316" s="117" t="s">
        <v>400</v>
      </c>
      <c r="B316" s="118">
        <v>499994.7</v>
      </c>
      <c r="C316" s="118">
        <v>109.5</v>
      </c>
      <c r="D316" s="118">
        <v>499889.7</v>
      </c>
      <c r="E316" s="118">
        <v>85</v>
      </c>
      <c r="O316" s="117" t="s">
        <v>380</v>
      </c>
      <c r="P316" s="118">
        <v>130.5</v>
      </c>
      <c r="Q316" s="118">
        <v>499849.8</v>
      </c>
      <c r="R316" s="118">
        <v>500026.3</v>
      </c>
      <c r="S316" s="118">
        <v>94.5</v>
      </c>
    </row>
    <row r="317" spans="1:19" ht="15" thickBot="1" x14ac:dyDescent="0.35">
      <c r="A317" s="117" t="s">
        <v>405</v>
      </c>
      <c r="B317" s="118">
        <v>499993.7</v>
      </c>
      <c r="C317" s="118">
        <v>108.5</v>
      </c>
      <c r="D317" s="118">
        <v>499888.7</v>
      </c>
      <c r="E317" s="118">
        <v>84</v>
      </c>
      <c r="O317" s="117" t="s">
        <v>385</v>
      </c>
      <c r="P317" s="118">
        <v>129.5</v>
      </c>
      <c r="Q317" s="118">
        <v>499848.8</v>
      </c>
      <c r="R317" s="118">
        <v>500025.3</v>
      </c>
      <c r="S317" s="118">
        <v>93.5</v>
      </c>
    </row>
    <row r="318" spans="1:19" ht="15" thickBot="1" x14ac:dyDescent="0.35">
      <c r="A318" s="117" t="s">
        <v>410</v>
      </c>
      <c r="B318" s="118">
        <v>499992.7</v>
      </c>
      <c r="C318" s="118">
        <v>107.5</v>
      </c>
      <c r="D318" s="118">
        <v>499887.7</v>
      </c>
      <c r="E318" s="118">
        <v>83</v>
      </c>
      <c r="O318" s="117" t="s">
        <v>390</v>
      </c>
      <c r="P318" s="118">
        <v>128.5</v>
      </c>
      <c r="Q318" s="118">
        <v>499847.8</v>
      </c>
      <c r="R318" s="118">
        <v>500024.3</v>
      </c>
      <c r="S318" s="118">
        <v>92.5</v>
      </c>
    </row>
    <row r="319" spans="1:19" ht="15" thickBot="1" x14ac:dyDescent="0.35">
      <c r="A319" s="117" t="s">
        <v>415</v>
      </c>
      <c r="B319" s="118">
        <v>499991.7</v>
      </c>
      <c r="C319" s="118">
        <v>106.5</v>
      </c>
      <c r="D319" s="118">
        <v>499886.7</v>
      </c>
      <c r="E319" s="118">
        <v>82</v>
      </c>
      <c r="O319" s="117" t="s">
        <v>395</v>
      </c>
      <c r="P319" s="118">
        <v>127.5</v>
      </c>
      <c r="Q319" s="118">
        <v>499846.8</v>
      </c>
      <c r="R319" s="118">
        <v>500023.3</v>
      </c>
      <c r="S319" s="118">
        <v>91.5</v>
      </c>
    </row>
    <row r="320" spans="1:19" ht="15" thickBot="1" x14ac:dyDescent="0.35">
      <c r="A320" s="117" t="s">
        <v>420</v>
      </c>
      <c r="B320" s="118">
        <v>499990.7</v>
      </c>
      <c r="C320" s="118">
        <v>105.5</v>
      </c>
      <c r="D320" s="118">
        <v>499885.7</v>
      </c>
      <c r="E320" s="118">
        <v>81</v>
      </c>
      <c r="O320" s="117" t="s">
        <v>400</v>
      </c>
      <c r="P320" s="118">
        <v>126.5</v>
      </c>
      <c r="Q320" s="118">
        <v>499845.8</v>
      </c>
      <c r="R320" s="118">
        <v>500022.3</v>
      </c>
      <c r="S320" s="118">
        <v>90.5</v>
      </c>
    </row>
    <row r="321" spans="1:19" ht="15" thickBot="1" x14ac:dyDescent="0.35">
      <c r="A321" s="117" t="s">
        <v>425</v>
      </c>
      <c r="B321" s="118">
        <v>499989.7</v>
      </c>
      <c r="C321" s="118">
        <v>104.5</v>
      </c>
      <c r="D321" s="118">
        <v>499884.7</v>
      </c>
      <c r="E321" s="118">
        <v>80</v>
      </c>
      <c r="O321" s="117" t="s">
        <v>405</v>
      </c>
      <c r="P321" s="118">
        <v>125.5</v>
      </c>
      <c r="Q321" s="118">
        <v>499844.8</v>
      </c>
      <c r="R321" s="118">
        <v>500021.3</v>
      </c>
      <c r="S321" s="118">
        <v>89.5</v>
      </c>
    </row>
    <row r="322" spans="1:19" ht="15" thickBot="1" x14ac:dyDescent="0.35">
      <c r="A322" s="117" t="s">
        <v>430</v>
      </c>
      <c r="B322" s="118">
        <v>499988.7</v>
      </c>
      <c r="C322" s="118">
        <v>103.5</v>
      </c>
      <c r="D322" s="118">
        <v>499883.7</v>
      </c>
      <c r="E322" s="118">
        <v>79</v>
      </c>
      <c r="O322" s="117" t="s">
        <v>410</v>
      </c>
      <c r="P322" s="118">
        <v>124.5</v>
      </c>
      <c r="Q322" s="118">
        <v>499843.8</v>
      </c>
      <c r="R322" s="118">
        <v>500020.3</v>
      </c>
      <c r="S322" s="118">
        <v>88.5</v>
      </c>
    </row>
    <row r="323" spans="1:19" ht="15" thickBot="1" x14ac:dyDescent="0.35">
      <c r="A323" s="117" t="s">
        <v>435</v>
      </c>
      <c r="B323" s="118">
        <v>499987.7</v>
      </c>
      <c r="C323" s="118">
        <v>102.5</v>
      </c>
      <c r="D323" s="118">
        <v>499882.7</v>
      </c>
      <c r="E323" s="118">
        <v>78</v>
      </c>
      <c r="O323" s="117" t="s">
        <v>415</v>
      </c>
      <c r="P323" s="118">
        <v>123.5</v>
      </c>
      <c r="Q323" s="118">
        <v>499842.8</v>
      </c>
      <c r="R323" s="118">
        <v>500019.3</v>
      </c>
      <c r="S323" s="118">
        <v>87.5</v>
      </c>
    </row>
    <row r="324" spans="1:19" ht="15" thickBot="1" x14ac:dyDescent="0.35">
      <c r="A324" s="117" t="s">
        <v>440</v>
      </c>
      <c r="B324" s="118">
        <v>499986.7</v>
      </c>
      <c r="C324" s="118">
        <v>101.5</v>
      </c>
      <c r="D324" s="118">
        <v>499881.7</v>
      </c>
      <c r="E324" s="118">
        <v>77</v>
      </c>
      <c r="O324" s="117" t="s">
        <v>420</v>
      </c>
      <c r="P324" s="118">
        <v>122.5</v>
      </c>
      <c r="Q324" s="118">
        <v>499841.8</v>
      </c>
      <c r="R324" s="118">
        <v>500018.3</v>
      </c>
      <c r="S324" s="118">
        <v>86.5</v>
      </c>
    </row>
    <row r="325" spans="1:19" ht="15" thickBot="1" x14ac:dyDescent="0.35">
      <c r="A325" s="117" t="s">
        <v>445</v>
      </c>
      <c r="B325" s="118">
        <v>499985.7</v>
      </c>
      <c r="C325" s="118">
        <v>100.5</v>
      </c>
      <c r="D325" s="118">
        <v>499880.7</v>
      </c>
      <c r="E325" s="118">
        <v>76</v>
      </c>
      <c r="O325" s="117" t="s">
        <v>425</v>
      </c>
      <c r="P325" s="118">
        <v>121.5</v>
      </c>
      <c r="Q325" s="118">
        <v>499840.8</v>
      </c>
      <c r="R325" s="118">
        <v>500017.3</v>
      </c>
      <c r="S325" s="118">
        <v>85.5</v>
      </c>
    </row>
    <row r="326" spans="1:19" ht="15" thickBot="1" x14ac:dyDescent="0.35">
      <c r="A326" s="117" t="s">
        <v>450</v>
      </c>
      <c r="B326" s="118">
        <v>499984.7</v>
      </c>
      <c r="C326" s="118">
        <v>99.5</v>
      </c>
      <c r="D326" s="118">
        <v>499879.7</v>
      </c>
      <c r="E326" s="118">
        <v>75</v>
      </c>
      <c r="O326" s="117" t="s">
        <v>430</v>
      </c>
      <c r="P326" s="118">
        <v>120.5</v>
      </c>
      <c r="Q326" s="118">
        <v>499839.8</v>
      </c>
      <c r="R326" s="118">
        <v>500016.3</v>
      </c>
      <c r="S326" s="118">
        <v>84.5</v>
      </c>
    </row>
    <row r="327" spans="1:19" ht="15" thickBot="1" x14ac:dyDescent="0.35">
      <c r="A327" s="117" t="s">
        <v>455</v>
      </c>
      <c r="B327" s="118">
        <v>499983.7</v>
      </c>
      <c r="C327" s="118">
        <v>98.5</v>
      </c>
      <c r="D327" s="118">
        <v>499878.7</v>
      </c>
      <c r="E327" s="118">
        <v>74</v>
      </c>
      <c r="O327" s="117" t="s">
        <v>435</v>
      </c>
      <c r="P327" s="118">
        <v>119.5</v>
      </c>
      <c r="Q327" s="118">
        <v>499838.8</v>
      </c>
      <c r="R327" s="118">
        <v>500015.3</v>
      </c>
      <c r="S327" s="118">
        <v>83.5</v>
      </c>
    </row>
    <row r="328" spans="1:19" ht="15" thickBot="1" x14ac:dyDescent="0.35">
      <c r="A328" s="117" t="s">
        <v>460</v>
      </c>
      <c r="B328" s="118">
        <v>499982.7</v>
      </c>
      <c r="C328" s="118">
        <v>97.5</v>
      </c>
      <c r="D328" s="118">
        <v>499877.7</v>
      </c>
      <c r="E328" s="118">
        <v>73</v>
      </c>
      <c r="O328" s="117" t="s">
        <v>440</v>
      </c>
      <c r="P328" s="118">
        <v>118.5</v>
      </c>
      <c r="Q328" s="118">
        <v>499837.8</v>
      </c>
      <c r="R328" s="118">
        <v>500014.3</v>
      </c>
      <c r="S328" s="118">
        <v>82.5</v>
      </c>
    </row>
    <row r="329" spans="1:19" ht="15" thickBot="1" x14ac:dyDescent="0.35">
      <c r="A329" s="117" t="s">
        <v>465</v>
      </c>
      <c r="B329" s="118">
        <v>499981.7</v>
      </c>
      <c r="C329" s="118">
        <v>96.5</v>
      </c>
      <c r="D329" s="118">
        <v>499876.7</v>
      </c>
      <c r="E329" s="118">
        <v>72</v>
      </c>
      <c r="O329" s="117" t="s">
        <v>445</v>
      </c>
      <c r="P329" s="118">
        <v>117.5</v>
      </c>
      <c r="Q329" s="118">
        <v>499836.8</v>
      </c>
      <c r="R329" s="118">
        <v>500013.3</v>
      </c>
      <c r="S329" s="118">
        <v>81.5</v>
      </c>
    </row>
    <row r="330" spans="1:19" ht="15" thickBot="1" x14ac:dyDescent="0.35">
      <c r="A330" s="117" t="s">
        <v>470</v>
      </c>
      <c r="B330" s="118">
        <v>499980.7</v>
      </c>
      <c r="C330" s="118">
        <v>95.5</v>
      </c>
      <c r="D330" s="118">
        <v>499875.7</v>
      </c>
      <c r="E330" s="118">
        <v>71</v>
      </c>
      <c r="O330" s="117" t="s">
        <v>450</v>
      </c>
      <c r="P330" s="118">
        <v>116.5</v>
      </c>
      <c r="Q330" s="118">
        <v>499835.8</v>
      </c>
      <c r="R330" s="118">
        <v>500012.3</v>
      </c>
      <c r="S330" s="118">
        <v>80.5</v>
      </c>
    </row>
    <row r="331" spans="1:19" ht="15" thickBot="1" x14ac:dyDescent="0.35">
      <c r="A331" s="117" t="s">
        <v>475</v>
      </c>
      <c r="B331" s="118">
        <v>499979.7</v>
      </c>
      <c r="C331" s="118">
        <v>94.5</v>
      </c>
      <c r="D331" s="118">
        <v>499874.7</v>
      </c>
      <c r="E331" s="118">
        <v>70</v>
      </c>
      <c r="O331" s="117" t="s">
        <v>455</v>
      </c>
      <c r="P331" s="118">
        <v>115.5</v>
      </c>
      <c r="Q331" s="118">
        <v>499834.8</v>
      </c>
      <c r="R331" s="118">
        <v>500011.3</v>
      </c>
      <c r="S331" s="118">
        <v>79.5</v>
      </c>
    </row>
    <row r="332" spans="1:19" ht="15" thickBot="1" x14ac:dyDescent="0.35">
      <c r="A332" s="117" t="s">
        <v>480</v>
      </c>
      <c r="B332" s="118">
        <v>499978.7</v>
      </c>
      <c r="C332" s="118">
        <v>93.5</v>
      </c>
      <c r="D332" s="118">
        <v>499873.7</v>
      </c>
      <c r="E332" s="118">
        <v>69</v>
      </c>
      <c r="O332" s="117" t="s">
        <v>460</v>
      </c>
      <c r="P332" s="118">
        <v>114.5</v>
      </c>
      <c r="Q332" s="118">
        <v>499833.8</v>
      </c>
      <c r="R332" s="118">
        <v>500010.3</v>
      </c>
      <c r="S332" s="118">
        <v>78.5</v>
      </c>
    </row>
    <row r="333" spans="1:19" ht="15" thickBot="1" x14ac:dyDescent="0.35">
      <c r="A333" s="117" t="s">
        <v>485</v>
      </c>
      <c r="B333" s="118">
        <v>499977.7</v>
      </c>
      <c r="C333" s="118">
        <v>92.5</v>
      </c>
      <c r="D333" s="118">
        <v>499872.7</v>
      </c>
      <c r="E333" s="118">
        <v>68</v>
      </c>
      <c r="O333" s="117" t="s">
        <v>465</v>
      </c>
      <c r="P333" s="118">
        <v>113.5</v>
      </c>
      <c r="Q333" s="118">
        <v>499832.8</v>
      </c>
      <c r="R333" s="118">
        <v>500009.3</v>
      </c>
      <c r="S333" s="118">
        <v>77.5</v>
      </c>
    </row>
    <row r="334" spans="1:19" ht="15" thickBot="1" x14ac:dyDescent="0.35">
      <c r="A334" s="117" t="s">
        <v>490</v>
      </c>
      <c r="B334" s="118">
        <v>499976.7</v>
      </c>
      <c r="C334" s="118">
        <v>91.5</v>
      </c>
      <c r="D334" s="118">
        <v>499871.7</v>
      </c>
      <c r="E334" s="118">
        <v>67</v>
      </c>
      <c r="O334" s="117" t="s">
        <v>470</v>
      </c>
      <c r="P334" s="118">
        <v>112.5</v>
      </c>
      <c r="Q334" s="118">
        <v>499831.8</v>
      </c>
      <c r="R334" s="118">
        <v>500008.3</v>
      </c>
      <c r="S334" s="118">
        <v>76.5</v>
      </c>
    </row>
    <row r="335" spans="1:19" ht="15" thickBot="1" x14ac:dyDescent="0.35">
      <c r="A335" s="117" t="s">
        <v>495</v>
      </c>
      <c r="B335" s="118">
        <v>499975.7</v>
      </c>
      <c r="C335" s="118">
        <v>90.5</v>
      </c>
      <c r="D335" s="118">
        <v>499870.7</v>
      </c>
      <c r="E335" s="118">
        <v>66</v>
      </c>
      <c r="O335" s="117" t="s">
        <v>475</v>
      </c>
      <c r="P335" s="118">
        <v>111.5</v>
      </c>
      <c r="Q335" s="118">
        <v>499830.8</v>
      </c>
      <c r="R335" s="118">
        <v>500007.3</v>
      </c>
      <c r="S335" s="118">
        <v>75.5</v>
      </c>
    </row>
    <row r="336" spans="1:19" ht="15" thickBot="1" x14ac:dyDescent="0.35">
      <c r="A336" s="117" t="s">
        <v>500</v>
      </c>
      <c r="B336" s="118">
        <v>499974.7</v>
      </c>
      <c r="C336" s="118">
        <v>89.5</v>
      </c>
      <c r="D336" s="118">
        <v>499869.7</v>
      </c>
      <c r="E336" s="118">
        <v>65</v>
      </c>
      <c r="O336" s="117" t="s">
        <v>480</v>
      </c>
      <c r="P336" s="118">
        <v>110.5</v>
      </c>
      <c r="Q336" s="118">
        <v>499829.8</v>
      </c>
      <c r="R336" s="118">
        <v>500006.3</v>
      </c>
      <c r="S336" s="118">
        <v>74.5</v>
      </c>
    </row>
    <row r="337" spans="1:19" ht="15" thickBot="1" x14ac:dyDescent="0.35">
      <c r="A337" s="117" t="s">
        <v>505</v>
      </c>
      <c r="B337" s="118">
        <v>499973.7</v>
      </c>
      <c r="C337" s="118">
        <v>88.5</v>
      </c>
      <c r="D337" s="118">
        <v>499868.7</v>
      </c>
      <c r="E337" s="118">
        <v>64</v>
      </c>
      <c r="O337" s="117" t="s">
        <v>485</v>
      </c>
      <c r="P337" s="118">
        <v>109.5</v>
      </c>
      <c r="Q337" s="118">
        <v>499828.8</v>
      </c>
      <c r="R337" s="118">
        <v>500005.3</v>
      </c>
      <c r="S337" s="118">
        <v>73.5</v>
      </c>
    </row>
    <row r="338" spans="1:19" ht="15" thickBot="1" x14ac:dyDescent="0.35">
      <c r="A338" s="117" t="s">
        <v>510</v>
      </c>
      <c r="B338" s="118">
        <v>499972.7</v>
      </c>
      <c r="C338" s="118">
        <v>87.5</v>
      </c>
      <c r="D338" s="118">
        <v>499867.7</v>
      </c>
      <c r="E338" s="118">
        <v>63</v>
      </c>
      <c r="O338" s="117" t="s">
        <v>490</v>
      </c>
      <c r="P338" s="118">
        <v>108.5</v>
      </c>
      <c r="Q338" s="118">
        <v>499827.8</v>
      </c>
      <c r="R338" s="118">
        <v>500004.3</v>
      </c>
      <c r="S338" s="118">
        <v>72.5</v>
      </c>
    </row>
    <row r="339" spans="1:19" ht="15" thickBot="1" x14ac:dyDescent="0.35">
      <c r="A339" s="117" t="s">
        <v>515</v>
      </c>
      <c r="B339" s="118">
        <v>499971.7</v>
      </c>
      <c r="C339" s="118">
        <v>86.5</v>
      </c>
      <c r="D339" s="118">
        <v>499866.7</v>
      </c>
      <c r="E339" s="118">
        <v>62</v>
      </c>
      <c r="O339" s="117" t="s">
        <v>495</v>
      </c>
      <c r="P339" s="118">
        <v>107.5</v>
      </c>
      <c r="Q339" s="118">
        <v>499826.8</v>
      </c>
      <c r="R339" s="118">
        <v>500003.3</v>
      </c>
      <c r="S339" s="118">
        <v>71.5</v>
      </c>
    </row>
    <row r="340" spans="1:19" ht="15" thickBot="1" x14ac:dyDescent="0.35">
      <c r="A340" s="117" t="s">
        <v>520</v>
      </c>
      <c r="B340" s="118">
        <v>499970.7</v>
      </c>
      <c r="C340" s="118">
        <v>85.5</v>
      </c>
      <c r="D340" s="118">
        <v>499865.7</v>
      </c>
      <c r="E340" s="118">
        <v>61</v>
      </c>
      <c r="O340" s="117" t="s">
        <v>500</v>
      </c>
      <c r="P340" s="118">
        <v>106.5</v>
      </c>
      <c r="Q340" s="118">
        <v>499825.8</v>
      </c>
      <c r="R340" s="118">
        <v>500002.3</v>
      </c>
      <c r="S340" s="118">
        <v>70.5</v>
      </c>
    </row>
    <row r="341" spans="1:19" ht="15" thickBot="1" x14ac:dyDescent="0.35">
      <c r="A341" s="117" t="s">
        <v>525</v>
      </c>
      <c r="B341" s="118">
        <v>499969.7</v>
      </c>
      <c r="C341" s="118">
        <v>84.5</v>
      </c>
      <c r="D341" s="118">
        <v>499864.7</v>
      </c>
      <c r="E341" s="118">
        <v>60</v>
      </c>
      <c r="O341" s="117" t="s">
        <v>505</v>
      </c>
      <c r="P341" s="118">
        <v>105.5</v>
      </c>
      <c r="Q341" s="118">
        <v>499824.8</v>
      </c>
      <c r="R341" s="118">
        <v>500001.3</v>
      </c>
      <c r="S341" s="118">
        <v>69.5</v>
      </c>
    </row>
    <row r="342" spans="1:19" ht="15" thickBot="1" x14ac:dyDescent="0.35">
      <c r="A342" s="117" t="s">
        <v>530</v>
      </c>
      <c r="B342" s="118">
        <v>499968.7</v>
      </c>
      <c r="C342" s="118">
        <v>83.5</v>
      </c>
      <c r="D342" s="118">
        <v>499863.7</v>
      </c>
      <c r="E342" s="118">
        <v>59</v>
      </c>
      <c r="O342" s="117" t="s">
        <v>510</v>
      </c>
      <c r="P342" s="118">
        <v>104.5</v>
      </c>
      <c r="Q342" s="118">
        <v>499823.8</v>
      </c>
      <c r="R342" s="118">
        <v>500000.3</v>
      </c>
      <c r="S342" s="118">
        <v>68.5</v>
      </c>
    </row>
    <row r="343" spans="1:19" ht="15" thickBot="1" x14ac:dyDescent="0.35">
      <c r="A343" s="117" t="s">
        <v>535</v>
      </c>
      <c r="B343" s="118">
        <v>499967.7</v>
      </c>
      <c r="C343" s="118">
        <v>82.5</v>
      </c>
      <c r="D343" s="118">
        <v>499862.7</v>
      </c>
      <c r="E343" s="118">
        <v>58</v>
      </c>
      <c r="O343" s="117" t="s">
        <v>515</v>
      </c>
      <c r="P343" s="118">
        <v>103.5</v>
      </c>
      <c r="Q343" s="118">
        <v>499822.8</v>
      </c>
      <c r="R343" s="118">
        <v>499999.3</v>
      </c>
      <c r="S343" s="118">
        <v>67.5</v>
      </c>
    </row>
    <row r="344" spans="1:19" ht="15" thickBot="1" x14ac:dyDescent="0.35">
      <c r="A344" s="117" t="s">
        <v>540</v>
      </c>
      <c r="B344" s="118">
        <v>499966.7</v>
      </c>
      <c r="C344" s="118">
        <v>81.5</v>
      </c>
      <c r="D344" s="118">
        <v>499861.7</v>
      </c>
      <c r="E344" s="118">
        <v>57</v>
      </c>
      <c r="O344" s="117" t="s">
        <v>520</v>
      </c>
      <c r="P344" s="118">
        <v>102.5</v>
      </c>
      <c r="Q344" s="118">
        <v>499821.8</v>
      </c>
      <c r="R344" s="118">
        <v>499998.3</v>
      </c>
      <c r="S344" s="118">
        <v>66.5</v>
      </c>
    </row>
    <row r="345" spans="1:19" ht="15" thickBot="1" x14ac:dyDescent="0.35">
      <c r="A345" s="117" t="s">
        <v>545</v>
      </c>
      <c r="B345" s="118">
        <v>499965.7</v>
      </c>
      <c r="C345" s="118">
        <v>80.5</v>
      </c>
      <c r="D345" s="118">
        <v>499860.7</v>
      </c>
      <c r="E345" s="118">
        <v>56</v>
      </c>
      <c r="O345" s="117" t="s">
        <v>525</v>
      </c>
      <c r="P345" s="118">
        <v>101.5</v>
      </c>
      <c r="Q345" s="118">
        <v>499820.79999999999</v>
      </c>
      <c r="R345" s="118">
        <v>499997.3</v>
      </c>
      <c r="S345" s="118">
        <v>65.5</v>
      </c>
    </row>
    <row r="346" spans="1:19" ht="15" thickBot="1" x14ac:dyDescent="0.35">
      <c r="A346" s="117" t="s">
        <v>550</v>
      </c>
      <c r="B346" s="118">
        <v>499964.7</v>
      </c>
      <c r="C346" s="118">
        <v>79.5</v>
      </c>
      <c r="D346" s="118">
        <v>499859.7</v>
      </c>
      <c r="E346" s="118">
        <v>55</v>
      </c>
      <c r="O346" s="117" t="s">
        <v>530</v>
      </c>
      <c r="P346" s="118">
        <v>100.5</v>
      </c>
      <c r="Q346" s="118">
        <v>499819.8</v>
      </c>
      <c r="R346" s="118">
        <v>499996.3</v>
      </c>
      <c r="S346" s="118">
        <v>64.5</v>
      </c>
    </row>
    <row r="347" spans="1:19" ht="15" thickBot="1" x14ac:dyDescent="0.35">
      <c r="A347" s="117" t="s">
        <v>555</v>
      </c>
      <c r="B347" s="118">
        <v>499963.7</v>
      </c>
      <c r="C347" s="118">
        <v>78.5</v>
      </c>
      <c r="D347" s="118">
        <v>499858.7</v>
      </c>
      <c r="E347" s="118">
        <v>54</v>
      </c>
      <c r="O347" s="117" t="s">
        <v>535</v>
      </c>
      <c r="P347" s="118">
        <v>99.5</v>
      </c>
      <c r="Q347" s="118">
        <v>499818.8</v>
      </c>
      <c r="R347" s="118">
        <v>499995.3</v>
      </c>
      <c r="S347" s="118">
        <v>63.5</v>
      </c>
    </row>
    <row r="348" spans="1:19" ht="15" thickBot="1" x14ac:dyDescent="0.35">
      <c r="A348" s="117" t="s">
        <v>560</v>
      </c>
      <c r="B348" s="118">
        <v>499962.7</v>
      </c>
      <c r="C348" s="118">
        <v>77.5</v>
      </c>
      <c r="D348" s="118">
        <v>499857.7</v>
      </c>
      <c r="E348" s="118">
        <v>53</v>
      </c>
      <c r="O348" s="117" t="s">
        <v>540</v>
      </c>
      <c r="P348" s="118">
        <v>98.5</v>
      </c>
      <c r="Q348" s="118">
        <v>499817.8</v>
      </c>
      <c r="R348" s="118">
        <v>499994.3</v>
      </c>
      <c r="S348" s="118">
        <v>62.5</v>
      </c>
    </row>
    <row r="349" spans="1:19" ht="15" thickBot="1" x14ac:dyDescent="0.35">
      <c r="A349" s="117" t="s">
        <v>565</v>
      </c>
      <c r="B349" s="118">
        <v>499961.7</v>
      </c>
      <c r="C349" s="118">
        <v>76.5</v>
      </c>
      <c r="D349" s="118">
        <v>499856.7</v>
      </c>
      <c r="E349" s="118">
        <v>52</v>
      </c>
      <c r="O349" s="117" t="s">
        <v>545</v>
      </c>
      <c r="P349" s="118">
        <v>97.5</v>
      </c>
      <c r="Q349" s="118">
        <v>499816.8</v>
      </c>
      <c r="R349" s="118">
        <v>499993.3</v>
      </c>
      <c r="S349" s="118">
        <v>61.5</v>
      </c>
    </row>
    <row r="350" spans="1:19" ht="15" thickBot="1" x14ac:dyDescent="0.35">
      <c r="A350" s="117" t="s">
        <v>570</v>
      </c>
      <c r="B350" s="118">
        <v>499960.7</v>
      </c>
      <c r="C350" s="118">
        <v>75.5</v>
      </c>
      <c r="D350" s="118">
        <v>499855.7</v>
      </c>
      <c r="E350" s="118">
        <v>51</v>
      </c>
      <c r="O350" s="117" t="s">
        <v>550</v>
      </c>
      <c r="P350" s="118">
        <v>96.5</v>
      </c>
      <c r="Q350" s="118">
        <v>499815.8</v>
      </c>
      <c r="R350" s="118">
        <v>499992.3</v>
      </c>
      <c r="S350" s="118">
        <v>60.5</v>
      </c>
    </row>
    <row r="351" spans="1:19" ht="15" thickBot="1" x14ac:dyDescent="0.35">
      <c r="A351" s="117" t="s">
        <v>575</v>
      </c>
      <c r="B351" s="118">
        <v>499959.7</v>
      </c>
      <c r="C351" s="118">
        <v>74.5</v>
      </c>
      <c r="D351" s="118">
        <v>499854.7</v>
      </c>
      <c r="E351" s="118">
        <v>50</v>
      </c>
      <c r="O351" s="117" t="s">
        <v>555</v>
      </c>
      <c r="P351" s="118">
        <v>95.5</v>
      </c>
      <c r="Q351" s="118">
        <v>499814.8</v>
      </c>
      <c r="R351" s="118">
        <v>499991.3</v>
      </c>
      <c r="S351" s="118">
        <v>59.5</v>
      </c>
    </row>
    <row r="352" spans="1:19" ht="15" thickBot="1" x14ac:dyDescent="0.35">
      <c r="A352" s="117" t="s">
        <v>580</v>
      </c>
      <c r="B352" s="118">
        <v>499958.7</v>
      </c>
      <c r="C352" s="118">
        <v>73.5</v>
      </c>
      <c r="D352" s="118">
        <v>499853.7</v>
      </c>
      <c r="E352" s="118">
        <v>49</v>
      </c>
      <c r="O352" s="117" t="s">
        <v>560</v>
      </c>
      <c r="P352" s="118">
        <v>94.5</v>
      </c>
      <c r="Q352" s="118">
        <v>499813.8</v>
      </c>
      <c r="R352" s="118">
        <v>499990.3</v>
      </c>
      <c r="S352" s="118">
        <v>58.5</v>
      </c>
    </row>
    <row r="353" spans="1:19" ht="15" thickBot="1" x14ac:dyDescent="0.35">
      <c r="A353" s="117" t="s">
        <v>585</v>
      </c>
      <c r="B353" s="118">
        <v>499957.7</v>
      </c>
      <c r="C353" s="118">
        <v>72.5</v>
      </c>
      <c r="D353" s="118">
        <v>499852.7</v>
      </c>
      <c r="E353" s="118">
        <v>48</v>
      </c>
      <c r="O353" s="117" t="s">
        <v>565</v>
      </c>
      <c r="P353" s="118">
        <v>93.5</v>
      </c>
      <c r="Q353" s="118">
        <v>499812.8</v>
      </c>
      <c r="R353" s="118">
        <v>499989.3</v>
      </c>
      <c r="S353" s="118">
        <v>57.5</v>
      </c>
    </row>
    <row r="354" spans="1:19" ht="15" thickBot="1" x14ac:dyDescent="0.35">
      <c r="A354" s="117" t="s">
        <v>590</v>
      </c>
      <c r="B354" s="118">
        <v>499956.7</v>
      </c>
      <c r="C354" s="118">
        <v>71.5</v>
      </c>
      <c r="D354" s="118">
        <v>499851.7</v>
      </c>
      <c r="E354" s="118">
        <v>47</v>
      </c>
      <c r="O354" s="117" t="s">
        <v>570</v>
      </c>
      <c r="P354" s="118">
        <v>92.5</v>
      </c>
      <c r="Q354" s="118">
        <v>499811.8</v>
      </c>
      <c r="R354" s="118">
        <v>499988.3</v>
      </c>
      <c r="S354" s="118">
        <v>56.5</v>
      </c>
    </row>
    <row r="355" spans="1:19" ht="15" thickBot="1" x14ac:dyDescent="0.35">
      <c r="A355" s="117" t="s">
        <v>595</v>
      </c>
      <c r="B355" s="118">
        <v>499955.7</v>
      </c>
      <c r="C355" s="118">
        <v>70.5</v>
      </c>
      <c r="D355" s="118">
        <v>499850.7</v>
      </c>
      <c r="E355" s="118">
        <v>46</v>
      </c>
      <c r="O355" s="117" t="s">
        <v>575</v>
      </c>
      <c r="P355" s="118">
        <v>91.5</v>
      </c>
      <c r="Q355" s="118">
        <v>499810.8</v>
      </c>
      <c r="R355" s="118">
        <v>499987.3</v>
      </c>
      <c r="S355" s="118">
        <v>55.5</v>
      </c>
    </row>
    <row r="356" spans="1:19" ht="15" thickBot="1" x14ac:dyDescent="0.35">
      <c r="A356" s="117" t="s">
        <v>600</v>
      </c>
      <c r="B356" s="118">
        <v>499954.7</v>
      </c>
      <c r="C356" s="118">
        <v>69.5</v>
      </c>
      <c r="D356" s="118">
        <v>499849.7</v>
      </c>
      <c r="E356" s="118">
        <v>45</v>
      </c>
      <c r="O356" s="117" t="s">
        <v>580</v>
      </c>
      <c r="P356" s="118">
        <v>90.5</v>
      </c>
      <c r="Q356" s="118">
        <v>499809.8</v>
      </c>
      <c r="R356" s="118">
        <v>499986.3</v>
      </c>
      <c r="S356" s="118">
        <v>54.5</v>
      </c>
    </row>
    <row r="357" spans="1:19" ht="15" thickBot="1" x14ac:dyDescent="0.35">
      <c r="A357" s="117" t="s">
        <v>605</v>
      </c>
      <c r="B357" s="118">
        <v>499953.7</v>
      </c>
      <c r="C357" s="118">
        <v>68.5</v>
      </c>
      <c r="D357" s="118">
        <v>499848.7</v>
      </c>
      <c r="E357" s="118">
        <v>44</v>
      </c>
      <c r="O357" s="117" t="s">
        <v>585</v>
      </c>
      <c r="P357" s="118">
        <v>89.5</v>
      </c>
      <c r="Q357" s="118">
        <v>499808.8</v>
      </c>
      <c r="R357" s="118">
        <v>499985.3</v>
      </c>
      <c r="S357" s="118">
        <v>53.5</v>
      </c>
    </row>
    <row r="358" spans="1:19" ht="15" thickBot="1" x14ac:dyDescent="0.35">
      <c r="A358" s="117" t="s">
        <v>610</v>
      </c>
      <c r="B358" s="118">
        <v>499952.7</v>
      </c>
      <c r="C358" s="118">
        <v>67.5</v>
      </c>
      <c r="D358" s="118">
        <v>499847.7</v>
      </c>
      <c r="E358" s="118">
        <v>43</v>
      </c>
      <c r="O358" s="117" t="s">
        <v>590</v>
      </c>
      <c r="P358" s="118">
        <v>88.5</v>
      </c>
      <c r="Q358" s="118">
        <v>499807.8</v>
      </c>
      <c r="R358" s="118">
        <v>499984.3</v>
      </c>
      <c r="S358" s="118">
        <v>52.5</v>
      </c>
    </row>
    <row r="359" spans="1:19" ht="15" thickBot="1" x14ac:dyDescent="0.35">
      <c r="A359" s="117" t="s">
        <v>615</v>
      </c>
      <c r="B359" s="118">
        <v>499951.7</v>
      </c>
      <c r="C359" s="118">
        <v>66.5</v>
      </c>
      <c r="D359" s="118">
        <v>499846.7</v>
      </c>
      <c r="E359" s="118">
        <v>42</v>
      </c>
      <c r="O359" s="117" t="s">
        <v>595</v>
      </c>
      <c r="P359" s="118">
        <v>87.5</v>
      </c>
      <c r="Q359" s="118">
        <v>499806.8</v>
      </c>
      <c r="R359" s="118">
        <v>499983.3</v>
      </c>
      <c r="S359" s="118">
        <v>51.5</v>
      </c>
    </row>
    <row r="360" spans="1:19" ht="15" thickBot="1" x14ac:dyDescent="0.35">
      <c r="A360" s="117" t="s">
        <v>620</v>
      </c>
      <c r="B360" s="118">
        <v>499950.7</v>
      </c>
      <c r="C360" s="118">
        <v>65.5</v>
      </c>
      <c r="D360" s="118">
        <v>499845.7</v>
      </c>
      <c r="E360" s="118">
        <v>41</v>
      </c>
      <c r="O360" s="117" t="s">
        <v>600</v>
      </c>
      <c r="P360" s="118">
        <v>86.5</v>
      </c>
      <c r="Q360" s="118">
        <v>499805.8</v>
      </c>
      <c r="R360" s="118">
        <v>499982.3</v>
      </c>
      <c r="S360" s="118">
        <v>50.5</v>
      </c>
    </row>
    <row r="361" spans="1:19" ht="15" thickBot="1" x14ac:dyDescent="0.35">
      <c r="A361" s="117" t="s">
        <v>625</v>
      </c>
      <c r="B361" s="118">
        <v>499949.7</v>
      </c>
      <c r="C361" s="118">
        <v>64.5</v>
      </c>
      <c r="D361" s="118">
        <v>499844.7</v>
      </c>
      <c r="E361" s="118">
        <v>40</v>
      </c>
      <c r="O361" s="117" t="s">
        <v>605</v>
      </c>
      <c r="P361" s="118">
        <v>85.5</v>
      </c>
      <c r="Q361" s="118">
        <v>499804.8</v>
      </c>
      <c r="R361" s="118">
        <v>499981.3</v>
      </c>
      <c r="S361" s="118">
        <v>49.5</v>
      </c>
    </row>
    <row r="362" spans="1:19" ht="15" thickBot="1" x14ac:dyDescent="0.35">
      <c r="A362" s="117" t="s">
        <v>630</v>
      </c>
      <c r="B362" s="118">
        <v>499948.7</v>
      </c>
      <c r="C362" s="118">
        <v>63.5</v>
      </c>
      <c r="D362" s="118">
        <v>499843.7</v>
      </c>
      <c r="E362" s="118">
        <v>39</v>
      </c>
      <c r="O362" s="117" t="s">
        <v>610</v>
      </c>
      <c r="P362" s="118">
        <v>84.5</v>
      </c>
      <c r="Q362" s="118">
        <v>499803.8</v>
      </c>
      <c r="R362" s="118">
        <v>499980.3</v>
      </c>
      <c r="S362" s="118">
        <v>48.5</v>
      </c>
    </row>
    <row r="363" spans="1:19" ht="15" thickBot="1" x14ac:dyDescent="0.35">
      <c r="A363" s="117" t="s">
        <v>635</v>
      </c>
      <c r="B363" s="118">
        <v>499947.7</v>
      </c>
      <c r="C363" s="118">
        <v>62.5</v>
      </c>
      <c r="D363" s="118">
        <v>499842.7</v>
      </c>
      <c r="E363" s="118">
        <v>38</v>
      </c>
      <c r="O363" s="117" t="s">
        <v>615</v>
      </c>
      <c r="P363" s="118">
        <v>83.5</v>
      </c>
      <c r="Q363" s="118">
        <v>499802.8</v>
      </c>
      <c r="R363" s="118">
        <v>499979.3</v>
      </c>
      <c r="S363" s="118">
        <v>47.5</v>
      </c>
    </row>
    <row r="364" spans="1:19" ht="15" thickBot="1" x14ac:dyDescent="0.35">
      <c r="A364" s="117" t="s">
        <v>640</v>
      </c>
      <c r="B364" s="118">
        <v>499946.7</v>
      </c>
      <c r="C364" s="118">
        <v>61.5</v>
      </c>
      <c r="D364" s="118">
        <v>499841.7</v>
      </c>
      <c r="E364" s="118">
        <v>37</v>
      </c>
      <c r="O364" s="117" t="s">
        <v>620</v>
      </c>
      <c r="P364" s="118">
        <v>82.5</v>
      </c>
      <c r="Q364" s="118">
        <v>499801.8</v>
      </c>
      <c r="R364" s="118">
        <v>499978.3</v>
      </c>
      <c r="S364" s="118">
        <v>46.5</v>
      </c>
    </row>
    <row r="365" spans="1:19" ht="15" thickBot="1" x14ac:dyDescent="0.35">
      <c r="A365" s="117" t="s">
        <v>645</v>
      </c>
      <c r="B365" s="118">
        <v>499945.7</v>
      </c>
      <c r="C365" s="118">
        <v>60.5</v>
      </c>
      <c r="D365" s="118">
        <v>499840.7</v>
      </c>
      <c r="E365" s="118">
        <v>36</v>
      </c>
      <c r="O365" s="117" t="s">
        <v>625</v>
      </c>
      <c r="P365" s="118">
        <v>81.5</v>
      </c>
      <c r="Q365" s="118">
        <v>499800.8</v>
      </c>
      <c r="R365" s="118">
        <v>499977.3</v>
      </c>
      <c r="S365" s="118">
        <v>45.5</v>
      </c>
    </row>
    <row r="366" spans="1:19" ht="15" thickBot="1" x14ac:dyDescent="0.35">
      <c r="A366" s="117" t="s">
        <v>650</v>
      </c>
      <c r="B366" s="118">
        <v>499944.7</v>
      </c>
      <c r="C366" s="118">
        <v>59.5</v>
      </c>
      <c r="D366" s="118">
        <v>499839.7</v>
      </c>
      <c r="E366" s="118">
        <v>35</v>
      </c>
      <c r="O366" s="117" t="s">
        <v>630</v>
      </c>
      <c r="P366" s="118">
        <v>80.5</v>
      </c>
      <c r="Q366" s="118">
        <v>499799.8</v>
      </c>
      <c r="R366" s="118">
        <v>499976.3</v>
      </c>
      <c r="S366" s="118">
        <v>44.5</v>
      </c>
    </row>
    <row r="367" spans="1:19" ht="15" thickBot="1" x14ac:dyDescent="0.35">
      <c r="A367" s="117" t="s">
        <v>655</v>
      </c>
      <c r="B367" s="118">
        <v>499943.7</v>
      </c>
      <c r="C367" s="118">
        <v>58.5</v>
      </c>
      <c r="D367" s="118">
        <v>499838.7</v>
      </c>
      <c r="E367" s="118">
        <v>34</v>
      </c>
      <c r="O367" s="117" t="s">
        <v>635</v>
      </c>
      <c r="P367" s="118">
        <v>79.5</v>
      </c>
      <c r="Q367" s="118">
        <v>499798.8</v>
      </c>
      <c r="R367" s="118">
        <v>499975.3</v>
      </c>
      <c r="S367" s="118">
        <v>43.5</v>
      </c>
    </row>
    <row r="368" spans="1:19" ht="15" thickBot="1" x14ac:dyDescent="0.35">
      <c r="A368" s="117" t="s">
        <v>660</v>
      </c>
      <c r="B368" s="118">
        <v>499942.7</v>
      </c>
      <c r="C368" s="118">
        <v>57.5</v>
      </c>
      <c r="D368" s="118">
        <v>499837.7</v>
      </c>
      <c r="E368" s="118">
        <v>33</v>
      </c>
      <c r="O368" s="117" t="s">
        <v>640</v>
      </c>
      <c r="P368" s="118">
        <v>78.5</v>
      </c>
      <c r="Q368" s="118">
        <v>499797.8</v>
      </c>
      <c r="R368" s="118">
        <v>499974.3</v>
      </c>
      <c r="S368" s="118">
        <v>42.5</v>
      </c>
    </row>
    <row r="369" spans="1:19" ht="15" thickBot="1" x14ac:dyDescent="0.35">
      <c r="A369" s="117" t="s">
        <v>665</v>
      </c>
      <c r="B369" s="118">
        <v>499941.7</v>
      </c>
      <c r="C369" s="118">
        <v>56.5</v>
      </c>
      <c r="D369" s="118">
        <v>499836.7</v>
      </c>
      <c r="E369" s="118">
        <v>32</v>
      </c>
      <c r="O369" s="117" t="s">
        <v>645</v>
      </c>
      <c r="P369" s="118">
        <v>77.5</v>
      </c>
      <c r="Q369" s="118">
        <v>499796.8</v>
      </c>
      <c r="R369" s="118">
        <v>499973.3</v>
      </c>
      <c r="S369" s="118">
        <v>41.5</v>
      </c>
    </row>
    <row r="370" spans="1:19" ht="15" thickBot="1" x14ac:dyDescent="0.35">
      <c r="A370" s="117" t="s">
        <v>670</v>
      </c>
      <c r="B370" s="118">
        <v>499940.7</v>
      </c>
      <c r="C370" s="118">
        <v>55.5</v>
      </c>
      <c r="D370" s="118">
        <v>499835.7</v>
      </c>
      <c r="E370" s="118">
        <v>31</v>
      </c>
      <c r="O370" s="117" t="s">
        <v>650</v>
      </c>
      <c r="P370" s="118">
        <v>76.5</v>
      </c>
      <c r="Q370" s="118">
        <v>499795.8</v>
      </c>
      <c r="R370" s="118">
        <v>499972.3</v>
      </c>
      <c r="S370" s="118">
        <v>40.5</v>
      </c>
    </row>
    <row r="371" spans="1:19" ht="15" thickBot="1" x14ac:dyDescent="0.35">
      <c r="A371" s="117" t="s">
        <v>675</v>
      </c>
      <c r="B371" s="118">
        <v>499939.7</v>
      </c>
      <c r="C371" s="118">
        <v>54.5</v>
      </c>
      <c r="D371" s="118">
        <v>499834.7</v>
      </c>
      <c r="E371" s="118">
        <v>30</v>
      </c>
      <c r="O371" s="117" t="s">
        <v>655</v>
      </c>
      <c r="P371" s="118">
        <v>75.5</v>
      </c>
      <c r="Q371" s="118">
        <v>499794.8</v>
      </c>
      <c r="R371" s="118">
        <v>499971.3</v>
      </c>
      <c r="S371" s="118">
        <v>39.5</v>
      </c>
    </row>
    <row r="372" spans="1:19" ht="15" thickBot="1" x14ac:dyDescent="0.35">
      <c r="A372" s="117" t="s">
        <v>680</v>
      </c>
      <c r="B372" s="118">
        <v>499938.7</v>
      </c>
      <c r="C372" s="118">
        <v>53.5</v>
      </c>
      <c r="D372" s="118">
        <v>499833.7</v>
      </c>
      <c r="E372" s="118">
        <v>29</v>
      </c>
      <c r="O372" s="117" t="s">
        <v>660</v>
      </c>
      <c r="P372" s="118">
        <v>74.5</v>
      </c>
      <c r="Q372" s="118">
        <v>499793.8</v>
      </c>
      <c r="R372" s="118">
        <v>499970.3</v>
      </c>
      <c r="S372" s="118">
        <v>38.5</v>
      </c>
    </row>
    <row r="373" spans="1:19" ht="15" thickBot="1" x14ac:dyDescent="0.35">
      <c r="A373" s="117" t="s">
        <v>685</v>
      </c>
      <c r="B373" s="118">
        <v>499937.7</v>
      </c>
      <c r="C373" s="118">
        <v>52.5</v>
      </c>
      <c r="D373" s="118">
        <v>499832.7</v>
      </c>
      <c r="E373" s="118">
        <v>28</v>
      </c>
      <c r="O373" s="117" t="s">
        <v>665</v>
      </c>
      <c r="P373" s="118">
        <v>73.5</v>
      </c>
      <c r="Q373" s="118">
        <v>499792.8</v>
      </c>
      <c r="R373" s="118">
        <v>499969.3</v>
      </c>
      <c r="S373" s="118">
        <v>37.5</v>
      </c>
    </row>
    <row r="374" spans="1:19" ht="15" thickBot="1" x14ac:dyDescent="0.35">
      <c r="A374" s="117" t="s">
        <v>690</v>
      </c>
      <c r="B374" s="118">
        <v>499936.7</v>
      </c>
      <c r="C374" s="118">
        <v>51.5</v>
      </c>
      <c r="D374" s="118">
        <v>499831.7</v>
      </c>
      <c r="E374" s="118">
        <v>27</v>
      </c>
      <c r="O374" s="117" t="s">
        <v>670</v>
      </c>
      <c r="P374" s="118">
        <v>72.5</v>
      </c>
      <c r="Q374" s="118">
        <v>499791.8</v>
      </c>
      <c r="R374" s="118">
        <v>499968.3</v>
      </c>
      <c r="S374" s="118">
        <v>36.5</v>
      </c>
    </row>
    <row r="375" spans="1:19" ht="15" thickBot="1" x14ac:dyDescent="0.35">
      <c r="A375" s="117" t="s">
        <v>695</v>
      </c>
      <c r="B375" s="118">
        <v>499935.7</v>
      </c>
      <c r="C375" s="118">
        <v>50.5</v>
      </c>
      <c r="D375" s="118">
        <v>499830.7</v>
      </c>
      <c r="E375" s="118">
        <v>26</v>
      </c>
      <c r="O375" s="117" t="s">
        <v>675</v>
      </c>
      <c r="P375" s="118">
        <v>71.5</v>
      </c>
      <c r="Q375" s="118">
        <v>499790.8</v>
      </c>
      <c r="R375" s="118">
        <v>499967.3</v>
      </c>
      <c r="S375" s="118">
        <v>35.5</v>
      </c>
    </row>
    <row r="376" spans="1:19" ht="15" thickBot="1" x14ac:dyDescent="0.35">
      <c r="A376" s="117" t="s">
        <v>700</v>
      </c>
      <c r="B376" s="118">
        <v>499934.7</v>
      </c>
      <c r="C376" s="118">
        <v>49.5</v>
      </c>
      <c r="D376" s="118">
        <v>499829.7</v>
      </c>
      <c r="E376" s="118">
        <v>25</v>
      </c>
      <c r="O376" s="117" t="s">
        <v>680</v>
      </c>
      <c r="P376" s="118">
        <v>70.5</v>
      </c>
      <c r="Q376" s="118">
        <v>499789.8</v>
      </c>
      <c r="R376" s="118">
        <v>499966.3</v>
      </c>
      <c r="S376" s="118">
        <v>34.5</v>
      </c>
    </row>
    <row r="377" spans="1:19" ht="15" thickBot="1" x14ac:dyDescent="0.35">
      <c r="A377" s="117" t="s">
        <v>705</v>
      </c>
      <c r="B377" s="118">
        <v>499933.7</v>
      </c>
      <c r="C377" s="118">
        <v>48.5</v>
      </c>
      <c r="D377" s="118">
        <v>499828.7</v>
      </c>
      <c r="E377" s="118">
        <v>24</v>
      </c>
      <c r="O377" s="117" t="s">
        <v>685</v>
      </c>
      <c r="P377" s="118">
        <v>69.5</v>
      </c>
      <c r="Q377" s="118">
        <v>499788.79999999999</v>
      </c>
      <c r="R377" s="118">
        <v>499965.3</v>
      </c>
      <c r="S377" s="118">
        <v>33.5</v>
      </c>
    </row>
    <row r="378" spans="1:19" ht="15" thickBot="1" x14ac:dyDescent="0.35">
      <c r="A378" s="117" t="s">
        <v>710</v>
      </c>
      <c r="B378" s="118">
        <v>499932.7</v>
      </c>
      <c r="C378" s="118">
        <v>47.5</v>
      </c>
      <c r="D378" s="118">
        <v>499827.7</v>
      </c>
      <c r="E378" s="118">
        <v>23</v>
      </c>
      <c r="O378" s="117" t="s">
        <v>690</v>
      </c>
      <c r="P378" s="118">
        <v>68.5</v>
      </c>
      <c r="Q378" s="118">
        <v>499787.8</v>
      </c>
      <c r="R378" s="118">
        <v>499964.3</v>
      </c>
      <c r="S378" s="118">
        <v>32.5</v>
      </c>
    </row>
    <row r="379" spans="1:19" ht="15" thickBot="1" x14ac:dyDescent="0.35">
      <c r="A379" s="117" t="s">
        <v>715</v>
      </c>
      <c r="B379" s="118">
        <v>499931.7</v>
      </c>
      <c r="C379" s="118">
        <v>46.5</v>
      </c>
      <c r="D379" s="118">
        <v>499826.7</v>
      </c>
      <c r="E379" s="118">
        <v>22</v>
      </c>
      <c r="O379" s="117" t="s">
        <v>695</v>
      </c>
      <c r="P379" s="118">
        <v>67.5</v>
      </c>
      <c r="Q379" s="118">
        <v>499786.8</v>
      </c>
      <c r="R379" s="118">
        <v>499963.3</v>
      </c>
      <c r="S379" s="118">
        <v>31.5</v>
      </c>
    </row>
    <row r="380" spans="1:19" ht="15" thickBot="1" x14ac:dyDescent="0.35">
      <c r="A380" s="117" t="s">
        <v>720</v>
      </c>
      <c r="B380" s="118">
        <v>499930.7</v>
      </c>
      <c r="C380" s="118">
        <v>45.5</v>
      </c>
      <c r="D380" s="118">
        <v>499825.7</v>
      </c>
      <c r="E380" s="118">
        <v>21</v>
      </c>
      <c r="O380" s="117" t="s">
        <v>700</v>
      </c>
      <c r="P380" s="118">
        <v>66.5</v>
      </c>
      <c r="Q380" s="118">
        <v>499785.8</v>
      </c>
      <c r="R380" s="118">
        <v>499962.3</v>
      </c>
      <c r="S380" s="118">
        <v>30.5</v>
      </c>
    </row>
    <row r="381" spans="1:19" ht="15" thickBot="1" x14ac:dyDescent="0.35">
      <c r="A381" s="117" t="s">
        <v>725</v>
      </c>
      <c r="B381" s="118">
        <v>499929.7</v>
      </c>
      <c r="C381" s="118">
        <v>44.5</v>
      </c>
      <c r="D381" s="118">
        <v>499824.7</v>
      </c>
      <c r="E381" s="118">
        <v>20</v>
      </c>
      <c r="O381" s="117" t="s">
        <v>705</v>
      </c>
      <c r="P381" s="118">
        <v>65.5</v>
      </c>
      <c r="Q381" s="118">
        <v>499784.8</v>
      </c>
      <c r="R381" s="118">
        <v>499961.3</v>
      </c>
      <c r="S381" s="118">
        <v>24</v>
      </c>
    </row>
    <row r="382" spans="1:19" ht="15" thickBot="1" x14ac:dyDescent="0.35">
      <c r="A382" s="117" t="s">
        <v>730</v>
      </c>
      <c r="B382" s="118">
        <v>499928.7</v>
      </c>
      <c r="C382" s="118">
        <v>43.5</v>
      </c>
      <c r="D382" s="118">
        <v>499823.7</v>
      </c>
      <c r="E382" s="118">
        <v>19</v>
      </c>
      <c r="O382" s="117" t="s">
        <v>710</v>
      </c>
      <c r="P382" s="118">
        <v>64.5</v>
      </c>
      <c r="Q382" s="118">
        <v>499783.8</v>
      </c>
      <c r="R382" s="118">
        <v>499960.3</v>
      </c>
      <c r="S382" s="118">
        <v>23</v>
      </c>
    </row>
    <row r="383" spans="1:19" ht="15" thickBot="1" x14ac:dyDescent="0.35">
      <c r="A383" s="117" t="s">
        <v>735</v>
      </c>
      <c r="B383" s="118">
        <v>499927.7</v>
      </c>
      <c r="C383" s="118">
        <v>42.5</v>
      </c>
      <c r="D383" s="118">
        <v>499822.7</v>
      </c>
      <c r="E383" s="118">
        <v>18</v>
      </c>
      <c r="O383" s="117" t="s">
        <v>715</v>
      </c>
      <c r="P383" s="118">
        <v>63.5</v>
      </c>
      <c r="Q383" s="118">
        <v>499782.8</v>
      </c>
      <c r="R383" s="118">
        <v>499959.3</v>
      </c>
      <c r="S383" s="118">
        <v>22</v>
      </c>
    </row>
    <row r="384" spans="1:19" ht="15" thickBot="1" x14ac:dyDescent="0.35">
      <c r="A384" s="117" t="s">
        <v>740</v>
      </c>
      <c r="B384" s="118">
        <v>499926.7</v>
      </c>
      <c r="C384" s="118">
        <v>41.5</v>
      </c>
      <c r="D384" s="118">
        <v>499821.7</v>
      </c>
      <c r="E384" s="118">
        <v>17</v>
      </c>
      <c r="O384" s="117" t="s">
        <v>720</v>
      </c>
      <c r="P384" s="118">
        <v>62.5</v>
      </c>
      <c r="Q384" s="118">
        <v>499781.8</v>
      </c>
      <c r="R384" s="118">
        <v>499958.3</v>
      </c>
      <c r="S384" s="118">
        <v>21</v>
      </c>
    </row>
    <row r="385" spans="1:19" ht="15" thickBot="1" x14ac:dyDescent="0.35">
      <c r="A385" s="117" t="s">
        <v>745</v>
      </c>
      <c r="B385" s="118">
        <v>499925.7</v>
      </c>
      <c r="C385" s="118">
        <v>40.5</v>
      </c>
      <c r="D385" s="118">
        <v>499820.7</v>
      </c>
      <c r="E385" s="118">
        <v>16</v>
      </c>
      <c r="O385" s="117" t="s">
        <v>725</v>
      </c>
      <c r="P385" s="118">
        <v>61.5</v>
      </c>
      <c r="Q385" s="118">
        <v>499780.8</v>
      </c>
      <c r="R385" s="118">
        <v>499957.3</v>
      </c>
      <c r="S385" s="118">
        <v>20</v>
      </c>
    </row>
    <row r="386" spans="1:19" ht="15" thickBot="1" x14ac:dyDescent="0.35">
      <c r="A386" s="117" t="s">
        <v>750</v>
      </c>
      <c r="B386" s="118">
        <v>499924.7</v>
      </c>
      <c r="C386" s="118">
        <v>39.5</v>
      </c>
      <c r="D386" s="118">
        <v>499819.7</v>
      </c>
      <c r="E386" s="118">
        <v>15</v>
      </c>
      <c r="O386" s="117" t="s">
        <v>730</v>
      </c>
      <c r="P386" s="118">
        <v>60.5</v>
      </c>
      <c r="Q386" s="118">
        <v>499779.8</v>
      </c>
      <c r="R386" s="118">
        <v>499956.3</v>
      </c>
      <c r="S386" s="118">
        <v>19</v>
      </c>
    </row>
    <row r="387" spans="1:19" ht="15" thickBot="1" x14ac:dyDescent="0.35">
      <c r="A387" s="117" t="s">
        <v>755</v>
      </c>
      <c r="B387" s="118">
        <v>499923.7</v>
      </c>
      <c r="C387" s="118">
        <v>38.5</v>
      </c>
      <c r="D387" s="118">
        <v>499818.7</v>
      </c>
      <c r="E387" s="118">
        <v>14</v>
      </c>
      <c r="O387" s="117" t="s">
        <v>735</v>
      </c>
      <c r="P387" s="118">
        <v>59.5</v>
      </c>
      <c r="Q387" s="118">
        <v>499778.8</v>
      </c>
      <c r="R387" s="118">
        <v>499955.3</v>
      </c>
      <c r="S387" s="118">
        <v>18</v>
      </c>
    </row>
    <row r="388" spans="1:19" ht="15" thickBot="1" x14ac:dyDescent="0.35">
      <c r="A388" s="117" t="s">
        <v>760</v>
      </c>
      <c r="B388" s="118">
        <v>499922.7</v>
      </c>
      <c r="C388" s="118">
        <v>37.5</v>
      </c>
      <c r="D388" s="118">
        <v>499817.7</v>
      </c>
      <c r="E388" s="118">
        <v>13</v>
      </c>
      <c r="O388" s="117" t="s">
        <v>740</v>
      </c>
      <c r="P388" s="118">
        <v>58.5</v>
      </c>
      <c r="Q388" s="118">
        <v>499777.8</v>
      </c>
      <c r="R388" s="118">
        <v>499954.3</v>
      </c>
      <c r="S388" s="118">
        <v>17</v>
      </c>
    </row>
    <row r="389" spans="1:19" ht="15" thickBot="1" x14ac:dyDescent="0.35">
      <c r="A389" s="117" t="s">
        <v>765</v>
      </c>
      <c r="B389" s="118">
        <v>499921.7</v>
      </c>
      <c r="C389" s="118">
        <v>36.5</v>
      </c>
      <c r="D389" s="118">
        <v>499816.7</v>
      </c>
      <c r="E389" s="118">
        <v>12</v>
      </c>
      <c r="O389" s="117" t="s">
        <v>745</v>
      </c>
      <c r="P389" s="118">
        <v>57.5</v>
      </c>
      <c r="Q389" s="118">
        <v>499776.8</v>
      </c>
      <c r="R389" s="118">
        <v>499953.3</v>
      </c>
      <c r="S389" s="118">
        <v>16</v>
      </c>
    </row>
    <row r="390" spans="1:19" ht="15" thickBot="1" x14ac:dyDescent="0.35">
      <c r="A390" s="117" t="s">
        <v>770</v>
      </c>
      <c r="B390" s="118">
        <v>499920.7</v>
      </c>
      <c r="C390" s="118">
        <v>35.5</v>
      </c>
      <c r="D390" s="118">
        <v>499815.7</v>
      </c>
      <c r="E390" s="118">
        <v>11</v>
      </c>
      <c r="O390" s="117" t="s">
        <v>750</v>
      </c>
      <c r="P390" s="118">
        <v>56.5</v>
      </c>
      <c r="Q390" s="118">
        <v>499775.8</v>
      </c>
      <c r="R390" s="118">
        <v>499952.3</v>
      </c>
      <c r="S390" s="118">
        <v>15</v>
      </c>
    </row>
    <row r="391" spans="1:19" ht="15" thickBot="1" x14ac:dyDescent="0.35">
      <c r="A391" s="117" t="s">
        <v>775</v>
      </c>
      <c r="B391" s="118">
        <v>499919.7</v>
      </c>
      <c r="C391" s="118">
        <v>34.5</v>
      </c>
      <c r="D391" s="118">
        <v>499814.7</v>
      </c>
      <c r="E391" s="118">
        <v>10</v>
      </c>
      <c r="O391" s="117" t="s">
        <v>755</v>
      </c>
      <c r="P391" s="118">
        <v>55.5</v>
      </c>
      <c r="Q391" s="118">
        <v>499774.8</v>
      </c>
      <c r="R391" s="118">
        <v>499951.3</v>
      </c>
      <c r="S391" s="118">
        <v>14</v>
      </c>
    </row>
    <row r="392" spans="1:19" ht="15" thickBot="1" x14ac:dyDescent="0.35">
      <c r="A392" s="117" t="s">
        <v>780</v>
      </c>
      <c r="B392" s="118">
        <v>499918.7</v>
      </c>
      <c r="C392" s="118">
        <v>33.5</v>
      </c>
      <c r="D392" s="118">
        <v>499813.7</v>
      </c>
      <c r="E392" s="118">
        <v>9</v>
      </c>
      <c r="O392" s="117" t="s">
        <v>760</v>
      </c>
      <c r="P392" s="118">
        <v>54.5</v>
      </c>
      <c r="Q392" s="118">
        <v>499773.8</v>
      </c>
      <c r="R392" s="118">
        <v>499950.3</v>
      </c>
      <c r="S392" s="118">
        <v>13</v>
      </c>
    </row>
    <row r="393" spans="1:19" ht="15" thickBot="1" x14ac:dyDescent="0.35">
      <c r="A393" s="117" t="s">
        <v>785</v>
      </c>
      <c r="B393" s="118">
        <v>499917.7</v>
      </c>
      <c r="C393" s="118">
        <v>32.5</v>
      </c>
      <c r="D393" s="118">
        <v>499812.7</v>
      </c>
      <c r="E393" s="118">
        <v>8</v>
      </c>
      <c r="O393" s="117" t="s">
        <v>765</v>
      </c>
      <c r="P393" s="118">
        <v>53.5</v>
      </c>
      <c r="Q393" s="118">
        <v>499772.8</v>
      </c>
      <c r="R393" s="118">
        <v>499949.3</v>
      </c>
      <c r="S393" s="118">
        <v>12</v>
      </c>
    </row>
    <row r="394" spans="1:19" ht="15" thickBot="1" x14ac:dyDescent="0.35">
      <c r="A394" s="117" t="s">
        <v>790</v>
      </c>
      <c r="B394" s="118">
        <v>499916.7</v>
      </c>
      <c r="C394" s="118">
        <v>31.5</v>
      </c>
      <c r="D394" s="118">
        <v>499811.7</v>
      </c>
      <c r="E394" s="118">
        <v>7</v>
      </c>
      <c r="O394" s="117" t="s">
        <v>770</v>
      </c>
      <c r="P394" s="118">
        <v>52.5</v>
      </c>
      <c r="Q394" s="118">
        <v>499771.8</v>
      </c>
      <c r="R394" s="118">
        <v>499948.3</v>
      </c>
      <c r="S394" s="118">
        <v>11</v>
      </c>
    </row>
    <row r="395" spans="1:19" ht="15" thickBot="1" x14ac:dyDescent="0.35">
      <c r="A395" s="117" t="s">
        <v>795</v>
      </c>
      <c r="B395" s="118">
        <v>499889.7</v>
      </c>
      <c r="C395" s="118">
        <v>30.5</v>
      </c>
      <c r="D395" s="118">
        <v>499810.7</v>
      </c>
      <c r="E395" s="118">
        <v>6</v>
      </c>
      <c r="O395" s="117" t="s">
        <v>775</v>
      </c>
      <c r="P395" s="118">
        <v>51.5</v>
      </c>
      <c r="Q395" s="118">
        <v>499770.8</v>
      </c>
      <c r="R395" s="118">
        <v>499947.3</v>
      </c>
      <c r="S395" s="118">
        <v>10</v>
      </c>
    </row>
    <row r="396" spans="1:19" ht="15" thickBot="1" x14ac:dyDescent="0.35">
      <c r="A396" s="117" t="s">
        <v>800</v>
      </c>
      <c r="B396" s="118">
        <v>499888.7</v>
      </c>
      <c r="C396" s="118">
        <v>29.5</v>
      </c>
      <c r="D396" s="118">
        <v>499809.7</v>
      </c>
      <c r="E396" s="118">
        <v>5</v>
      </c>
      <c r="O396" s="117" t="s">
        <v>780</v>
      </c>
      <c r="P396" s="118">
        <v>32.5</v>
      </c>
      <c r="Q396" s="118">
        <v>499769.8</v>
      </c>
      <c r="R396" s="118">
        <v>499946.3</v>
      </c>
      <c r="S396" s="118">
        <v>9</v>
      </c>
    </row>
    <row r="397" spans="1:19" ht="15" thickBot="1" x14ac:dyDescent="0.35">
      <c r="A397" s="117" t="s">
        <v>805</v>
      </c>
      <c r="B397" s="118">
        <v>499887.7</v>
      </c>
      <c r="C397" s="118">
        <v>13</v>
      </c>
      <c r="D397" s="118">
        <v>499808.7</v>
      </c>
      <c r="E397" s="118">
        <v>4</v>
      </c>
      <c r="O397" s="117" t="s">
        <v>785</v>
      </c>
      <c r="P397" s="118">
        <v>11.5</v>
      </c>
      <c r="Q397" s="118">
        <v>499768.8</v>
      </c>
      <c r="R397" s="118">
        <v>499945.3</v>
      </c>
      <c r="S397" s="118">
        <v>8</v>
      </c>
    </row>
    <row r="398" spans="1:19" ht="15" thickBot="1" x14ac:dyDescent="0.35">
      <c r="A398" s="117" t="s">
        <v>810</v>
      </c>
      <c r="B398" s="118">
        <v>499886.7</v>
      </c>
      <c r="C398" s="118">
        <v>10.5</v>
      </c>
      <c r="D398" s="118">
        <v>499807.7</v>
      </c>
      <c r="E398" s="118">
        <v>3</v>
      </c>
      <c r="O398" s="117" t="s">
        <v>790</v>
      </c>
      <c r="P398" s="118">
        <v>10.5</v>
      </c>
      <c r="Q398" s="118">
        <v>499767.8</v>
      </c>
      <c r="R398" s="118">
        <v>499944.3</v>
      </c>
      <c r="S398" s="118">
        <v>7</v>
      </c>
    </row>
    <row r="399" spans="1:19" ht="15" thickBot="1" x14ac:dyDescent="0.35">
      <c r="A399" s="117" t="s">
        <v>815</v>
      </c>
      <c r="B399" s="118">
        <v>499885.7</v>
      </c>
      <c r="C399" s="118">
        <v>2</v>
      </c>
      <c r="D399" s="118">
        <v>499806.7</v>
      </c>
      <c r="E399" s="118">
        <v>2</v>
      </c>
      <c r="O399" s="117" t="s">
        <v>795</v>
      </c>
      <c r="P399" s="118">
        <v>9.5</v>
      </c>
      <c r="Q399" s="118">
        <v>499766.8</v>
      </c>
      <c r="R399" s="118">
        <v>499943.3</v>
      </c>
      <c r="S399" s="118">
        <v>6</v>
      </c>
    </row>
    <row r="400" spans="1:19" ht="15" thickBot="1" x14ac:dyDescent="0.35">
      <c r="A400" s="117" t="s">
        <v>819</v>
      </c>
      <c r="B400" s="118">
        <v>499884.7</v>
      </c>
      <c r="C400" s="118">
        <v>1</v>
      </c>
      <c r="D400" s="118">
        <v>499758.7</v>
      </c>
      <c r="E400" s="118">
        <v>1</v>
      </c>
      <c r="O400" s="117" t="s">
        <v>800</v>
      </c>
      <c r="P400" s="118">
        <v>8.5</v>
      </c>
      <c r="Q400" s="118">
        <v>499765.8</v>
      </c>
      <c r="R400" s="118">
        <v>499942.3</v>
      </c>
      <c r="S400" s="118">
        <v>5</v>
      </c>
    </row>
    <row r="401" spans="1:23" ht="15" thickBot="1" x14ac:dyDescent="0.35">
      <c r="A401" s="117" t="s">
        <v>823</v>
      </c>
      <c r="B401" s="118">
        <v>499852.2</v>
      </c>
      <c r="C401" s="118">
        <v>0</v>
      </c>
      <c r="D401" s="118">
        <v>499757.7</v>
      </c>
      <c r="E401" s="118">
        <v>0</v>
      </c>
      <c r="O401" s="117" t="s">
        <v>805</v>
      </c>
      <c r="P401" s="118">
        <v>7.5</v>
      </c>
      <c r="Q401" s="118">
        <v>499764.8</v>
      </c>
      <c r="R401" s="118">
        <v>499941.3</v>
      </c>
      <c r="S401" s="118">
        <v>4</v>
      </c>
    </row>
    <row r="402" spans="1:23" ht="18.600000000000001" thickBot="1" x14ac:dyDescent="0.35">
      <c r="A402" s="113"/>
      <c r="O402" s="117" t="s">
        <v>810</v>
      </c>
      <c r="P402" s="118">
        <v>6.5</v>
      </c>
      <c r="Q402" s="118">
        <v>499763.8</v>
      </c>
      <c r="R402" s="118">
        <v>499940.3</v>
      </c>
      <c r="S402" s="118">
        <v>3</v>
      </c>
    </row>
    <row r="403" spans="1:23" ht="15" thickBot="1" x14ac:dyDescent="0.35">
      <c r="A403" s="117" t="s">
        <v>828</v>
      </c>
      <c r="B403" s="117" t="s">
        <v>44</v>
      </c>
      <c r="C403" s="117" t="s">
        <v>45</v>
      </c>
      <c r="D403" s="117" t="s">
        <v>46</v>
      </c>
      <c r="E403" s="117" t="s">
        <v>47</v>
      </c>
      <c r="F403" s="117" t="s">
        <v>829</v>
      </c>
      <c r="G403" s="117" t="s">
        <v>830</v>
      </c>
      <c r="H403" s="117" t="s">
        <v>831</v>
      </c>
      <c r="I403" s="117" t="s">
        <v>832</v>
      </c>
      <c r="O403" s="117" t="s">
        <v>815</v>
      </c>
      <c r="P403" s="118">
        <v>5.5</v>
      </c>
      <c r="Q403" s="118">
        <v>499762.8</v>
      </c>
      <c r="R403" s="118">
        <v>499938.8</v>
      </c>
      <c r="S403" s="118">
        <v>2</v>
      </c>
    </row>
    <row r="404" spans="1:23" ht="15" thickBot="1" x14ac:dyDescent="0.35">
      <c r="A404" s="117" t="s">
        <v>49</v>
      </c>
      <c r="B404" s="118">
        <v>499918.7</v>
      </c>
      <c r="C404" s="118">
        <v>41.5</v>
      </c>
      <c r="D404" s="118">
        <v>499862.7</v>
      </c>
      <c r="E404" s="118">
        <v>74</v>
      </c>
      <c r="F404" s="118">
        <v>999896.9</v>
      </c>
      <c r="G404" s="118">
        <v>1000000</v>
      </c>
      <c r="H404" s="118">
        <v>103.1</v>
      </c>
      <c r="I404" s="118">
        <v>0.01</v>
      </c>
      <c r="O404" s="117" t="s">
        <v>819</v>
      </c>
      <c r="P404" s="118">
        <v>1</v>
      </c>
      <c r="Q404" s="118">
        <v>499761.8</v>
      </c>
      <c r="R404" s="118">
        <v>499937.8</v>
      </c>
      <c r="S404" s="118">
        <v>1</v>
      </c>
    </row>
    <row r="405" spans="1:23" ht="15" thickBot="1" x14ac:dyDescent="0.35">
      <c r="A405" s="117" t="s">
        <v>50</v>
      </c>
      <c r="B405" s="118">
        <v>499919.7</v>
      </c>
      <c r="C405" s="118">
        <v>44.5</v>
      </c>
      <c r="D405" s="118">
        <v>499873.7</v>
      </c>
      <c r="E405" s="118">
        <v>59</v>
      </c>
      <c r="F405" s="118">
        <v>999896.9</v>
      </c>
      <c r="G405" s="118">
        <v>1000000</v>
      </c>
      <c r="H405" s="118">
        <v>103.1</v>
      </c>
      <c r="I405" s="118">
        <v>0.01</v>
      </c>
      <c r="O405" s="117" t="s">
        <v>823</v>
      </c>
      <c r="P405" s="118">
        <v>0</v>
      </c>
      <c r="Q405" s="118">
        <v>499760.8</v>
      </c>
      <c r="R405" s="118">
        <v>499936.8</v>
      </c>
      <c r="S405" s="118">
        <v>0</v>
      </c>
    </row>
    <row r="406" spans="1:23" ht="18.600000000000001" thickBot="1" x14ac:dyDescent="0.35">
      <c r="A406" s="117" t="s">
        <v>51</v>
      </c>
      <c r="B406" s="118">
        <v>499922.7</v>
      </c>
      <c r="C406" s="118">
        <v>73.5</v>
      </c>
      <c r="D406" s="118">
        <v>499757.7</v>
      </c>
      <c r="E406" s="118">
        <v>54</v>
      </c>
      <c r="F406" s="118">
        <v>999807.9</v>
      </c>
      <c r="G406" s="118">
        <v>1000000</v>
      </c>
      <c r="H406" s="118">
        <v>192.1</v>
      </c>
      <c r="I406" s="118">
        <v>0.02</v>
      </c>
      <c r="O406" s="113"/>
    </row>
    <row r="407" spans="1:23" ht="15" thickBot="1" x14ac:dyDescent="0.35">
      <c r="A407" s="117" t="s">
        <v>52</v>
      </c>
      <c r="B407" s="118">
        <v>499885.7</v>
      </c>
      <c r="C407" s="118">
        <v>104.5</v>
      </c>
      <c r="D407" s="118">
        <v>499822.7</v>
      </c>
      <c r="E407" s="118">
        <v>49</v>
      </c>
      <c r="F407" s="118">
        <v>999861.9</v>
      </c>
      <c r="G407" s="118">
        <v>1000000</v>
      </c>
      <c r="H407" s="118">
        <v>138.1</v>
      </c>
      <c r="I407" s="118">
        <v>0.01</v>
      </c>
      <c r="O407" s="117" t="s">
        <v>828</v>
      </c>
      <c r="P407" s="117" t="s">
        <v>44</v>
      </c>
      <c r="Q407" s="117" t="s">
        <v>45</v>
      </c>
      <c r="R407" s="117" t="s">
        <v>46</v>
      </c>
      <c r="S407" s="117" t="s">
        <v>47</v>
      </c>
      <c r="T407" s="117" t="s">
        <v>829</v>
      </c>
      <c r="U407" s="117" t="s">
        <v>830</v>
      </c>
      <c r="V407" s="117" t="s">
        <v>831</v>
      </c>
      <c r="W407" s="117" t="s">
        <v>832</v>
      </c>
    </row>
    <row r="408" spans="1:23" ht="15" thickBot="1" x14ac:dyDescent="0.35">
      <c r="A408" s="117" t="s">
        <v>53</v>
      </c>
      <c r="B408" s="118">
        <v>499927.7</v>
      </c>
      <c r="C408" s="118">
        <v>107.5</v>
      </c>
      <c r="D408" s="118">
        <v>499889.7</v>
      </c>
      <c r="E408" s="118">
        <v>19</v>
      </c>
      <c r="F408" s="118">
        <v>999943.9</v>
      </c>
      <c r="G408" s="118">
        <v>1000000</v>
      </c>
      <c r="H408" s="118">
        <v>56.1</v>
      </c>
      <c r="I408" s="118">
        <v>0.01</v>
      </c>
      <c r="O408" s="117" t="s">
        <v>49</v>
      </c>
      <c r="P408" s="118">
        <v>161.5</v>
      </c>
      <c r="Q408" s="118">
        <v>499872.8</v>
      </c>
      <c r="R408" s="118">
        <v>500008.3</v>
      </c>
      <c r="S408" s="118">
        <v>60.5</v>
      </c>
      <c r="T408" s="118">
        <v>1000103.1</v>
      </c>
      <c r="U408" s="118">
        <v>1000000</v>
      </c>
      <c r="V408" s="118">
        <v>-103.1</v>
      </c>
      <c r="W408" s="118">
        <v>-0.01</v>
      </c>
    </row>
    <row r="409" spans="1:23" ht="15" thickBot="1" x14ac:dyDescent="0.35">
      <c r="A409" s="117" t="s">
        <v>54</v>
      </c>
      <c r="B409" s="118">
        <v>499953.7</v>
      </c>
      <c r="C409" s="118">
        <v>53.5</v>
      </c>
      <c r="D409" s="118">
        <v>499817.7</v>
      </c>
      <c r="E409" s="118">
        <v>94</v>
      </c>
      <c r="F409" s="118">
        <v>999918.9</v>
      </c>
      <c r="G409" s="118">
        <v>1000000</v>
      </c>
      <c r="H409" s="118">
        <v>81.099999999999994</v>
      </c>
      <c r="I409" s="118">
        <v>0.01</v>
      </c>
      <c r="O409" s="117" t="s">
        <v>50</v>
      </c>
      <c r="P409" s="118">
        <v>160.5</v>
      </c>
      <c r="Q409" s="118">
        <v>499869.8</v>
      </c>
      <c r="R409" s="118">
        <v>499997.3</v>
      </c>
      <c r="S409" s="118">
        <v>75.5</v>
      </c>
      <c r="T409" s="118">
        <v>1000103.1</v>
      </c>
      <c r="U409" s="118">
        <v>1000000</v>
      </c>
      <c r="V409" s="118">
        <v>-103.1</v>
      </c>
      <c r="W409" s="118">
        <v>-0.01</v>
      </c>
    </row>
    <row r="410" spans="1:23" ht="15" thickBot="1" x14ac:dyDescent="0.35">
      <c r="A410" s="117" t="s">
        <v>55</v>
      </c>
      <c r="B410" s="118">
        <v>499971.7</v>
      </c>
      <c r="C410" s="118">
        <v>134.5</v>
      </c>
      <c r="D410" s="118">
        <v>499880.7</v>
      </c>
      <c r="E410" s="118">
        <v>29</v>
      </c>
      <c r="F410" s="118">
        <v>1000015.9</v>
      </c>
      <c r="G410" s="118">
        <v>1000000</v>
      </c>
      <c r="H410" s="118">
        <v>-15.9</v>
      </c>
      <c r="I410" s="118">
        <v>0</v>
      </c>
      <c r="O410" s="117" t="s">
        <v>51</v>
      </c>
      <c r="P410" s="118">
        <v>157.5</v>
      </c>
      <c r="Q410" s="118">
        <v>499840.8</v>
      </c>
      <c r="R410" s="118">
        <v>500113.3</v>
      </c>
      <c r="S410" s="118">
        <v>80.5</v>
      </c>
      <c r="T410" s="118">
        <v>1000192.1</v>
      </c>
      <c r="U410" s="118">
        <v>1000000</v>
      </c>
      <c r="V410" s="118">
        <v>-192.1</v>
      </c>
      <c r="W410" s="118">
        <v>-0.02</v>
      </c>
    </row>
    <row r="411" spans="1:23" ht="15" thickBot="1" x14ac:dyDescent="0.35">
      <c r="A411" s="117" t="s">
        <v>56</v>
      </c>
      <c r="B411" s="118">
        <v>499963.7</v>
      </c>
      <c r="C411" s="118">
        <v>88.5</v>
      </c>
      <c r="D411" s="118">
        <v>499918.7</v>
      </c>
      <c r="E411" s="118">
        <v>79</v>
      </c>
      <c r="F411" s="118">
        <v>1000049.9</v>
      </c>
      <c r="G411" s="118">
        <v>1000000</v>
      </c>
      <c r="H411" s="118">
        <v>-49.9</v>
      </c>
      <c r="I411" s="118">
        <v>0</v>
      </c>
      <c r="O411" s="117" t="s">
        <v>52</v>
      </c>
      <c r="P411" s="118">
        <v>194.5</v>
      </c>
      <c r="Q411" s="118">
        <v>499809.8</v>
      </c>
      <c r="R411" s="118">
        <v>500048.3</v>
      </c>
      <c r="S411" s="118">
        <v>85.5</v>
      </c>
      <c r="T411" s="118">
        <v>1000138.1</v>
      </c>
      <c r="U411" s="118">
        <v>1000000</v>
      </c>
      <c r="V411" s="118">
        <v>-138.1</v>
      </c>
      <c r="W411" s="118">
        <v>-0.01</v>
      </c>
    </row>
    <row r="412" spans="1:23" ht="15" thickBot="1" x14ac:dyDescent="0.35">
      <c r="A412" s="117" t="s">
        <v>57</v>
      </c>
      <c r="B412" s="118">
        <v>499995.7</v>
      </c>
      <c r="C412" s="118">
        <v>114.5</v>
      </c>
      <c r="D412" s="118">
        <v>499920.7</v>
      </c>
      <c r="E412" s="118">
        <v>134.5</v>
      </c>
      <c r="F412" s="118">
        <v>1000165.4</v>
      </c>
      <c r="G412" s="118">
        <v>1000000</v>
      </c>
      <c r="H412" s="118">
        <v>-165.4</v>
      </c>
      <c r="I412" s="118">
        <v>-0.02</v>
      </c>
      <c r="O412" s="117" t="s">
        <v>53</v>
      </c>
      <c r="P412" s="118">
        <v>152.5</v>
      </c>
      <c r="Q412" s="118">
        <v>499806.8</v>
      </c>
      <c r="R412" s="118">
        <v>499981.3</v>
      </c>
      <c r="S412" s="118">
        <v>115.5</v>
      </c>
      <c r="T412" s="118">
        <v>1000056.1</v>
      </c>
      <c r="U412" s="118">
        <v>1000000</v>
      </c>
      <c r="V412" s="118">
        <v>-56.1</v>
      </c>
      <c r="W412" s="118">
        <v>-0.01</v>
      </c>
    </row>
    <row r="413" spans="1:23" ht="15" thickBot="1" x14ac:dyDescent="0.35">
      <c r="A413" s="117" t="s">
        <v>58</v>
      </c>
      <c r="B413" s="118">
        <v>499942.7</v>
      </c>
      <c r="C413" s="118">
        <v>76.5</v>
      </c>
      <c r="D413" s="118">
        <v>499905.7</v>
      </c>
      <c r="E413" s="118">
        <v>129.5</v>
      </c>
      <c r="F413" s="118">
        <v>1000054.4</v>
      </c>
      <c r="G413" s="118">
        <v>1000000</v>
      </c>
      <c r="H413" s="118">
        <v>-54.4</v>
      </c>
      <c r="I413" s="118">
        <v>-0.01</v>
      </c>
      <c r="O413" s="117" t="s">
        <v>54</v>
      </c>
      <c r="P413" s="118">
        <v>126.5</v>
      </c>
      <c r="Q413" s="118">
        <v>499860.8</v>
      </c>
      <c r="R413" s="118">
        <v>500053.3</v>
      </c>
      <c r="S413" s="118">
        <v>40.5</v>
      </c>
      <c r="T413" s="118">
        <v>1000081.1</v>
      </c>
      <c r="U413" s="118">
        <v>1000000</v>
      </c>
      <c r="V413" s="118">
        <v>-81.099999999999994</v>
      </c>
      <c r="W413" s="118">
        <v>-0.01</v>
      </c>
    </row>
    <row r="414" spans="1:23" ht="15" thickBot="1" x14ac:dyDescent="0.35">
      <c r="A414" s="117" t="s">
        <v>59</v>
      </c>
      <c r="B414" s="118">
        <v>499939.7</v>
      </c>
      <c r="C414" s="118">
        <v>149.5</v>
      </c>
      <c r="D414" s="118">
        <v>499887.7</v>
      </c>
      <c r="E414" s="118">
        <v>104</v>
      </c>
      <c r="F414" s="118">
        <v>1000080.9</v>
      </c>
      <c r="G414" s="118">
        <v>1000000</v>
      </c>
      <c r="H414" s="118">
        <v>-80.900000000000006</v>
      </c>
      <c r="I414" s="118">
        <v>-0.01</v>
      </c>
      <c r="O414" s="117" t="s">
        <v>55</v>
      </c>
      <c r="P414" s="118">
        <v>108.5</v>
      </c>
      <c r="Q414" s="118">
        <v>499779.8</v>
      </c>
      <c r="R414" s="118">
        <v>499990.3</v>
      </c>
      <c r="S414" s="118">
        <v>105.5</v>
      </c>
      <c r="T414" s="118">
        <v>999984.1</v>
      </c>
      <c r="U414" s="118">
        <v>1000000</v>
      </c>
      <c r="V414" s="118">
        <v>15.9</v>
      </c>
      <c r="W414" s="118">
        <v>0</v>
      </c>
    </row>
    <row r="415" spans="1:23" ht="15" thickBot="1" x14ac:dyDescent="0.35">
      <c r="A415" s="117" t="s">
        <v>60</v>
      </c>
      <c r="B415" s="118">
        <v>499966.7</v>
      </c>
      <c r="C415" s="118">
        <v>69.5</v>
      </c>
      <c r="D415" s="118">
        <v>499813.7</v>
      </c>
      <c r="E415" s="118">
        <v>64</v>
      </c>
      <c r="F415" s="118">
        <v>999913.9</v>
      </c>
      <c r="G415" s="118">
        <v>1000000</v>
      </c>
      <c r="H415" s="118">
        <v>86.1</v>
      </c>
      <c r="I415" s="118">
        <v>0.01</v>
      </c>
      <c r="O415" s="117" t="s">
        <v>56</v>
      </c>
      <c r="P415" s="118">
        <v>116.5</v>
      </c>
      <c r="Q415" s="118">
        <v>499825.8</v>
      </c>
      <c r="R415" s="118">
        <v>499952.3</v>
      </c>
      <c r="S415" s="118">
        <v>55.5</v>
      </c>
      <c r="T415" s="118">
        <v>999950.1</v>
      </c>
      <c r="U415" s="118">
        <v>1000000</v>
      </c>
      <c r="V415" s="118">
        <v>49.9</v>
      </c>
      <c r="W415" s="118">
        <v>0</v>
      </c>
    </row>
    <row r="416" spans="1:23" ht="15" thickBot="1" x14ac:dyDescent="0.35">
      <c r="A416" s="117" t="s">
        <v>61</v>
      </c>
      <c r="B416" s="118">
        <v>499923.7</v>
      </c>
      <c r="C416" s="118">
        <v>13</v>
      </c>
      <c r="D416" s="118">
        <v>499820.7</v>
      </c>
      <c r="E416" s="118">
        <v>19</v>
      </c>
      <c r="F416" s="118">
        <v>999776.4</v>
      </c>
      <c r="G416" s="118">
        <v>1000000</v>
      </c>
      <c r="H416" s="118">
        <v>223.6</v>
      </c>
      <c r="I416" s="118">
        <v>0.02</v>
      </c>
      <c r="O416" s="117" t="s">
        <v>57</v>
      </c>
      <c r="P416" s="118">
        <v>84.5</v>
      </c>
      <c r="Q416" s="118">
        <v>499799.8</v>
      </c>
      <c r="R416" s="118">
        <v>499950.3</v>
      </c>
      <c r="S416" s="118">
        <v>0</v>
      </c>
      <c r="T416" s="118">
        <v>999834.6</v>
      </c>
      <c r="U416" s="118">
        <v>1000000</v>
      </c>
      <c r="V416" s="118">
        <v>165.4</v>
      </c>
      <c r="W416" s="118">
        <v>0.02</v>
      </c>
    </row>
    <row r="417" spans="1:23" ht="15" thickBot="1" x14ac:dyDescent="0.35">
      <c r="A417" s="117" t="s">
        <v>62</v>
      </c>
      <c r="B417" s="118">
        <v>499976.7</v>
      </c>
      <c r="C417" s="118">
        <v>72.5</v>
      </c>
      <c r="D417" s="118">
        <v>499875.7</v>
      </c>
      <c r="E417" s="118">
        <v>124.5</v>
      </c>
      <c r="F417" s="118">
        <v>1000049.4</v>
      </c>
      <c r="G417" s="118">
        <v>1000000</v>
      </c>
      <c r="H417" s="118">
        <v>-49.4</v>
      </c>
      <c r="I417" s="118">
        <v>0</v>
      </c>
      <c r="O417" s="117" t="s">
        <v>58</v>
      </c>
      <c r="P417" s="118">
        <v>137.5</v>
      </c>
      <c r="Q417" s="118">
        <v>499837.8</v>
      </c>
      <c r="R417" s="118">
        <v>499965.3</v>
      </c>
      <c r="S417" s="118">
        <v>5</v>
      </c>
      <c r="T417" s="118">
        <v>999945.6</v>
      </c>
      <c r="U417" s="118">
        <v>1000000</v>
      </c>
      <c r="V417" s="118">
        <v>54.4</v>
      </c>
      <c r="W417" s="118">
        <v>0.01</v>
      </c>
    </row>
    <row r="418" spans="1:23" ht="15" thickBot="1" x14ac:dyDescent="0.35">
      <c r="A418" s="117" t="s">
        <v>63</v>
      </c>
      <c r="B418" s="118">
        <v>499949.7</v>
      </c>
      <c r="C418" s="118">
        <v>101.5</v>
      </c>
      <c r="D418" s="118">
        <v>499833.7</v>
      </c>
      <c r="E418" s="118">
        <v>34</v>
      </c>
      <c r="F418" s="118">
        <v>999918.9</v>
      </c>
      <c r="G418" s="118">
        <v>1000000</v>
      </c>
      <c r="H418" s="118">
        <v>81.099999999999994</v>
      </c>
      <c r="I418" s="118">
        <v>0.01</v>
      </c>
      <c r="O418" s="117" t="s">
        <v>59</v>
      </c>
      <c r="P418" s="118">
        <v>140.5</v>
      </c>
      <c r="Q418" s="118">
        <v>499764.8</v>
      </c>
      <c r="R418" s="118">
        <v>499983.3</v>
      </c>
      <c r="S418" s="118">
        <v>30.5</v>
      </c>
      <c r="T418" s="118">
        <v>999919.1</v>
      </c>
      <c r="U418" s="118">
        <v>1000000</v>
      </c>
      <c r="V418" s="118">
        <v>80.900000000000006</v>
      </c>
      <c r="W418" s="118">
        <v>0.01</v>
      </c>
    </row>
    <row r="419" spans="1:23" ht="15" thickBot="1" x14ac:dyDescent="0.35">
      <c r="A419" s="117" t="s">
        <v>64</v>
      </c>
      <c r="B419" s="118">
        <v>500018.7</v>
      </c>
      <c r="C419" s="118">
        <v>108.5</v>
      </c>
      <c r="D419" s="118">
        <v>499847.7</v>
      </c>
      <c r="E419" s="118">
        <v>39</v>
      </c>
      <c r="F419" s="118">
        <v>1000013.9</v>
      </c>
      <c r="G419" s="118">
        <v>1000000</v>
      </c>
      <c r="H419" s="118">
        <v>-13.9</v>
      </c>
      <c r="I419" s="118">
        <v>0</v>
      </c>
      <c r="O419" s="117" t="s">
        <v>60</v>
      </c>
      <c r="P419" s="118">
        <v>113.5</v>
      </c>
      <c r="Q419" s="118">
        <v>499844.8</v>
      </c>
      <c r="R419" s="118">
        <v>500057.3</v>
      </c>
      <c r="S419" s="118">
        <v>70.5</v>
      </c>
      <c r="T419" s="118">
        <v>1000086.1</v>
      </c>
      <c r="U419" s="118">
        <v>1000000</v>
      </c>
      <c r="V419" s="118">
        <v>-86.1</v>
      </c>
      <c r="W419" s="118">
        <v>-0.01</v>
      </c>
    </row>
    <row r="420" spans="1:23" ht="15" thickBot="1" x14ac:dyDescent="0.35">
      <c r="A420" s="117" t="s">
        <v>65</v>
      </c>
      <c r="B420" s="118">
        <v>500070.7</v>
      </c>
      <c r="C420" s="118">
        <v>33.5</v>
      </c>
      <c r="D420" s="118">
        <v>499902.7</v>
      </c>
      <c r="E420" s="118">
        <v>19</v>
      </c>
      <c r="F420" s="118">
        <v>1000025.9</v>
      </c>
      <c r="G420" s="118">
        <v>1000000</v>
      </c>
      <c r="H420" s="118">
        <v>-25.9</v>
      </c>
      <c r="I420" s="118">
        <v>0</v>
      </c>
      <c r="O420" s="117" t="s">
        <v>61</v>
      </c>
      <c r="P420" s="118">
        <v>156.5</v>
      </c>
      <c r="Q420" s="118">
        <v>499901.3</v>
      </c>
      <c r="R420" s="118">
        <v>500050.3</v>
      </c>
      <c r="S420" s="118">
        <v>115.5</v>
      </c>
      <c r="T420" s="118">
        <v>1000223.6</v>
      </c>
      <c r="U420" s="118">
        <v>1000000</v>
      </c>
      <c r="V420" s="118">
        <v>-223.6</v>
      </c>
      <c r="W420" s="118">
        <v>-0.02</v>
      </c>
    </row>
    <row r="421" spans="1:23" ht="15" thickBot="1" x14ac:dyDescent="0.35">
      <c r="A421" s="117" t="s">
        <v>66</v>
      </c>
      <c r="B421" s="118">
        <v>499936.7</v>
      </c>
      <c r="C421" s="118">
        <v>32.5</v>
      </c>
      <c r="D421" s="118">
        <v>499807.7</v>
      </c>
      <c r="E421" s="118">
        <v>19</v>
      </c>
      <c r="F421" s="118">
        <v>999795.9</v>
      </c>
      <c r="G421" s="118">
        <v>1000000</v>
      </c>
      <c r="H421" s="118">
        <v>204.1</v>
      </c>
      <c r="I421" s="118">
        <v>0.02</v>
      </c>
      <c r="O421" s="117" t="s">
        <v>62</v>
      </c>
      <c r="P421" s="118">
        <v>103.5</v>
      </c>
      <c r="Q421" s="118">
        <v>499841.8</v>
      </c>
      <c r="R421" s="118">
        <v>499995.3</v>
      </c>
      <c r="S421" s="118">
        <v>10</v>
      </c>
      <c r="T421" s="118">
        <v>999950.6</v>
      </c>
      <c r="U421" s="118">
        <v>1000000</v>
      </c>
      <c r="V421" s="118">
        <v>49.4</v>
      </c>
      <c r="W421" s="118">
        <v>0</v>
      </c>
    </row>
    <row r="422" spans="1:23" ht="15" thickBot="1" x14ac:dyDescent="0.35">
      <c r="A422" s="117" t="s">
        <v>67</v>
      </c>
      <c r="B422" s="118">
        <v>499979.7</v>
      </c>
      <c r="C422" s="118">
        <v>67.5</v>
      </c>
      <c r="D422" s="118">
        <v>499908.7</v>
      </c>
      <c r="E422" s="118">
        <v>89</v>
      </c>
      <c r="F422" s="118">
        <v>1000044.9</v>
      </c>
      <c r="G422" s="118">
        <v>1000000</v>
      </c>
      <c r="H422" s="118">
        <v>-44.9</v>
      </c>
      <c r="I422" s="118">
        <v>0</v>
      </c>
      <c r="O422" s="117" t="s">
        <v>63</v>
      </c>
      <c r="P422" s="118">
        <v>130.5</v>
      </c>
      <c r="Q422" s="118">
        <v>499812.8</v>
      </c>
      <c r="R422" s="118">
        <v>500037.3</v>
      </c>
      <c r="S422" s="118">
        <v>100.5</v>
      </c>
      <c r="T422" s="118">
        <v>1000081.1</v>
      </c>
      <c r="U422" s="118">
        <v>1000000</v>
      </c>
      <c r="V422" s="118">
        <v>-81.099999999999994</v>
      </c>
      <c r="W422" s="118">
        <v>-0.01</v>
      </c>
    </row>
    <row r="423" spans="1:23" ht="15" thickBot="1" x14ac:dyDescent="0.35">
      <c r="A423" s="117" t="s">
        <v>68</v>
      </c>
      <c r="B423" s="118">
        <v>499985.7</v>
      </c>
      <c r="C423" s="118">
        <v>122.5</v>
      </c>
      <c r="D423" s="118">
        <v>499836.7</v>
      </c>
      <c r="E423" s="118">
        <v>119.5</v>
      </c>
      <c r="F423" s="118">
        <v>1000064.4</v>
      </c>
      <c r="G423" s="118">
        <v>1000000</v>
      </c>
      <c r="H423" s="118">
        <v>-64.400000000000006</v>
      </c>
      <c r="I423" s="118">
        <v>-0.01</v>
      </c>
      <c r="O423" s="117" t="s">
        <v>64</v>
      </c>
      <c r="P423" s="118">
        <v>61.5</v>
      </c>
      <c r="Q423" s="118">
        <v>499805.8</v>
      </c>
      <c r="R423" s="118">
        <v>500023.3</v>
      </c>
      <c r="S423" s="118">
        <v>95.5</v>
      </c>
      <c r="T423" s="118">
        <v>999986.1</v>
      </c>
      <c r="U423" s="118">
        <v>1000000</v>
      </c>
      <c r="V423" s="118">
        <v>13.9</v>
      </c>
      <c r="W423" s="118">
        <v>0</v>
      </c>
    </row>
    <row r="424" spans="1:23" ht="15" thickBot="1" x14ac:dyDescent="0.35">
      <c r="A424" s="117" t="s">
        <v>69</v>
      </c>
      <c r="B424" s="118">
        <v>499935.7</v>
      </c>
      <c r="C424" s="118">
        <v>87.5</v>
      </c>
      <c r="D424" s="118">
        <v>499851.7</v>
      </c>
      <c r="E424" s="118">
        <v>69</v>
      </c>
      <c r="F424" s="118">
        <v>999943.9</v>
      </c>
      <c r="G424" s="118">
        <v>1000000</v>
      </c>
      <c r="H424" s="118">
        <v>56.1</v>
      </c>
      <c r="I424" s="118">
        <v>0.01</v>
      </c>
      <c r="O424" s="117" t="s">
        <v>65</v>
      </c>
      <c r="P424" s="118">
        <v>9.5</v>
      </c>
      <c r="Q424" s="118">
        <v>499880.8</v>
      </c>
      <c r="R424" s="118">
        <v>499968.3</v>
      </c>
      <c r="S424" s="118">
        <v>115.5</v>
      </c>
      <c r="T424" s="118">
        <v>999974.1</v>
      </c>
      <c r="U424" s="118">
        <v>1000000</v>
      </c>
      <c r="V424" s="118">
        <v>25.9</v>
      </c>
      <c r="W424" s="118">
        <v>0</v>
      </c>
    </row>
    <row r="425" spans="1:23" ht="15" thickBot="1" x14ac:dyDescent="0.35">
      <c r="A425" s="117" t="s">
        <v>70</v>
      </c>
      <c r="B425" s="118">
        <v>500021.7</v>
      </c>
      <c r="C425" s="118">
        <v>109.5</v>
      </c>
      <c r="D425" s="118">
        <v>499815.7</v>
      </c>
      <c r="E425" s="118">
        <v>84</v>
      </c>
      <c r="F425" s="118">
        <v>1000030.9</v>
      </c>
      <c r="G425" s="118">
        <v>1000000</v>
      </c>
      <c r="H425" s="118">
        <v>-30.9</v>
      </c>
      <c r="I425" s="118">
        <v>0</v>
      </c>
      <c r="O425" s="117" t="s">
        <v>66</v>
      </c>
      <c r="P425" s="118">
        <v>143.5</v>
      </c>
      <c r="Q425" s="118">
        <v>499881.8</v>
      </c>
      <c r="R425" s="118">
        <v>500063.3</v>
      </c>
      <c r="S425" s="118">
        <v>115.5</v>
      </c>
      <c r="T425" s="118">
        <v>1000204.1</v>
      </c>
      <c r="U425" s="118">
        <v>1000000</v>
      </c>
      <c r="V425" s="118">
        <v>-204.1</v>
      </c>
      <c r="W425" s="118">
        <v>-0.02</v>
      </c>
    </row>
    <row r="426" spans="1:23" ht="15" thickBot="1" x14ac:dyDescent="0.35">
      <c r="A426" s="117" t="s">
        <v>71</v>
      </c>
      <c r="B426" s="118">
        <v>499962.7</v>
      </c>
      <c r="C426" s="118">
        <v>64.5</v>
      </c>
      <c r="D426" s="118">
        <v>499816.7</v>
      </c>
      <c r="E426" s="118">
        <v>44</v>
      </c>
      <c r="F426" s="118">
        <v>999887.9</v>
      </c>
      <c r="G426" s="118">
        <v>1000000</v>
      </c>
      <c r="H426" s="118">
        <v>112.1</v>
      </c>
      <c r="I426" s="118">
        <v>0.01</v>
      </c>
      <c r="O426" s="117" t="s">
        <v>67</v>
      </c>
      <c r="P426" s="118">
        <v>100.5</v>
      </c>
      <c r="Q426" s="118">
        <v>499846.8</v>
      </c>
      <c r="R426" s="118">
        <v>499962.3</v>
      </c>
      <c r="S426" s="118">
        <v>45.5</v>
      </c>
      <c r="T426" s="118">
        <v>999955.1</v>
      </c>
      <c r="U426" s="118">
        <v>1000000</v>
      </c>
      <c r="V426" s="118">
        <v>44.9</v>
      </c>
      <c r="W426" s="118">
        <v>0</v>
      </c>
    </row>
    <row r="427" spans="1:23" ht="15" thickBot="1" x14ac:dyDescent="0.35">
      <c r="A427" s="117" t="s">
        <v>72</v>
      </c>
      <c r="B427" s="118">
        <v>499884.7</v>
      </c>
      <c r="C427" s="118">
        <v>52.5</v>
      </c>
      <c r="D427" s="118">
        <v>499825.7</v>
      </c>
      <c r="E427" s="118">
        <v>24</v>
      </c>
      <c r="F427" s="118">
        <v>999786.9</v>
      </c>
      <c r="G427" s="118">
        <v>1000000</v>
      </c>
      <c r="H427" s="118">
        <v>213.1</v>
      </c>
      <c r="I427" s="118">
        <v>0.02</v>
      </c>
      <c r="O427" s="117" t="s">
        <v>68</v>
      </c>
      <c r="P427" s="118">
        <v>94.5</v>
      </c>
      <c r="Q427" s="118">
        <v>499791.8</v>
      </c>
      <c r="R427" s="118">
        <v>500034.3</v>
      </c>
      <c r="S427" s="118">
        <v>15</v>
      </c>
      <c r="T427" s="118">
        <v>999935.6</v>
      </c>
      <c r="U427" s="118">
        <v>1000000</v>
      </c>
      <c r="V427" s="118">
        <v>64.400000000000006</v>
      </c>
      <c r="W427" s="118">
        <v>0.01</v>
      </c>
    </row>
    <row r="428" spans="1:23" ht="15" thickBot="1" x14ac:dyDescent="0.35">
      <c r="A428" s="117" t="s">
        <v>73</v>
      </c>
      <c r="B428" s="118">
        <v>499980.7</v>
      </c>
      <c r="C428" s="118">
        <v>47.5</v>
      </c>
      <c r="D428" s="118">
        <v>499835.7</v>
      </c>
      <c r="E428" s="118">
        <v>114.5</v>
      </c>
      <c r="F428" s="118">
        <v>999978.4</v>
      </c>
      <c r="G428" s="118">
        <v>1000000</v>
      </c>
      <c r="H428" s="118">
        <v>21.6</v>
      </c>
      <c r="I428" s="118">
        <v>0</v>
      </c>
      <c r="O428" s="117" t="s">
        <v>69</v>
      </c>
      <c r="P428" s="118">
        <v>144.5</v>
      </c>
      <c r="Q428" s="118">
        <v>499826.8</v>
      </c>
      <c r="R428" s="118">
        <v>500019.3</v>
      </c>
      <c r="S428" s="118">
        <v>65.5</v>
      </c>
      <c r="T428" s="118">
        <v>1000056.1</v>
      </c>
      <c r="U428" s="118">
        <v>1000000</v>
      </c>
      <c r="V428" s="118">
        <v>-56.1</v>
      </c>
      <c r="W428" s="118">
        <v>-0.01</v>
      </c>
    </row>
    <row r="429" spans="1:23" ht="15" thickBot="1" x14ac:dyDescent="0.35">
      <c r="A429" s="117" t="s">
        <v>74</v>
      </c>
      <c r="B429" s="118">
        <v>499988.7</v>
      </c>
      <c r="C429" s="118">
        <v>50.5</v>
      </c>
      <c r="D429" s="118">
        <v>499897.7</v>
      </c>
      <c r="E429" s="118">
        <v>99</v>
      </c>
      <c r="F429" s="118">
        <v>1000035.9</v>
      </c>
      <c r="G429" s="118">
        <v>1000000</v>
      </c>
      <c r="H429" s="118">
        <v>-35.9</v>
      </c>
      <c r="I429" s="118">
        <v>0</v>
      </c>
      <c r="O429" s="117" t="s">
        <v>70</v>
      </c>
      <c r="P429" s="118">
        <v>58.5</v>
      </c>
      <c r="Q429" s="118">
        <v>499804.8</v>
      </c>
      <c r="R429" s="118">
        <v>500055.3</v>
      </c>
      <c r="S429" s="118">
        <v>50.5</v>
      </c>
      <c r="T429" s="118">
        <v>999969.1</v>
      </c>
      <c r="U429" s="118">
        <v>1000000</v>
      </c>
      <c r="V429" s="118">
        <v>30.9</v>
      </c>
      <c r="W429" s="118">
        <v>0</v>
      </c>
    </row>
    <row r="430" spans="1:23" ht="15" thickBot="1" x14ac:dyDescent="0.35">
      <c r="A430" s="117" t="s">
        <v>75</v>
      </c>
      <c r="B430" s="118">
        <v>499887.7</v>
      </c>
      <c r="C430" s="118">
        <v>40.5</v>
      </c>
      <c r="D430" s="118">
        <v>499866.7</v>
      </c>
      <c r="E430" s="118">
        <v>64</v>
      </c>
      <c r="F430" s="118">
        <v>999858.9</v>
      </c>
      <c r="G430" s="118">
        <v>1000000</v>
      </c>
      <c r="H430" s="118">
        <v>141.1</v>
      </c>
      <c r="I430" s="118">
        <v>0.01</v>
      </c>
      <c r="O430" s="117" t="s">
        <v>71</v>
      </c>
      <c r="P430" s="118">
        <v>117.5</v>
      </c>
      <c r="Q430" s="118">
        <v>499849.8</v>
      </c>
      <c r="R430" s="118">
        <v>500054.3</v>
      </c>
      <c r="S430" s="118">
        <v>90.5</v>
      </c>
      <c r="T430" s="118">
        <v>1000112.1</v>
      </c>
      <c r="U430" s="118">
        <v>1000000</v>
      </c>
      <c r="V430" s="118">
        <v>-112.1</v>
      </c>
      <c r="W430" s="118">
        <v>-0.01</v>
      </c>
    </row>
    <row r="431" spans="1:23" ht="15" thickBot="1" x14ac:dyDescent="0.35">
      <c r="A431" s="117" t="s">
        <v>76</v>
      </c>
      <c r="B431" s="118">
        <v>499930.7</v>
      </c>
      <c r="C431" s="118">
        <v>45.5</v>
      </c>
      <c r="D431" s="118">
        <v>499878.7</v>
      </c>
      <c r="E431" s="118">
        <v>49</v>
      </c>
      <c r="F431" s="118">
        <v>999903.9</v>
      </c>
      <c r="G431" s="118">
        <v>1000000</v>
      </c>
      <c r="H431" s="118">
        <v>96.1</v>
      </c>
      <c r="I431" s="118">
        <v>0.01</v>
      </c>
      <c r="O431" s="117" t="s">
        <v>72</v>
      </c>
      <c r="P431" s="118">
        <v>195.5</v>
      </c>
      <c r="Q431" s="118">
        <v>499861.8</v>
      </c>
      <c r="R431" s="118">
        <v>500045.3</v>
      </c>
      <c r="S431" s="118">
        <v>110.5</v>
      </c>
      <c r="T431" s="118">
        <v>1000213.1</v>
      </c>
      <c r="U431" s="118">
        <v>1000000</v>
      </c>
      <c r="V431" s="118">
        <v>-213.1</v>
      </c>
      <c r="W431" s="118">
        <v>-0.02</v>
      </c>
    </row>
    <row r="432" spans="1:23" ht="15" thickBot="1" x14ac:dyDescent="0.35">
      <c r="A432" s="117" t="s">
        <v>77</v>
      </c>
      <c r="B432" s="118">
        <v>499929.7</v>
      </c>
      <c r="C432" s="118">
        <v>92.5</v>
      </c>
      <c r="D432" s="118">
        <v>499758.7</v>
      </c>
      <c r="E432" s="118">
        <v>69</v>
      </c>
      <c r="F432" s="118">
        <v>999849.9</v>
      </c>
      <c r="G432" s="118">
        <v>1000000</v>
      </c>
      <c r="H432" s="118">
        <v>150.1</v>
      </c>
      <c r="I432" s="118">
        <v>0.02</v>
      </c>
      <c r="O432" s="117" t="s">
        <v>73</v>
      </c>
      <c r="P432" s="118">
        <v>99.5</v>
      </c>
      <c r="Q432" s="118">
        <v>499866.8</v>
      </c>
      <c r="R432" s="118">
        <v>500035.3</v>
      </c>
      <c r="S432" s="118">
        <v>20</v>
      </c>
      <c r="T432" s="118">
        <v>1000021.6</v>
      </c>
      <c r="U432" s="118">
        <v>1000000</v>
      </c>
      <c r="V432" s="118">
        <v>-21.6</v>
      </c>
      <c r="W432" s="118">
        <v>0</v>
      </c>
    </row>
    <row r="433" spans="1:23" ht="15" thickBot="1" x14ac:dyDescent="0.35">
      <c r="A433" s="117" t="s">
        <v>78</v>
      </c>
      <c r="B433" s="118">
        <v>499852.2</v>
      </c>
      <c r="C433" s="118">
        <v>98.5</v>
      </c>
      <c r="D433" s="118">
        <v>499823.7</v>
      </c>
      <c r="E433" s="118">
        <v>44</v>
      </c>
      <c r="F433" s="118">
        <v>999818.4</v>
      </c>
      <c r="G433" s="118">
        <v>1000000</v>
      </c>
      <c r="H433" s="118">
        <v>181.6</v>
      </c>
      <c r="I433" s="118">
        <v>0.02</v>
      </c>
      <c r="O433" s="117" t="s">
        <v>74</v>
      </c>
      <c r="P433" s="118">
        <v>91.5</v>
      </c>
      <c r="Q433" s="118">
        <v>499863.8</v>
      </c>
      <c r="R433" s="118">
        <v>499973.3</v>
      </c>
      <c r="S433" s="118">
        <v>35.5</v>
      </c>
      <c r="T433" s="118">
        <v>999964.1</v>
      </c>
      <c r="U433" s="118">
        <v>1000000</v>
      </c>
      <c r="V433" s="118">
        <v>35.9</v>
      </c>
      <c r="W433" s="118">
        <v>0</v>
      </c>
    </row>
    <row r="434" spans="1:23" ht="15" thickBot="1" x14ac:dyDescent="0.35">
      <c r="A434" s="117" t="s">
        <v>79</v>
      </c>
      <c r="B434" s="118">
        <v>499957.7</v>
      </c>
      <c r="C434" s="118">
        <v>111.5</v>
      </c>
      <c r="D434" s="118">
        <v>499894.7</v>
      </c>
      <c r="E434" s="118">
        <v>8</v>
      </c>
      <c r="F434" s="118">
        <v>999971.9</v>
      </c>
      <c r="G434" s="118">
        <v>1000000</v>
      </c>
      <c r="H434" s="118">
        <v>28.1</v>
      </c>
      <c r="I434" s="118">
        <v>0</v>
      </c>
      <c r="O434" s="117" t="s">
        <v>75</v>
      </c>
      <c r="P434" s="118">
        <v>192.5</v>
      </c>
      <c r="Q434" s="118">
        <v>499873.8</v>
      </c>
      <c r="R434" s="118">
        <v>500004.3</v>
      </c>
      <c r="S434" s="118">
        <v>70.5</v>
      </c>
      <c r="T434" s="118">
        <v>1000141.1</v>
      </c>
      <c r="U434" s="118">
        <v>1000000</v>
      </c>
      <c r="V434" s="118">
        <v>-141.1</v>
      </c>
      <c r="W434" s="118">
        <v>-0.01</v>
      </c>
    </row>
    <row r="435" spans="1:23" ht="15" thickBot="1" x14ac:dyDescent="0.35">
      <c r="A435" s="117" t="s">
        <v>80</v>
      </c>
      <c r="B435" s="118">
        <v>499946.7</v>
      </c>
      <c r="C435" s="118">
        <v>63.5</v>
      </c>
      <c r="D435" s="118">
        <v>499830.7</v>
      </c>
      <c r="E435" s="118">
        <v>99</v>
      </c>
      <c r="F435" s="118">
        <v>999939.9</v>
      </c>
      <c r="G435" s="118">
        <v>1000000</v>
      </c>
      <c r="H435" s="118">
        <v>60.1</v>
      </c>
      <c r="I435" s="118">
        <v>0.01</v>
      </c>
      <c r="O435" s="117" t="s">
        <v>76</v>
      </c>
      <c r="P435" s="118">
        <v>149.5</v>
      </c>
      <c r="Q435" s="118">
        <v>499868.8</v>
      </c>
      <c r="R435" s="118">
        <v>499992.3</v>
      </c>
      <c r="S435" s="118">
        <v>85.5</v>
      </c>
      <c r="T435" s="118">
        <v>1000096.1</v>
      </c>
      <c r="U435" s="118">
        <v>1000000</v>
      </c>
      <c r="V435" s="118">
        <v>-96.1</v>
      </c>
      <c r="W435" s="118">
        <v>-0.01</v>
      </c>
    </row>
    <row r="436" spans="1:23" ht="15" thickBot="1" x14ac:dyDescent="0.35">
      <c r="A436" s="117" t="s">
        <v>81</v>
      </c>
      <c r="B436" s="118">
        <v>499960.7</v>
      </c>
      <c r="C436" s="118">
        <v>129.5</v>
      </c>
      <c r="D436" s="118">
        <v>499886.7</v>
      </c>
      <c r="E436" s="118">
        <v>24</v>
      </c>
      <c r="F436" s="118">
        <v>1000000.9</v>
      </c>
      <c r="G436" s="118">
        <v>1000000</v>
      </c>
      <c r="H436" s="118">
        <v>-0.9</v>
      </c>
      <c r="I436" s="118">
        <v>0</v>
      </c>
      <c r="O436" s="117" t="s">
        <v>77</v>
      </c>
      <c r="P436" s="118">
        <v>150.5</v>
      </c>
      <c r="Q436" s="118">
        <v>499821.8</v>
      </c>
      <c r="R436" s="118">
        <v>500112.3</v>
      </c>
      <c r="S436" s="118">
        <v>65.5</v>
      </c>
      <c r="T436" s="118">
        <v>1000150.1</v>
      </c>
      <c r="U436" s="118">
        <v>1000000</v>
      </c>
      <c r="V436" s="118">
        <v>-150.1</v>
      </c>
      <c r="W436" s="118">
        <v>-0.02</v>
      </c>
    </row>
    <row r="437" spans="1:23" ht="15" thickBot="1" x14ac:dyDescent="0.35">
      <c r="A437" s="117" t="s">
        <v>82</v>
      </c>
      <c r="B437" s="118">
        <v>499968.7</v>
      </c>
      <c r="C437" s="118">
        <v>89.5</v>
      </c>
      <c r="D437" s="118">
        <v>499919.7</v>
      </c>
      <c r="E437" s="118">
        <v>74</v>
      </c>
      <c r="F437" s="118">
        <v>1000051.9</v>
      </c>
      <c r="G437" s="118">
        <v>1000000</v>
      </c>
      <c r="H437" s="118">
        <v>-51.9</v>
      </c>
      <c r="I437" s="118">
        <v>-0.01</v>
      </c>
      <c r="O437" s="117" t="s">
        <v>78</v>
      </c>
      <c r="P437" s="118">
        <v>228</v>
      </c>
      <c r="Q437" s="118">
        <v>499815.8</v>
      </c>
      <c r="R437" s="118">
        <v>500047.3</v>
      </c>
      <c r="S437" s="118">
        <v>90.5</v>
      </c>
      <c r="T437" s="118">
        <v>1000181.6</v>
      </c>
      <c r="U437" s="118">
        <v>1000000</v>
      </c>
      <c r="V437" s="118">
        <v>-181.6</v>
      </c>
      <c r="W437" s="118">
        <v>-0.02</v>
      </c>
    </row>
    <row r="438" spans="1:23" ht="15" thickBot="1" x14ac:dyDescent="0.35">
      <c r="A438" s="117" t="s">
        <v>83</v>
      </c>
      <c r="B438" s="118">
        <v>499992.7</v>
      </c>
      <c r="C438" s="118">
        <v>117.5</v>
      </c>
      <c r="D438" s="118">
        <v>499925.7</v>
      </c>
      <c r="E438" s="118">
        <v>134.5</v>
      </c>
      <c r="F438" s="118">
        <v>1000170.4</v>
      </c>
      <c r="G438" s="118">
        <v>1000000</v>
      </c>
      <c r="H438" s="118">
        <v>-170.4</v>
      </c>
      <c r="I438" s="118">
        <v>-0.02</v>
      </c>
      <c r="O438" s="117" t="s">
        <v>79</v>
      </c>
      <c r="P438" s="118">
        <v>122.5</v>
      </c>
      <c r="Q438" s="118">
        <v>499802.8</v>
      </c>
      <c r="R438" s="118">
        <v>499976.3</v>
      </c>
      <c r="S438" s="118">
        <v>126.5</v>
      </c>
      <c r="T438" s="118">
        <v>1000028.1</v>
      </c>
      <c r="U438" s="118">
        <v>1000000</v>
      </c>
      <c r="V438" s="118">
        <v>-28.1</v>
      </c>
      <c r="W438" s="118">
        <v>0</v>
      </c>
    </row>
    <row r="439" spans="1:23" ht="15" thickBot="1" x14ac:dyDescent="0.35">
      <c r="A439" s="117" t="s">
        <v>84</v>
      </c>
      <c r="B439" s="118">
        <v>499945.7</v>
      </c>
      <c r="C439" s="118">
        <v>78.5</v>
      </c>
      <c r="D439" s="118">
        <v>499909.7</v>
      </c>
      <c r="E439" s="118">
        <v>129.5</v>
      </c>
      <c r="F439" s="118">
        <v>1000063.4</v>
      </c>
      <c r="G439" s="118">
        <v>1000000</v>
      </c>
      <c r="H439" s="118">
        <v>-63.4</v>
      </c>
      <c r="I439" s="118">
        <v>-0.01</v>
      </c>
      <c r="O439" s="117" t="s">
        <v>80</v>
      </c>
      <c r="P439" s="118">
        <v>133.5</v>
      </c>
      <c r="Q439" s="118">
        <v>499850.8</v>
      </c>
      <c r="R439" s="118">
        <v>500040.3</v>
      </c>
      <c r="S439" s="118">
        <v>35.5</v>
      </c>
      <c r="T439" s="118">
        <v>1000060.1</v>
      </c>
      <c r="U439" s="118">
        <v>1000000</v>
      </c>
      <c r="V439" s="118">
        <v>-60.1</v>
      </c>
      <c r="W439" s="118">
        <v>-0.01</v>
      </c>
    </row>
    <row r="440" spans="1:23" ht="15" thickBot="1" x14ac:dyDescent="0.35">
      <c r="A440" s="117" t="s">
        <v>85</v>
      </c>
      <c r="B440" s="118">
        <v>499937.7</v>
      </c>
      <c r="C440" s="118">
        <v>150.5</v>
      </c>
      <c r="D440" s="118">
        <v>499893.7</v>
      </c>
      <c r="E440" s="118">
        <v>104</v>
      </c>
      <c r="F440" s="118">
        <v>1000085.9</v>
      </c>
      <c r="G440" s="118">
        <v>1000000</v>
      </c>
      <c r="H440" s="118">
        <v>-85.9</v>
      </c>
      <c r="I440" s="118">
        <v>-0.01</v>
      </c>
      <c r="O440" s="117" t="s">
        <v>81</v>
      </c>
      <c r="P440" s="118">
        <v>119.5</v>
      </c>
      <c r="Q440" s="118">
        <v>499784.8</v>
      </c>
      <c r="R440" s="118">
        <v>499984.3</v>
      </c>
      <c r="S440" s="118">
        <v>110.5</v>
      </c>
      <c r="T440" s="118">
        <v>999999.1</v>
      </c>
      <c r="U440" s="118">
        <v>1000000</v>
      </c>
      <c r="V440" s="118">
        <v>0.9</v>
      </c>
      <c r="W440" s="118">
        <v>0</v>
      </c>
    </row>
    <row r="441" spans="1:23" ht="15" thickBot="1" x14ac:dyDescent="0.35">
      <c r="A441" s="117" t="s">
        <v>86</v>
      </c>
      <c r="B441" s="118">
        <v>499944.7</v>
      </c>
      <c r="C441" s="118">
        <v>55.5</v>
      </c>
      <c r="D441" s="118">
        <v>499810.7</v>
      </c>
      <c r="E441" s="118">
        <v>79</v>
      </c>
      <c r="F441" s="118">
        <v>999889.9</v>
      </c>
      <c r="G441" s="118">
        <v>1000000</v>
      </c>
      <c r="H441" s="118">
        <v>110.1</v>
      </c>
      <c r="I441" s="118">
        <v>0.01</v>
      </c>
      <c r="O441" s="117" t="s">
        <v>82</v>
      </c>
      <c r="P441" s="118">
        <v>111.5</v>
      </c>
      <c r="Q441" s="118">
        <v>499824.8</v>
      </c>
      <c r="R441" s="118">
        <v>499951.3</v>
      </c>
      <c r="S441" s="118">
        <v>60.5</v>
      </c>
      <c r="T441" s="118">
        <v>999948.1</v>
      </c>
      <c r="U441" s="118">
        <v>1000000</v>
      </c>
      <c r="V441" s="118">
        <v>51.9</v>
      </c>
      <c r="W441" s="118">
        <v>0.01</v>
      </c>
    </row>
    <row r="442" spans="1:23" ht="15" thickBot="1" x14ac:dyDescent="0.35">
      <c r="A442" s="117" t="s">
        <v>87</v>
      </c>
      <c r="B442" s="118">
        <v>499926.7</v>
      </c>
      <c r="C442" s="118">
        <v>10.5</v>
      </c>
      <c r="D442" s="118">
        <v>499821.7</v>
      </c>
      <c r="E442" s="118">
        <v>19</v>
      </c>
      <c r="F442" s="118">
        <v>999777.9</v>
      </c>
      <c r="G442" s="118">
        <v>1000000</v>
      </c>
      <c r="H442" s="118">
        <v>222.1</v>
      </c>
      <c r="I442" s="118">
        <v>0.02</v>
      </c>
      <c r="O442" s="117" t="s">
        <v>83</v>
      </c>
      <c r="P442" s="118">
        <v>87.5</v>
      </c>
      <c r="Q442" s="118">
        <v>499796.8</v>
      </c>
      <c r="R442" s="118">
        <v>499945.3</v>
      </c>
      <c r="S442" s="118">
        <v>0</v>
      </c>
      <c r="T442" s="118">
        <v>999829.6</v>
      </c>
      <c r="U442" s="118">
        <v>1000000</v>
      </c>
      <c r="V442" s="118">
        <v>170.4</v>
      </c>
      <c r="W442" s="118">
        <v>0.02</v>
      </c>
    </row>
    <row r="443" spans="1:23" ht="15" thickBot="1" x14ac:dyDescent="0.35">
      <c r="A443" s="117" t="s">
        <v>88</v>
      </c>
      <c r="B443" s="118">
        <v>499970.7</v>
      </c>
      <c r="C443" s="118">
        <v>74.5</v>
      </c>
      <c r="D443" s="118">
        <v>499879.7</v>
      </c>
      <c r="E443" s="118">
        <v>124.5</v>
      </c>
      <c r="F443" s="118">
        <v>1000049.4</v>
      </c>
      <c r="G443" s="118">
        <v>1000000</v>
      </c>
      <c r="H443" s="118">
        <v>-49.4</v>
      </c>
      <c r="I443" s="118">
        <v>0</v>
      </c>
      <c r="O443" s="117" t="s">
        <v>84</v>
      </c>
      <c r="P443" s="118">
        <v>134.5</v>
      </c>
      <c r="Q443" s="118">
        <v>499835.8</v>
      </c>
      <c r="R443" s="118">
        <v>499961.3</v>
      </c>
      <c r="S443" s="118">
        <v>5</v>
      </c>
      <c r="T443" s="118">
        <v>999936.6</v>
      </c>
      <c r="U443" s="118">
        <v>1000000</v>
      </c>
      <c r="V443" s="118">
        <v>63.4</v>
      </c>
      <c r="W443" s="118">
        <v>0.01</v>
      </c>
    </row>
    <row r="444" spans="1:23" ht="15" thickBot="1" x14ac:dyDescent="0.35">
      <c r="A444" s="117" t="s">
        <v>89</v>
      </c>
      <c r="B444" s="118">
        <v>500017.7</v>
      </c>
      <c r="C444" s="118">
        <v>141.5</v>
      </c>
      <c r="D444" s="118">
        <v>499863.7</v>
      </c>
      <c r="E444" s="118">
        <v>29</v>
      </c>
      <c r="F444" s="118">
        <v>1000051.9</v>
      </c>
      <c r="G444" s="118">
        <v>1000000</v>
      </c>
      <c r="H444" s="118">
        <v>-51.9</v>
      </c>
      <c r="I444" s="118">
        <v>-0.01</v>
      </c>
      <c r="O444" s="117" t="s">
        <v>85</v>
      </c>
      <c r="P444" s="118">
        <v>142.5</v>
      </c>
      <c r="Q444" s="118">
        <v>499763.8</v>
      </c>
      <c r="R444" s="118">
        <v>499977.3</v>
      </c>
      <c r="S444" s="118">
        <v>30.5</v>
      </c>
      <c r="T444" s="118">
        <v>999914.1</v>
      </c>
      <c r="U444" s="118">
        <v>1000000</v>
      </c>
      <c r="V444" s="118">
        <v>85.9</v>
      </c>
      <c r="W444" s="118">
        <v>0.01</v>
      </c>
    </row>
    <row r="445" spans="1:23" ht="15" thickBot="1" x14ac:dyDescent="0.35">
      <c r="A445" s="117" t="s">
        <v>90</v>
      </c>
      <c r="B445" s="118">
        <v>500026.7</v>
      </c>
      <c r="C445" s="118">
        <v>127.5</v>
      </c>
      <c r="D445" s="118">
        <v>499865.7</v>
      </c>
      <c r="E445" s="118">
        <v>34</v>
      </c>
      <c r="F445" s="118">
        <v>1000053.9</v>
      </c>
      <c r="G445" s="118">
        <v>1000000</v>
      </c>
      <c r="H445" s="118">
        <v>-53.9</v>
      </c>
      <c r="I445" s="118">
        <v>-0.01</v>
      </c>
      <c r="O445" s="117" t="s">
        <v>86</v>
      </c>
      <c r="P445" s="118">
        <v>135.5</v>
      </c>
      <c r="Q445" s="118">
        <v>499858.8</v>
      </c>
      <c r="R445" s="118">
        <v>500060.3</v>
      </c>
      <c r="S445" s="118">
        <v>55.5</v>
      </c>
      <c r="T445" s="118">
        <v>1000110.1</v>
      </c>
      <c r="U445" s="118">
        <v>1000000</v>
      </c>
      <c r="V445" s="118">
        <v>-110.1</v>
      </c>
      <c r="W445" s="118">
        <v>-0.01</v>
      </c>
    </row>
    <row r="446" spans="1:23" ht="15" thickBot="1" x14ac:dyDescent="0.35">
      <c r="A446" s="117" t="s">
        <v>91</v>
      </c>
      <c r="B446" s="118">
        <v>500072.7</v>
      </c>
      <c r="C446" s="118">
        <v>34.5</v>
      </c>
      <c r="D446" s="118">
        <v>499907.7</v>
      </c>
      <c r="E446" s="118">
        <v>8</v>
      </c>
      <c r="F446" s="118">
        <v>1000022.9</v>
      </c>
      <c r="G446" s="118">
        <v>1000000</v>
      </c>
      <c r="H446" s="118">
        <v>-22.9</v>
      </c>
      <c r="I446" s="118">
        <v>0</v>
      </c>
      <c r="O446" s="117" t="s">
        <v>87</v>
      </c>
      <c r="P446" s="118">
        <v>153.5</v>
      </c>
      <c r="Q446" s="118">
        <v>499903.8</v>
      </c>
      <c r="R446" s="118">
        <v>500049.3</v>
      </c>
      <c r="S446" s="118">
        <v>115.5</v>
      </c>
      <c r="T446" s="118">
        <v>1000222.1</v>
      </c>
      <c r="U446" s="118">
        <v>1000000</v>
      </c>
      <c r="V446" s="118">
        <v>-222.1</v>
      </c>
      <c r="W446" s="118">
        <v>-0.02</v>
      </c>
    </row>
    <row r="447" spans="1:23" ht="15" thickBot="1" x14ac:dyDescent="0.35">
      <c r="A447" s="117" t="s">
        <v>92</v>
      </c>
      <c r="B447" s="118">
        <v>499920.7</v>
      </c>
      <c r="C447" s="118">
        <v>30.5</v>
      </c>
      <c r="D447" s="118">
        <v>499808.7</v>
      </c>
      <c r="E447" s="118">
        <v>8</v>
      </c>
      <c r="F447" s="118">
        <v>999767.9</v>
      </c>
      <c r="G447" s="118">
        <v>1000000</v>
      </c>
      <c r="H447" s="118">
        <v>232.1</v>
      </c>
      <c r="I447" s="118">
        <v>0.02</v>
      </c>
      <c r="O447" s="117" t="s">
        <v>88</v>
      </c>
      <c r="P447" s="118">
        <v>109.5</v>
      </c>
      <c r="Q447" s="118">
        <v>499839.8</v>
      </c>
      <c r="R447" s="118">
        <v>499991.3</v>
      </c>
      <c r="S447" s="118">
        <v>10</v>
      </c>
      <c r="T447" s="118">
        <v>999950.6</v>
      </c>
      <c r="U447" s="118">
        <v>1000000</v>
      </c>
      <c r="V447" s="118">
        <v>49.4</v>
      </c>
      <c r="W447" s="118">
        <v>0</v>
      </c>
    </row>
    <row r="448" spans="1:23" ht="15" thickBot="1" x14ac:dyDescent="0.35">
      <c r="A448" s="117" t="s">
        <v>93</v>
      </c>
      <c r="B448" s="118">
        <v>500024.7</v>
      </c>
      <c r="C448" s="118">
        <v>71.5</v>
      </c>
      <c r="D448" s="118">
        <v>499912.7</v>
      </c>
      <c r="E448" s="118">
        <v>89</v>
      </c>
      <c r="F448" s="118">
        <v>1000097.9</v>
      </c>
      <c r="G448" s="118">
        <v>1000000</v>
      </c>
      <c r="H448" s="118">
        <v>-97.9</v>
      </c>
      <c r="I448" s="118">
        <v>-0.01</v>
      </c>
      <c r="O448" s="117" t="s">
        <v>89</v>
      </c>
      <c r="P448" s="118">
        <v>62.5</v>
      </c>
      <c r="Q448" s="118">
        <v>499772.8</v>
      </c>
      <c r="R448" s="118">
        <v>500007.3</v>
      </c>
      <c r="S448" s="118">
        <v>105.5</v>
      </c>
      <c r="T448" s="118">
        <v>999948.1</v>
      </c>
      <c r="U448" s="118">
        <v>1000000</v>
      </c>
      <c r="V448" s="118">
        <v>51.9</v>
      </c>
      <c r="W448" s="118">
        <v>0.01</v>
      </c>
    </row>
    <row r="449" spans="1:23" ht="15" thickBot="1" x14ac:dyDescent="0.35">
      <c r="A449" s="117" t="s">
        <v>94</v>
      </c>
      <c r="B449" s="118">
        <v>500008.7</v>
      </c>
      <c r="C449" s="118">
        <v>136.5</v>
      </c>
      <c r="D449" s="118">
        <v>499848.7</v>
      </c>
      <c r="E449" s="118">
        <v>114.5</v>
      </c>
      <c r="F449" s="118">
        <v>1000108.4</v>
      </c>
      <c r="G449" s="118">
        <v>1000000</v>
      </c>
      <c r="H449" s="118">
        <v>-108.4</v>
      </c>
      <c r="I449" s="118">
        <v>-0.01</v>
      </c>
      <c r="O449" s="117" t="s">
        <v>90</v>
      </c>
      <c r="P449" s="118">
        <v>53.5</v>
      </c>
      <c r="Q449" s="118">
        <v>499786.8</v>
      </c>
      <c r="R449" s="118">
        <v>500005.3</v>
      </c>
      <c r="S449" s="118">
        <v>100.5</v>
      </c>
      <c r="T449" s="118">
        <v>999946.1</v>
      </c>
      <c r="U449" s="118">
        <v>1000000</v>
      </c>
      <c r="V449" s="118">
        <v>53.9</v>
      </c>
      <c r="W449" s="118">
        <v>0.01</v>
      </c>
    </row>
    <row r="450" spans="1:23" ht="15" thickBot="1" x14ac:dyDescent="0.35">
      <c r="A450" s="117" t="s">
        <v>95</v>
      </c>
      <c r="B450" s="118">
        <v>499928.7</v>
      </c>
      <c r="C450" s="118">
        <v>80.5</v>
      </c>
      <c r="D450" s="118">
        <v>499846.7</v>
      </c>
      <c r="E450" s="118">
        <v>54</v>
      </c>
      <c r="F450" s="118">
        <v>999909.9</v>
      </c>
      <c r="G450" s="118">
        <v>1000000</v>
      </c>
      <c r="H450" s="118">
        <v>90.1</v>
      </c>
      <c r="I450" s="118">
        <v>0.01</v>
      </c>
      <c r="O450" s="117" t="s">
        <v>91</v>
      </c>
      <c r="P450" s="118">
        <v>7.5</v>
      </c>
      <c r="Q450" s="118">
        <v>499879.8</v>
      </c>
      <c r="R450" s="118">
        <v>499963.3</v>
      </c>
      <c r="S450" s="118">
        <v>126.5</v>
      </c>
      <c r="T450" s="118">
        <v>999977.1</v>
      </c>
      <c r="U450" s="118">
        <v>1000000</v>
      </c>
      <c r="V450" s="118">
        <v>22.9</v>
      </c>
      <c r="W450" s="118">
        <v>0</v>
      </c>
    </row>
    <row r="451" spans="1:23" ht="15" thickBot="1" x14ac:dyDescent="0.35">
      <c r="A451" s="117" t="s">
        <v>96</v>
      </c>
      <c r="B451" s="118">
        <v>500022.7</v>
      </c>
      <c r="C451" s="118">
        <v>116.5</v>
      </c>
      <c r="D451" s="118">
        <v>499819.7</v>
      </c>
      <c r="E451" s="118">
        <v>84</v>
      </c>
      <c r="F451" s="118">
        <v>1000042.9</v>
      </c>
      <c r="G451" s="118">
        <v>1000000</v>
      </c>
      <c r="H451" s="118">
        <v>-42.9</v>
      </c>
      <c r="I451" s="118">
        <v>0</v>
      </c>
      <c r="O451" s="117" t="s">
        <v>92</v>
      </c>
      <c r="P451" s="118">
        <v>159.5</v>
      </c>
      <c r="Q451" s="118">
        <v>499883.8</v>
      </c>
      <c r="R451" s="118">
        <v>500062.3</v>
      </c>
      <c r="S451" s="118">
        <v>126.5</v>
      </c>
      <c r="T451" s="118">
        <v>1000232.1</v>
      </c>
      <c r="U451" s="118">
        <v>1000000</v>
      </c>
      <c r="V451" s="118">
        <v>-232.1</v>
      </c>
      <c r="W451" s="118">
        <v>-0.02</v>
      </c>
    </row>
    <row r="452" spans="1:23" ht="15" thickBot="1" x14ac:dyDescent="0.35">
      <c r="A452" s="117" t="s">
        <v>97</v>
      </c>
      <c r="B452" s="118">
        <v>499987.7</v>
      </c>
      <c r="C452" s="118">
        <v>75.5</v>
      </c>
      <c r="D452" s="118">
        <v>499824.7</v>
      </c>
      <c r="E452" s="118">
        <v>59</v>
      </c>
      <c r="F452" s="118">
        <v>999946.9</v>
      </c>
      <c r="G452" s="118">
        <v>1000000</v>
      </c>
      <c r="H452" s="118">
        <v>53.1</v>
      </c>
      <c r="I452" s="118">
        <v>0.01</v>
      </c>
      <c r="O452" s="117" t="s">
        <v>93</v>
      </c>
      <c r="P452" s="118">
        <v>55.5</v>
      </c>
      <c r="Q452" s="118">
        <v>499842.8</v>
      </c>
      <c r="R452" s="118">
        <v>499958.3</v>
      </c>
      <c r="S452" s="118">
        <v>45.5</v>
      </c>
      <c r="T452" s="118">
        <v>999902.1</v>
      </c>
      <c r="U452" s="118">
        <v>1000000</v>
      </c>
      <c r="V452" s="118">
        <v>97.9</v>
      </c>
      <c r="W452" s="118">
        <v>0.01</v>
      </c>
    </row>
    <row r="453" spans="1:23" ht="15" thickBot="1" x14ac:dyDescent="0.35">
      <c r="A453" s="117" t="s">
        <v>98</v>
      </c>
      <c r="B453" s="118">
        <v>499888.7</v>
      </c>
      <c r="C453" s="118">
        <v>56.5</v>
      </c>
      <c r="D453" s="118">
        <v>499834.7</v>
      </c>
      <c r="E453" s="118">
        <v>39</v>
      </c>
      <c r="F453" s="118">
        <v>999818.9</v>
      </c>
      <c r="G453" s="118">
        <v>1000000</v>
      </c>
      <c r="H453" s="118">
        <v>181.1</v>
      </c>
      <c r="I453" s="118">
        <v>0.02</v>
      </c>
      <c r="O453" s="117" t="s">
        <v>94</v>
      </c>
      <c r="P453" s="118">
        <v>71.5</v>
      </c>
      <c r="Q453" s="118">
        <v>499777.8</v>
      </c>
      <c r="R453" s="118">
        <v>500022.3</v>
      </c>
      <c r="S453" s="118">
        <v>20</v>
      </c>
      <c r="T453" s="118">
        <v>999891.6</v>
      </c>
      <c r="U453" s="118">
        <v>1000000</v>
      </c>
      <c r="V453" s="118">
        <v>108.4</v>
      </c>
      <c r="W453" s="118">
        <v>0.01</v>
      </c>
    </row>
    <row r="454" spans="1:23" ht="15" thickBot="1" x14ac:dyDescent="0.35">
      <c r="A454" s="117" t="s">
        <v>99</v>
      </c>
      <c r="B454" s="118">
        <v>499986.7</v>
      </c>
      <c r="C454" s="118">
        <v>49.5</v>
      </c>
      <c r="D454" s="118">
        <v>499841.7</v>
      </c>
      <c r="E454" s="118">
        <v>119.5</v>
      </c>
      <c r="F454" s="118">
        <v>999997.4</v>
      </c>
      <c r="G454" s="118">
        <v>1000000</v>
      </c>
      <c r="H454" s="118">
        <v>2.6</v>
      </c>
      <c r="I454" s="118">
        <v>0</v>
      </c>
      <c r="O454" s="117" t="s">
        <v>95</v>
      </c>
      <c r="P454" s="118">
        <v>151.5</v>
      </c>
      <c r="Q454" s="118">
        <v>499833.8</v>
      </c>
      <c r="R454" s="118">
        <v>500024.3</v>
      </c>
      <c r="S454" s="118">
        <v>80.5</v>
      </c>
      <c r="T454" s="118">
        <v>1000090.1</v>
      </c>
      <c r="U454" s="118">
        <v>1000000</v>
      </c>
      <c r="V454" s="118">
        <v>-90.1</v>
      </c>
      <c r="W454" s="118">
        <v>-0.01</v>
      </c>
    </row>
    <row r="455" spans="1:23" ht="15" thickBot="1" x14ac:dyDescent="0.35">
      <c r="A455" s="117" t="s">
        <v>100</v>
      </c>
      <c r="B455" s="118">
        <v>499993.7</v>
      </c>
      <c r="C455" s="118">
        <v>51.5</v>
      </c>
      <c r="D455" s="118">
        <v>499895.7</v>
      </c>
      <c r="E455" s="118">
        <v>94</v>
      </c>
      <c r="F455" s="118">
        <v>1000034.9</v>
      </c>
      <c r="G455" s="118">
        <v>1000000</v>
      </c>
      <c r="H455" s="118">
        <v>-34.9</v>
      </c>
      <c r="I455" s="118">
        <v>0</v>
      </c>
      <c r="O455" s="117" t="s">
        <v>96</v>
      </c>
      <c r="P455" s="118">
        <v>57.5</v>
      </c>
      <c r="Q455" s="118">
        <v>499797.8</v>
      </c>
      <c r="R455" s="118">
        <v>500051.3</v>
      </c>
      <c r="S455" s="118">
        <v>50.5</v>
      </c>
      <c r="T455" s="118">
        <v>999957.1</v>
      </c>
      <c r="U455" s="118">
        <v>1000000</v>
      </c>
      <c r="V455" s="118">
        <v>42.9</v>
      </c>
      <c r="W455" s="118">
        <v>0</v>
      </c>
    </row>
    <row r="456" spans="1:23" ht="15" thickBot="1" x14ac:dyDescent="0.35">
      <c r="A456" s="117" t="s">
        <v>101</v>
      </c>
      <c r="B456" s="118">
        <v>499889.7</v>
      </c>
      <c r="C456" s="118">
        <v>39.5</v>
      </c>
      <c r="D456" s="118">
        <v>499869.7</v>
      </c>
      <c r="E456" s="118">
        <v>69</v>
      </c>
      <c r="F456" s="118">
        <v>999867.9</v>
      </c>
      <c r="G456" s="118">
        <v>1000000</v>
      </c>
      <c r="H456" s="118">
        <v>132.1</v>
      </c>
      <c r="I456" s="118">
        <v>0.01</v>
      </c>
      <c r="O456" s="117" t="s">
        <v>97</v>
      </c>
      <c r="P456" s="118">
        <v>92.5</v>
      </c>
      <c r="Q456" s="118">
        <v>499838.8</v>
      </c>
      <c r="R456" s="118">
        <v>500046.3</v>
      </c>
      <c r="S456" s="118">
        <v>75.5</v>
      </c>
      <c r="T456" s="118">
        <v>1000053.1</v>
      </c>
      <c r="U456" s="118">
        <v>1000000</v>
      </c>
      <c r="V456" s="118">
        <v>-53.1</v>
      </c>
      <c r="W456" s="118">
        <v>-0.01</v>
      </c>
    </row>
    <row r="457" spans="1:23" ht="15" thickBot="1" x14ac:dyDescent="0.35">
      <c r="A457" s="117" t="s">
        <v>102</v>
      </c>
      <c r="B457" s="118">
        <v>499933.7</v>
      </c>
      <c r="C457" s="118">
        <v>46.5</v>
      </c>
      <c r="D457" s="118">
        <v>499884.7</v>
      </c>
      <c r="E457" s="118">
        <v>49</v>
      </c>
      <c r="F457" s="118">
        <v>999913.9</v>
      </c>
      <c r="G457" s="118">
        <v>1000000</v>
      </c>
      <c r="H457" s="118">
        <v>86.1</v>
      </c>
      <c r="I457" s="118">
        <v>0.01</v>
      </c>
      <c r="O457" s="117" t="s">
        <v>98</v>
      </c>
      <c r="P457" s="118">
        <v>191.5</v>
      </c>
      <c r="Q457" s="118">
        <v>499857.8</v>
      </c>
      <c r="R457" s="118">
        <v>500036.3</v>
      </c>
      <c r="S457" s="118">
        <v>95.5</v>
      </c>
      <c r="T457" s="118">
        <v>1000181.1</v>
      </c>
      <c r="U457" s="118">
        <v>1000000</v>
      </c>
      <c r="V457" s="118">
        <v>-181.1</v>
      </c>
      <c r="W457" s="118">
        <v>-0.02</v>
      </c>
    </row>
    <row r="458" spans="1:23" ht="15" thickBot="1" x14ac:dyDescent="0.35">
      <c r="A458" s="117" t="s">
        <v>103</v>
      </c>
      <c r="B458" s="118">
        <v>500080.2</v>
      </c>
      <c r="C458" s="118">
        <v>152.5</v>
      </c>
      <c r="D458" s="118">
        <v>499854.7</v>
      </c>
      <c r="E458" s="118">
        <v>79</v>
      </c>
      <c r="F458" s="118">
        <v>1000166.4</v>
      </c>
      <c r="G458" s="118">
        <v>1000000</v>
      </c>
      <c r="H458" s="118">
        <v>-166.4</v>
      </c>
      <c r="I458" s="118">
        <v>-0.02</v>
      </c>
      <c r="O458" s="117" t="s">
        <v>99</v>
      </c>
      <c r="P458" s="118">
        <v>93.5</v>
      </c>
      <c r="Q458" s="118">
        <v>499864.8</v>
      </c>
      <c r="R458" s="118">
        <v>500029.3</v>
      </c>
      <c r="S458" s="118">
        <v>15</v>
      </c>
      <c r="T458" s="118">
        <v>1000002.6</v>
      </c>
      <c r="U458" s="118">
        <v>1000000</v>
      </c>
      <c r="V458" s="118">
        <v>-2.6</v>
      </c>
      <c r="W458" s="118">
        <v>0</v>
      </c>
    </row>
    <row r="459" spans="1:23" ht="15" thickBot="1" x14ac:dyDescent="0.35">
      <c r="A459" s="117" t="s">
        <v>104</v>
      </c>
      <c r="B459" s="118">
        <v>499917.7</v>
      </c>
      <c r="C459" s="118">
        <v>103.5</v>
      </c>
      <c r="D459" s="118">
        <v>499832.7</v>
      </c>
      <c r="E459" s="118">
        <v>44</v>
      </c>
      <c r="F459" s="118">
        <v>999897.9</v>
      </c>
      <c r="G459" s="118">
        <v>1000000</v>
      </c>
      <c r="H459" s="118">
        <v>102.1</v>
      </c>
      <c r="I459" s="118">
        <v>0.01</v>
      </c>
      <c r="O459" s="117" t="s">
        <v>100</v>
      </c>
      <c r="P459" s="118">
        <v>86.5</v>
      </c>
      <c r="Q459" s="118">
        <v>499862.8</v>
      </c>
      <c r="R459" s="118">
        <v>499975.3</v>
      </c>
      <c r="S459" s="118">
        <v>40.5</v>
      </c>
      <c r="T459" s="118">
        <v>999965.1</v>
      </c>
      <c r="U459" s="118">
        <v>1000000</v>
      </c>
      <c r="V459" s="118">
        <v>34.9</v>
      </c>
      <c r="W459" s="118">
        <v>0</v>
      </c>
    </row>
    <row r="460" spans="1:23" ht="15" thickBot="1" x14ac:dyDescent="0.35">
      <c r="A460" s="117" t="s">
        <v>105</v>
      </c>
      <c r="B460" s="118">
        <v>499965.7</v>
      </c>
      <c r="C460" s="118">
        <v>121.5</v>
      </c>
      <c r="D460" s="118">
        <v>499906.7</v>
      </c>
      <c r="E460" s="118">
        <v>8</v>
      </c>
      <c r="F460" s="118">
        <v>1000001.9</v>
      </c>
      <c r="G460" s="118">
        <v>1000000</v>
      </c>
      <c r="H460" s="118">
        <v>-1.9</v>
      </c>
      <c r="I460" s="118">
        <v>0</v>
      </c>
      <c r="O460" s="117" t="s">
        <v>101</v>
      </c>
      <c r="P460" s="118">
        <v>190.5</v>
      </c>
      <c r="Q460" s="118">
        <v>499874.8</v>
      </c>
      <c r="R460" s="118">
        <v>500001.3</v>
      </c>
      <c r="S460" s="118">
        <v>65.5</v>
      </c>
      <c r="T460" s="118">
        <v>1000132.1</v>
      </c>
      <c r="U460" s="118">
        <v>1000000</v>
      </c>
      <c r="V460" s="118">
        <v>-132.1</v>
      </c>
      <c r="W460" s="118">
        <v>-0.01</v>
      </c>
    </row>
    <row r="461" spans="1:23" ht="15" thickBot="1" x14ac:dyDescent="0.35">
      <c r="A461" s="117" t="s">
        <v>106</v>
      </c>
      <c r="B461" s="118">
        <v>499952.7</v>
      </c>
      <c r="C461" s="118">
        <v>66.5</v>
      </c>
      <c r="D461" s="118">
        <v>499843.7</v>
      </c>
      <c r="E461" s="118">
        <v>99</v>
      </c>
      <c r="F461" s="118">
        <v>999961.9</v>
      </c>
      <c r="G461" s="118">
        <v>1000000</v>
      </c>
      <c r="H461" s="118">
        <v>38.1</v>
      </c>
      <c r="I461" s="118">
        <v>0</v>
      </c>
      <c r="O461" s="117" t="s">
        <v>102</v>
      </c>
      <c r="P461" s="118">
        <v>146.5</v>
      </c>
      <c r="Q461" s="118">
        <v>499867.8</v>
      </c>
      <c r="R461" s="118">
        <v>499986.3</v>
      </c>
      <c r="S461" s="118">
        <v>85.5</v>
      </c>
      <c r="T461" s="118">
        <v>1000086.1</v>
      </c>
      <c r="U461" s="118">
        <v>1000000</v>
      </c>
      <c r="V461" s="118">
        <v>-86.1</v>
      </c>
      <c r="W461" s="118">
        <v>-0.01</v>
      </c>
    </row>
    <row r="462" spans="1:23" ht="15" thickBot="1" x14ac:dyDescent="0.35">
      <c r="A462" s="117" t="s">
        <v>107</v>
      </c>
      <c r="B462" s="118">
        <v>499948.7</v>
      </c>
      <c r="C462" s="118">
        <v>133.5</v>
      </c>
      <c r="D462" s="118">
        <v>499892.7</v>
      </c>
      <c r="E462" s="118">
        <v>24</v>
      </c>
      <c r="F462" s="118">
        <v>999998.9</v>
      </c>
      <c r="G462" s="118">
        <v>1000000</v>
      </c>
      <c r="H462" s="118">
        <v>1.1000000000000001</v>
      </c>
      <c r="I462" s="118">
        <v>0</v>
      </c>
      <c r="O462" s="117" t="s">
        <v>103</v>
      </c>
      <c r="P462" s="118">
        <v>0</v>
      </c>
      <c r="Q462" s="118">
        <v>499761.8</v>
      </c>
      <c r="R462" s="118">
        <v>500016.3</v>
      </c>
      <c r="S462" s="118">
        <v>55.5</v>
      </c>
      <c r="T462" s="118">
        <v>999833.59999999998</v>
      </c>
      <c r="U462" s="118">
        <v>1000000</v>
      </c>
      <c r="V462" s="118">
        <v>166.4</v>
      </c>
      <c r="W462" s="118">
        <v>0.02</v>
      </c>
    </row>
    <row r="463" spans="1:23" ht="15" thickBot="1" x14ac:dyDescent="0.35">
      <c r="A463" s="117" t="s">
        <v>108</v>
      </c>
      <c r="B463" s="118">
        <v>499991.7</v>
      </c>
      <c r="C463" s="118">
        <v>96.5</v>
      </c>
      <c r="D463" s="118">
        <v>499929.7</v>
      </c>
      <c r="E463" s="118">
        <v>59</v>
      </c>
      <c r="F463" s="118">
        <v>1000076.9</v>
      </c>
      <c r="G463" s="118">
        <v>1000000</v>
      </c>
      <c r="H463" s="118">
        <v>-76.900000000000006</v>
      </c>
      <c r="I463" s="118">
        <v>-0.01</v>
      </c>
      <c r="O463" s="117" t="s">
        <v>104</v>
      </c>
      <c r="P463" s="118">
        <v>162.5</v>
      </c>
      <c r="Q463" s="118">
        <v>499810.8</v>
      </c>
      <c r="R463" s="118">
        <v>500038.3</v>
      </c>
      <c r="S463" s="118">
        <v>90.5</v>
      </c>
      <c r="T463" s="118">
        <v>1000102.1</v>
      </c>
      <c r="U463" s="118">
        <v>1000000</v>
      </c>
      <c r="V463" s="118">
        <v>-102.1</v>
      </c>
      <c r="W463" s="118">
        <v>-0.01</v>
      </c>
    </row>
    <row r="464" spans="1:23" ht="15" thickBot="1" x14ac:dyDescent="0.35">
      <c r="A464" s="117" t="s">
        <v>109</v>
      </c>
      <c r="B464" s="118">
        <v>499997.7</v>
      </c>
      <c r="C464" s="118">
        <v>118.5</v>
      </c>
      <c r="D464" s="118">
        <v>499928.7</v>
      </c>
      <c r="E464" s="118">
        <v>134.5</v>
      </c>
      <c r="F464" s="118">
        <v>1000179.4</v>
      </c>
      <c r="G464" s="118">
        <v>1000000</v>
      </c>
      <c r="H464" s="118">
        <v>-179.4</v>
      </c>
      <c r="I464" s="118">
        <v>-0.02</v>
      </c>
      <c r="O464" s="117" t="s">
        <v>105</v>
      </c>
      <c r="P464" s="118">
        <v>114.5</v>
      </c>
      <c r="Q464" s="118">
        <v>499792.8</v>
      </c>
      <c r="R464" s="118">
        <v>499964.3</v>
      </c>
      <c r="S464" s="118">
        <v>126.5</v>
      </c>
      <c r="T464" s="118">
        <v>999998.1</v>
      </c>
      <c r="U464" s="118">
        <v>1000000</v>
      </c>
      <c r="V464" s="118">
        <v>1.9</v>
      </c>
      <c r="W464" s="118">
        <v>0</v>
      </c>
    </row>
    <row r="465" spans="1:23" ht="15" thickBot="1" x14ac:dyDescent="0.35">
      <c r="A465" s="117" t="s">
        <v>110</v>
      </c>
      <c r="B465" s="118">
        <v>499951.7</v>
      </c>
      <c r="C465" s="118">
        <v>83.5</v>
      </c>
      <c r="D465" s="118">
        <v>499916.7</v>
      </c>
      <c r="E465" s="118">
        <v>129.5</v>
      </c>
      <c r="F465" s="118">
        <v>1000081.4</v>
      </c>
      <c r="G465" s="118">
        <v>1000000</v>
      </c>
      <c r="H465" s="118">
        <v>-81.400000000000006</v>
      </c>
      <c r="I465" s="118">
        <v>-0.01</v>
      </c>
      <c r="O465" s="117" t="s">
        <v>106</v>
      </c>
      <c r="P465" s="118">
        <v>127.5</v>
      </c>
      <c r="Q465" s="118">
        <v>499847.8</v>
      </c>
      <c r="R465" s="118">
        <v>500027.3</v>
      </c>
      <c r="S465" s="118">
        <v>35.5</v>
      </c>
      <c r="T465" s="118">
        <v>1000038.1</v>
      </c>
      <c r="U465" s="118">
        <v>1000000</v>
      </c>
      <c r="V465" s="118">
        <v>-38.1</v>
      </c>
      <c r="W465" s="118">
        <v>0</v>
      </c>
    </row>
    <row r="466" spans="1:23" ht="15" thickBot="1" x14ac:dyDescent="0.35">
      <c r="A466" s="117" t="s">
        <v>111</v>
      </c>
      <c r="B466" s="118">
        <v>499943.7</v>
      </c>
      <c r="C466" s="118">
        <v>148.5</v>
      </c>
      <c r="D466" s="118">
        <v>499890.7</v>
      </c>
      <c r="E466" s="118">
        <v>104</v>
      </c>
      <c r="F466" s="118">
        <v>1000086.9</v>
      </c>
      <c r="G466" s="118">
        <v>1000000</v>
      </c>
      <c r="H466" s="118">
        <v>-86.9</v>
      </c>
      <c r="I466" s="118">
        <v>-0.01</v>
      </c>
      <c r="O466" s="117" t="s">
        <v>107</v>
      </c>
      <c r="P466" s="118">
        <v>131.5</v>
      </c>
      <c r="Q466" s="118">
        <v>499780.8</v>
      </c>
      <c r="R466" s="118">
        <v>499978.3</v>
      </c>
      <c r="S466" s="118">
        <v>110.5</v>
      </c>
      <c r="T466" s="118">
        <v>1000001.1</v>
      </c>
      <c r="U466" s="118">
        <v>1000000</v>
      </c>
      <c r="V466" s="118">
        <v>-1.1000000000000001</v>
      </c>
      <c r="W466" s="118">
        <v>0</v>
      </c>
    </row>
    <row r="467" spans="1:23" ht="15" thickBot="1" x14ac:dyDescent="0.35">
      <c r="A467" s="117" t="s">
        <v>112</v>
      </c>
      <c r="B467" s="118">
        <v>499994.7</v>
      </c>
      <c r="C467" s="118">
        <v>79.5</v>
      </c>
      <c r="D467" s="118">
        <v>499818.7</v>
      </c>
      <c r="E467" s="118">
        <v>74</v>
      </c>
      <c r="F467" s="118">
        <v>999966.9</v>
      </c>
      <c r="G467" s="118">
        <v>1000000</v>
      </c>
      <c r="H467" s="118">
        <v>33.1</v>
      </c>
      <c r="I467" s="118">
        <v>0</v>
      </c>
      <c r="O467" s="117" t="s">
        <v>108</v>
      </c>
      <c r="P467" s="118">
        <v>88.5</v>
      </c>
      <c r="Q467" s="118">
        <v>499817.8</v>
      </c>
      <c r="R467" s="118">
        <v>499941.3</v>
      </c>
      <c r="S467" s="118">
        <v>75.5</v>
      </c>
      <c r="T467" s="118">
        <v>999923.1</v>
      </c>
      <c r="U467" s="118">
        <v>1000000</v>
      </c>
      <c r="V467" s="118">
        <v>76.900000000000006</v>
      </c>
      <c r="W467" s="118">
        <v>0.01</v>
      </c>
    </row>
    <row r="468" spans="1:23" ht="15" thickBot="1" x14ac:dyDescent="0.35">
      <c r="A468" s="117" t="s">
        <v>113</v>
      </c>
      <c r="B468" s="118">
        <v>499940.7</v>
      </c>
      <c r="C468" s="118">
        <v>2</v>
      </c>
      <c r="D468" s="118">
        <v>499826.7</v>
      </c>
      <c r="E468" s="118">
        <v>19</v>
      </c>
      <c r="F468" s="118">
        <v>999788.4</v>
      </c>
      <c r="G468" s="118">
        <v>1000000</v>
      </c>
      <c r="H468" s="118">
        <v>211.6</v>
      </c>
      <c r="I468" s="118">
        <v>0.02</v>
      </c>
      <c r="O468" s="117" t="s">
        <v>109</v>
      </c>
      <c r="P468" s="118">
        <v>82.5</v>
      </c>
      <c r="Q468" s="118">
        <v>499795.8</v>
      </c>
      <c r="R468" s="118">
        <v>499942.3</v>
      </c>
      <c r="S468" s="118">
        <v>0</v>
      </c>
      <c r="T468" s="118">
        <v>999820.6</v>
      </c>
      <c r="U468" s="118">
        <v>1000000</v>
      </c>
      <c r="V468" s="118">
        <v>179.4</v>
      </c>
      <c r="W468" s="118">
        <v>0.02</v>
      </c>
    </row>
    <row r="469" spans="1:23" ht="15" thickBot="1" x14ac:dyDescent="0.35">
      <c r="A469" s="117" t="s">
        <v>114</v>
      </c>
      <c r="B469" s="118">
        <v>499973.7</v>
      </c>
      <c r="C469" s="118">
        <v>68.5</v>
      </c>
      <c r="D469" s="118">
        <v>499876.7</v>
      </c>
      <c r="E469" s="118">
        <v>124.5</v>
      </c>
      <c r="F469" s="118">
        <v>1000043.4</v>
      </c>
      <c r="G469" s="118">
        <v>1000000</v>
      </c>
      <c r="H469" s="118">
        <v>-43.4</v>
      </c>
      <c r="I469" s="118">
        <v>0</v>
      </c>
      <c r="O469" s="117" t="s">
        <v>110</v>
      </c>
      <c r="P469" s="118">
        <v>128.5</v>
      </c>
      <c r="Q469" s="118">
        <v>499830.8</v>
      </c>
      <c r="R469" s="118">
        <v>499954.3</v>
      </c>
      <c r="S469" s="118">
        <v>5</v>
      </c>
      <c r="T469" s="118">
        <v>999918.6</v>
      </c>
      <c r="U469" s="118">
        <v>1000000</v>
      </c>
      <c r="V469" s="118">
        <v>81.400000000000006</v>
      </c>
      <c r="W469" s="118">
        <v>0.01</v>
      </c>
    </row>
    <row r="470" spans="1:23" ht="15" thickBot="1" x14ac:dyDescent="0.35">
      <c r="A470" s="117" t="s">
        <v>115</v>
      </c>
      <c r="B470" s="118">
        <v>499996.7</v>
      </c>
      <c r="C470" s="118">
        <v>139.5</v>
      </c>
      <c r="D470" s="118">
        <v>499870.7</v>
      </c>
      <c r="E470" s="118">
        <v>29</v>
      </c>
      <c r="F470" s="118">
        <v>1000035.9</v>
      </c>
      <c r="G470" s="118">
        <v>1000000</v>
      </c>
      <c r="H470" s="118">
        <v>-35.9</v>
      </c>
      <c r="I470" s="118">
        <v>0</v>
      </c>
      <c r="O470" s="117" t="s">
        <v>111</v>
      </c>
      <c r="P470" s="118">
        <v>136.5</v>
      </c>
      <c r="Q470" s="118">
        <v>499765.8</v>
      </c>
      <c r="R470" s="118">
        <v>499980.3</v>
      </c>
      <c r="S470" s="118">
        <v>30.5</v>
      </c>
      <c r="T470" s="118">
        <v>999913.1</v>
      </c>
      <c r="U470" s="118">
        <v>1000000</v>
      </c>
      <c r="V470" s="118">
        <v>86.9</v>
      </c>
      <c r="W470" s="118">
        <v>0.01</v>
      </c>
    </row>
    <row r="471" spans="1:23" ht="15" thickBot="1" x14ac:dyDescent="0.35">
      <c r="A471" s="117" t="s">
        <v>116</v>
      </c>
      <c r="B471" s="118">
        <v>500015.7</v>
      </c>
      <c r="C471" s="118">
        <v>132.5</v>
      </c>
      <c r="D471" s="118">
        <v>499874.7</v>
      </c>
      <c r="E471" s="118">
        <v>39</v>
      </c>
      <c r="F471" s="118">
        <v>1000061.9</v>
      </c>
      <c r="G471" s="118">
        <v>1000000</v>
      </c>
      <c r="H471" s="118">
        <v>-61.9</v>
      </c>
      <c r="I471" s="118">
        <v>-0.01</v>
      </c>
      <c r="O471" s="117" t="s">
        <v>112</v>
      </c>
      <c r="P471" s="118">
        <v>85.5</v>
      </c>
      <c r="Q471" s="118">
        <v>499834.8</v>
      </c>
      <c r="R471" s="118">
        <v>500052.3</v>
      </c>
      <c r="S471" s="118">
        <v>60.5</v>
      </c>
      <c r="T471" s="118">
        <v>1000033.1</v>
      </c>
      <c r="U471" s="118">
        <v>1000000</v>
      </c>
      <c r="V471" s="118">
        <v>-33.1</v>
      </c>
      <c r="W471" s="118">
        <v>0</v>
      </c>
    </row>
    <row r="472" spans="1:23" ht="15" thickBot="1" x14ac:dyDescent="0.35">
      <c r="A472" s="117" t="s">
        <v>117</v>
      </c>
      <c r="B472" s="118">
        <v>500073.7</v>
      </c>
      <c r="C472" s="118">
        <v>37.5</v>
      </c>
      <c r="D472" s="118">
        <v>499914.7</v>
      </c>
      <c r="E472" s="118">
        <v>8</v>
      </c>
      <c r="F472" s="118">
        <v>1000033.9</v>
      </c>
      <c r="G472" s="118">
        <v>1000000</v>
      </c>
      <c r="H472" s="118">
        <v>-33.9</v>
      </c>
      <c r="I472" s="118">
        <v>0</v>
      </c>
      <c r="O472" s="117" t="s">
        <v>113</v>
      </c>
      <c r="P472" s="118">
        <v>139.5</v>
      </c>
      <c r="Q472" s="118">
        <v>499912.3</v>
      </c>
      <c r="R472" s="118">
        <v>500044.3</v>
      </c>
      <c r="S472" s="118">
        <v>115.5</v>
      </c>
      <c r="T472" s="118">
        <v>1000211.6</v>
      </c>
      <c r="U472" s="118">
        <v>1000000</v>
      </c>
      <c r="V472" s="118">
        <v>-211.6</v>
      </c>
      <c r="W472" s="118">
        <v>-0.02</v>
      </c>
    </row>
    <row r="473" spans="1:23" ht="15" thickBot="1" x14ac:dyDescent="0.35">
      <c r="A473" s="117" t="s">
        <v>118</v>
      </c>
      <c r="B473" s="118">
        <v>500000.7</v>
      </c>
      <c r="C473" s="118">
        <v>35.5</v>
      </c>
      <c r="D473" s="118">
        <v>499812.7</v>
      </c>
      <c r="E473" s="118">
        <v>8</v>
      </c>
      <c r="F473" s="118">
        <v>999856.9</v>
      </c>
      <c r="G473" s="118">
        <v>1000000</v>
      </c>
      <c r="H473" s="118">
        <v>143.1</v>
      </c>
      <c r="I473" s="118">
        <v>0.01</v>
      </c>
      <c r="O473" s="117" t="s">
        <v>114</v>
      </c>
      <c r="P473" s="118">
        <v>106.5</v>
      </c>
      <c r="Q473" s="118">
        <v>499845.8</v>
      </c>
      <c r="R473" s="118">
        <v>499994.3</v>
      </c>
      <c r="S473" s="118">
        <v>10</v>
      </c>
      <c r="T473" s="118">
        <v>999956.6</v>
      </c>
      <c r="U473" s="118">
        <v>1000000</v>
      </c>
      <c r="V473" s="118">
        <v>43.4</v>
      </c>
      <c r="W473" s="118">
        <v>0</v>
      </c>
    </row>
    <row r="474" spans="1:23" ht="15" thickBot="1" x14ac:dyDescent="0.35">
      <c r="A474" s="117" t="s">
        <v>119</v>
      </c>
      <c r="B474" s="118">
        <v>500074.7</v>
      </c>
      <c r="C474" s="118">
        <v>82.5</v>
      </c>
      <c r="D474" s="118">
        <v>499923.7</v>
      </c>
      <c r="E474" s="118">
        <v>89</v>
      </c>
      <c r="F474" s="118">
        <v>1000169.9</v>
      </c>
      <c r="G474" s="118">
        <v>1000000</v>
      </c>
      <c r="H474" s="118">
        <v>-169.9</v>
      </c>
      <c r="I474" s="118">
        <v>-0.02</v>
      </c>
      <c r="O474" s="117" t="s">
        <v>115</v>
      </c>
      <c r="P474" s="118">
        <v>83.5</v>
      </c>
      <c r="Q474" s="118">
        <v>499774.8</v>
      </c>
      <c r="R474" s="118">
        <v>500000.3</v>
      </c>
      <c r="S474" s="118">
        <v>105.5</v>
      </c>
      <c r="T474" s="118">
        <v>999964.1</v>
      </c>
      <c r="U474" s="118">
        <v>1000000</v>
      </c>
      <c r="V474" s="118">
        <v>35.9</v>
      </c>
      <c r="W474" s="118">
        <v>0</v>
      </c>
    </row>
    <row r="475" spans="1:23" ht="15" thickBot="1" x14ac:dyDescent="0.35">
      <c r="A475" s="117" t="s">
        <v>120</v>
      </c>
      <c r="B475" s="118">
        <v>500001.7</v>
      </c>
      <c r="C475" s="118">
        <v>128.5</v>
      </c>
      <c r="D475" s="118">
        <v>499853.7</v>
      </c>
      <c r="E475" s="118">
        <v>114.5</v>
      </c>
      <c r="F475" s="118">
        <v>1000098.4</v>
      </c>
      <c r="G475" s="118">
        <v>1000000</v>
      </c>
      <c r="H475" s="118">
        <v>-98.4</v>
      </c>
      <c r="I475" s="118">
        <v>-0.01</v>
      </c>
      <c r="O475" s="117" t="s">
        <v>116</v>
      </c>
      <c r="P475" s="118">
        <v>64.5</v>
      </c>
      <c r="Q475" s="118">
        <v>499781.8</v>
      </c>
      <c r="R475" s="118">
        <v>499996.3</v>
      </c>
      <c r="S475" s="118">
        <v>95.5</v>
      </c>
      <c r="T475" s="118">
        <v>999938.1</v>
      </c>
      <c r="U475" s="118">
        <v>1000000</v>
      </c>
      <c r="V475" s="118">
        <v>61.9</v>
      </c>
      <c r="W475" s="118">
        <v>0.01</v>
      </c>
    </row>
    <row r="476" spans="1:23" ht="15" thickBot="1" x14ac:dyDescent="0.35">
      <c r="A476" s="117" t="s">
        <v>121</v>
      </c>
      <c r="B476" s="118">
        <v>499954.7</v>
      </c>
      <c r="C476" s="118">
        <v>90.5</v>
      </c>
      <c r="D476" s="118">
        <v>499855.7</v>
      </c>
      <c r="E476" s="118">
        <v>54</v>
      </c>
      <c r="F476" s="118">
        <v>999954.9</v>
      </c>
      <c r="G476" s="118">
        <v>1000000</v>
      </c>
      <c r="H476" s="118">
        <v>45.1</v>
      </c>
      <c r="I476" s="118">
        <v>0</v>
      </c>
      <c r="O476" s="117" t="s">
        <v>117</v>
      </c>
      <c r="P476" s="118">
        <v>6.5</v>
      </c>
      <c r="Q476" s="118">
        <v>499876.8</v>
      </c>
      <c r="R476" s="118">
        <v>499956.3</v>
      </c>
      <c r="S476" s="118">
        <v>126.5</v>
      </c>
      <c r="T476" s="118">
        <v>999966.1</v>
      </c>
      <c r="U476" s="118">
        <v>1000000</v>
      </c>
      <c r="V476" s="118">
        <v>33.9</v>
      </c>
      <c r="W476" s="118">
        <v>0</v>
      </c>
    </row>
    <row r="477" spans="1:23" ht="15" thickBot="1" x14ac:dyDescent="0.35">
      <c r="A477" s="117" t="s">
        <v>122</v>
      </c>
      <c r="B477" s="118">
        <v>500006.7</v>
      </c>
      <c r="C477" s="118">
        <v>119.5</v>
      </c>
      <c r="D477" s="118">
        <v>499829.7</v>
      </c>
      <c r="E477" s="118">
        <v>84</v>
      </c>
      <c r="F477" s="118">
        <v>1000039.9</v>
      </c>
      <c r="G477" s="118">
        <v>1000000</v>
      </c>
      <c r="H477" s="118">
        <v>-39.9</v>
      </c>
      <c r="I477" s="118">
        <v>0</v>
      </c>
      <c r="O477" s="117" t="s">
        <v>118</v>
      </c>
      <c r="P477" s="118">
        <v>79.5</v>
      </c>
      <c r="Q477" s="118">
        <v>499878.8</v>
      </c>
      <c r="R477" s="118">
        <v>500058.3</v>
      </c>
      <c r="S477" s="118">
        <v>126.5</v>
      </c>
      <c r="T477" s="118">
        <v>1000143.1</v>
      </c>
      <c r="U477" s="118">
        <v>1000000</v>
      </c>
      <c r="V477" s="118">
        <v>-143.1</v>
      </c>
      <c r="W477" s="118">
        <v>-0.01</v>
      </c>
    </row>
    <row r="478" spans="1:23" ht="15" thickBot="1" x14ac:dyDescent="0.35">
      <c r="A478" s="117" t="s">
        <v>123</v>
      </c>
      <c r="B478" s="118">
        <v>500069.7</v>
      </c>
      <c r="C478" s="118">
        <v>113.5</v>
      </c>
      <c r="D478" s="118">
        <v>499857.7</v>
      </c>
      <c r="E478" s="118">
        <v>64</v>
      </c>
      <c r="F478" s="118">
        <v>1000104.9</v>
      </c>
      <c r="G478" s="118">
        <v>1000000</v>
      </c>
      <c r="H478" s="118">
        <v>-104.9</v>
      </c>
      <c r="I478" s="118">
        <v>-0.01</v>
      </c>
      <c r="O478" s="117" t="s">
        <v>119</v>
      </c>
      <c r="P478" s="118">
        <v>5.5</v>
      </c>
      <c r="Q478" s="118">
        <v>499831.8</v>
      </c>
      <c r="R478" s="118">
        <v>499947.3</v>
      </c>
      <c r="S478" s="118">
        <v>45.5</v>
      </c>
      <c r="T478" s="118">
        <v>999830.1</v>
      </c>
      <c r="U478" s="118">
        <v>1000000</v>
      </c>
      <c r="V478" s="118">
        <v>169.9</v>
      </c>
      <c r="W478" s="118">
        <v>0.02</v>
      </c>
    </row>
    <row r="479" spans="1:23" ht="15" thickBot="1" x14ac:dyDescent="0.35">
      <c r="A479" s="117" t="s">
        <v>124</v>
      </c>
      <c r="B479" s="118">
        <v>499921.7</v>
      </c>
      <c r="C479" s="118">
        <v>61.5</v>
      </c>
      <c r="D479" s="118">
        <v>499844.7</v>
      </c>
      <c r="E479" s="118">
        <v>34</v>
      </c>
      <c r="F479" s="118">
        <v>999861.9</v>
      </c>
      <c r="G479" s="118">
        <v>1000000</v>
      </c>
      <c r="H479" s="118">
        <v>138.1</v>
      </c>
      <c r="I479" s="118">
        <v>0.01</v>
      </c>
      <c r="O479" s="117" t="s">
        <v>120</v>
      </c>
      <c r="P479" s="118">
        <v>78.5</v>
      </c>
      <c r="Q479" s="118">
        <v>499785.8</v>
      </c>
      <c r="R479" s="118">
        <v>500017.3</v>
      </c>
      <c r="S479" s="118">
        <v>20</v>
      </c>
      <c r="T479" s="118">
        <v>999901.6</v>
      </c>
      <c r="U479" s="118">
        <v>1000000</v>
      </c>
      <c r="V479" s="118">
        <v>98.4</v>
      </c>
      <c r="W479" s="118">
        <v>0.01</v>
      </c>
    </row>
    <row r="480" spans="1:23" ht="15" thickBot="1" x14ac:dyDescent="0.35">
      <c r="A480" s="117" t="s">
        <v>125</v>
      </c>
      <c r="B480" s="118">
        <v>499982.7</v>
      </c>
      <c r="C480" s="118">
        <v>48.5</v>
      </c>
      <c r="D480" s="118">
        <v>499842.7</v>
      </c>
      <c r="E480" s="118">
        <v>119.5</v>
      </c>
      <c r="F480" s="118">
        <v>999993.4</v>
      </c>
      <c r="G480" s="118">
        <v>1000000</v>
      </c>
      <c r="H480" s="118">
        <v>6.6</v>
      </c>
      <c r="I480" s="118">
        <v>0</v>
      </c>
      <c r="O480" s="117" t="s">
        <v>121</v>
      </c>
      <c r="P480" s="118">
        <v>125.5</v>
      </c>
      <c r="Q480" s="118">
        <v>499823.8</v>
      </c>
      <c r="R480" s="118">
        <v>500015.3</v>
      </c>
      <c r="S480" s="118">
        <v>80.5</v>
      </c>
      <c r="T480" s="118">
        <v>1000045.1</v>
      </c>
      <c r="U480" s="118">
        <v>1000000</v>
      </c>
      <c r="V480" s="118">
        <v>-45.1</v>
      </c>
      <c r="W480" s="118">
        <v>0</v>
      </c>
    </row>
    <row r="481" spans="1:23" ht="15" thickBot="1" x14ac:dyDescent="0.35">
      <c r="A481" s="117" t="s">
        <v>126</v>
      </c>
      <c r="B481" s="118">
        <v>500009.7</v>
      </c>
      <c r="C481" s="118">
        <v>58.5</v>
      </c>
      <c r="D481" s="118">
        <v>499903.7</v>
      </c>
      <c r="E481" s="118">
        <v>94</v>
      </c>
      <c r="F481" s="118">
        <v>1000065.9</v>
      </c>
      <c r="G481" s="118">
        <v>1000000</v>
      </c>
      <c r="H481" s="118">
        <v>-65.900000000000006</v>
      </c>
      <c r="I481" s="118">
        <v>-0.01</v>
      </c>
      <c r="O481" s="117" t="s">
        <v>122</v>
      </c>
      <c r="P481" s="118">
        <v>73.5</v>
      </c>
      <c r="Q481" s="118">
        <v>499794.8</v>
      </c>
      <c r="R481" s="118">
        <v>500041.3</v>
      </c>
      <c r="S481" s="118">
        <v>50.5</v>
      </c>
      <c r="T481" s="118">
        <v>999960.1</v>
      </c>
      <c r="U481" s="118">
        <v>1000000</v>
      </c>
      <c r="V481" s="118">
        <v>39.9</v>
      </c>
      <c r="W481" s="118">
        <v>0</v>
      </c>
    </row>
    <row r="482" spans="1:23" ht="15" thickBot="1" x14ac:dyDescent="0.35">
      <c r="A482" s="117" t="s">
        <v>127</v>
      </c>
      <c r="B482" s="118">
        <v>499925.7</v>
      </c>
      <c r="C482" s="118">
        <v>43.5</v>
      </c>
      <c r="D482" s="118">
        <v>499877.7</v>
      </c>
      <c r="E482" s="118">
        <v>54</v>
      </c>
      <c r="F482" s="118">
        <v>999900.9</v>
      </c>
      <c r="G482" s="118">
        <v>1000000</v>
      </c>
      <c r="H482" s="118">
        <v>99.1</v>
      </c>
      <c r="I482" s="118">
        <v>0.01</v>
      </c>
      <c r="O482" s="117" t="s">
        <v>123</v>
      </c>
      <c r="P482" s="118">
        <v>10.5</v>
      </c>
      <c r="Q482" s="118">
        <v>499800.8</v>
      </c>
      <c r="R482" s="118">
        <v>500013.3</v>
      </c>
      <c r="S482" s="118">
        <v>70.5</v>
      </c>
      <c r="T482" s="118">
        <v>999895.1</v>
      </c>
      <c r="U482" s="118">
        <v>1000000</v>
      </c>
      <c r="V482" s="118">
        <v>104.9</v>
      </c>
      <c r="W482" s="118">
        <v>0.01</v>
      </c>
    </row>
    <row r="483" spans="1:23" ht="15" thickBot="1" x14ac:dyDescent="0.35">
      <c r="A483" s="117" t="s">
        <v>128</v>
      </c>
      <c r="B483" s="118">
        <v>499938.7</v>
      </c>
      <c r="C483" s="118">
        <v>59.5</v>
      </c>
      <c r="D483" s="118">
        <v>499891.7</v>
      </c>
      <c r="E483" s="118">
        <v>44</v>
      </c>
      <c r="F483" s="118">
        <v>999933.9</v>
      </c>
      <c r="G483" s="118">
        <v>1000000</v>
      </c>
      <c r="H483" s="118">
        <v>66.099999999999994</v>
      </c>
      <c r="I483" s="118">
        <v>0.01</v>
      </c>
      <c r="O483" s="117" t="s">
        <v>124</v>
      </c>
      <c r="P483" s="118">
        <v>158.5</v>
      </c>
      <c r="Q483" s="118">
        <v>499852.79999999999</v>
      </c>
      <c r="R483" s="118">
        <v>500026.3</v>
      </c>
      <c r="S483" s="118">
        <v>100.5</v>
      </c>
      <c r="T483" s="118">
        <v>1000138.1</v>
      </c>
      <c r="U483" s="118">
        <v>1000000</v>
      </c>
      <c r="V483" s="118">
        <v>-138.1</v>
      </c>
      <c r="W483" s="118">
        <v>-0.01</v>
      </c>
    </row>
    <row r="484" spans="1:23" ht="15" thickBot="1" x14ac:dyDescent="0.35">
      <c r="A484" s="117" t="s">
        <v>129</v>
      </c>
      <c r="B484" s="118">
        <v>499924.7</v>
      </c>
      <c r="C484" s="118">
        <v>102.5</v>
      </c>
      <c r="D484" s="118">
        <v>499811.7</v>
      </c>
      <c r="E484" s="118">
        <v>59</v>
      </c>
      <c r="F484" s="118">
        <v>999897.9</v>
      </c>
      <c r="G484" s="118">
        <v>1000000</v>
      </c>
      <c r="H484" s="118">
        <v>102.1</v>
      </c>
      <c r="I484" s="118">
        <v>0.01</v>
      </c>
      <c r="O484" s="117" t="s">
        <v>125</v>
      </c>
      <c r="P484" s="118">
        <v>97.5</v>
      </c>
      <c r="Q484" s="118">
        <v>499865.8</v>
      </c>
      <c r="R484" s="118">
        <v>500028.3</v>
      </c>
      <c r="S484" s="118">
        <v>15</v>
      </c>
      <c r="T484" s="118">
        <v>1000006.6</v>
      </c>
      <c r="U484" s="118">
        <v>1000000</v>
      </c>
      <c r="V484" s="118">
        <v>-6.6</v>
      </c>
      <c r="W484" s="118">
        <v>0</v>
      </c>
    </row>
    <row r="485" spans="1:23" ht="15" thickBot="1" x14ac:dyDescent="0.35">
      <c r="A485" s="117" t="s">
        <v>130</v>
      </c>
      <c r="B485" s="118">
        <v>499931.7</v>
      </c>
      <c r="C485" s="118">
        <v>110.5</v>
      </c>
      <c r="D485" s="118">
        <v>499831.7</v>
      </c>
      <c r="E485" s="118">
        <v>49</v>
      </c>
      <c r="F485" s="118">
        <v>999922.9</v>
      </c>
      <c r="G485" s="118">
        <v>1000000</v>
      </c>
      <c r="H485" s="118">
        <v>77.099999999999994</v>
      </c>
      <c r="I485" s="118">
        <v>0.01</v>
      </c>
      <c r="O485" s="117" t="s">
        <v>126</v>
      </c>
      <c r="P485" s="118">
        <v>70.5</v>
      </c>
      <c r="Q485" s="118">
        <v>499855.8</v>
      </c>
      <c r="R485" s="118">
        <v>499967.3</v>
      </c>
      <c r="S485" s="118">
        <v>40.5</v>
      </c>
      <c r="T485" s="118">
        <v>999934.1</v>
      </c>
      <c r="U485" s="118">
        <v>1000000</v>
      </c>
      <c r="V485" s="118">
        <v>65.900000000000006</v>
      </c>
      <c r="W485" s="118">
        <v>0.01</v>
      </c>
    </row>
    <row r="486" spans="1:23" ht="15" thickBot="1" x14ac:dyDescent="0.35">
      <c r="A486" s="117" t="s">
        <v>131</v>
      </c>
      <c r="B486" s="118">
        <v>499975.7</v>
      </c>
      <c r="C486" s="118">
        <v>126.5</v>
      </c>
      <c r="D486" s="118">
        <v>499901.7</v>
      </c>
      <c r="E486" s="118">
        <v>19</v>
      </c>
      <c r="F486" s="118">
        <v>1000022.9</v>
      </c>
      <c r="G486" s="118">
        <v>1000000</v>
      </c>
      <c r="H486" s="118">
        <v>-22.9</v>
      </c>
      <c r="I486" s="118">
        <v>0</v>
      </c>
      <c r="O486" s="117" t="s">
        <v>127</v>
      </c>
      <c r="P486" s="118">
        <v>154.5</v>
      </c>
      <c r="Q486" s="118">
        <v>499870.8</v>
      </c>
      <c r="R486" s="118">
        <v>499993.3</v>
      </c>
      <c r="S486" s="118">
        <v>80.5</v>
      </c>
      <c r="T486" s="118">
        <v>1000099.1</v>
      </c>
      <c r="U486" s="118">
        <v>1000000</v>
      </c>
      <c r="V486" s="118">
        <v>-99.1</v>
      </c>
      <c r="W486" s="118">
        <v>-0.01</v>
      </c>
    </row>
    <row r="487" spans="1:23" ht="15" thickBot="1" x14ac:dyDescent="0.35">
      <c r="A487" s="117" t="s">
        <v>132</v>
      </c>
      <c r="B487" s="118">
        <v>499958.7</v>
      </c>
      <c r="C487" s="118">
        <v>81.5</v>
      </c>
      <c r="D487" s="118">
        <v>499849.7</v>
      </c>
      <c r="E487" s="118">
        <v>94</v>
      </c>
      <c r="F487" s="118">
        <v>999983.9</v>
      </c>
      <c r="G487" s="118">
        <v>1000000</v>
      </c>
      <c r="H487" s="118">
        <v>16.100000000000001</v>
      </c>
      <c r="I487" s="118">
        <v>0</v>
      </c>
      <c r="O487" s="117" t="s">
        <v>128</v>
      </c>
      <c r="P487" s="118">
        <v>141.5</v>
      </c>
      <c r="Q487" s="118">
        <v>499854.8</v>
      </c>
      <c r="R487" s="118">
        <v>499979.3</v>
      </c>
      <c r="S487" s="118">
        <v>90.5</v>
      </c>
      <c r="T487" s="118">
        <v>1000066.1</v>
      </c>
      <c r="U487" s="118">
        <v>1000000</v>
      </c>
      <c r="V487" s="118">
        <v>-66.099999999999994</v>
      </c>
      <c r="W487" s="118">
        <v>-0.01</v>
      </c>
    </row>
    <row r="488" spans="1:23" ht="15" thickBot="1" x14ac:dyDescent="0.35">
      <c r="A488" s="117" t="s">
        <v>133</v>
      </c>
      <c r="B488" s="118">
        <v>500002.7</v>
      </c>
      <c r="C488" s="118">
        <v>147.5</v>
      </c>
      <c r="D488" s="118">
        <v>499899.7</v>
      </c>
      <c r="E488" s="118">
        <v>19</v>
      </c>
      <c r="F488" s="118">
        <v>1000068.9</v>
      </c>
      <c r="G488" s="118">
        <v>1000000</v>
      </c>
      <c r="H488" s="118">
        <v>-68.900000000000006</v>
      </c>
      <c r="I488" s="118">
        <v>-0.01</v>
      </c>
      <c r="O488" s="117" t="s">
        <v>129</v>
      </c>
      <c r="P488" s="118">
        <v>155.5</v>
      </c>
      <c r="Q488" s="118">
        <v>499811.8</v>
      </c>
      <c r="R488" s="118">
        <v>500059.3</v>
      </c>
      <c r="S488" s="118">
        <v>75.5</v>
      </c>
      <c r="T488" s="118">
        <v>1000102.1</v>
      </c>
      <c r="U488" s="118">
        <v>1000000</v>
      </c>
      <c r="V488" s="118">
        <v>-102.1</v>
      </c>
      <c r="W488" s="118">
        <v>-0.01</v>
      </c>
    </row>
    <row r="489" spans="1:23" ht="15" thickBot="1" x14ac:dyDescent="0.35">
      <c r="A489" s="117" t="s">
        <v>134</v>
      </c>
      <c r="B489" s="118">
        <v>499967.7</v>
      </c>
      <c r="C489" s="118">
        <v>94.5</v>
      </c>
      <c r="D489" s="118">
        <v>499926.7</v>
      </c>
      <c r="E489" s="118">
        <v>69</v>
      </c>
      <c r="F489" s="118">
        <v>1000057.9</v>
      </c>
      <c r="G489" s="118">
        <v>1000000</v>
      </c>
      <c r="H489" s="118">
        <v>-57.9</v>
      </c>
      <c r="I489" s="118">
        <v>-0.01</v>
      </c>
      <c r="O489" s="117" t="s">
        <v>130</v>
      </c>
      <c r="P489" s="118">
        <v>148.5</v>
      </c>
      <c r="Q489" s="118">
        <v>499803.8</v>
      </c>
      <c r="R489" s="118">
        <v>500039.3</v>
      </c>
      <c r="S489" s="118">
        <v>85.5</v>
      </c>
      <c r="T489" s="118">
        <v>1000077.1</v>
      </c>
      <c r="U489" s="118">
        <v>1000000</v>
      </c>
      <c r="V489" s="118">
        <v>-77.099999999999994</v>
      </c>
      <c r="W489" s="118">
        <v>-0.01</v>
      </c>
    </row>
    <row r="490" spans="1:23" ht="15" thickBot="1" x14ac:dyDescent="0.35">
      <c r="A490" s="117" t="s">
        <v>135</v>
      </c>
      <c r="B490" s="118">
        <v>500005.7</v>
      </c>
      <c r="C490" s="118">
        <v>131.5</v>
      </c>
      <c r="D490" s="118">
        <v>499930.7</v>
      </c>
      <c r="E490" s="118">
        <v>134.5</v>
      </c>
      <c r="F490" s="118">
        <v>1000202.4</v>
      </c>
      <c r="G490" s="118">
        <v>1000000</v>
      </c>
      <c r="H490" s="118">
        <v>-202.4</v>
      </c>
      <c r="I490" s="118">
        <v>-0.02</v>
      </c>
      <c r="O490" s="117" t="s">
        <v>131</v>
      </c>
      <c r="P490" s="118">
        <v>104.5</v>
      </c>
      <c r="Q490" s="118">
        <v>499787.8</v>
      </c>
      <c r="R490" s="118">
        <v>499969.3</v>
      </c>
      <c r="S490" s="118">
        <v>115.5</v>
      </c>
      <c r="T490" s="118">
        <v>999977.1</v>
      </c>
      <c r="U490" s="118">
        <v>1000000</v>
      </c>
      <c r="V490" s="118">
        <v>22.9</v>
      </c>
      <c r="W490" s="118">
        <v>0</v>
      </c>
    </row>
    <row r="491" spans="1:23" ht="15" thickBot="1" x14ac:dyDescent="0.35">
      <c r="A491" s="117" t="s">
        <v>136</v>
      </c>
      <c r="B491" s="118">
        <v>499961.7</v>
      </c>
      <c r="C491" s="118">
        <v>95.5</v>
      </c>
      <c r="D491" s="118">
        <v>499922.7</v>
      </c>
      <c r="E491" s="118">
        <v>124.5</v>
      </c>
      <c r="F491" s="118">
        <v>1000104.4</v>
      </c>
      <c r="G491" s="118">
        <v>1000000</v>
      </c>
      <c r="H491" s="118">
        <v>-104.4</v>
      </c>
      <c r="I491" s="118">
        <v>-0.01</v>
      </c>
      <c r="O491" s="117" t="s">
        <v>132</v>
      </c>
      <c r="P491" s="118">
        <v>121.5</v>
      </c>
      <c r="Q491" s="118">
        <v>499832.8</v>
      </c>
      <c r="R491" s="118">
        <v>500021.3</v>
      </c>
      <c r="S491" s="118">
        <v>40.5</v>
      </c>
      <c r="T491" s="118">
        <v>1000016.1</v>
      </c>
      <c r="U491" s="118">
        <v>1000000</v>
      </c>
      <c r="V491" s="118">
        <v>-16.100000000000001</v>
      </c>
      <c r="W491" s="118">
        <v>0</v>
      </c>
    </row>
    <row r="492" spans="1:23" ht="15" thickBot="1" x14ac:dyDescent="0.35">
      <c r="A492" s="117" t="s">
        <v>137</v>
      </c>
      <c r="B492" s="118">
        <v>499934.7</v>
      </c>
      <c r="C492" s="118">
        <v>151.5</v>
      </c>
      <c r="D492" s="118">
        <v>499896.7</v>
      </c>
      <c r="E492" s="118">
        <v>99</v>
      </c>
      <c r="F492" s="118">
        <v>1000081.9</v>
      </c>
      <c r="G492" s="118">
        <v>1000000</v>
      </c>
      <c r="H492" s="118">
        <v>-81.900000000000006</v>
      </c>
      <c r="I492" s="118">
        <v>-0.01</v>
      </c>
      <c r="O492" s="117" t="s">
        <v>133</v>
      </c>
      <c r="P492" s="118">
        <v>77.5</v>
      </c>
      <c r="Q492" s="118">
        <v>499766.8</v>
      </c>
      <c r="R492" s="118">
        <v>499971.3</v>
      </c>
      <c r="S492" s="118">
        <v>115.5</v>
      </c>
      <c r="T492" s="118">
        <v>999931.1</v>
      </c>
      <c r="U492" s="118">
        <v>1000000</v>
      </c>
      <c r="V492" s="118">
        <v>68.900000000000006</v>
      </c>
      <c r="W492" s="118">
        <v>0.01</v>
      </c>
    </row>
    <row r="493" spans="1:23" ht="15" thickBot="1" x14ac:dyDescent="0.35">
      <c r="A493" s="117" t="s">
        <v>138</v>
      </c>
      <c r="B493" s="118">
        <v>500071.7</v>
      </c>
      <c r="C493" s="118">
        <v>112.5</v>
      </c>
      <c r="D493" s="118">
        <v>499845.7</v>
      </c>
      <c r="E493" s="118">
        <v>79</v>
      </c>
      <c r="F493" s="118">
        <v>1000108.9</v>
      </c>
      <c r="G493" s="118">
        <v>1000000</v>
      </c>
      <c r="H493" s="118">
        <v>-108.9</v>
      </c>
      <c r="I493" s="118">
        <v>-0.01</v>
      </c>
      <c r="O493" s="117" t="s">
        <v>134</v>
      </c>
      <c r="P493" s="118">
        <v>112.5</v>
      </c>
      <c r="Q493" s="118">
        <v>499819.8</v>
      </c>
      <c r="R493" s="118">
        <v>499944.3</v>
      </c>
      <c r="S493" s="118">
        <v>65.5</v>
      </c>
      <c r="T493" s="118">
        <v>999942.1</v>
      </c>
      <c r="U493" s="118">
        <v>1000000</v>
      </c>
      <c r="V493" s="118">
        <v>57.9</v>
      </c>
      <c r="W493" s="118">
        <v>0.01</v>
      </c>
    </row>
    <row r="494" spans="1:23" ht="15" thickBot="1" x14ac:dyDescent="0.35">
      <c r="A494" s="117" t="s">
        <v>139</v>
      </c>
      <c r="B494" s="118">
        <v>499947.7</v>
      </c>
      <c r="C494" s="118">
        <v>1</v>
      </c>
      <c r="D494" s="118">
        <v>499827.7</v>
      </c>
      <c r="E494" s="118">
        <v>34</v>
      </c>
      <c r="F494" s="118">
        <v>999810.4</v>
      </c>
      <c r="G494" s="118">
        <v>1000000</v>
      </c>
      <c r="H494" s="118">
        <v>189.6</v>
      </c>
      <c r="I494" s="118">
        <v>0.02</v>
      </c>
      <c r="O494" s="117" t="s">
        <v>135</v>
      </c>
      <c r="P494" s="118">
        <v>74.5</v>
      </c>
      <c r="Q494" s="118">
        <v>499782.8</v>
      </c>
      <c r="R494" s="118">
        <v>499940.3</v>
      </c>
      <c r="S494" s="118">
        <v>0</v>
      </c>
      <c r="T494" s="118">
        <v>999797.6</v>
      </c>
      <c r="U494" s="118">
        <v>1000000</v>
      </c>
      <c r="V494" s="118">
        <v>202.4</v>
      </c>
      <c r="W494" s="118">
        <v>0.02</v>
      </c>
    </row>
    <row r="495" spans="1:23" ht="15" thickBot="1" x14ac:dyDescent="0.35">
      <c r="A495" s="117" t="s">
        <v>140</v>
      </c>
      <c r="B495" s="118">
        <v>499999.7</v>
      </c>
      <c r="C495" s="118">
        <v>84.5</v>
      </c>
      <c r="D495" s="118">
        <v>499885.7</v>
      </c>
      <c r="E495" s="118">
        <v>129.5</v>
      </c>
      <c r="F495" s="118">
        <v>1000099.4</v>
      </c>
      <c r="G495" s="118">
        <v>1000000</v>
      </c>
      <c r="H495" s="118">
        <v>-99.4</v>
      </c>
      <c r="I495" s="118">
        <v>-0.01</v>
      </c>
      <c r="O495" s="117" t="s">
        <v>136</v>
      </c>
      <c r="P495" s="118">
        <v>118.5</v>
      </c>
      <c r="Q495" s="118">
        <v>499818.8</v>
      </c>
      <c r="R495" s="118">
        <v>499948.3</v>
      </c>
      <c r="S495" s="118">
        <v>10</v>
      </c>
      <c r="T495" s="118">
        <v>999895.6</v>
      </c>
      <c r="U495" s="118">
        <v>1000000</v>
      </c>
      <c r="V495" s="118">
        <v>104.4</v>
      </c>
      <c r="W495" s="118">
        <v>0.01</v>
      </c>
    </row>
    <row r="496" spans="1:23" ht="15" thickBot="1" x14ac:dyDescent="0.35">
      <c r="A496" s="117" t="s">
        <v>141</v>
      </c>
      <c r="B496" s="118">
        <v>499978.7</v>
      </c>
      <c r="C496" s="118">
        <v>144.5</v>
      </c>
      <c r="D496" s="118">
        <v>499872.7</v>
      </c>
      <c r="E496" s="118">
        <v>24</v>
      </c>
      <c r="F496" s="118">
        <v>1000019.9</v>
      </c>
      <c r="G496" s="118">
        <v>1000000</v>
      </c>
      <c r="H496" s="118">
        <v>-19.899999999999999</v>
      </c>
      <c r="I496" s="118">
        <v>0</v>
      </c>
      <c r="O496" s="117" t="s">
        <v>137</v>
      </c>
      <c r="P496" s="118">
        <v>145.5</v>
      </c>
      <c r="Q496" s="118">
        <v>499762.8</v>
      </c>
      <c r="R496" s="118">
        <v>499974.3</v>
      </c>
      <c r="S496" s="118">
        <v>35.5</v>
      </c>
      <c r="T496" s="118">
        <v>999918.1</v>
      </c>
      <c r="U496" s="118">
        <v>1000000</v>
      </c>
      <c r="V496" s="118">
        <v>81.900000000000006</v>
      </c>
      <c r="W496" s="118">
        <v>0.01</v>
      </c>
    </row>
    <row r="497" spans="1:23" ht="15" thickBot="1" x14ac:dyDescent="0.35">
      <c r="A497" s="117" t="s">
        <v>142</v>
      </c>
      <c r="B497" s="118">
        <v>500025.7</v>
      </c>
      <c r="C497" s="118">
        <v>140.5</v>
      </c>
      <c r="D497" s="118">
        <v>499881.7</v>
      </c>
      <c r="E497" s="118">
        <v>39</v>
      </c>
      <c r="F497" s="118">
        <v>1000086.9</v>
      </c>
      <c r="G497" s="118">
        <v>1000000</v>
      </c>
      <c r="H497" s="118">
        <v>-86.9</v>
      </c>
      <c r="I497" s="118">
        <v>-0.01</v>
      </c>
      <c r="O497" s="117" t="s">
        <v>138</v>
      </c>
      <c r="P497" s="118">
        <v>8.5</v>
      </c>
      <c r="Q497" s="118">
        <v>499801.8</v>
      </c>
      <c r="R497" s="118">
        <v>500025.3</v>
      </c>
      <c r="S497" s="118">
        <v>55.5</v>
      </c>
      <c r="T497" s="118">
        <v>999891.1</v>
      </c>
      <c r="U497" s="118">
        <v>1000000</v>
      </c>
      <c r="V497" s="118">
        <v>108.9</v>
      </c>
      <c r="W497" s="118">
        <v>0.01</v>
      </c>
    </row>
    <row r="498" spans="1:23" ht="15" thickBot="1" x14ac:dyDescent="0.35">
      <c r="A498" s="117" t="s">
        <v>143</v>
      </c>
      <c r="B498" s="118">
        <v>500079.2</v>
      </c>
      <c r="C498" s="118">
        <v>38.5</v>
      </c>
      <c r="D498" s="118">
        <v>499915.7</v>
      </c>
      <c r="E498" s="118">
        <v>19</v>
      </c>
      <c r="F498" s="118">
        <v>1000052.4</v>
      </c>
      <c r="G498" s="118">
        <v>1000000</v>
      </c>
      <c r="H498" s="118">
        <v>-52.4</v>
      </c>
      <c r="I498" s="118">
        <v>-0.01</v>
      </c>
      <c r="O498" s="117" t="s">
        <v>139</v>
      </c>
      <c r="P498" s="118">
        <v>132.5</v>
      </c>
      <c r="Q498" s="118">
        <v>499913.3</v>
      </c>
      <c r="R498" s="118">
        <v>500043.3</v>
      </c>
      <c r="S498" s="118">
        <v>100.5</v>
      </c>
      <c r="T498" s="118">
        <v>1000189.6</v>
      </c>
      <c r="U498" s="118">
        <v>1000000</v>
      </c>
      <c r="V498" s="118">
        <v>-189.6</v>
      </c>
      <c r="W498" s="118">
        <v>-0.02</v>
      </c>
    </row>
    <row r="499" spans="1:23" ht="15" thickBot="1" x14ac:dyDescent="0.35">
      <c r="A499" s="117" t="s">
        <v>144</v>
      </c>
      <c r="B499" s="118">
        <v>499969.7</v>
      </c>
      <c r="C499" s="118">
        <v>36.5</v>
      </c>
      <c r="D499" s="118">
        <v>499809.7</v>
      </c>
      <c r="E499" s="118">
        <v>19</v>
      </c>
      <c r="F499" s="118">
        <v>999834.9</v>
      </c>
      <c r="G499" s="118">
        <v>1000000</v>
      </c>
      <c r="H499" s="118">
        <v>165.1</v>
      </c>
      <c r="I499" s="118">
        <v>0.02</v>
      </c>
      <c r="O499" s="117" t="s">
        <v>140</v>
      </c>
      <c r="P499" s="118">
        <v>80.5</v>
      </c>
      <c r="Q499" s="118">
        <v>499829.8</v>
      </c>
      <c r="R499" s="118">
        <v>499985.3</v>
      </c>
      <c r="S499" s="118">
        <v>5</v>
      </c>
      <c r="T499" s="118">
        <v>999900.6</v>
      </c>
      <c r="U499" s="118">
        <v>1000000</v>
      </c>
      <c r="V499" s="118">
        <v>99.4</v>
      </c>
      <c r="W499" s="118">
        <v>0.01</v>
      </c>
    </row>
    <row r="500" spans="1:23" ht="15" thickBot="1" x14ac:dyDescent="0.35">
      <c r="A500" s="117" t="s">
        <v>145</v>
      </c>
      <c r="B500" s="118">
        <v>500003.7</v>
      </c>
      <c r="C500" s="118">
        <v>86.5</v>
      </c>
      <c r="D500" s="118">
        <v>499927.7</v>
      </c>
      <c r="E500" s="118">
        <v>89</v>
      </c>
      <c r="F500" s="118">
        <v>1000106.9</v>
      </c>
      <c r="G500" s="118">
        <v>1000000</v>
      </c>
      <c r="H500" s="118">
        <v>-106.9</v>
      </c>
      <c r="I500" s="118">
        <v>-0.01</v>
      </c>
      <c r="O500" s="117" t="s">
        <v>141</v>
      </c>
      <c r="P500" s="118">
        <v>101.5</v>
      </c>
      <c r="Q500" s="118">
        <v>499769.8</v>
      </c>
      <c r="R500" s="118">
        <v>499998.3</v>
      </c>
      <c r="S500" s="118">
        <v>110.5</v>
      </c>
      <c r="T500" s="118">
        <v>999980.1</v>
      </c>
      <c r="U500" s="118">
        <v>1000000</v>
      </c>
      <c r="V500" s="118">
        <v>19.899999999999999</v>
      </c>
      <c r="W500" s="118">
        <v>0</v>
      </c>
    </row>
    <row r="501" spans="1:23" ht="15" thickBot="1" x14ac:dyDescent="0.35">
      <c r="A501" s="117" t="s">
        <v>146</v>
      </c>
      <c r="B501" s="118">
        <v>500014.7</v>
      </c>
      <c r="C501" s="118">
        <v>146.5</v>
      </c>
      <c r="D501" s="118">
        <v>499858.7</v>
      </c>
      <c r="E501" s="118">
        <v>114.5</v>
      </c>
      <c r="F501" s="118">
        <v>1000134.4</v>
      </c>
      <c r="G501" s="118">
        <v>1000000</v>
      </c>
      <c r="H501" s="118">
        <v>-134.4</v>
      </c>
      <c r="I501" s="118">
        <v>-0.01</v>
      </c>
      <c r="O501" s="117" t="s">
        <v>142</v>
      </c>
      <c r="P501" s="118">
        <v>54.5</v>
      </c>
      <c r="Q501" s="118">
        <v>499773.8</v>
      </c>
      <c r="R501" s="118">
        <v>499989.3</v>
      </c>
      <c r="S501" s="118">
        <v>95.5</v>
      </c>
      <c r="T501" s="118">
        <v>999913.1</v>
      </c>
      <c r="U501" s="118">
        <v>1000000</v>
      </c>
      <c r="V501" s="118">
        <v>86.9</v>
      </c>
      <c r="W501" s="118">
        <v>0.01</v>
      </c>
    </row>
    <row r="502" spans="1:23" ht="15" thickBot="1" x14ac:dyDescent="0.35">
      <c r="A502" s="117" t="s">
        <v>147</v>
      </c>
      <c r="B502" s="118">
        <v>499956.7</v>
      </c>
      <c r="C502" s="118">
        <v>105.5</v>
      </c>
      <c r="D502" s="118">
        <v>499867.7</v>
      </c>
      <c r="E502" s="118">
        <v>64</v>
      </c>
      <c r="F502" s="118">
        <v>999993.9</v>
      </c>
      <c r="G502" s="118">
        <v>1000000</v>
      </c>
      <c r="H502" s="118">
        <v>6.1</v>
      </c>
      <c r="I502" s="118">
        <v>0</v>
      </c>
      <c r="O502" s="117" t="s">
        <v>143</v>
      </c>
      <c r="P502" s="118">
        <v>1</v>
      </c>
      <c r="Q502" s="118">
        <v>499875.8</v>
      </c>
      <c r="R502" s="118">
        <v>499955.3</v>
      </c>
      <c r="S502" s="118">
        <v>115.5</v>
      </c>
      <c r="T502" s="118">
        <v>999947.6</v>
      </c>
      <c r="U502" s="118">
        <v>1000000</v>
      </c>
      <c r="V502" s="118">
        <v>52.4</v>
      </c>
      <c r="W502" s="118">
        <v>0.01</v>
      </c>
    </row>
    <row r="503" spans="1:23" ht="15" thickBot="1" x14ac:dyDescent="0.35">
      <c r="A503" s="117" t="s">
        <v>148</v>
      </c>
      <c r="B503" s="118">
        <v>499998.7</v>
      </c>
      <c r="C503" s="118">
        <v>137.5</v>
      </c>
      <c r="D503" s="118">
        <v>499837.7</v>
      </c>
      <c r="E503" s="118">
        <v>84</v>
      </c>
      <c r="F503" s="118">
        <v>1000057.9</v>
      </c>
      <c r="G503" s="118">
        <v>1000000</v>
      </c>
      <c r="H503" s="118">
        <v>-57.9</v>
      </c>
      <c r="I503" s="118">
        <v>-0.01</v>
      </c>
      <c r="O503" s="117" t="s">
        <v>144</v>
      </c>
      <c r="P503" s="118">
        <v>110.5</v>
      </c>
      <c r="Q503" s="118">
        <v>499877.8</v>
      </c>
      <c r="R503" s="118">
        <v>500061.3</v>
      </c>
      <c r="S503" s="118">
        <v>115.5</v>
      </c>
      <c r="T503" s="118">
        <v>1000165.1</v>
      </c>
      <c r="U503" s="118">
        <v>1000000</v>
      </c>
      <c r="V503" s="118">
        <v>-165.1</v>
      </c>
      <c r="W503" s="118">
        <v>-0.02</v>
      </c>
    </row>
    <row r="504" spans="1:23" ht="15" thickBot="1" x14ac:dyDescent="0.35">
      <c r="A504" s="117" t="s">
        <v>149</v>
      </c>
      <c r="B504" s="118">
        <v>500019.7</v>
      </c>
      <c r="C504" s="118">
        <v>124.5</v>
      </c>
      <c r="D504" s="118">
        <v>499868.7</v>
      </c>
      <c r="E504" s="118">
        <v>74</v>
      </c>
      <c r="F504" s="118">
        <v>1000086.9</v>
      </c>
      <c r="G504" s="118">
        <v>1000000</v>
      </c>
      <c r="H504" s="118">
        <v>-86.9</v>
      </c>
      <c r="I504" s="118">
        <v>-0.01</v>
      </c>
      <c r="O504" s="117" t="s">
        <v>145</v>
      </c>
      <c r="P504" s="118">
        <v>76.5</v>
      </c>
      <c r="Q504" s="118">
        <v>499827.8</v>
      </c>
      <c r="R504" s="118">
        <v>499943.3</v>
      </c>
      <c r="S504" s="118">
        <v>45.5</v>
      </c>
      <c r="T504" s="118">
        <v>999893.1</v>
      </c>
      <c r="U504" s="118">
        <v>1000000</v>
      </c>
      <c r="V504" s="118">
        <v>106.9</v>
      </c>
      <c r="W504" s="118">
        <v>0.01</v>
      </c>
    </row>
    <row r="505" spans="1:23" ht="15" thickBot="1" x14ac:dyDescent="0.35">
      <c r="A505" s="117" t="s">
        <v>150</v>
      </c>
      <c r="B505" s="118">
        <v>499886.7</v>
      </c>
      <c r="C505" s="118">
        <v>62.5</v>
      </c>
      <c r="D505" s="118">
        <v>499839.7</v>
      </c>
      <c r="E505" s="118">
        <v>29</v>
      </c>
      <c r="F505" s="118">
        <v>999817.9</v>
      </c>
      <c r="G505" s="118">
        <v>1000000</v>
      </c>
      <c r="H505" s="118">
        <v>182.1</v>
      </c>
      <c r="I505" s="118">
        <v>0.02</v>
      </c>
      <c r="O505" s="117" t="s">
        <v>146</v>
      </c>
      <c r="P505" s="118">
        <v>65.5</v>
      </c>
      <c r="Q505" s="118">
        <v>499767.8</v>
      </c>
      <c r="R505" s="118">
        <v>500012.3</v>
      </c>
      <c r="S505" s="118">
        <v>20</v>
      </c>
      <c r="T505" s="118">
        <v>999865.6</v>
      </c>
      <c r="U505" s="118">
        <v>1000000</v>
      </c>
      <c r="V505" s="118">
        <v>134.4</v>
      </c>
      <c r="W505" s="118">
        <v>0.01</v>
      </c>
    </row>
    <row r="506" spans="1:23" ht="15" thickBot="1" x14ac:dyDescent="0.35">
      <c r="A506" s="117" t="s">
        <v>151</v>
      </c>
      <c r="B506" s="118">
        <v>499974.7</v>
      </c>
      <c r="C506" s="118">
        <v>54.5</v>
      </c>
      <c r="D506" s="118">
        <v>499840.7</v>
      </c>
      <c r="E506" s="118">
        <v>119.5</v>
      </c>
      <c r="F506" s="118">
        <v>999989.4</v>
      </c>
      <c r="G506" s="118">
        <v>1000000</v>
      </c>
      <c r="H506" s="118">
        <v>10.6</v>
      </c>
      <c r="I506" s="118">
        <v>0</v>
      </c>
      <c r="O506" s="117" t="s">
        <v>147</v>
      </c>
      <c r="P506" s="118">
        <v>123.5</v>
      </c>
      <c r="Q506" s="118">
        <v>499808.8</v>
      </c>
      <c r="R506" s="118">
        <v>500003.3</v>
      </c>
      <c r="S506" s="118">
        <v>70.5</v>
      </c>
      <c r="T506" s="118">
        <v>1000006.1</v>
      </c>
      <c r="U506" s="118">
        <v>1000000</v>
      </c>
      <c r="V506" s="118">
        <v>-6.1</v>
      </c>
      <c r="W506" s="118">
        <v>0</v>
      </c>
    </row>
    <row r="507" spans="1:23" ht="15" thickBot="1" x14ac:dyDescent="0.35">
      <c r="A507" s="117" t="s">
        <v>152</v>
      </c>
      <c r="B507" s="118">
        <v>500007.7</v>
      </c>
      <c r="C507" s="118">
        <v>70.5</v>
      </c>
      <c r="D507" s="118">
        <v>499913.7</v>
      </c>
      <c r="E507" s="118">
        <v>104</v>
      </c>
      <c r="F507" s="118">
        <v>1000095.9</v>
      </c>
      <c r="G507" s="118">
        <v>1000000</v>
      </c>
      <c r="H507" s="118">
        <v>-95.9</v>
      </c>
      <c r="I507" s="118">
        <v>-0.01</v>
      </c>
      <c r="O507" s="117" t="s">
        <v>148</v>
      </c>
      <c r="P507" s="118">
        <v>81.5</v>
      </c>
      <c r="Q507" s="118">
        <v>499776.8</v>
      </c>
      <c r="R507" s="118">
        <v>500033.3</v>
      </c>
      <c r="S507" s="118">
        <v>50.5</v>
      </c>
      <c r="T507" s="118">
        <v>999942.1</v>
      </c>
      <c r="U507" s="118">
        <v>1000000</v>
      </c>
      <c r="V507" s="118">
        <v>57.9</v>
      </c>
      <c r="W507" s="118">
        <v>0.01</v>
      </c>
    </row>
    <row r="508" spans="1:23" ht="15" thickBot="1" x14ac:dyDescent="0.35">
      <c r="A508" s="117" t="s">
        <v>153</v>
      </c>
      <c r="B508" s="118">
        <v>499941.7</v>
      </c>
      <c r="C508" s="118">
        <v>42.5</v>
      </c>
      <c r="D508" s="118">
        <v>499882.7</v>
      </c>
      <c r="E508" s="118">
        <v>59</v>
      </c>
      <c r="F508" s="118">
        <v>999925.9</v>
      </c>
      <c r="G508" s="118">
        <v>1000000</v>
      </c>
      <c r="H508" s="118">
        <v>74.099999999999994</v>
      </c>
      <c r="I508" s="118">
        <v>0.01</v>
      </c>
      <c r="O508" s="117" t="s">
        <v>149</v>
      </c>
      <c r="P508" s="118">
        <v>60.5</v>
      </c>
      <c r="Q508" s="118">
        <v>499789.8</v>
      </c>
      <c r="R508" s="118">
        <v>500002.3</v>
      </c>
      <c r="S508" s="118">
        <v>60.5</v>
      </c>
      <c r="T508" s="118">
        <v>999913.1</v>
      </c>
      <c r="U508" s="118">
        <v>1000000</v>
      </c>
      <c r="V508" s="118">
        <v>86.9</v>
      </c>
      <c r="W508" s="118">
        <v>0.01</v>
      </c>
    </row>
    <row r="509" spans="1:23" ht="15" thickBot="1" x14ac:dyDescent="0.35">
      <c r="A509" s="117" t="s">
        <v>154</v>
      </c>
      <c r="B509" s="118">
        <v>499959.7</v>
      </c>
      <c r="C509" s="118">
        <v>60.5</v>
      </c>
      <c r="D509" s="118">
        <v>499898.7</v>
      </c>
      <c r="E509" s="118">
        <v>44</v>
      </c>
      <c r="F509" s="118">
        <v>999962.9</v>
      </c>
      <c r="G509" s="118">
        <v>1000000</v>
      </c>
      <c r="H509" s="118">
        <v>37.1</v>
      </c>
      <c r="I509" s="118">
        <v>0</v>
      </c>
      <c r="O509" s="117" t="s">
        <v>150</v>
      </c>
      <c r="P509" s="118">
        <v>193.5</v>
      </c>
      <c r="Q509" s="118">
        <v>499851.8</v>
      </c>
      <c r="R509" s="118">
        <v>500031.3</v>
      </c>
      <c r="S509" s="118">
        <v>105.5</v>
      </c>
      <c r="T509" s="118">
        <v>1000182.1</v>
      </c>
      <c r="U509" s="118">
        <v>1000000</v>
      </c>
      <c r="V509" s="118">
        <v>-182.1</v>
      </c>
      <c r="W509" s="118">
        <v>-0.02</v>
      </c>
    </row>
    <row r="510" spans="1:23" ht="15" thickBot="1" x14ac:dyDescent="0.35">
      <c r="A510" s="117" t="s">
        <v>155</v>
      </c>
      <c r="B510" s="118">
        <v>499977.7</v>
      </c>
      <c r="C510" s="118">
        <v>100.5</v>
      </c>
      <c r="D510" s="118">
        <v>499814.7</v>
      </c>
      <c r="E510" s="118">
        <v>49</v>
      </c>
      <c r="F510" s="118">
        <v>999941.9</v>
      </c>
      <c r="G510" s="118">
        <v>1000000</v>
      </c>
      <c r="H510" s="118">
        <v>58.1</v>
      </c>
      <c r="I510" s="118">
        <v>0.01</v>
      </c>
      <c r="O510" s="117" t="s">
        <v>151</v>
      </c>
      <c r="P510" s="118">
        <v>105.5</v>
      </c>
      <c r="Q510" s="118">
        <v>499859.8</v>
      </c>
      <c r="R510" s="118">
        <v>500030.3</v>
      </c>
      <c r="S510" s="118">
        <v>15</v>
      </c>
      <c r="T510" s="118">
        <v>1000010.6</v>
      </c>
      <c r="U510" s="118">
        <v>1000000</v>
      </c>
      <c r="V510" s="118">
        <v>-10.6</v>
      </c>
      <c r="W510" s="118">
        <v>0</v>
      </c>
    </row>
    <row r="511" spans="1:23" ht="15" thickBot="1" x14ac:dyDescent="0.35">
      <c r="A511" s="117" t="s">
        <v>156</v>
      </c>
      <c r="B511" s="118">
        <v>500016.7</v>
      </c>
      <c r="C511" s="118">
        <v>135.5</v>
      </c>
      <c r="D511" s="118">
        <v>499856.7</v>
      </c>
      <c r="E511" s="118">
        <v>54</v>
      </c>
      <c r="F511" s="118">
        <v>1000062.9</v>
      </c>
      <c r="G511" s="118">
        <v>1000000</v>
      </c>
      <c r="H511" s="118">
        <v>-62.9</v>
      </c>
      <c r="I511" s="118">
        <v>-0.01</v>
      </c>
      <c r="O511" s="117" t="s">
        <v>152</v>
      </c>
      <c r="P511" s="118">
        <v>72.5</v>
      </c>
      <c r="Q511" s="118">
        <v>499843.8</v>
      </c>
      <c r="R511" s="118">
        <v>499957.3</v>
      </c>
      <c r="S511" s="118">
        <v>30.5</v>
      </c>
      <c r="T511" s="118">
        <v>999904.1</v>
      </c>
      <c r="U511" s="118">
        <v>1000000</v>
      </c>
      <c r="V511" s="118">
        <v>95.9</v>
      </c>
      <c r="W511" s="118">
        <v>0.01</v>
      </c>
    </row>
    <row r="512" spans="1:23" ht="15" thickBot="1" x14ac:dyDescent="0.35">
      <c r="A512" s="117" t="s">
        <v>157</v>
      </c>
      <c r="B512" s="118">
        <v>499981.7</v>
      </c>
      <c r="C512" s="118">
        <v>125.5</v>
      </c>
      <c r="D512" s="118">
        <v>499910.7</v>
      </c>
      <c r="E512" s="118">
        <v>8</v>
      </c>
      <c r="F512" s="118">
        <v>1000025.9</v>
      </c>
      <c r="G512" s="118">
        <v>1000000</v>
      </c>
      <c r="H512" s="118">
        <v>-25.9</v>
      </c>
      <c r="I512" s="118">
        <v>0</v>
      </c>
      <c r="O512" s="117" t="s">
        <v>153</v>
      </c>
      <c r="P512" s="118">
        <v>138.5</v>
      </c>
      <c r="Q512" s="118">
        <v>499871.8</v>
      </c>
      <c r="R512" s="118">
        <v>499988.3</v>
      </c>
      <c r="S512" s="118">
        <v>75.5</v>
      </c>
      <c r="T512" s="118">
        <v>1000074.1</v>
      </c>
      <c r="U512" s="118">
        <v>1000000</v>
      </c>
      <c r="V512" s="118">
        <v>-74.099999999999994</v>
      </c>
      <c r="W512" s="118">
        <v>-0.01</v>
      </c>
    </row>
    <row r="513" spans="1:23" ht="15" thickBot="1" x14ac:dyDescent="0.35">
      <c r="A513" s="117" t="s">
        <v>158</v>
      </c>
      <c r="B513" s="118">
        <v>499972.7</v>
      </c>
      <c r="C513" s="118">
        <v>85.5</v>
      </c>
      <c r="D513" s="118">
        <v>499860.7</v>
      </c>
      <c r="E513" s="118">
        <v>94</v>
      </c>
      <c r="F513" s="118">
        <v>1000012.9</v>
      </c>
      <c r="G513" s="118">
        <v>1000000</v>
      </c>
      <c r="H513" s="118">
        <v>-12.9</v>
      </c>
      <c r="I513" s="118">
        <v>0</v>
      </c>
      <c r="O513" s="117" t="s">
        <v>154</v>
      </c>
      <c r="P513" s="118">
        <v>120.5</v>
      </c>
      <c r="Q513" s="118">
        <v>499853.8</v>
      </c>
      <c r="R513" s="118">
        <v>499972.3</v>
      </c>
      <c r="S513" s="118">
        <v>90.5</v>
      </c>
      <c r="T513" s="118">
        <v>1000037.1</v>
      </c>
      <c r="U513" s="118">
        <v>1000000</v>
      </c>
      <c r="V513" s="118">
        <v>-37.1</v>
      </c>
      <c r="W513" s="118">
        <v>0</v>
      </c>
    </row>
    <row r="514" spans="1:23" ht="15" thickBot="1" x14ac:dyDescent="0.35">
      <c r="A514" s="117" t="s">
        <v>159</v>
      </c>
      <c r="B514" s="118">
        <v>500012.7</v>
      </c>
      <c r="C514" s="118">
        <v>142.5</v>
      </c>
      <c r="D514" s="118">
        <v>499904.7</v>
      </c>
      <c r="E514" s="118">
        <v>19</v>
      </c>
      <c r="F514" s="118">
        <v>1000078.9</v>
      </c>
      <c r="G514" s="118">
        <v>1000000</v>
      </c>
      <c r="H514" s="118">
        <v>-78.900000000000006</v>
      </c>
      <c r="I514" s="118">
        <v>-0.01</v>
      </c>
      <c r="O514" s="117" t="s">
        <v>155</v>
      </c>
      <c r="P514" s="118">
        <v>102.5</v>
      </c>
      <c r="Q514" s="118">
        <v>499813.8</v>
      </c>
      <c r="R514" s="118">
        <v>500056.3</v>
      </c>
      <c r="S514" s="118">
        <v>85.5</v>
      </c>
      <c r="T514" s="118">
        <v>1000058.1</v>
      </c>
      <c r="U514" s="118">
        <v>1000000</v>
      </c>
      <c r="V514" s="118">
        <v>-58.1</v>
      </c>
      <c r="W514" s="118">
        <v>-0.01</v>
      </c>
    </row>
    <row r="515" spans="1:23" ht="15" thickBot="1" x14ac:dyDescent="0.35">
      <c r="A515" s="117" t="s">
        <v>160</v>
      </c>
      <c r="B515" s="118">
        <v>500047.7</v>
      </c>
      <c r="C515" s="118">
        <v>138.5</v>
      </c>
      <c r="D515" s="118">
        <v>499934.2</v>
      </c>
      <c r="E515" s="118">
        <v>69</v>
      </c>
      <c r="F515" s="118">
        <v>1000189.4</v>
      </c>
      <c r="G515" s="118">
        <v>1000000</v>
      </c>
      <c r="H515" s="118">
        <v>-189.4</v>
      </c>
      <c r="I515" s="118">
        <v>-0.02</v>
      </c>
      <c r="O515" s="117" t="s">
        <v>156</v>
      </c>
      <c r="P515" s="118">
        <v>63.5</v>
      </c>
      <c r="Q515" s="118">
        <v>499778.8</v>
      </c>
      <c r="R515" s="118">
        <v>500014.3</v>
      </c>
      <c r="S515" s="118">
        <v>80.5</v>
      </c>
      <c r="T515" s="118">
        <v>999937.1</v>
      </c>
      <c r="U515" s="118">
        <v>1000000</v>
      </c>
      <c r="V515" s="118">
        <v>62.9</v>
      </c>
      <c r="W515" s="118">
        <v>0.01</v>
      </c>
    </row>
    <row r="516" spans="1:23" ht="15" thickBot="1" x14ac:dyDescent="0.35">
      <c r="A516" s="117" t="s">
        <v>161</v>
      </c>
      <c r="B516" s="118">
        <v>500010.7</v>
      </c>
      <c r="C516" s="118">
        <v>123.5</v>
      </c>
      <c r="D516" s="118">
        <v>499933.2</v>
      </c>
      <c r="E516" s="118">
        <v>134.5</v>
      </c>
      <c r="F516" s="118">
        <v>1000201.9</v>
      </c>
      <c r="G516" s="118">
        <v>1000000</v>
      </c>
      <c r="H516" s="118">
        <v>-201.9</v>
      </c>
      <c r="I516" s="118">
        <v>-0.02</v>
      </c>
      <c r="O516" s="117" t="s">
        <v>157</v>
      </c>
      <c r="P516" s="118">
        <v>98.5</v>
      </c>
      <c r="Q516" s="118">
        <v>499788.79999999999</v>
      </c>
      <c r="R516" s="118">
        <v>499960.3</v>
      </c>
      <c r="S516" s="118">
        <v>126.5</v>
      </c>
      <c r="T516" s="118">
        <v>999974.1</v>
      </c>
      <c r="U516" s="118">
        <v>1000000</v>
      </c>
      <c r="V516" s="118">
        <v>25.9</v>
      </c>
      <c r="W516" s="118">
        <v>0</v>
      </c>
    </row>
    <row r="517" spans="1:23" ht="15" thickBot="1" x14ac:dyDescent="0.35">
      <c r="A517" s="117" t="s">
        <v>162</v>
      </c>
      <c r="B517" s="118">
        <v>499964.7</v>
      </c>
      <c r="C517" s="118">
        <v>93.5</v>
      </c>
      <c r="D517" s="118">
        <v>499924.7</v>
      </c>
      <c r="E517" s="118">
        <v>124.5</v>
      </c>
      <c r="F517" s="118">
        <v>1000107.4</v>
      </c>
      <c r="G517" s="118">
        <v>1000000</v>
      </c>
      <c r="H517" s="118">
        <v>-107.4</v>
      </c>
      <c r="I517" s="118">
        <v>-0.01</v>
      </c>
      <c r="O517" s="117" t="s">
        <v>158</v>
      </c>
      <c r="P517" s="118">
        <v>107.5</v>
      </c>
      <c r="Q517" s="118">
        <v>499828.8</v>
      </c>
      <c r="R517" s="118">
        <v>500010.3</v>
      </c>
      <c r="S517" s="118">
        <v>40.5</v>
      </c>
      <c r="T517" s="118">
        <v>999987.1</v>
      </c>
      <c r="U517" s="118">
        <v>1000000</v>
      </c>
      <c r="V517" s="118">
        <v>12.9</v>
      </c>
      <c r="W517" s="118">
        <v>0</v>
      </c>
    </row>
    <row r="518" spans="1:23" ht="15" thickBot="1" x14ac:dyDescent="0.35">
      <c r="A518" s="117" t="s">
        <v>163</v>
      </c>
      <c r="B518" s="118">
        <v>500028.7</v>
      </c>
      <c r="C518" s="118">
        <v>153.5</v>
      </c>
      <c r="D518" s="118">
        <v>499921.7</v>
      </c>
      <c r="E518" s="118">
        <v>104</v>
      </c>
      <c r="F518" s="118">
        <v>1000207.9</v>
      </c>
      <c r="G518" s="118">
        <v>1000000</v>
      </c>
      <c r="H518" s="118">
        <v>-207.9</v>
      </c>
      <c r="I518" s="118">
        <v>-0.02</v>
      </c>
      <c r="O518" s="117" t="s">
        <v>159</v>
      </c>
      <c r="P518" s="118">
        <v>67.5</v>
      </c>
      <c r="Q518" s="118">
        <v>499771.8</v>
      </c>
      <c r="R518" s="118">
        <v>499966.3</v>
      </c>
      <c r="S518" s="118">
        <v>115.5</v>
      </c>
      <c r="T518" s="118">
        <v>999921.1</v>
      </c>
      <c r="U518" s="118">
        <v>1000000</v>
      </c>
      <c r="V518" s="118">
        <v>78.900000000000006</v>
      </c>
      <c r="W518" s="118">
        <v>0.01</v>
      </c>
    </row>
    <row r="519" spans="1:23" ht="15" thickBot="1" x14ac:dyDescent="0.35">
      <c r="A519" s="117" t="s">
        <v>164</v>
      </c>
      <c r="B519" s="118">
        <v>500027.7</v>
      </c>
      <c r="C519" s="118">
        <v>106.5</v>
      </c>
      <c r="D519" s="118">
        <v>499852.7</v>
      </c>
      <c r="E519" s="118">
        <v>74</v>
      </c>
      <c r="F519" s="118">
        <v>1000060.9</v>
      </c>
      <c r="G519" s="118">
        <v>1000000</v>
      </c>
      <c r="H519" s="118">
        <v>-60.9</v>
      </c>
      <c r="I519" s="118">
        <v>-0.01</v>
      </c>
      <c r="O519" s="117" t="s">
        <v>160</v>
      </c>
      <c r="P519" s="118">
        <v>32.5</v>
      </c>
      <c r="Q519" s="118">
        <v>499775.8</v>
      </c>
      <c r="R519" s="118">
        <v>499936.8</v>
      </c>
      <c r="S519" s="118">
        <v>65.5</v>
      </c>
      <c r="T519" s="118">
        <v>999810.6</v>
      </c>
      <c r="U519" s="118">
        <v>1000000</v>
      </c>
      <c r="V519" s="118">
        <v>189.4</v>
      </c>
      <c r="W519" s="118">
        <v>0.02</v>
      </c>
    </row>
    <row r="520" spans="1:23" ht="15" thickBot="1" x14ac:dyDescent="0.35">
      <c r="A520" s="117" t="s">
        <v>165</v>
      </c>
      <c r="B520" s="118">
        <v>499932.7</v>
      </c>
      <c r="C520" s="118">
        <v>0</v>
      </c>
      <c r="D520" s="118">
        <v>499828.7</v>
      </c>
      <c r="E520" s="118">
        <v>24</v>
      </c>
      <c r="F520" s="118">
        <v>999785.4</v>
      </c>
      <c r="G520" s="118">
        <v>1000000</v>
      </c>
      <c r="H520" s="118">
        <v>214.6</v>
      </c>
      <c r="I520" s="118">
        <v>0.02</v>
      </c>
      <c r="O520" s="117" t="s">
        <v>161</v>
      </c>
      <c r="P520" s="118">
        <v>69.5</v>
      </c>
      <c r="Q520" s="118">
        <v>499790.8</v>
      </c>
      <c r="R520" s="118">
        <v>499937.8</v>
      </c>
      <c r="S520" s="118">
        <v>0</v>
      </c>
      <c r="T520" s="118">
        <v>999798.1</v>
      </c>
      <c r="U520" s="118">
        <v>1000000</v>
      </c>
      <c r="V520" s="118">
        <v>201.9</v>
      </c>
      <c r="W520" s="118">
        <v>0.02</v>
      </c>
    </row>
    <row r="521" spans="1:23" ht="15" thickBot="1" x14ac:dyDescent="0.35">
      <c r="A521" s="117" t="s">
        <v>166</v>
      </c>
      <c r="B521" s="118">
        <v>499983.7</v>
      </c>
      <c r="C521" s="118">
        <v>97.5</v>
      </c>
      <c r="D521" s="118">
        <v>499900.7</v>
      </c>
      <c r="E521" s="118">
        <v>129.5</v>
      </c>
      <c r="F521" s="118">
        <v>1000111.4</v>
      </c>
      <c r="G521" s="118">
        <v>1000000</v>
      </c>
      <c r="H521" s="118">
        <v>-111.4</v>
      </c>
      <c r="I521" s="118">
        <v>-0.01</v>
      </c>
      <c r="O521" s="117" t="s">
        <v>162</v>
      </c>
      <c r="P521" s="118">
        <v>115.5</v>
      </c>
      <c r="Q521" s="118">
        <v>499820.79999999999</v>
      </c>
      <c r="R521" s="118">
        <v>499946.3</v>
      </c>
      <c r="S521" s="118">
        <v>10</v>
      </c>
      <c r="T521" s="118">
        <v>999892.6</v>
      </c>
      <c r="U521" s="118">
        <v>1000000</v>
      </c>
      <c r="V521" s="118">
        <v>107.4</v>
      </c>
      <c r="W521" s="118">
        <v>0.01</v>
      </c>
    </row>
    <row r="522" spans="1:23" ht="15" thickBot="1" x14ac:dyDescent="0.35">
      <c r="A522" s="117" t="s">
        <v>167</v>
      </c>
      <c r="B522" s="118">
        <v>500013.7</v>
      </c>
      <c r="C522" s="118">
        <v>143.5</v>
      </c>
      <c r="D522" s="118">
        <v>499883.7</v>
      </c>
      <c r="E522" s="118">
        <v>29</v>
      </c>
      <c r="F522" s="118">
        <v>1000069.9</v>
      </c>
      <c r="G522" s="118">
        <v>1000000</v>
      </c>
      <c r="H522" s="118">
        <v>-69.900000000000006</v>
      </c>
      <c r="I522" s="118">
        <v>-0.01</v>
      </c>
      <c r="O522" s="117" t="s">
        <v>163</v>
      </c>
      <c r="P522" s="118">
        <v>51.5</v>
      </c>
      <c r="Q522" s="118">
        <v>499760.8</v>
      </c>
      <c r="R522" s="118">
        <v>499949.3</v>
      </c>
      <c r="S522" s="118">
        <v>30.5</v>
      </c>
      <c r="T522" s="118">
        <v>999792.1</v>
      </c>
      <c r="U522" s="118">
        <v>1000000</v>
      </c>
      <c r="V522" s="118">
        <v>207.9</v>
      </c>
      <c r="W522" s="118">
        <v>0.02</v>
      </c>
    </row>
    <row r="523" spans="1:23" ht="15" thickBot="1" x14ac:dyDescent="0.35">
      <c r="A523" s="117" t="s">
        <v>168</v>
      </c>
      <c r="B523" s="118">
        <v>499984.7</v>
      </c>
      <c r="C523" s="118">
        <v>130.5</v>
      </c>
      <c r="D523" s="118">
        <v>499888.7</v>
      </c>
      <c r="E523" s="118">
        <v>39</v>
      </c>
      <c r="F523" s="118">
        <v>1000042.9</v>
      </c>
      <c r="G523" s="118">
        <v>1000000</v>
      </c>
      <c r="H523" s="118">
        <v>-42.9</v>
      </c>
      <c r="I523" s="118">
        <v>0</v>
      </c>
      <c r="O523" s="117" t="s">
        <v>164</v>
      </c>
      <c r="P523" s="118">
        <v>52.5</v>
      </c>
      <c r="Q523" s="118">
        <v>499807.8</v>
      </c>
      <c r="R523" s="118">
        <v>500018.3</v>
      </c>
      <c r="S523" s="118">
        <v>60.5</v>
      </c>
      <c r="T523" s="118">
        <v>999939.1</v>
      </c>
      <c r="U523" s="118">
        <v>1000000</v>
      </c>
      <c r="V523" s="118">
        <v>60.9</v>
      </c>
      <c r="W523" s="118">
        <v>0.01</v>
      </c>
    </row>
    <row r="524" spans="1:23" ht="15" thickBot="1" x14ac:dyDescent="0.35">
      <c r="A524" s="117" t="s">
        <v>169</v>
      </c>
      <c r="B524" s="118">
        <v>500068.7</v>
      </c>
      <c r="C524" s="118">
        <v>31.5</v>
      </c>
      <c r="D524" s="118">
        <v>499911.7</v>
      </c>
      <c r="E524" s="118">
        <v>8</v>
      </c>
      <c r="F524" s="118">
        <v>1000019.9</v>
      </c>
      <c r="G524" s="118">
        <v>1000000</v>
      </c>
      <c r="H524" s="118">
        <v>-19.899999999999999</v>
      </c>
      <c r="I524" s="118">
        <v>0</v>
      </c>
      <c r="O524" s="117" t="s">
        <v>165</v>
      </c>
      <c r="P524" s="118">
        <v>147.5</v>
      </c>
      <c r="Q524" s="118">
        <v>499914.3</v>
      </c>
      <c r="R524" s="118">
        <v>500042.3</v>
      </c>
      <c r="S524" s="118">
        <v>110.5</v>
      </c>
      <c r="T524" s="118">
        <v>1000214.6</v>
      </c>
      <c r="U524" s="118">
        <v>1000000</v>
      </c>
      <c r="V524" s="118">
        <v>-214.6</v>
      </c>
      <c r="W524" s="118">
        <v>-0.02</v>
      </c>
    </row>
    <row r="525" spans="1:23" ht="15" thickBot="1" x14ac:dyDescent="0.35">
      <c r="A525" s="117" t="s">
        <v>170</v>
      </c>
      <c r="B525" s="118">
        <v>499916.7</v>
      </c>
      <c r="C525" s="118">
        <v>29.5</v>
      </c>
      <c r="D525" s="118">
        <v>499806.7</v>
      </c>
      <c r="E525" s="118">
        <v>8</v>
      </c>
      <c r="F525" s="118">
        <v>999760.9</v>
      </c>
      <c r="G525" s="118">
        <v>1000000</v>
      </c>
      <c r="H525" s="118">
        <v>239.1</v>
      </c>
      <c r="I525" s="118">
        <v>0.02</v>
      </c>
      <c r="O525" s="117" t="s">
        <v>166</v>
      </c>
      <c r="P525" s="118">
        <v>96.5</v>
      </c>
      <c r="Q525" s="118">
        <v>499816.8</v>
      </c>
      <c r="R525" s="118">
        <v>499970.3</v>
      </c>
      <c r="S525" s="118">
        <v>5</v>
      </c>
      <c r="T525" s="118">
        <v>999888.6</v>
      </c>
      <c r="U525" s="118">
        <v>1000000</v>
      </c>
      <c r="V525" s="118">
        <v>111.4</v>
      </c>
      <c r="W525" s="118">
        <v>0.01</v>
      </c>
    </row>
    <row r="526" spans="1:23" ht="15" thickBot="1" x14ac:dyDescent="0.35">
      <c r="A526" s="117" t="s">
        <v>171</v>
      </c>
      <c r="B526" s="118">
        <v>500011.7</v>
      </c>
      <c r="C526" s="118">
        <v>91.5</v>
      </c>
      <c r="D526" s="118">
        <v>499932.2</v>
      </c>
      <c r="E526" s="118">
        <v>89</v>
      </c>
      <c r="F526" s="118">
        <v>1000124.4</v>
      </c>
      <c r="G526" s="118">
        <v>1000000</v>
      </c>
      <c r="H526" s="118">
        <v>-124.4</v>
      </c>
      <c r="I526" s="118">
        <v>-0.01</v>
      </c>
      <c r="O526" s="117" t="s">
        <v>167</v>
      </c>
      <c r="P526" s="118">
        <v>66.5</v>
      </c>
      <c r="Q526" s="118">
        <v>499770.8</v>
      </c>
      <c r="R526" s="118">
        <v>499987.3</v>
      </c>
      <c r="S526" s="118">
        <v>105.5</v>
      </c>
      <c r="T526" s="118">
        <v>999930.1</v>
      </c>
      <c r="U526" s="118">
        <v>1000000</v>
      </c>
      <c r="V526" s="118">
        <v>69.900000000000006</v>
      </c>
      <c r="W526" s="118">
        <v>0.01</v>
      </c>
    </row>
    <row r="527" spans="1:23" ht="15" thickBot="1" x14ac:dyDescent="0.35">
      <c r="A527" s="117" t="s">
        <v>172</v>
      </c>
      <c r="B527" s="118">
        <v>500023.7</v>
      </c>
      <c r="C527" s="118">
        <v>145.5</v>
      </c>
      <c r="D527" s="118">
        <v>499871.7</v>
      </c>
      <c r="E527" s="118">
        <v>114.5</v>
      </c>
      <c r="F527" s="118">
        <v>1000155.4</v>
      </c>
      <c r="G527" s="118">
        <v>1000000</v>
      </c>
      <c r="H527" s="118">
        <v>-155.4</v>
      </c>
      <c r="I527" s="118">
        <v>-0.02</v>
      </c>
      <c r="O527" s="117" t="s">
        <v>168</v>
      </c>
      <c r="P527" s="118">
        <v>95.5</v>
      </c>
      <c r="Q527" s="118">
        <v>499783.8</v>
      </c>
      <c r="R527" s="118">
        <v>499982.3</v>
      </c>
      <c r="S527" s="118">
        <v>95.5</v>
      </c>
      <c r="T527" s="118">
        <v>999957.1</v>
      </c>
      <c r="U527" s="118">
        <v>1000000</v>
      </c>
      <c r="V527" s="118">
        <v>42.9</v>
      </c>
      <c r="W527" s="118">
        <v>0</v>
      </c>
    </row>
    <row r="528" spans="1:23" ht="15" thickBot="1" x14ac:dyDescent="0.35">
      <c r="A528" s="117" t="s">
        <v>173</v>
      </c>
      <c r="B528" s="118">
        <v>499955.7</v>
      </c>
      <c r="C528" s="118">
        <v>99.5</v>
      </c>
      <c r="D528" s="118">
        <v>499864.7</v>
      </c>
      <c r="E528" s="118">
        <v>79</v>
      </c>
      <c r="F528" s="118">
        <v>999998.9</v>
      </c>
      <c r="G528" s="118">
        <v>1000000</v>
      </c>
      <c r="H528" s="118">
        <v>1.1000000000000001</v>
      </c>
      <c r="I528" s="118">
        <v>0</v>
      </c>
      <c r="O528" s="117" t="s">
        <v>169</v>
      </c>
      <c r="P528" s="118">
        <v>11.5</v>
      </c>
      <c r="Q528" s="118">
        <v>499882.8</v>
      </c>
      <c r="R528" s="118">
        <v>499959.3</v>
      </c>
      <c r="S528" s="118">
        <v>126.5</v>
      </c>
      <c r="T528" s="118">
        <v>999980.1</v>
      </c>
      <c r="U528" s="118">
        <v>1000000</v>
      </c>
      <c r="V528" s="118">
        <v>19.899999999999999</v>
      </c>
      <c r="W528" s="118">
        <v>0</v>
      </c>
    </row>
    <row r="529" spans="1:23" ht="15" thickBot="1" x14ac:dyDescent="0.35">
      <c r="A529" s="117" t="s">
        <v>174</v>
      </c>
      <c r="B529" s="118">
        <v>499990.7</v>
      </c>
      <c r="C529" s="118">
        <v>120.5</v>
      </c>
      <c r="D529" s="118">
        <v>499838.7</v>
      </c>
      <c r="E529" s="118">
        <v>84</v>
      </c>
      <c r="F529" s="118">
        <v>1000033.9</v>
      </c>
      <c r="G529" s="118">
        <v>1000000</v>
      </c>
      <c r="H529" s="118">
        <v>-33.9</v>
      </c>
      <c r="I529" s="118">
        <v>0</v>
      </c>
      <c r="O529" s="117" t="s">
        <v>170</v>
      </c>
      <c r="P529" s="118">
        <v>163.5</v>
      </c>
      <c r="Q529" s="118">
        <v>499884.79999999999</v>
      </c>
      <c r="R529" s="118">
        <v>500064.3</v>
      </c>
      <c r="S529" s="118">
        <v>126.5</v>
      </c>
      <c r="T529" s="118">
        <v>1000239.1</v>
      </c>
      <c r="U529" s="118">
        <v>1000000</v>
      </c>
      <c r="V529" s="118">
        <v>-239.1</v>
      </c>
      <c r="W529" s="118">
        <v>-0.02</v>
      </c>
    </row>
    <row r="530" spans="1:23" ht="15" thickBot="1" x14ac:dyDescent="0.35">
      <c r="A530" s="117" t="s">
        <v>175</v>
      </c>
      <c r="B530" s="118">
        <v>500020.7</v>
      </c>
      <c r="C530" s="118">
        <v>115.5</v>
      </c>
      <c r="D530" s="118">
        <v>499861.7</v>
      </c>
      <c r="E530" s="118">
        <v>64</v>
      </c>
      <c r="F530" s="118">
        <v>1000061.9</v>
      </c>
      <c r="G530" s="118">
        <v>1000000</v>
      </c>
      <c r="H530" s="118">
        <v>-61.9</v>
      </c>
      <c r="I530" s="118">
        <v>-0.01</v>
      </c>
      <c r="O530" s="117" t="s">
        <v>171</v>
      </c>
      <c r="P530" s="118">
        <v>68.5</v>
      </c>
      <c r="Q530" s="118">
        <v>499822.8</v>
      </c>
      <c r="R530" s="118">
        <v>499938.8</v>
      </c>
      <c r="S530" s="118">
        <v>45.5</v>
      </c>
      <c r="T530" s="118">
        <v>999875.6</v>
      </c>
      <c r="U530" s="118">
        <v>1000000</v>
      </c>
      <c r="V530" s="118">
        <v>124.4</v>
      </c>
      <c r="W530" s="118">
        <v>0.01</v>
      </c>
    </row>
    <row r="531" spans="1:23" ht="15" thickBot="1" x14ac:dyDescent="0.35">
      <c r="A531" s="117" t="s">
        <v>176</v>
      </c>
      <c r="B531" s="118">
        <v>499950.7</v>
      </c>
      <c r="C531" s="118">
        <v>77.5</v>
      </c>
      <c r="D531" s="118">
        <v>499859.7</v>
      </c>
      <c r="E531" s="118">
        <v>34</v>
      </c>
      <c r="F531" s="118">
        <v>999921.9</v>
      </c>
      <c r="G531" s="118">
        <v>1000000</v>
      </c>
      <c r="H531" s="118">
        <v>78.099999999999994</v>
      </c>
      <c r="I531" s="118">
        <v>0.01</v>
      </c>
      <c r="O531" s="117" t="s">
        <v>172</v>
      </c>
      <c r="P531" s="118">
        <v>56.5</v>
      </c>
      <c r="Q531" s="118">
        <v>499768.8</v>
      </c>
      <c r="R531" s="118">
        <v>499999.3</v>
      </c>
      <c r="S531" s="118">
        <v>20</v>
      </c>
      <c r="T531" s="118">
        <v>999844.6</v>
      </c>
      <c r="U531" s="118">
        <v>1000000</v>
      </c>
      <c r="V531" s="118">
        <v>155.4</v>
      </c>
      <c r="W531" s="118">
        <v>0.02</v>
      </c>
    </row>
    <row r="532" spans="1:23" ht="15" thickBot="1" x14ac:dyDescent="0.35">
      <c r="A532" s="117" t="s">
        <v>177</v>
      </c>
      <c r="B532" s="118">
        <v>499989.7</v>
      </c>
      <c r="C532" s="118">
        <v>57.5</v>
      </c>
      <c r="D532" s="118">
        <v>499850.7</v>
      </c>
      <c r="E532" s="118">
        <v>119.5</v>
      </c>
      <c r="F532" s="118">
        <v>1000017.4</v>
      </c>
      <c r="G532" s="118">
        <v>1000000</v>
      </c>
      <c r="H532" s="118">
        <v>-17.399999999999999</v>
      </c>
      <c r="I532" s="118">
        <v>0</v>
      </c>
      <c r="O532" s="117" t="s">
        <v>173</v>
      </c>
      <c r="P532" s="118">
        <v>124.5</v>
      </c>
      <c r="Q532" s="118">
        <v>499814.8</v>
      </c>
      <c r="R532" s="118">
        <v>500006.3</v>
      </c>
      <c r="S532" s="118">
        <v>55.5</v>
      </c>
      <c r="T532" s="118">
        <v>1000001.1</v>
      </c>
      <c r="U532" s="118">
        <v>1000000</v>
      </c>
      <c r="V532" s="118">
        <v>-1.1000000000000001</v>
      </c>
      <c r="W532" s="118">
        <v>0</v>
      </c>
    </row>
    <row r="533" spans="1:23" ht="15" thickBot="1" x14ac:dyDescent="0.35">
      <c r="A533" s="117" t="s">
        <v>178</v>
      </c>
      <c r="B533" s="118">
        <v>500004.7</v>
      </c>
      <c r="C533" s="118">
        <v>65.5</v>
      </c>
      <c r="D533" s="118">
        <v>499917.7</v>
      </c>
      <c r="E533" s="118">
        <v>99</v>
      </c>
      <c r="F533" s="118">
        <v>1000086.9</v>
      </c>
      <c r="G533" s="118">
        <v>1000000</v>
      </c>
      <c r="H533" s="118">
        <v>-86.9</v>
      </c>
      <c r="I533" s="118">
        <v>-0.01</v>
      </c>
      <c r="O533" s="117" t="s">
        <v>174</v>
      </c>
      <c r="P533" s="118">
        <v>89.5</v>
      </c>
      <c r="Q533" s="118">
        <v>499793.8</v>
      </c>
      <c r="R533" s="118">
        <v>500032.3</v>
      </c>
      <c r="S533" s="118">
        <v>50.5</v>
      </c>
      <c r="T533" s="118">
        <v>999966.1</v>
      </c>
      <c r="U533" s="118">
        <v>1000000</v>
      </c>
      <c r="V533" s="118">
        <v>33.9</v>
      </c>
      <c r="W533" s="118">
        <v>0</v>
      </c>
    </row>
    <row r="534" spans="1:23" ht="15" thickBot="1" x14ac:dyDescent="0.35">
      <c r="O534" s="117" t="s">
        <v>175</v>
      </c>
      <c r="P534" s="118">
        <v>59.5</v>
      </c>
      <c r="Q534" s="118">
        <v>499798.8</v>
      </c>
      <c r="R534" s="118">
        <v>500009.3</v>
      </c>
      <c r="S534" s="118">
        <v>70.5</v>
      </c>
      <c r="T534" s="118">
        <v>999938.1</v>
      </c>
      <c r="U534" s="118">
        <v>1000000</v>
      </c>
      <c r="V534" s="118">
        <v>61.9</v>
      </c>
      <c r="W534" s="118">
        <v>0.01</v>
      </c>
    </row>
    <row r="535" spans="1:23" ht="15" thickBot="1" x14ac:dyDescent="0.35">
      <c r="A535" s="119" t="s">
        <v>833</v>
      </c>
      <c r="B535" s="120">
        <v>1000302.4</v>
      </c>
      <c r="O535" s="117" t="s">
        <v>176</v>
      </c>
      <c r="P535" s="118">
        <v>129.5</v>
      </c>
      <c r="Q535" s="118">
        <v>499836.8</v>
      </c>
      <c r="R535" s="118">
        <v>500011.3</v>
      </c>
      <c r="S535" s="118">
        <v>100.5</v>
      </c>
      <c r="T535" s="118">
        <v>1000078.1</v>
      </c>
      <c r="U535" s="118">
        <v>1000000</v>
      </c>
      <c r="V535" s="118">
        <v>-78.099999999999994</v>
      </c>
      <c r="W535" s="118">
        <v>-0.01</v>
      </c>
    </row>
    <row r="536" spans="1:23" ht="15" thickBot="1" x14ac:dyDescent="0.35">
      <c r="A536" s="119" t="s">
        <v>834</v>
      </c>
      <c r="B536" s="120">
        <v>999609.9</v>
      </c>
      <c r="O536" s="117" t="s">
        <v>177</v>
      </c>
      <c r="P536" s="118">
        <v>90.5</v>
      </c>
      <c r="Q536" s="118">
        <v>499856.8</v>
      </c>
      <c r="R536" s="118">
        <v>500020.3</v>
      </c>
      <c r="S536" s="118">
        <v>15</v>
      </c>
      <c r="T536" s="118">
        <v>999982.6</v>
      </c>
      <c r="U536" s="118">
        <v>1000000</v>
      </c>
      <c r="V536" s="118">
        <v>17.399999999999999</v>
      </c>
      <c r="W536" s="118">
        <v>0</v>
      </c>
    </row>
    <row r="537" spans="1:23" ht="15" thickBot="1" x14ac:dyDescent="0.35">
      <c r="A537" s="119" t="s">
        <v>835</v>
      </c>
      <c r="B537" s="120">
        <v>130000000.5</v>
      </c>
      <c r="O537" s="117" t="s">
        <v>178</v>
      </c>
      <c r="P537" s="118">
        <v>75.5</v>
      </c>
      <c r="Q537" s="118">
        <v>499848.8</v>
      </c>
      <c r="R537" s="118">
        <v>499953.3</v>
      </c>
      <c r="S537" s="118">
        <v>35.5</v>
      </c>
      <c r="T537" s="118">
        <v>999913.1</v>
      </c>
      <c r="U537" s="118">
        <v>1000000</v>
      </c>
      <c r="V537" s="118">
        <v>86.9</v>
      </c>
      <c r="W537" s="118">
        <v>0.01</v>
      </c>
    </row>
    <row r="538" spans="1:23" ht="15" thickBot="1" x14ac:dyDescent="0.35">
      <c r="A538" s="119" t="s">
        <v>836</v>
      </c>
      <c r="B538" s="120">
        <v>130000000</v>
      </c>
    </row>
    <row r="539" spans="1:23" ht="15" thickBot="1" x14ac:dyDescent="0.35">
      <c r="A539" s="119" t="s">
        <v>837</v>
      </c>
      <c r="B539" s="120">
        <v>0.5</v>
      </c>
      <c r="O539" s="119" t="s">
        <v>833</v>
      </c>
      <c r="P539" s="120">
        <v>1000390.1</v>
      </c>
    </row>
    <row r="540" spans="1:23" ht="15" thickBot="1" x14ac:dyDescent="0.35">
      <c r="A540" s="119" t="s">
        <v>838</v>
      </c>
      <c r="B540" s="120"/>
      <c r="O540" s="119" t="s">
        <v>834</v>
      </c>
      <c r="P540" s="120">
        <v>999697.6</v>
      </c>
    </row>
    <row r="541" spans="1:23" ht="15" thickBot="1" x14ac:dyDescent="0.35">
      <c r="A541" s="119" t="s">
        <v>839</v>
      </c>
      <c r="B541" s="120"/>
      <c r="O541" s="119" t="s">
        <v>835</v>
      </c>
      <c r="P541" s="120">
        <v>129999999.5</v>
      </c>
    </row>
    <row r="542" spans="1:23" ht="15" thickBot="1" x14ac:dyDescent="0.35">
      <c r="A542" s="119" t="s">
        <v>840</v>
      </c>
      <c r="B542" s="120">
        <v>0</v>
      </c>
      <c r="O542" s="119" t="s">
        <v>836</v>
      </c>
      <c r="P542" s="120">
        <v>130000000</v>
      </c>
    </row>
    <row r="543" spans="1:23" ht="15" thickBot="1" x14ac:dyDescent="0.35">
      <c r="O543" s="119" t="s">
        <v>837</v>
      </c>
      <c r="P543" s="120">
        <v>-0.5</v>
      </c>
    </row>
    <row r="544" spans="1:23" ht="15" thickBot="1" x14ac:dyDescent="0.35">
      <c r="A544" s="121" t="s">
        <v>841</v>
      </c>
      <c r="O544" s="119" t="s">
        <v>838</v>
      </c>
      <c r="P544" s="120"/>
    </row>
    <row r="545" spans="1:16" ht="15" thickBot="1" x14ac:dyDescent="0.35">
      <c r="O545" s="119" t="s">
        <v>839</v>
      </c>
      <c r="P545" s="120"/>
    </row>
    <row r="546" spans="1:16" ht="15" thickBot="1" x14ac:dyDescent="0.35">
      <c r="A546" s="122" t="s">
        <v>842</v>
      </c>
      <c r="O546" s="119" t="s">
        <v>840</v>
      </c>
      <c r="P546" s="120">
        <v>0</v>
      </c>
    </row>
    <row r="547" spans="1:16" x14ac:dyDescent="0.3">
      <c r="A547" s="122" t="s">
        <v>843</v>
      </c>
    </row>
    <row r="548" spans="1:16" x14ac:dyDescent="0.3">
      <c r="O548" s="121" t="s">
        <v>841</v>
      </c>
    </row>
    <row r="550" spans="1:16" x14ac:dyDescent="0.3">
      <c r="O550" s="122" t="s">
        <v>842</v>
      </c>
    </row>
    <row r="551" spans="1:16" x14ac:dyDescent="0.3">
      <c r="O551" s="122" t="s">
        <v>1342</v>
      </c>
    </row>
  </sheetData>
  <hyperlinks>
    <hyperlink ref="A544" r:id="rId1" display="https://miau.my-x.hu/myx-free/coco/test/463909620231105135919.html" xr:uid="{8696FFF9-91C5-4F13-8B66-74837752059C}"/>
    <hyperlink ref="O548" r:id="rId2" display="https://miau.my-x.hu/myx-free/coco/test/717401720231105141719.html" xr:uid="{DC72BF42-4343-4E16-AEB6-85774236557F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AB8E9-F639-44F3-AE84-B18203CF4895}">
  <dimension ref="A1:O31"/>
  <sheetViews>
    <sheetView tabSelected="1" workbookViewId="0">
      <selection activeCell="B1" sqref="B1"/>
    </sheetView>
  </sheetViews>
  <sheetFormatPr defaultRowHeight="14.4" x14ac:dyDescent="0.3"/>
  <cols>
    <col min="1" max="1" width="14.44140625" bestFit="1" customWidth="1"/>
    <col min="2" max="2" width="14.77734375" bestFit="1" customWidth="1"/>
    <col min="3" max="7" width="12" bestFit="1" customWidth="1"/>
    <col min="8" max="8" width="12" customWidth="1"/>
    <col min="10" max="10" width="11" bestFit="1" customWidth="1"/>
  </cols>
  <sheetData>
    <row r="1" spans="1:15" x14ac:dyDescent="0.3">
      <c r="A1" t="s">
        <v>1361</v>
      </c>
      <c r="B1" t="s">
        <v>1362</v>
      </c>
    </row>
    <row r="3" spans="1:15" x14ac:dyDescent="0.3">
      <c r="A3" s="123" t="s">
        <v>847</v>
      </c>
      <c r="B3" s="123" t="s">
        <v>846</v>
      </c>
      <c r="J3" s="129" t="s">
        <v>1360</v>
      </c>
    </row>
    <row r="4" spans="1:15" x14ac:dyDescent="0.3">
      <c r="A4" s="123" t="s">
        <v>844</v>
      </c>
      <c r="B4">
        <v>2017</v>
      </c>
      <c r="C4">
        <v>2018</v>
      </c>
      <c r="D4">
        <v>2019</v>
      </c>
      <c r="E4">
        <v>2020</v>
      </c>
      <c r="F4">
        <v>2021</v>
      </c>
      <c r="G4" t="s">
        <v>845</v>
      </c>
      <c r="J4">
        <f>B4</f>
        <v>2017</v>
      </c>
      <c r="K4">
        <f t="shared" ref="K4:O4" si="0">C4</f>
        <v>2018</v>
      </c>
      <c r="L4">
        <f t="shared" si="0"/>
        <v>2019</v>
      </c>
      <c r="M4">
        <f t="shared" si="0"/>
        <v>2020</v>
      </c>
      <c r="N4">
        <f t="shared" si="0"/>
        <v>2021</v>
      </c>
      <c r="O4" t="str">
        <f t="shared" si="0"/>
        <v>Végösszeg</v>
      </c>
    </row>
    <row r="5" spans="1:15" x14ac:dyDescent="0.3">
      <c r="A5" s="124" t="s">
        <v>2</v>
      </c>
      <c r="B5" s="125">
        <v>999896.9</v>
      </c>
      <c r="C5" s="125">
        <v>999858.9</v>
      </c>
      <c r="D5" s="125">
        <v>999867.9</v>
      </c>
      <c r="E5" s="125">
        <v>999900.9</v>
      </c>
      <c r="F5" s="125">
        <v>999925.9</v>
      </c>
      <c r="G5" s="125">
        <v>999890.1</v>
      </c>
      <c r="H5" s="125"/>
      <c r="I5" t="str">
        <f>A5</f>
        <v>Austria</v>
      </c>
      <c r="J5">
        <f>IF((1000000-B5)*(1000000-Inverse!B5)&lt;=0,1,0)</f>
        <v>1</v>
      </c>
      <c r="K5">
        <f>IF((1000000-C5)*(1000000-Inverse!C5)&lt;=0,1,0)</f>
        <v>1</v>
      </c>
      <c r="L5">
        <f>IF((1000000-D5)*(1000000-Inverse!D5)&lt;=0,1,0)</f>
        <v>1</v>
      </c>
      <c r="M5">
        <f>IF((1000000-E5)*(1000000-Inverse!E5)&lt;=0,1,0)</f>
        <v>1</v>
      </c>
      <c r="N5">
        <f>IF((1000000-F5)*(1000000-Inverse!F5)&lt;=0,1,0)</f>
        <v>1</v>
      </c>
      <c r="O5">
        <f>IF((1000000-G5)*(1000000-Inverse!G5)&lt;=0,1,0)</f>
        <v>1</v>
      </c>
    </row>
    <row r="6" spans="1:15" x14ac:dyDescent="0.3">
      <c r="A6" s="124" t="s">
        <v>8</v>
      </c>
      <c r="B6" s="125">
        <v>999896.9</v>
      </c>
      <c r="C6" s="125">
        <v>999903.9</v>
      </c>
      <c r="D6" s="125">
        <v>999913.9</v>
      </c>
      <c r="E6" s="125">
        <v>999933.9</v>
      </c>
      <c r="F6" s="125">
        <v>999962.9</v>
      </c>
      <c r="G6" s="125">
        <v>999922.3</v>
      </c>
      <c r="H6" s="125"/>
      <c r="I6" t="str">
        <f t="shared" ref="I6:I31" si="1">A6</f>
        <v>Belgium</v>
      </c>
      <c r="J6">
        <f>IF((1000000-B6)*(1000000-Inverse!B6)&lt;=0,1,0)</f>
        <v>1</v>
      </c>
      <c r="K6">
        <f>IF((1000000-C6)*(1000000-Inverse!C6)&lt;=0,1,0)</f>
        <v>1</v>
      </c>
      <c r="L6">
        <f>IF((1000000-D6)*(1000000-Inverse!D6)&lt;=0,1,0)</f>
        <v>1</v>
      </c>
      <c r="M6">
        <f>IF((1000000-E6)*(1000000-Inverse!E6)&lt;=0,1,0)</f>
        <v>1</v>
      </c>
      <c r="N6">
        <f>IF((1000000-F6)*(1000000-Inverse!F6)&lt;=0,1,0)</f>
        <v>1</v>
      </c>
      <c r="O6">
        <f>IF((1000000-G6)*(1000000-Inverse!G6)&lt;=0,1,0)</f>
        <v>1</v>
      </c>
    </row>
    <row r="7" spans="1:15" x14ac:dyDescent="0.3">
      <c r="A7" s="124" t="s">
        <v>9</v>
      </c>
      <c r="B7" s="125">
        <v>999807.9</v>
      </c>
      <c r="C7" s="125">
        <v>999849.9</v>
      </c>
      <c r="D7" s="125">
        <v>1000166.4</v>
      </c>
      <c r="E7" s="125">
        <v>999897.9</v>
      </c>
      <c r="F7" s="125">
        <v>999941.9</v>
      </c>
      <c r="G7" s="125">
        <v>999932.8</v>
      </c>
      <c r="H7" s="125"/>
      <c r="I7" t="str">
        <f t="shared" si="1"/>
        <v>Bulgaria</v>
      </c>
      <c r="J7">
        <f>IF((1000000-B7)*(1000000-Inverse!B7)&lt;=0,1,0)</f>
        <v>1</v>
      </c>
      <c r="K7">
        <f>IF((1000000-C7)*(1000000-Inverse!C7)&lt;=0,1,0)</f>
        <v>1</v>
      </c>
      <c r="L7">
        <f>IF((1000000-D7)*(1000000-Inverse!D7)&lt;=0,1,0)</f>
        <v>1</v>
      </c>
      <c r="M7">
        <f>IF((1000000-E7)*(1000000-Inverse!E7)&lt;=0,1,0)</f>
        <v>1</v>
      </c>
      <c r="N7">
        <f>IF((1000000-F7)*(1000000-Inverse!F7)&lt;=0,1,0)</f>
        <v>1</v>
      </c>
      <c r="O7">
        <f>IF((1000000-G7)*(1000000-Inverse!G7)&lt;=0,1,0)</f>
        <v>1</v>
      </c>
    </row>
    <row r="8" spans="1:15" x14ac:dyDescent="0.3">
      <c r="A8" s="124" t="s">
        <v>10</v>
      </c>
      <c r="B8" s="125">
        <v>999861.9</v>
      </c>
      <c r="C8" s="125">
        <v>999818.4</v>
      </c>
      <c r="D8" s="125">
        <v>999897.9</v>
      </c>
      <c r="E8" s="125">
        <v>999922.9</v>
      </c>
      <c r="F8" s="125">
        <v>1000062.9</v>
      </c>
      <c r="G8" s="125">
        <v>999912.8</v>
      </c>
      <c r="H8" s="125"/>
      <c r="I8" t="str">
        <f t="shared" si="1"/>
        <v>Croatia</v>
      </c>
      <c r="J8">
        <f>IF((1000000-B8)*(1000000-Inverse!B8)&lt;=0,1,0)</f>
        <v>1</v>
      </c>
      <c r="K8">
        <f>IF((1000000-C8)*(1000000-Inverse!C8)&lt;=0,1,0)</f>
        <v>1</v>
      </c>
      <c r="L8">
        <f>IF((1000000-D8)*(1000000-Inverse!D8)&lt;=0,1,0)</f>
        <v>1</v>
      </c>
      <c r="M8">
        <f>IF((1000000-E8)*(1000000-Inverse!E8)&lt;=0,1,0)</f>
        <v>1</v>
      </c>
      <c r="N8">
        <f>IF((1000000-F8)*(1000000-Inverse!F8)&lt;=0,1,0)</f>
        <v>1</v>
      </c>
      <c r="O8">
        <f>IF((1000000-G8)*(1000000-Inverse!G8)&lt;=0,1,0)</f>
        <v>1</v>
      </c>
    </row>
    <row r="9" spans="1:15" x14ac:dyDescent="0.3">
      <c r="A9" s="124" t="s">
        <v>11</v>
      </c>
      <c r="B9" s="125">
        <v>999943.9</v>
      </c>
      <c r="C9" s="125">
        <v>999971.9</v>
      </c>
      <c r="D9" s="125">
        <v>1000001.9</v>
      </c>
      <c r="E9" s="125">
        <v>1000022.9</v>
      </c>
      <c r="F9" s="125">
        <v>1000025.9</v>
      </c>
      <c r="G9" s="125">
        <v>999993.3</v>
      </c>
      <c r="H9" s="125"/>
      <c r="I9" t="str">
        <f t="shared" si="1"/>
        <v>Cyprus</v>
      </c>
      <c r="J9">
        <f>IF((1000000-B9)*(1000000-Inverse!B9)&lt;=0,1,0)</f>
        <v>1</v>
      </c>
      <c r="K9">
        <f>IF((1000000-C9)*(1000000-Inverse!C9)&lt;=0,1,0)</f>
        <v>1</v>
      </c>
      <c r="L9">
        <f>IF((1000000-D9)*(1000000-Inverse!D9)&lt;=0,1,0)</f>
        <v>1</v>
      </c>
      <c r="M9">
        <f>IF((1000000-E9)*(1000000-Inverse!E9)&lt;=0,1,0)</f>
        <v>1</v>
      </c>
      <c r="N9">
        <f>IF((1000000-F9)*(1000000-Inverse!F9)&lt;=0,1,0)</f>
        <v>1</v>
      </c>
      <c r="O9">
        <f>IF((1000000-G9)*(1000000-Inverse!G9)&lt;=0,1,0)</f>
        <v>1</v>
      </c>
    </row>
    <row r="10" spans="1:15" x14ac:dyDescent="0.3">
      <c r="A10" s="124" t="s">
        <v>12</v>
      </c>
      <c r="B10" s="125">
        <v>999918.9</v>
      </c>
      <c r="C10" s="125">
        <v>999939.9</v>
      </c>
      <c r="D10" s="125">
        <v>999961.9</v>
      </c>
      <c r="E10" s="125">
        <v>999983.9</v>
      </c>
      <c r="F10" s="125">
        <v>1000012.9</v>
      </c>
      <c r="G10" s="125">
        <v>999963.5</v>
      </c>
      <c r="H10" s="125"/>
      <c r="I10" t="str">
        <f t="shared" si="1"/>
        <v>Czech Republic</v>
      </c>
      <c r="J10">
        <f>IF((1000000-B10)*(1000000-Inverse!B10)&lt;=0,1,0)</f>
        <v>1</v>
      </c>
      <c r="K10">
        <f>IF((1000000-C10)*(1000000-Inverse!C10)&lt;=0,1,0)</f>
        <v>1</v>
      </c>
      <c r="L10">
        <f>IF((1000000-D10)*(1000000-Inverse!D10)&lt;=0,1,0)</f>
        <v>1</v>
      </c>
      <c r="M10">
        <f>IF((1000000-E10)*(1000000-Inverse!E10)&lt;=0,1,0)</f>
        <v>1</v>
      </c>
      <c r="N10">
        <f>IF((1000000-F10)*(1000000-Inverse!F10)&lt;=0,1,0)</f>
        <v>1</v>
      </c>
      <c r="O10">
        <f>IF((1000000-G10)*(1000000-Inverse!G10)&lt;=0,1,0)</f>
        <v>1</v>
      </c>
    </row>
    <row r="11" spans="1:15" x14ac:dyDescent="0.3">
      <c r="A11" s="124" t="s">
        <v>13</v>
      </c>
      <c r="B11" s="125">
        <v>1000015.9</v>
      </c>
      <c r="C11" s="125">
        <v>1000000.9</v>
      </c>
      <c r="D11" s="125">
        <v>999998.9</v>
      </c>
      <c r="E11" s="125">
        <v>1000068.9</v>
      </c>
      <c r="F11" s="125">
        <v>1000078.9</v>
      </c>
      <c r="G11" s="125">
        <v>1000032.7</v>
      </c>
      <c r="H11" s="125"/>
      <c r="I11" t="str">
        <f t="shared" si="1"/>
        <v>Estonia</v>
      </c>
      <c r="J11">
        <f>IF((1000000-B11)*(1000000-Inverse!B11)&lt;=0,1,0)</f>
        <v>1</v>
      </c>
      <c r="K11">
        <f>IF((1000000-C11)*(1000000-Inverse!C11)&lt;=0,1,0)</f>
        <v>1</v>
      </c>
      <c r="L11">
        <f>IF((1000000-D11)*(1000000-Inverse!D11)&lt;=0,1,0)</f>
        <v>1</v>
      </c>
      <c r="M11">
        <f>IF((1000000-E11)*(1000000-Inverse!E11)&lt;=0,1,0)</f>
        <v>1</v>
      </c>
      <c r="N11">
        <f>IF((1000000-F11)*(1000000-Inverse!F11)&lt;=0,1,0)</f>
        <v>1</v>
      </c>
      <c r="O11">
        <f>IF((1000000-G11)*(1000000-Inverse!G11)&lt;=0,1,0)</f>
        <v>1</v>
      </c>
    </row>
    <row r="12" spans="1:15" x14ac:dyDescent="0.3">
      <c r="A12" s="124" t="s">
        <v>14</v>
      </c>
      <c r="B12" s="125">
        <v>1000049.9</v>
      </c>
      <c r="C12" s="125">
        <v>1000051.9</v>
      </c>
      <c r="D12" s="125">
        <v>1000076.9</v>
      </c>
      <c r="E12" s="125">
        <v>1000057.9</v>
      </c>
      <c r="F12" s="125">
        <v>1000189.4</v>
      </c>
      <c r="G12" s="125">
        <v>1000085.2</v>
      </c>
      <c r="H12" s="125"/>
      <c r="I12" t="str">
        <f t="shared" si="1"/>
        <v>Finland</v>
      </c>
      <c r="J12">
        <f>IF((1000000-B12)*(1000000-Inverse!B12)&lt;=0,1,0)</f>
        <v>1</v>
      </c>
      <c r="K12">
        <f>IF((1000000-C12)*(1000000-Inverse!C12)&lt;=0,1,0)</f>
        <v>1</v>
      </c>
      <c r="L12">
        <f>IF((1000000-D12)*(1000000-Inverse!D12)&lt;=0,1,0)</f>
        <v>1</v>
      </c>
      <c r="M12">
        <f>IF((1000000-E12)*(1000000-Inverse!E12)&lt;=0,1,0)</f>
        <v>1</v>
      </c>
      <c r="N12">
        <f>IF((1000000-F12)*(1000000-Inverse!F12)&lt;=0,1,0)</f>
        <v>1</v>
      </c>
      <c r="O12">
        <f>IF((1000000-G12)*(1000000-Inverse!G12)&lt;=0,1,0)</f>
        <v>1</v>
      </c>
    </row>
    <row r="13" spans="1:15" x14ac:dyDescent="0.3">
      <c r="A13" s="124" t="s">
        <v>15</v>
      </c>
      <c r="B13" s="125">
        <v>1000165.4</v>
      </c>
      <c r="C13" s="125">
        <v>1000170.4</v>
      </c>
      <c r="D13" s="125">
        <v>1000179.4</v>
      </c>
      <c r="E13" s="125">
        <v>1000202.4</v>
      </c>
      <c r="F13" s="125">
        <v>1000201.9</v>
      </c>
      <c r="G13" s="125">
        <v>1000183.9</v>
      </c>
      <c r="H13" s="125"/>
      <c r="I13" t="str">
        <f t="shared" si="1"/>
        <v>France</v>
      </c>
      <c r="J13">
        <f>IF((1000000-B13)*(1000000-Inverse!B13)&lt;=0,1,0)</f>
        <v>1</v>
      </c>
      <c r="K13">
        <f>IF((1000000-C13)*(1000000-Inverse!C13)&lt;=0,1,0)</f>
        <v>1</v>
      </c>
      <c r="L13">
        <f>IF((1000000-D13)*(1000000-Inverse!D13)&lt;=0,1,0)</f>
        <v>1</v>
      </c>
      <c r="M13">
        <f>IF((1000000-E13)*(1000000-Inverse!E13)&lt;=0,1,0)</f>
        <v>1</v>
      </c>
      <c r="N13">
        <f>IF((1000000-F13)*(1000000-Inverse!F13)&lt;=0,1,0)</f>
        <v>1</v>
      </c>
      <c r="O13">
        <f>IF((1000000-G13)*(1000000-Inverse!G13)&lt;=0,1,0)</f>
        <v>1</v>
      </c>
    </row>
    <row r="14" spans="1:15" x14ac:dyDescent="0.3">
      <c r="A14" s="124" t="s">
        <v>16</v>
      </c>
      <c r="B14" s="125">
        <v>1000054.4</v>
      </c>
      <c r="C14" s="125">
        <v>1000063.4</v>
      </c>
      <c r="D14" s="125">
        <v>1000081.4</v>
      </c>
      <c r="E14" s="125">
        <v>1000104.4</v>
      </c>
      <c r="F14" s="125">
        <v>1000107.4</v>
      </c>
      <c r="G14" s="125">
        <v>1000082.2</v>
      </c>
      <c r="H14" s="125"/>
      <c r="I14" t="str">
        <f t="shared" si="1"/>
        <v>Germany</v>
      </c>
      <c r="J14">
        <f>IF((1000000-B14)*(1000000-Inverse!B14)&lt;=0,1,0)</f>
        <v>1</v>
      </c>
      <c r="K14">
        <f>IF((1000000-C14)*(1000000-Inverse!C14)&lt;=0,1,0)</f>
        <v>1</v>
      </c>
      <c r="L14">
        <f>IF((1000000-D14)*(1000000-Inverse!D14)&lt;=0,1,0)</f>
        <v>1</v>
      </c>
      <c r="M14">
        <f>IF((1000000-E14)*(1000000-Inverse!E14)&lt;=0,1,0)</f>
        <v>1</v>
      </c>
      <c r="N14">
        <f>IF((1000000-F14)*(1000000-Inverse!F14)&lt;=0,1,0)</f>
        <v>1</v>
      </c>
      <c r="O14">
        <f>IF((1000000-G14)*(1000000-Inverse!G14)&lt;=0,1,0)</f>
        <v>1</v>
      </c>
    </row>
    <row r="15" spans="1:15" x14ac:dyDescent="0.3">
      <c r="A15" s="124" t="s">
        <v>17</v>
      </c>
      <c r="B15" s="125">
        <v>1000080.9</v>
      </c>
      <c r="C15" s="125">
        <v>1000085.9</v>
      </c>
      <c r="D15" s="125">
        <v>1000086.9</v>
      </c>
      <c r="E15" s="125">
        <v>1000081.9</v>
      </c>
      <c r="F15" s="125">
        <v>1000207.9</v>
      </c>
      <c r="G15" s="125">
        <v>1000108.7</v>
      </c>
      <c r="H15" s="125"/>
      <c r="I15" t="str">
        <f t="shared" si="1"/>
        <v>Greece</v>
      </c>
      <c r="J15">
        <f>IF((1000000-B15)*(1000000-Inverse!B15)&lt;=0,1,0)</f>
        <v>1</v>
      </c>
      <c r="K15">
        <f>IF((1000000-C15)*(1000000-Inverse!C15)&lt;=0,1,0)</f>
        <v>1</v>
      </c>
      <c r="L15">
        <f>IF((1000000-D15)*(1000000-Inverse!D15)&lt;=0,1,0)</f>
        <v>1</v>
      </c>
      <c r="M15">
        <f>IF((1000000-E15)*(1000000-Inverse!E15)&lt;=0,1,0)</f>
        <v>1</v>
      </c>
      <c r="N15">
        <f>IF((1000000-F15)*(1000000-Inverse!F15)&lt;=0,1,0)</f>
        <v>1</v>
      </c>
      <c r="O15">
        <f>IF((1000000-G15)*(1000000-Inverse!G15)&lt;=0,1,0)</f>
        <v>1</v>
      </c>
    </row>
    <row r="16" spans="1:15" x14ac:dyDescent="0.3">
      <c r="A16" s="124" t="s">
        <v>18</v>
      </c>
      <c r="B16" s="125">
        <v>999913.9</v>
      </c>
      <c r="C16" s="125">
        <v>999889.9</v>
      </c>
      <c r="D16" s="125">
        <v>999966.9</v>
      </c>
      <c r="E16" s="125">
        <v>1000108.9</v>
      </c>
      <c r="F16" s="125">
        <v>1000060.9</v>
      </c>
      <c r="G16" s="125">
        <v>999988.1</v>
      </c>
      <c r="H16" s="125"/>
      <c r="I16" t="str">
        <f t="shared" si="1"/>
        <v>Hungary</v>
      </c>
      <c r="J16">
        <f>IF((1000000-B16)*(1000000-Inverse!B16)&lt;=0,1,0)</f>
        <v>1</v>
      </c>
      <c r="K16">
        <f>IF((1000000-C16)*(1000000-Inverse!C16)&lt;=0,1,0)</f>
        <v>1</v>
      </c>
      <c r="L16">
        <f>IF((1000000-D16)*(1000000-Inverse!D16)&lt;=0,1,0)</f>
        <v>1</v>
      </c>
      <c r="M16">
        <f>IF((1000000-E16)*(1000000-Inverse!E16)&lt;=0,1,0)</f>
        <v>1</v>
      </c>
      <c r="N16">
        <f>IF((1000000-F16)*(1000000-Inverse!F16)&lt;=0,1,0)</f>
        <v>1</v>
      </c>
      <c r="O16">
        <f>IF((1000000-G16)*(1000000-Inverse!G16)&lt;=0,1,0)</f>
        <v>1</v>
      </c>
    </row>
    <row r="17" spans="1:15" x14ac:dyDescent="0.3">
      <c r="A17" s="124" t="s">
        <v>32</v>
      </c>
      <c r="B17" s="125">
        <v>999776.4</v>
      </c>
      <c r="C17" s="125">
        <v>999777.9</v>
      </c>
      <c r="D17" s="125">
        <v>999788.4</v>
      </c>
      <c r="E17" s="125">
        <v>999810.4</v>
      </c>
      <c r="F17" s="125">
        <v>999785.4</v>
      </c>
      <c r="G17" s="125">
        <v>999787.7</v>
      </c>
      <c r="H17" s="125"/>
      <c r="I17" t="str">
        <f t="shared" si="1"/>
        <v>Ireland</v>
      </c>
      <c r="J17">
        <f>IF((1000000-B17)*(1000000-Inverse!B17)&lt;=0,1,0)</f>
        <v>1</v>
      </c>
      <c r="K17">
        <f>IF((1000000-C17)*(1000000-Inverse!C17)&lt;=0,1,0)</f>
        <v>1</v>
      </c>
      <c r="L17">
        <f>IF((1000000-D17)*(1000000-Inverse!D17)&lt;=0,1,0)</f>
        <v>1</v>
      </c>
      <c r="M17">
        <f>IF((1000000-E17)*(1000000-Inverse!E17)&lt;=0,1,0)</f>
        <v>1</v>
      </c>
      <c r="N17">
        <f>IF((1000000-F17)*(1000000-Inverse!F17)&lt;=0,1,0)</f>
        <v>1</v>
      </c>
      <c r="O17">
        <f>IF((1000000-G17)*(1000000-Inverse!G17)&lt;=0,1,0)</f>
        <v>1</v>
      </c>
    </row>
    <row r="18" spans="1:15" x14ac:dyDescent="0.3">
      <c r="A18" s="124" t="s">
        <v>19</v>
      </c>
      <c r="B18" s="125">
        <v>1000049.4</v>
      </c>
      <c r="C18" s="125">
        <v>1000049.4</v>
      </c>
      <c r="D18" s="125">
        <v>1000043.4</v>
      </c>
      <c r="E18" s="125">
        <v>1000099.4</v>
      </c>
      <c r="F18" s="125">
        <v>1000111.4</v>
      </c>
      <c r="G18" s="125">
        <v>1000070.6</v>
      </c>
      <c r="H18" s="125"/>
      <c r="I18" t="str">
        <f t="shared" si="1"/>
        <v>Italy</v>
      </c>
      <c r="J18">
        <f>IF((1000000-B18)*(1000000-Inverse!B18)&lt;=0,1,0)</f>
        <v>1</v>
      </c>
      <c r="K18">
        <f>IF((1000000-C18)*(1000000-Inverse!C18)&lt;=0,1,0)</f>
        <v>1</v>
      </c>
      <c r="L18">
        <f>IF((1000000-D18)*(1000000-Inverse!D18)&lt;=0,1,0)</f>
        <v>1</v>
      </c>
      <c r="M18">
        <f>IF((1000000-E18)*(1000000-Inverse!E18)&lt;=0,1,0)</f>
        <v>1</v>
      </c>
      <c r="N18">
        <f>IF((1000000-F18)*(1000000-Inverse!F18)&lt;=0,1,0)</f>
        <v>1</v>
      </c>
      <c r="O18">
        <f>IF((1000000-G18)*(1000000-Inverse!G18)&lt;=0,1,0)</f>
        <v>1</v>
      </c>
    </row>
    <row r="19" spans="1:15" x14ac:dyDescent="0.3">
      <c r="A19" s="124" t="s">
        <v>20</v>
      </c>
      <c r="B19" s="125">
        <v>999918.9</v>
      </c>
      <c r="C19" s="125">
        <v>1000051.9</v>
      </c>
      <c r="D19" s="125">
        <v>1000035.9</v>
      </c>
      <c r="E19" s="125">
        <v>1000019.9</v>
      </c>
      <c r="F19" s="125">
        <v>1000069.9</v>
      </c>
      <c r="G19" s="125">
        <v>1000019.3</v>
      </c>
      <c r="H19" s="125"/>
      <c r="I19" t="str">
        <f t="shared" si="1"/>
        <v>Latvia</v>
      </c>
      <c r="J19">
        <f>IF((1000000-B19)*(1000000-Inverse!B19)&lt;=0,1,0)</f>
        <v>1</v>
      </c>
      <c r="K19">
        <f>IF((1000000-C19)*(1000000-Inverse!C19)&lt;=0,1,0)</f>
        <v>1</v>
      </c>
      <c r="L19">
        <f>IF((1000000-D19)*(1000000-Inverse!D19)&lt;=0,1,0)</f>
        <v>1</v>
      </c>
      <c r="M19">
        <f>IF((1000000-E19)*(1000000-Inverse!E19)&lt;=0,1,0)</f>
        <v>1</v>
      </c>
      <c r="N19">
        <f>IF((1000000-F19)*(1000000-Inverse!F19)&lt;=0,1,0)</f>
        <v>1</v>
      </c>
      <c r="O19">
        <f>IF((1000000-G19)*(1000000-Inverse!G19)&lt;=0,1,0)</f>
        <v>1</v>
      </c>
    </row>
    <row r="20" spans="1:15" x14ac:dyDescent="0.3">
      <c r="A20" s="124" t="s">
        <v>21</v>
      </c>
      <c r="B20" s="125">
        <v>1000013.9</v>
      </c>
      <c r="C20" s="125">
        <v>1000053.9</v>
      </c>
      <c r="D20" s="125">
        <v>1000061.9</v>
      </c>
      <c r="E20" s="125">
        <v>1000086.9</v>
      </c>
      <c r="F20" s="125">
        <v>1000042.9</v>
      </c>
      <c r="G20" s="125">
        <v>1000051.9</v>
      </c>
      <c r="H20" s="125"/>
      <c r="I20" t="str">
        <f t="shared" si="1"/>
        <v>Lithuania</v>
      </c>
      <c r="J20">
        <f>IF((1000000-B20)*(1000000-Inverse!B20)&lt;=0,1,0)</f>
        <v>1</v>
      </c>
      <c r="K20">
        <f>IF((1000000-C20)*(1000000-Inverse!C20)&lt;=0,1,0)</f>
        <v>1</v>
      </c>
      <c r="L20">
        <f>IF((1000000-D20)*(1000000-Inverse!D20)&lt;=0,1,0)</f>
        <v>1</v>
      </c>
      <c r="M20">
        <f>IF((1000000-E20)*(1000000-Inverse!E20)&lt;=0,1,0)</f>
        <v>1</v>
      </c>
      <c r="N20">
        <f>IF((1000000-F20)*(1000000-Inverse!F20)&lt;=0,1,0)</f>
        <v>1</v>
      </c>
      <c r="O20">
        <f>IF((1000000-G20)*(1000000-Inverse!G20)&lt;=0,1,0)</f>
        <v>1</v>
      </c>
    </row>
    <row r="21" spans="1:15" x14ac:dyDescent="0.3">
      <c r="A21" s="124" t="s">
        <v>22</v>
      </c>
      <c r="B21" s="125">
        <v>1000025.9</v>
      </c>
      <c r="C21" s="125">
        <v>1000022.9</v>
      </c>
      <c r="D21" s="125">
        <v>1000033.9</v>
      </c>
      <c r="E21" s="125">
        <v>1000052.4</v>
      </c>
      <c r="F21" s="125">
        <v>1000019.9</v>
      </c>
      <c r="G21" s="125">
        <v>1000031</v>
      </c>
      <c r="H21" s="125"/>
      <c r="I21" t="str">
        <f t="shared" si="1"/>
        <v>Luxembourg</v>
      </c>
      <c r="J21">
        <f>IF((1000000-B21)*(1000000-Inverse!B21)&lt;=0,1,0)</f>
        <v>1</v>
      </c>
      <c r="K21">
        <f>IF((1000000-C21)*(1000000-Inverse!C21)&lt;=0,1,0)</f>
        <v>1</v>
      </c>
      <c r="L21">
        <f>IF((1000000-D21)*(1000000-Inverse!D21)&lt;=0,1,0)</f>
        <v>1</v>
      </c>
      <c r="M21">
        <f>IF((1000000-E21)*(1000000-Inverse!E21)&lt;=0,1,0)</f>
        <v>1</v>
      </c>
      <c r="N21">
        <f>IF((1000000-F21)*(1000000-Inverse!F21)&lt;=0,1,0)</f>
        <v>1</v>
      </c>
      <c r="O21">
        <f>IF((1000000-G21)*(1000000-Inverse!G21)&lt;=0,1,0)</f>
        <v>1</v>
      </c>
    </row>
    <row r="22" spans="1:15" x14ac:dyDescent="0.3">
      <c r="A22" s="124" t="s">
        <v>23</v>
      </c>
      <c r="B22" s="125">
        <v>999795.9</v>
      </c>
      <c r="C22" s="125">
        <v>999767.9</v>
      </c>
      <c r="D22" s="125">
        <v>999856.9</v>
      </c>
      <c r="E22" s="125">
        <v>999834.9</v>
      </c>
      <c r="F22" s="125">
        <v>999760.9</v>
      </c>
      <c r="G22" s="125">
        <v>999803.3</v>
      </c>
      <c r="H22" s="125"/>
      <c r="I22" t="str">
        <f t="shared" si="1"/>
        <v>Malta</v>
      </c>
      <c r="J22">
        <f>IF((1000000-B22)*(1000000-Inverse!B22)&lt;=0,1,0)</f>
        <v>1</v>
      </c>
      <c r="K22">
        <f>IF((1000000-C22)*(1000000-Inverse!C22)&lt;=0,1,0)</f>
        <v>1</v>
      </c>
      <c r="L22">
        <f>IF((1000000-D22)*(1000000-Inverse!D22)&lt;=0,1,0)</f>
        <v>1</v>
      </c>
      <c r="M22">
        <f>IF((1000000-E22)*(1000000-Inverse!E22)&lt;=0,1,0)</f>
        <v>1</v>
      </c>
      <c r="N22">
        <f>IF((1000000-F22)*(1000000-Inverse!F22)&lt;=0,1,0)</f>
        <v>1</v>
      </c>
      <c r="O22">
        <f>IF((1000000-G22)*(1000000-Inverse!G22)&lt;=0,1,0)</f>
        <v>1</v>
      </c>
    </row>
    <row r="23" spans="1:15" x14ac:dyDescent="0.3">
      <c r="A23" s="124" t="s">
        <v>24</v>
      </c>
      <c r="B23" s="125">
        <v>1000044.9</v>
      </c>
      <c r="C23" s="125">
        <v>1000097.9</v>
      </c>
      <c r="D23" s="125">
        <v>1000169.9</v>
      </c>
      <c r="E23" s="125">
        <v>1000106.9</v>
      </c>
      <c r="F23" s="125">
        <v>1000124.4</v>
      </c>
      <c r="G23" s="125">
        <v>1000108.8</v>
      </c>
      <c r="H23" s="125"/>
      <c r="I23" t="str">
        <f t="shared" si="1"/>
        <v>Netherlands</v>
      </c>
      <c r="J23">
        <f>IF((1000000-B23)*(1000000-Inverse!B23)&lt;=0,1,0)</f>
        <v>1</v>
      </c>
      <c r="K23">
        <f>IF((1000000-C23)*(1000000-Inverse!C23)&lt;=0,1,0)</f>
        <v>1</v>
      </c>
      <c r="L23">
        <f>IF((1000000-D23)*(1000000-Inverse!D23)&lt;=0,1,0)</f>
        <v>1</v>
      </c>
      <c r="M23">
        <f>IF((1000000-E23)*(1000000-Inverse!E23)&lt;=0,1,0)</f>
        <v>1</v>
      </c>
      <c r="N23">
        <f>IF((1000000-F23)*(1000000-Inverse!F23)&lt;=0,1,0)</f>
        <v>1</v>
      </c>
      <c r="O23">
        <f>IF((1000000-G23)*(1000000-Inverse!G23)&lt;=0,1,0)</f>
        <v>1</v>
      </c>
    </row>
    <row r="24" spans="1:15" x14ac:dyDescent="0.3">
      <c r="A24" s="124" t="s">
        <v>25</v>
      </c>
      <c r="B24" s="125">
        <v>1000064.4</v>
      </c>
      <c r="C24" s="125">
        <v>1000108.4</v>
      </c>
      <c r="D24" s="125">
        <v>1000098.4</v>
      </c>
      <c r="E24" s="125">
        <v>1000134.4</v>
      </c>
      <c r="F24" s="125">
        <v>1000155.4</v>
      </c>
      <c r="G24" s="125">
        <v>1000112.2</v>
      </c>
      <c r="H24" s="125"/>
      <c r="I24" t="str">
        <f t="shared" si="1"/>
        <v>Poland</v>
      </c>
      <c r="J24">
        <f>IF((1000000-B24)*(1000000-Inverse!B24)&lt;=0,1,0)</f>
        <v>1</v>
      </c>
      <c r="K24">
        <f>IF((1000000-C24)*(1000000-Inverse!C24)&lt;=0,1,0)</f>
        <v>1</v>
      </c>
      <c r="L24">
        <f>IF((1000000-D24)*(1000000-Inverse!D24)&lt;=0,1,0)</f>
        <v>1</v>
      </c>
      <c r="M24">
        <f>IF((1000000-E24)*(1000000-Inverse!E24)&lt;=0,1,0)</f>
        <v>1</v>
      </c>
      <c r="N24">
        <f>IF((1000000-F24)*(1000000-Inverse!F24)&lt;=0,1,0)</f>
        <v>1</v>
      </c>
      <c r="O24">
        <f>IF((1000000-G24)*(1000000-Inverse!G24)&lt;=0,1,0)</f>
        <v>1</v>
      </c>
    </row>
    <row r="25" spans="1:15" x14ac:dyDescent="0.3">
      <c r="A25" s="124" t="s">
        <v>26</v>
      </c>
      <c r="B25" s="125">
        <v>999943.9</v>
      </c>
      <c r="C25" s="125">
        <v>999909.9</v>
      </c>
      <c r="D25" s="125">
        <v>999954.9</v>
      </c>
      <c r="E25" s="125">
        <v>999993.9</v>
      </c>
      <c r="F25" s="125">
        <v>999998.9</v>
      </c>
      <c r="G25" s="125">
        <v>999960.3</v>
      </c>
      <c r="H25" s="125"/>
      <c r="I25" t="str">
        <f t="shared" si="1"/>
        <v>Portugal</v>
      </c>
      <c r="J25">
        <f>IF((1000000-B25)*(1000000-Inverse!B25)&lt;=0,1,0)</f>
        <v>1</v>
      </c>
      <c r="K25">
        <f>IF((1000000-C25)*(1000000-Inverse!C25)&lt;=0,1,0)</f>
        <v>1</v>
      </c>
      <c r="L25">
        <f>IF((1000000-D25)*(1000000-Inverse!D25)&lt;=0,1,0)</f>
        <v>1</v>
      </c>
      <c r="M25">
        <f>IF((1000000-E25)*(1000000-Inverse!E25)&lt;=0,1,0)</f>
        <v>1</v>
      </c>
      <c r="N25">
        <f>IF((1000000-F25)*(1000000-Inverse!F25)&lt;=0,1,0)</f>
        <v>1</v>
      </c>
      <c r="O25">
        <f>IF((1000000-G25)*(1000000-Inverse!G25)&lt;=0,1,0)</f>
        <v>1</v>
      </c>
    </row>
    <row r="26" spans="1:15" x14ac:dyDescent="0.3">
      <c r="A26" s="124" t="s">
        <v>27</v>
      </c>
      <c r="B26" s="125">
        <v>1000030.9</v>
      </c>
      <c r="C26" s="125">
        <v>1000042.9</v>
      </c>
      <c r="D26" s="125">
        <v>1000039.9</v>
      </c>
      <c r="E26" s="125">
        <v>1000057.9</v>
      </c>
      <c r="F26" s="125">
        <v>1000033.9</v>
      </c>
      <c r="G26" s="125">
        <v>1000041.1</v>
      </c>
      <c r="H26" s="125"/>
      <c r="I26" t="str">
        <f t="shared" si="1"/>
        <v>Romania</v>
      </c>
      <c r="J26">
        <f>IF((1000000-B26)*(1000000-Inverse!B26)&lt;=0,1,0)</f>
        <v>1</v>
      </c>
      <c r="K26">
        <f>IF((1000000-C26)*(1000000-Inverse!C26)&lt;=0,1,0)</f>
        <v>1</v>
      </c>
      <c r="L26">
        <f>IF((1000000-D26)*(1000000-Inverse!D26)&lt;=0,1,0)</f>
        <v>1</v>
      </c>
      <c r="M26">
        <f>IF((1000000-E26)*(1000000-Inverse!E26)&lt;=0,1,0)</f>
        <v>1</v>
      </c>
      <c r="N26">
        <f>IF((1000000-F26)*(1000000-Inverse!F26)&lt;=0,1,0)</f>
        <v>1</v>
      </c>
      <c r="O26">
        <f>IF((1000000-G26)*(1000000-Inverse!G26)&lt;=0,1,0)</f>
        <v>1</v>
      </c>
    </row>
    <row r="27" spans="1:15" x14ac:dyDescent="0.3">
      <c r="A27" s="124" t="s">
        <v>28</v>
      </c>
      <c r="B27" s="125">
        <v>999887.9</v>
      </c>
      <c r="C27" s="125">
        <v>999946.9</v>
      </c>
      <c r="D27" s="125">
        <v>1000104.9</v>
      </c>
      <c r="E27" s="125">
        <v>1000086.9</v>
      </c>
      <c r="F27" s="125">
        <v>1000061.9</v>
      </c>
      <c r="G27" s="125">
        <v>1000017.7</v>
      </c>
      <c r="H27" s="125"/>
      <c r="I27" t="str">
        <f t="shared" si="1"/>
        <v>Slovakia</v>
      </c>
      <c r="J27">
        <f>IF((1000000-B27)*(1000000-Inverse!B27)&lt;=0,1,0)</f>
        <v>1</v>
      </c>
      <c r="K27">
        <f>IF((1000000-C27)*(1000000-Inverse!C27)&lt;=0,1,0)</f>
        <v>1</v>
      </c>
      <c r="L27">
        <f>IF((1000000-D27)*(1000000-Inverse!D27)&lt;=0,1,0)</f>
        <v>1</v>
      </c>
      <c r="M27">
        <f>IF((1000000-E27)*(1000000-Inverse!E27)&lt;=0,1,0)</f>
        <v>1</v>
      </c>
      <c r="N27">
        <f>IF((1000000-F27)*(1000000-Inverse!F27)&lt;=0,1,0)</f>
        <v>1</v>
      </c>
      <c r="O27">
        <f>IF((1000000-G27)*(1000000-Inverse!G27)&lt;=0,1,0)</f>
        <v>1</v>
      </c>
    </row>
    <row r="28" spans="1:15" x14ac:dyDescent="0.3">
      <c r="A28" s="124" t="s">
        <v>29</v>
      </c>
      <c r="B28" s="125">
        <v>999786.9</v>
      </c>
      <c r="C28" s="125">
        <v>999818.9</v>
      </c>
      <c r="D28" s="125">
        <v>999861.9</v>
      </c>
      <c r="E28" s="125">
        <v>999817.9</v>
      </c>
      <c r="F28" s="125">
        <v>999921.9</v>
      </c>
      <c r="G28" s="125">
        <v>999841.5</v>
      </c>
      <c r="H28" s="125"/>
      <c r="I28" t="str">
        <f t="shared" si="1"/>
        <v>Slovenia</v>
      </c>
      <c r="J28">
        <f>IF((1000000-B28)*(1000000-Inverse!B28)&lt;=0,1,0)</f>
        <v>1</v>
      </c>
      <c r="K28">
        <f>IF((1000000-C28)*(1000000-Inverse!C28)&lt;=0,1,0)</f>
        <v>1</v>
      </c>
      <c r="L28">
        <f>IF((1000000-D28)*(1000000-Inverse!D28)&lt;=0,1,0)</f>
        <v>1</v>
      </c>
      <c r="M28">
        <f>IF((1000000-E28)*(1000000-Inverse!E28)&lt;=0,1,0)</f>
        <v>1</v>
      </c>
      <c r="N28">
        <f>IF((1000000-F28)*(1000000-Inverse!F28)&lt;=0,1,0)</f>
        <v>1</v>
      </c>
      <c r="O28">
        <f>IF((1000000-G28)*(1000000-Inverse!G28)&lt;=0,1,0)</f>
        <v>1</v>
      </c>
    </row>
    <row r="29" spans="1:15" x14ac:dyDescent="0.3">
      <c r="A29" s="124" t="s">
        <v>30</v>
      </c>
      <c r="B29" s="125">
        <v>999978.4</v>
      </c>
      <c r="C29" s="125">
        <v>999997.4</v>
      </c>
      <c r="D29" s="125">
        <v>999993.4</v>
      </c>
      <c r="E29" s="125">
        <v>999989.4</v>
      </c>
      <c r="F29" s="125">
        <v>1000017.4</v>
      </c>
      <c r="G29" s="125">
        <v>999995.2</v>
      </c>
      <c r="H29" s="125"/>
      <c r="I29" t="str">
        <f t="shared" si="1"/>
        <v>Spain</v>
      </c>
      <c r="J29">
        <f>IF((1000000-B29)*(1000000-Inverse!B29)&lt;=0,1,0)</f>
        <v>1</v>
      </c>
      <c r="K29">
        <f>IF((1000000-C29)*(1000000-Inverse!C29)&lt;=0,1,0)</f>
        <v>1</v>
      </c>
      <c r="L29">
        <f>IF((1000000-D29)*(1000000-Inverse!D29)&lt;=0,1,0)</f>
        <v>1</v>
      </c>
      <c r="M29">
        <f>IF((1000000-E29)*(1000000-Inverse!E29)&lt;=0,1,0)</f>
        <v>1</v>
      </c>
      <c r="N29">
        <f>IF((1000000-F29)*(1000000-Inverse!F29)&lt;=0,1,0)</f>
        <v>1</v>
      </c>
      <c r="O29">
        <f>IF((1000000-G29)*(1000000-Inverse!G29)&lt;=0,1,0)</f>
        <v>1</v>
      </c>
    </row>
    <row r="30" spans="1:15" x14ac:dyDescent="0.3">
      <c r="A30" s="124" t="s">
        <v>31</v>
      </c>
      <c r="B30" s="125">
        <v>1000035.9</v>
      </c>
      <c r="C30" s="125">
        <v>1000034.9</v>
      </c>
      <c r="D30" s="125">
        <v>1000065.9</v>
      </c>
      <c r="E30" s="125">
        <v>1000095.9</v>
      </c>
      <c r="F30" s="125">
        <v>1000086.9</v>
      </c>
      <c r="G30" s="125">
        <v>1000063.9</v>
      </c>
      <c r="H30" s="125"/>
      <c r="I30" t="str">
        <f t="shared" si="1"/>
        <v>Sweden</v>
      </c>
      <c r="J30">
        <f>IF((1000000-B30)*(1000000-Inverse!B30)&lt;=0,1,0)</f>
        <v>1</v>
      </c>
      <c r="K30">
        <f>IF((1000000-C30)*(1000000-Inverse!C30)&lt;=0,1,0)</f>
        <v>1</v>
      </c>
      <c r="L30">
        <f>IF((1000000-D30)*(1000000-Inverse!D30)&lt;=0,1,0)</f>
        <v>1</v>
      </c>
      <c r="M30">
        <f>IF((1000000-E30)*(1000000-Inverse!E30)&lt;=0,1,0)</f>
        <v>1</v>
      </c>
      <c r="N30">
        <f>IF((1000000-F30)*(1000000-Inverse!F30)&lt;=0,1,0)</f>
        <v>1</v>
      </c>
      <c r="O30">
        <f>IF((1000000-G30)*(1000000-Inverse!G30)&lt;=0,1,0)</f>
        <v>1</v>
      </c>
    </row>
    <row r="31" spans="1:15" x14ac:dyDescent="0.3">
      <c r="A31" s="124" t="s">
        <v>845</v>
      </c>
      <c r="B31" s="125">
        <v>999960.01538461505</v>
      </c>
      <c r="C31" s="125">
        <v>999972.55384615355</v>
      </c>
      <c r="D31" s="125">
        <v>1000011.9192307689</v>
      </c>
      <c r="E31" s="125">
        <v>1000018.2269230766</v>
      </c>
      <c r="F31" s="125">
        <v>1000037.3038461535</v>
      </c>
      <c r="G31" s="125">
        <v>1000000.0038461538</v>
      </c>
      <c r="H31" s="125"/>
      <c r="I31" t="str">
        <f t="shared" si="1"/>
        <v>Végösszeg</v>
      </c>
      <c r="J31">
        <f>IF((1000000-B31)*(1000000-Inverse!B31)&lt;=0,1,0)</f>
        <v>1</v>
      </c>
      <c r="K31">
        <f>IF((1000000-C31)*(1000000-Inverse!C31)&lt;=0,1,0)</f>
        <v>1</v>
      </c>
      <c r="L31">
        <f>IF((1000000-D31)*(1000000-Inverse!D31)&lt;=0,1,0)</f>
        <v>1</v>
      </c>
      <c r="M31">
        <f>IF((1000000-E31)*(1000000-Inverse!E31)&lt;=0,1,0)</f>
        <v>1</v>
      </c>
      <c r="N31">
        <f>IF((1000000-F31)*(1000000-Inverse!F31)&lt;=0,1,0)</f>
        <v>1</v>
      </c>
      <c r="O31">
        <f>IF((1000000-G31)*(1000000-Inverse!G31)&lt;=0,1,0)</f>
        <v>1</v>
      </c>
    </row>
  </sheetData>
  <conditionalFormatting pivot="1" sqref="B5:F3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pivot="1" sqref="G5:G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72384-3141-4AE5-966F-4969CD4F8F32}">
  <dimension ref="A3:G31"/>
  <sheetViews>
    <sheetView workbookViewId="0"/>
  </sheetViews>
  <sheetFormatPr defaultRowHeight="14.4" x14ac:dyDescent="0.3"/>
  <cols>
    <col min="1" max="1" width="13.21875" bestFit="1" customWidth="1"/>
    <col min="2" max="2" width="14.77734375" bestFit="1" customWidth="1"/>
    <col min="3" max="7" width="12" bestFit="1" customWidth="1"/>
  </cols>
  <sheetData>
    <row r="3" spans="1:7" x14ac:dyDescent="0.3">
      <c r="A3" s="123" t="s">
        <v>1344</v>
      </c>
      <c r="B3" s="123" t="s">
        <v>846</v>
      </c>
    </row>
    <row r="4" spans="1:7" x14ac:dyDescent="0.3">
      <c r="A4" s="123" t="s">
        <v>844</v>
      </c>
      <c r="B4">
        <v>2017</v>
      </c>
      <c r="C4">
        <v>2018</v>
      </c>
      <c r="D4">
        <v>2019</v>
      </c>
      <c r="E4">
        <v>2020</v>
      </c>
      <c r="F4">
        <v>2021</v>
      </c>
      <c r="G4" t="s">
        <v>845</v>
      </c>
    </row>
    <row r="5" spans="1:7" x14ac:dyDescent="0.3">
      <c r="A5" s="126" t="s">
        <v>2</v>
      </c>
      <c r="B5" s="125">
        <v>1000103.1</v>
      </c>
      <c r="C5" s="125">
        <v>1000141.1</v>
      </c>
      <c r="D5" s="125">
        <v>1000132.1</v>
      </c>
      <c r="E5" s="125">
        <v>1000099.1</v>
      </c>
      <c r="F5" s="125">
        <v>1000074.1</v>
      </c>
      <c r="G5" s="125">
        <v>1000109.9</v>
      </c>
    </row>
    <row r="6" spans="1:7" x14ac:dyDescent="0.3">
      <c r="A6" s="126" t="s">
        <v>8</v>
      </c>
      <c r="B6" s="125">
        <v>1000103.1</v>
      </c>
      <c r="C6" s="125">
        <v>1000096.1</v>
      </c>
      <c r="D6" s="125">
        <v>1000086.1</v>
      </c>
      <c r="E6" s="125">
        <v>1000066.1</v>
      </c>
      <c r="F6" s="125">
        <v>1000037.1</v>
      </c>
      <c r="G6" s="125">
        <v>1000077.7</v>
      </c>
    </row>
    <row r="7" spans="1:7" x14ac:dyDescent="0.3">
      <c r="A7" s="126" t="s">
        <v>9</v>
      </c>
      <c r="B7" s="125">
        <v>1000192.1</v>
      </c>
      <c r="C7" s="125">
        <v>1000150.1</v>
      </c>
      <c r="D7" s="125">
        <v>999833.59999999998</v>
      </c>
      <c r="E7" s="125">
        <v>1000102.1</v>
      </c>
      <c r="F7" s="125">
        <v>1000058.1</v>
      </c>
      <c r="G7" s="125">
        <v>1000067.2</v>
      </c>
    </row>
    <row r="8" spans="1:7" x14ac:dyDescent="0.3">
      <c r="A8" s="126" t="s">
        <v>10</v>
      </c>
      <c r="B8" s="125">
        <v>1000138.1</v>
      </c>
      <c r="C8" s="125">
        <v>1000181.6</v>
      </c>
      <c r="D8" s="125">
        <v>1000102.1</v>
      </c>
      <c r="E8" s="125">
        <v>1000077.1</v>
      </c>
      <c r="F8" s="125">
        <v>999937.1</v>
      </c>
      <c r="G8" s="125">
        <v>1000087.2</v>
      </c>
    </row>
    <row r="9" spans="1:7" x14ac:dyDescent="0.3">
      <c r="A9" s="126" t="s">
        <v>11</v>
      </c>
      <c r="B9" s="125">
        <v>1000056.1</v>
      </c>
      <c r="C9" s="125">
        <v>1000028.1</v>
      </c>
      <c r="D9" s="125">
        <v>999998.1</v>
      </c>
      <c r="E9" s="125">
        <v>999977.1</v>
      </c>
      <c r="F9" s="125">
        <v>999974.1</v>
      </c>
      <c r="G9" s="125">
        <v>1000006.7</v>
      </c>
    </row>
    <row r="10" spans="1:7" x14ac:dyDescent="0.3">
      <c r="A10" s="126" t="s">
        <v>12</v>
      </c>
      <c r="B10" s="125">
        <v>1000081.1</v>
      </c>
      <c r="C10" s="125">
        <v>1000060.1</v>
      </c>
      <c r="D10" s="125">
        <v>1000038.1</v>
      </c>
      <c r="E10" s="125">
        <v>1000016.1</v>
      </c>
      <c r="F10" s="125">
        <v>999987.1</v>
      </c>
      <c r="G10" s="125">
        <v>1000036.5</v>
      </c>
    </row>
    <row r="11" spans="1:7" x14ac:dyDescent="0.3">
      <c r="A11" s="126" t="s">
        <v>13</v>
      </c>
      <c r="B11" s="125">
        <v>999984.1</v>
      </c>
      <c r="C11" s="125">
        <v>999999.1</v>
      </c>
      <c r="D11" s="125">
        <v>1000001.1</v>
      </c>
      <c r="E11" s="125">
        <v>999931.1</v>
      </c>
      <c r="F11" s="125">
        <v>999921.1</v>
      </c>
      <c r="G11" s="125">
        <v>999967.3</v>
      </c>
    </row>
    <row r="12" spans="1:7" x14ac:dyDescent="0.3">
      <c r="A12" s="126" t="s">
        <v>14</v>
      </c>
      <c r="B12" s="125">
        <v>999950.1</v>
      </c>
      <c r="C12" s="125">
        <v>999948.1</v>
      </c>
      <c r="D12" s="125">
        <v>999923.1</v>
      </c>
      <c r="E12" s="125">
        <v>999942.1</v>
      </c>
      <c r="F12" s="125">
        <v>999810.6</v>
      </c>
      <c r="G12" s="125">
        <v>999914.8</v>
      </c>
    </row>
    <row r="13" spans="1:7" x14ac:dyDescent="0.3">
      <c r="A13" s="126" t="s">
        <v>15</v>
      </c>
      <c r="B13" s="125">
        <v>999834.6</v>
      </c>
      <c r="C13" s="125">
        <v>999829.6</v>
      </c>
      <c r="D13" s="125">
        <v>999820.6</v>
      </c>
      <c r="E13" s="125">
        <v>999797.6</v>
      </c>
      <c r="F13" s="125">
        <v>999798.1</v>
      </c>
      <c r="G13" s="125">
        <v>999816.1</v>
      </c>
    </row>
    <row r="14" spans="1:7" x14ac:dyDescent="0.3">
      <c r="A14" s="126" t="s">
        <v>16</v>
      </c>
      <c r="B14" s="125">
        <v>999945.6</v>
      </c>
      <c r="C14" s="125">
        <v>999936.6</v>
      </c>
      <c r="D14" s="125">
        <v>999918.6</v>
      </c>
      <c r="E14" s="125">
        <v>999895.6</v>
      </c>
      <c r="F14" s="125">
        <v>999892.6</v>
      </c>
      <c r="G14" s="125">
        <v>999917.8</v>
      </c>
    </row>
    <row r="15" spans="1:7" x14ac:dyDescent="0.3">
      <c r="A15" s="126" t="s">
        <v>17</v>
      </c>
      <c r="B15" s="125">
        <v>999919.1</v>
      </c>
      <c r="C15" s="125">
        <v>999914.1</v>
      </c>
      <c r="D15" s="125">
        <v>999913.1</v>
      </c>
      <c r="E15" s="125">
        <v>999918.1</v>
      </c>
      <c r="F15" s="125">
        <v>999792.1</v>
      </c>
      <c r="G15" s="125">
        <v>999891.3</v>
      </c>
    </row>
    <row r="16" spans="1:7" x14ac:dyDescent="0.3">
      <c r="A16" s="126" t="s">
        <v>18</v>
      </c>
      <c r="B16" s="125">
        <v>1000086.1</v>
      </c>
      <c r="C16" s="125">
        <v>1000110.1</v>
      </c>
      <c r="D16" s="125">
        <v>1000033.1</v>
      </c>
      <c r="E16" s="125">
        <v>999891.1</v>
      </c>
      <c r="F16" s="125">
        <v>999939.1</v>
      </c>
      <c r="G16" s="125">
        <v>1000011.9</v>
      </c>
    </row>
    <row r="17" spans="1:7" x14ac:dyDescent="0.3">
      <c r="A17" s="126" t="s">
        <v>32</v>
      </c>
      <c r="B17" s="125">
        <v>1000223.6</v>
      </c>
      <c r="C17" s="125">
        <v>1000222.1</v>
      </c>
      <c r="D17" s="125">
        <v>1000211.6</v>
      </c>
      <c r="E17" s="125">
        <v>1000189.6</v>
      </c>
      <c r="F17" s="125">
        <v>1000214.6</v>
      </c>
      <c r="G17" s="125">
        <v>1000212.3</v>
      </c>
    </row>
    <row r="18" spans="1:7" x14ac:dyDescent="0.3">
      <c r="A18" s="126" t="s">
        <v>19</v>
      </c>
      <c r="B18" s="125">
        <v>999950.6</v>
      </c>
      <c r="C18" s="125">
        <v>999950.6</v>
      </c>
      <c r="D18" s="125">
        <v>999956.6</v>
      </c>
      <c r="E18" s="125">
        <v>999900.6</v>
      </c>
      <c r="F18" s="125">
        <v>999888.6</v>
      </c>
      <c r="G18" s="125">
        <v>999929.4</v>
      </c>
    </row>
    <row r="19" spans="1:7" x14ac:dyDescent="0.3">
      <c r="A19" s="126" t="s">
        <v>20</v>
      </c>
      <c r="B19" s="125">
        <v>1000081.1</v>
      </c>
      <c r="C19" s="125">
        <v>999948.1</v>
      </c>
      <c r="D19" s="125">
        <v>999964.1</v>
      </c>
      <c r="E19" s="125">
        <v>999980.1</v>
      </c>
      <c r="F19" s="125">
        <v>999930.1</v>
      </c>
      <c r="G19" s="125">
        <v>999980.7</v>
      </c>
    </row>
    <row r="20" spans="1:7" x14ac:dyDescent="0.3">
      <c r="A20" s="126" t="s">
        <v>21</v>
      </c>
      <c r="B20" s="125">
        <v>999986.1</v>
      </c>
      <c r="C20" s="125">
        <v>999946.1</v>
      </c>
      <c r="D20" s="125">
        <v>999938.1</v>
      </c>
      <c r="E20" s="125">
        <v>999913.1</v>
      </c>
      <c r="F20" s="125">
        <v>999957.1</v>
      </c>
      <c r="G20" s="125">
        <v>999948.1</v>
      </c>
    </row>
    <row r="21" spans="1:7" x14ac:dyDescent="0.3">
      <c r="A21" s="126" t="s">
        <v>22</v>
      </c>
      <c r="B21" s="125">
        <v>999974.1</v>
      </c>
      <c r="C21" s="125">
        <v>999977.1</v>
      </c>
      <c r="D21" s="125">
        <v>999966.1</v>
      </c>
      <c r="E21" s="125">
        <v>999947.6</v>
      </c>
      <c r="F21" s="125">
        <v>999980.1</v>
      </c>
      <c r="G21" s="125">
        <v>999969</v>
      </c>
    </row>
    <row r="22" spans="1:7" x14ac:dyDescent="0.3">
      <c r="A22" s="126" t="s">
        <v>23</v>
      </c>
      <c r="B22" s="125">
        <v>1000204.1</v>
      </c>
      <c r="C22" s="125">
        <v>1000232.1</v>
      </c>
      <c r="D22" s="125">
        <v>1000143.1</v>
      </c>
      <c r="E22" s="125">
        <v>1000165.1</v>
      </c>
      <c r="F22" s="125">
        <v>1000239.1</v>
      </c>
      <c r="G22" s="125">
        <v>1000196.7</v>
      </c>
    </row>
    <row r="23" spans="1:7" x14ac:dyDescent="0.3">
      <c r="A23" s="126" t="s">
        <v>24</v>
      </c>
      <c r="B23" s="125">
        <v>999955.1</v>
      </c>
      <c r="C23" s="125">
        <v>999902.1</v>
      </c>
      <c r="D23" s="125">
        <v>999830.1</v>
      </c>
      <c r="E23" s="125">
        <v>999893.1</v>
      </c>
      <c r="F23" s="125">
        <v>999875.6</v>
      </c>
      <c r="G23" s="125">
        <v>999891.2</v>
      </c>
    </row>
    <row r="24" spans="1:7" x14ac:dyDescent="0.3">
      <c r="A24" s="126" t="s">
        <v>25</v>
      </c>
      <c r="B24" s="125">
        <v>999935.6</v>
      </c>
      <c r="C24" s="125">
        <v>999891.6</v>
      </c>
      <c r="D24" s="125">
        <v>999901.6</v>
      </c>
      <c r="E24" s="125">
        <v>999865.6</v>
      </c>
      <c r="F24" s="125">
        <v>999844.6</v>
      </c>
      <c r="G24" s="125">
        <v>999887.8</v>
      </c>
    </row>
    <row r="25" spans="1:7" x14ac:dyDescent="0.3">
      <c r="A25" s="126" t="s">
        <v>26</v>
      </c>
      <c r="B25" s="125">
        <v>1000056.1</v>
      </c>
      <c r="C25" s="125">
        <v>1000090.1</v>
      </c>
      <c r="D25" s="125">
        <v>1000045.1</v>
      </c>
      <c r="E25" s="125">
        <v>1000006.1</v>
      </c>
      <c r="F25" s="125">
        <v>1000001.1</v>
      </c>
      <c r="G25" s="125">
        <v>1000039.7</v>
      </c>
    </row>
    <row r="26" spans="1:7" x14ac:dyDescent="0.3">
      <c r="A26" s="126" t="s">
        <v>27</v>
      </c>
      <c r="B26" s="125">
        <v>999969.1</v>
      </c>
      <c r="C26" s="125">
        <v>999957.1</v>
      </c>
      <c r="D26" s="125">
        <v>999960.1</v>
      </c>
      <c r="E26" s="125">
        <v>999942.1</v>
      </c>
      <c r="F26" s="125">
        <v>999966.1</v>
      </c>
      <c r="G26" s="125">
        <v>999958.9</v>
      </c>
    </row>
    <row r="27" spans="1:7" x14ac:dyDescent="0.3">
      <c r="A27" s="126" t="s">
        <v>28</v>
      </c>
      <c r="B27" s="125">
        <v>1000112.1</v>
      </c>
      <c r="C27" s="125">
        <v>1000053.1</v>
      </c>
      <c r="D27" s="125">
        <v>999895.1</v>
      </c>
      <c r="E27" s="125">
        <v>999913.1</v>
      </c>
      <c r="F27" s="125">
        <v>999938.1</v>
      </c>
      <c r="G27" s="125">
        <v>999982.3</v>
      </c>
    </row>
    <row r="28" spans="1:7" x14ac:dyDescent="0.3">
      <c r="A28" s="126" t="s">
        <v>29</v>
      </c>
      <c r="B28" s="125">
        <v>1000213.1</v>
      </c>
      <c r="C28" s="125">
        <v>1000181.1</v>
      </c>
      <c r="D28" s="125">
        <v>1000138.1</v>
      </c>
      <c r="E28" s="125">
        <v>1000182.1</v>
      </c>
      <c r="F28" s="125">
        <v>1000078.1</v>
      </c>
      <c r="G28" s="125">
        <v>1000158.5</v>
      </c>
    </row>
    <row r="29" spans="1:7" x14ac:dyDescent="0.3">
      <c r="A29" s="126" t="s">
        <v>30</v>
      </c>
      <c r="B29" s="125">
        <v>1000021.6</v>
      </c>
      <c r="C29" s="125">
        <v>1000002.6</v>
      </c>
      <c r="D29" s="125">
        <v>1000006.6</v>
      </c>
      <c r="E29" s="125">
        <v>1000010.6</v>
      </c>
      <c r="F29" s="125">
        <v>999982.6</v>
      </c>
      <c r="G29" s="125">
        <v>1000004.8</v>
      </c>
    </row>
    <row r="30" spans="1:7" x14ac:dyDescent="0.3">
      <c r="A30" s="126" t="s">
        <v>31</v>
      </c>
      <c r="B30" s="125">
        <v>999964.1</v>
      </c>
      <c r="C30" s="125">
        <v>999965.1</v>
      </c>
      <c r="D30" s="125">
        <v>999934.1</v>
      </c>
      <c r="E30" s="125">
        <v>999904.1</v>
      </c>
      <c r="F30" s="125">
        <v>999913.1</v>
      </c>
      <c r="G30" s="125">
        <v>999936.1</v>
      </c>
    </row>
    <row r="31" spans="1:7" x14ac:dyDescent="0.3">
      <c r="A31" s="126" t="s">
        <v>845</v>
      </c>
      <c r="B31" s="125">
        <v>1000039.984615385</v>
      </c>
      <c r="C31" s="125">
        <v>1000027.4461538465</v>
      </c>
      <c r="D31" s="125">
        <v>999988.08076923108</v>
      </c>
      <c r="E31" s="125">
        <v>999981.77307692345</v>
      </c>
      <c r="F31" s="125">
        <v>999962.69615384645</v>
      </c>
      <c r="G31" s="125">
        <v>999999.99615384615</v>
      </c>
    </row>
  </sheetData>
  <conditionalFormatting pivot="1" sqref="B5:G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Keywords</vt:lpstr>
      <vt:lpstr>OAM</vt:lpstr>
      <vt:lpstr>OAM2</vt:lpstr>
      <vt:lpstr>Modells</vt:lpstr>
      <vt:lpstr>OAM3</vt:lpstr>
      <vt:lpstr>Inverse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 Kolonics</dc:creator>
  <cp:lastModifiedBy>Lttd</cp:lastModifiedBy>
  <dcterms:created xsi:type="dcterms:W3CDTF">2023-10-28T14:08:54Z</dcterms:created>
  <dcterms:modified xsi:type="dcterms:W3CDTF">2023-11-05T22:44:10Z</dcterms:modified>
</cp:coreProperties>
</file>