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8_{A1FEFE76-0F75-4B09-BDDB-034197860910}" xr6:coauthVersionLast="47" xr6:coauthVersionMax="47" xr10:uidLastSave="{00000000-0000-0000-0000-000000000000}"/>
  <bookViews>
    <workbookView xWindow="-108" yWindow="-108" windowWidth="23256" windowHeight="12456" tabRatio="500" activeTab="4" xr2:uid="{00000000-000D-0000-FFFF-FFFF00000000}"/>
  </bookViews>
  <sheets>
    <sheet name="Objektumok" sheetId="3" r:id="rId1"/>
    <sheet name="Képek esetek - Gyanú 01" sheetId="2" r:id="rId2"/>
    <sheet name="OAM" sheetId="10" r:id="rId3"/>
    <sheet name="coco std steps for rules" sheetId="11" r:id="rId4"/>
    <sheet name="coco y0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" i="12" l="1"/>
  <c r="K10" i="12"/>
  <c r="K9" i="12"/>
  <c r="K8" i="12"/>
  <c r="K7" i="12"/>
  <c r="K6" i="12"/>
  <c r="K5" i="12"/>
  <c r="K4" i="12"/>
  <c r="K3" i="12"/>
  <c r="K2" i="12"/>
  <c r="J12" i="12"/>
  <c r="J2" i="12"/>
  <c r="J3" i="12"/>
  <c r="J4" i="12"/>
  <c r="J5" i="12"/>
  <c r="J6" i="12"/>
  <c r="J7" i="12"/>
  <c r="J8" i="12"/>
  <c r="J9" i="12"/>
  <c r="J10" i="12"/>
  <c r="J11" i="12"/>
  <c r="J1" i="12"/>
  <c r="I11" i="12"/>
  <c r="I10" i="12"/>
  <c r="I9" i="12"/>
  <c r="I8" i="12"/>
  <c r="I7" i="12"/>
  <c r="I6" i="12"/>
  <c r="I5" i="12"/>
  <c r="I4" i="12"/>
  <c r="I3" i="12"/>
  <c r="I2" i="12"/>
  <c r="I1" i="12"/>
  <c r="CA17" i="11"/>
  <c r="BZ17" i="11"/>
  <c r="BY17" i="11"/>
  <c r="CA16" i="11"/>
  <c r="BZ16" i="11"/>
  <c r="BY16" i="11"/>
  <c r="CA15" i="11"/>
  <c r="BZ15" i="11"/>
  <c r="BY15" i="11"/>
  <c r="CA14" i="11"/>
  <c r="BZ14" i="11"/>
  <c r="BY14" i="11"/>
  <c r="CA13" i="11"/>
  <c r="BZ13" i="11"/>
  <c r="BY13" i="11"/>
  <c r="CA12" i="11"/>
  <c r="BZ12" i="11"/>
  <c r="BY12" i="11"/>
  <c r="CA11" i="11"/>
  <c r="BZ11" i="11"/>
  <c r="BY11" i="11"/>
  <c r="CA10" i="11"/>
  <c r="BZ10" i="11"/>
  <c r="BY10" i="11"/>
  <c r="CA9" i="11"/>
  <c r="BZ9" i="11"/>
  <c r="BY9" i="11"/>
  <c r="CA8" i="11"/>
  <c r="BZ8" i="11"/>
  <c r="BY8" i="11"/>
  <c r="CA7" i="11"/>
  <c r="BZ7" i="11"/>
  <c r="BY7" i="11"/>
  <c r="BH17" i="11"/>
  <c r="BG17" i="11"/>
  <c r="BF17" i="11"/>
  <c r="BE17" i="11"/>
  <c r="BD17" i="11"/>
  <c r="BH16" i="11"/>
  <c r="BG16" i="11"/>
  <c r="BF16" i="11"/>
  <c r="BE16" i="11"/>
  <c r="BD16" i="11"/>
  <c r="BH15" i="11"/>
  <c r="BG15" i="11"/>
  <c r="BF15" i="11"/>
  <c r="BE15" i="11"/>
  <c r="BD15" i="11"/>
  <c r="BH14" i="11"/>
  <c r="BG14" i="11"/>
  <c r="BF14" i="11"/>
  <c r="BE14" i="11"/>
  <c r="BD14" i="11"/>
  <c r="BH13" i="11"/>
  <c r="BG13" i="11"/>
  <c r="BF13" i="11"/>
  <c r="BE13" i="11"/>
  <c r="BD13" i="11"/>
  <c r="BH12" i="11"/>
  <c r="BG12" i="11"/>
  <c r="BF12" i="11"/>
  <c r="BE12" i="11"/>
  <c r="BD12" i="11"/>
  <c r="BH11" i="11"/>
  <c r="BG11" i="11"/>
  <c r="BF11" i="11"/>
  <c r="BE11" i="11"/>
  <c r="BD11" i="11"/>
  <c r="BH10" i="11"/>
  <c r="BG10" i="11"/>
  <c r="BF10" i="11"/>
  <c r="BE10" i="11"/>
  <c r="BD10" i="11"/>
  <c r="BH9" i="11"/>
  <c r="BG9" i="11"/>
  <c r="BF9" i="11"/>
  <c r="BE9" i="11"/>
  <c r="BD9" i="11"/>
  <c r="BH8" i="11"/>
  <c r="BG8" i="11"/>
  <c r="BF8" i="11"/>
  <c r="BE8" i="11"/>
  <c r="BD8" i="11"/>
  <c r="BH7" i="11"/>
  <c r="BG7" i="11"/>
  <c r="BF7" i="11"/>
  <c r="BE7" i="11"/>
  <c r="BD7" i="11"/>
  <c r="AN17" i="11"/>
  <c r="AM17" i="11"/>
  <c r="AL17" i="11"/>
  <c r="AK17" i="11"/>
  <c r="AJ17" i="11"/>
  <c r="AI17" i="11"/>
  <c r="AN16" i="11"/>
  <c r="AM16" i="11"/>
  <c r="AL16" i="11"/>
  <c r="AK16" i="11"/>
  <c r="AJ16" i="11"/>
  <c r="AI16" i="11"/>
  <c r="AN15" i="11"/>
  <c r="AM15" i="11"/>
  <c r="AL15" i="11"/>
  <c r="AK15" i="11"/>
  <c r="AJ15" i="11"/>
  <c r="AI15" i="11"/>
  <c r="AN14" i="11"/>
  <c r="AM14" i="11"/>
  <c r="AL14" i="11"/>
  <c r="AK14" i="11"/>
  <c r="AJ14" i="11"/>
  <c r="AI14" i="11"/>
  <c r="AN13" i="11"/>
  <c r="AM13" i="11"/>
  <c r="AL13" i="11"/>
  <c r="AK13" i="11"/>
  <c r="AJ13" i="11"/>
  <c r="AI13" i="11"/>
  <c r="AN12" i="11"/>
  <c r="AM12" i="11"/>
  <c r="AL12" i="11"/>
  <c r="AK12" i="11"/>
  <c r="AJ12" i="11"/>
  <c r="AI12" i="11"/>
  <c r="AN11" i="11"/>
  <c r="AM11" i="11"/>
  <c r="AL11" i="11"/>
  <c r="AK11" i="11"/>
  <c r="AJ11" i="11"/>
  <c r="AI11" i="11"/>
  <c r="AN10" i="11"/>
  <c r="AM10" i="11"/>
  <c r="AL10" i="11"/>
  <c r="AK10" i="11"/>
  <c r="AJ10" i="11"/>
  <c r="AI10" i="11"/>
  <c r="AN9" i="11"/>
  <c r="AM9" i="11"/>
  <c r="AL9" i="11"/>
  <c r="AK9" i="11"/>
  <c r="AJ9" i="11"/>
  <c r="AI9" i="11"/>
  <c r="AN8" i="11"/>
  <c r="AM8" i="11"/>
  <c r="AL8" i="11"/>
  <c r="AK8" i="11"/>
  <c r="AJ8" i="11"/>
  <c r="AI8" i="11"/>
  <c r="AN7" i="11"/>
  <c r="AM7" i="11"/>
  <c r="AL7" i="11"/>
  <c r="AK7" i="11"/>
  <c r="AJ7" i="11"/>
  <c r="AI7" i="11"/>
  <c r="S17" i="11"/>
  <c r="R17" i="11"/>
  <c r="Q17" i="11"/>
  <c r="P17" i="11"/>
  <c r="O17" i="11"/>
  <c r="N17" i="11"/>
  <c r="M17" i="11"/>
  <c r="S16" i="11"/>
  <c r="R16" i="11"/>
  <c r="Q16" i="11"/>
  <c r="P16" i="11"/>
  <c r="O16" i="11"/>
  <c r="N16" i="11"/>
  <c r="M16" i="11"/>
  <c r="S15" i="11"/>
  <c r="R15" i="11"/>
  <c r="Q15" i="11"/>
  <c r="P15" i="11"/>
  <c r="O15" i="11"/>
  <c r="N15" i="11"/>
  <c r="M15" i="11"/>
  <c r="S14" i="11"/>
  <c r="R14" i="11"/>
  <c r="Q14" i="11"/>
  <c r="P14" i="11"/>
  <c r="O14" i="11"/>
  <c r="N14" i="11"/>
  <c r="M14" i="11"/>
  <c r="S13" i="11"/>
  <c r="R13" i="11"/>
  <c r="Q13" i="11"/>
  <c r="P13" i="11"/>
  <c r="O13" i="11"/>
  <c r="N13" i="11"/>
  <c r="M13" i="11"/>
  <c r="S12" i="11"/>
  <c r="R12" i="11"/>
  <c r="Q12" i="11"/>
  <c r="P12" i="11"/>
  <c r="O12" i="11"/>
  <c r="N12" i="11"/>
  <c r="M12" i="11"/>
  <c r="S11" i="11"/>
  <c r="R11" i="11"/>
  <c r="Q11" i="11"/>
  <c r="P11" i="11"/>
  <c r="O11" i="11"/>
  <c r="N11" i="11"/>
  <c r="M11" i="11"/>
  <c r="S10" i="11"/>
  <c r="R10" i="11"/>
  <c r="Q10" i="11"/>
  <c r="P10" i="11"/>
  <c r="O10" i="11"/>
  <c r="N10" i="11"/>
  <c r="M10" i="11"/>
  <c r="S9" i="11"/>
  <c r="R9" i="11"/>
  <c r="Q9" i="11"/>
  <c r="P9" i="11"/>
  <c r="O9" i="11"/>
  <c r="N9" i="11"/>
  <c r="M9" i="11"/>
  <c r="S8" i="11"/>
  <c r="R8" i="11"/>
  <c r="Q8" i="11"/>
  <c r="P8" i="11"/>
  <c r="O8" i="11"/>
  <c r="N8" i="11"/>
  <c r="M8" i="11"/>
  <c r="S7" i="11"/>
  <c r="R7" i="11"/>
  <c r="Q7" i="11"/>
  <c r="P7" i="11"/>
  <c r="O7" i="11"/>
  <c r="N7" i="11"/>
  <c r="M7" i="11"/>
  <c r="H17" i="10"/>
  <c r="H18" i="10"/>
  <c r="H19" i="10"/>
  <c r="H20" i="10"/>
  <c r="H21" i="10"/>
  <c r="H22" i="10"/>
  <c r="H23" i="10"/>
  <c r="H24" i="10"/>
  <c r="H25" i="10"/>
  <c r="H26" i="10"/>
  <c r="G26" i="10"/>
  <c r="F26" i="10"/>
  <c r="E26" i="10"/>
  <c r="D26" i="10"/>
  <c r="C26" i="10"/>
  <c r="B26" i="10"/>
  <c r="G25" i="10"/>
  <c r="F25" i="10"/>
  <c r="E25" i="10"/>
  <c r="D25" i="10"/>
  <c r="C25" i="10"/>
  <c r="B25" i="10"/>
  <c r="G24" i="10"/>
  <c r="F24" i="10"/>
  <c r="E24" i="10"/>
  <c r="D24" i="10"/>
  <c r="C24" i="10"/>
  <c r="B24" i="10"/>
  <c r="G23" i="10"/>
  <c r="F23" i="10"/>
  <c r="E23" i="10"/>
  <c r="D23" i="10"/>
  <c r="C23" i="10"/>
  <c r="B23" i="10"/>
  <c r="G22" i="10"/>
  <c r="F22" i="10"/>
  <c r="E22" i="10"/>
  <c r="D22" i="10"/>
  <c r="C22" i="10"/>
  <c r="B22" i="10"/>
  <c r="G21" i="10"/>
  <c r="F21" i="10"/>
  <c r="E21" i="10"/>
  <c r="D21" i="10"/>
  <c r="C21" i="10"/>
  <c r="B21" i="10"/>
  <c r="G20" i="10"/>
  <c r="F20" i="10"/>
  <c r="E20" i="10"/>
  <c r="D20" i="10"/>
  <c r="C20" i="10"/>
  <c r="B20" i="10"/>
  <c r="G19" i="10"/>
  <c r="F19" i="10"/>
  <c r="E19" i="10"/>
  <c r="D19" i="10"/>
  <c r="C19" i="10"/>
  <c r="B19" i="10"/>
  <c r="G18" i="10"/>
  <c r="F18" i="10"/>
  <c r="E18" i="10"/>
  <c r="D18" i="10"/>
  <c r="C18" i="10"/>
  <c r="B18" i="10"/>
  <c r="G17" i="10"/>
  <c r="F17" i="10"/>
  <c r="E17" i="10"/>
  <c r="D17" i="10"/>
  <c r="C17" i="10"/>
  <c r="B17" i="10"/>
  <c r="H16" i="10"/>
  <c r="G16" i="10"/>
  <c r="F16" i="10"/>
  <c r="E16" i="10"/>
  <c r="D16" i="10"/>
  <c r="C16" i="10"/>
  <c r="B16" i="10"/>
  <c r="A26" i="10"/>
  <c r="A25" i="10"/>
  <c r="A24" i="10"/>
  <c r="A23" i="10"/>
  <c r="A22" i="10"/>
  <c r="A21" i="10"/>
  <c r="A20" i="10"/>
  <c r="A19" i="10"/>
  <c r="A18" i="10"/>
  <c r="A17" i="10"/>
  <c r="G13" i="10"/>
  <c r="F13" i="10"/>
  <c r="E13" i="10"/>
  <c r="D13" i="10"/>
  <c r="C13" i="10"/>
  <c r="B13" i="10"/>
  <c r="H12" i="10"/>
  <c r="G12" i="10"/>
  <c r="F12" i="10"/>
  <c r="E12" i="10"/>
  <c r="D12" i="10"/>
  <c r="C12" i="10"/>
  <c r="B12" i="10"/>
  <c r="G11" i="10"/>
  <c r="G10" i="10"/>
  <c r="G9" i="10"/>
  <c r="G8" i="10"/>
  <c r="G7" i="10"/>
  <c r="G6" i="10"/>
  <c r="G5" i="10"/>
  <c r="G4" i="10"/>
  <c r="G3" i="10"/>
  <c r="F11" i="10"/>
  <c r="F10" i="10"/>
  <c r="F9" i="10"/>
  <c r="F8" i="10"/>
  <c r="F7" i="10"/>
  <c r="F6" i="10"/>
  <c r="F5" i="10"/>
  <c r="F4" i="10"/>
  <c r="F3" i="10"/>
  <c r="E11" i="10"/>
  <c r="E10" i="10"/>
  <c r="E9" i="10"/>
  <c r="E8" i="10"/>
  <c r="E7" i="10"/>
  <c r="E6" i="10"/>
  <c r="E5" i="10"/>
  <c r="E4" i="10"/>
  <c r="E3" i="10"/>
  <c r="D11" i="10"/>
  <c r="D10" i="10"/>
  <c r="D9" i="10"/>
  <c r="D8" i="10"/>
  <c r="D7" i="10"/>
  <c r="D6" i="10"/>
  <c r="D5" i="10"/>
  <c r="D4" i="10"/>
  <c r="D3" i="10"/>
  <c r="C11" i="10"/>
  <c r="C10" i="10"/>
  <c r="C9" i="10"/>
  <c r="C8" i="10"/>
  <c r="C7" i="10"/>
  <c r="C6" i="10"/>
  <c r="C5" i="10"/>
  <c r="B5" i="10"/>
  <c r="C4" i="10"/>
  <c r="C3" i="10"/>
  <c r="B11" i="10"/>
  <c r="B10" i="10"/>
  <c r="B9" i="10"/>
  <c r="B8" i="10"/>
  <c r="B7" i="10"/>
  <c r="B6" i="10"/>
  <c r="B4" i="10"/>
  <c r="B3" i="10"/>
  <c r="C2" i="10"/>
  <c r="B2" i="10"/>
  <c r="G2" i="10"/>
  <c r="F2" i="10"/>
  <c r="E2" i="10"/>
  <c r="D2" i="10"/>
</calcChain>
</file>

<file path=xl/sharedStrings.xml><?xml version="1.0" encoding="utf-8"?>
<sst xmlns="http://schemas.openxmlformats.org/spreadsheetml/2006/main" count="1108" uniqueCount="179">
  <si>
    <t>KÉP 01</t>
  </si>
  <si>
    <t>Képpont X1</t>
  </si>
  <si>
    <t>Képpont X2</t>
  </si>
  <si>
    <t>Képpont X3</t>
  </si>
  <si>
    <t>Képpont X4</t>
  </si>
  <si>
    <t>Képpont X5</t>
  </si>
  <si>
    <t>Képpont X6</t>
  </si>
  <si>
    <t>Képpont X7</t>
  </si>
  <si>
    <t>Képpont X8</t>
  </si>
  <si>
    <t>Képpont X9</t>
  </si>
  <si>
    <t>Képpont X10</t>
  </si>
  <si>
    <t>Képpont X11</t>
  </si>
  <si>
    <t>Képpont X12</t>
  </si>
  <si>
    <t>Képpont Y1</t>
  </si>
  <si>
    <t>Képpont Y2</t>
  </si>
  <si>
    <t>Képpont Y3</t>
  </si>
  <si>
    <t>Képpont Y4</t>
  </si>
  <si>
    <t>Képpont Y5</t>
  </si>
  <si>
    <t>Képpont Y6</t>
  </si>
  <si>
    <t>Képpont Y7</t>
  </si>
  <si>
    <t>Képpont Y8</t>
  </si>
  <si>
    <t>Képpont Y9</t>
  </si>
  <si>
    <t>Képpont Y10</t>
  </si>
  <si>
    <t>Képpont Y11</t>
  </si>
  <si>
    <t>Képpont Y12</t>
  </si>
  <si>
    <t>Képpont Y13</t>
  </si>
  <si>
    <t>Képpont Y14</t>
  </si>
  <si>
    <t>Képpont Y15</t>
  </si>
  <si>
    <t>Képpont Y16</t>
  </si>
  <si>
    <t>KÉP 02</t>
  </si>
  <si>
    <t>KÉP 03</t>
  </si>
  <si>
    <t>KÉP 04</t>
  </si>
  <si>
    <t>Képpont Y</t>
  </si>
  <si>
    <t>Forrás:</t>
  </si>
  <si>
    <t>https://korlakuntasaikamal10.medium.com/gray-scale-and-color-images-using-opencv-eda0c13c292a</t>
  </si>
  <si>
    <t>Képpont X</t>
  </si>
  <si>
    <t>Balra le mozdult</t>
  </si>
  <si>
    <t>Balra mozdult</t>
  </si>
  <si>
    <t>Jobbra le mozdult</t>
  </si>
  <si>
    <t>Középen</t>
  </si>
  <si>
    <t>KÉP 05</t>
  </si>
  <si>
    <t>KÉP 06</t>
  </si>
  <si>
    <t>KÉP 07</t>
  </si>
  <si>
    <t>KÉP 08</t>
  </si>
  <si>
    <t>KÉP 09</t>
  </si>
  <si>
    <t>Nincs emberalak</t>
  </si>
  <si>
    <t>középen</t>
  </si>
  <si>
    <t>KÉP 01 -Gyanú 01 ( van-e emberalak)</t>
  </si>
  <si>
    <t>KÉP 01 -Gyanú 02 (van-e kéz)</t>
  </si>
  <si>
    <t>KÉP 01 -Gyanú 03 (van-e optika)</t>
  </si>
  <si>
    <t>KÉP 10</t>
  </si>
  <si>
    <t>Scenario1</t>
  </si>
  <si>
    <t>Scenario2</t>
  </si>
  <si>
    <t>Scenario3</t>
  </si>
  <si>
    <t>Scenario4</t>
  </si>
  <si>
    <t>Scenario5</t>
  </si>
  <si>
    <t>Scenario6</t>
  </si>
  <si>
    <t>Scenario7</t>
  </si>
  <si>
    <t>Scenario8</t>
  </si>
  <si>
    <t>Scenario9</t>
  </si>
  <si>
    <t>Scenario10</t>
  </si>
  <si>
    <t>Szórás</t>
  </si>
  <si>
    <t>Maximum</t>
  </si>
  <si>
    <t>Minimum</t>
  </si>
  <si>
    <t>Átlag</t>
  </si>
  <si>
    <t>Módusz</t>
  </si>
  <si>
    <t>Medián</t>
  </si>
  <si>
    <t>correlation</t>
  </si>
  <si>
    <t>direction</t>
  </si>
  <si>
    <t>raw OAM</t>
  </si>
  <si>
    <t>ranked OAM</t>
  </si>
  <si>
    <t>Y (human:yes/no)</t>
  </si>
  <si>
    <t>Azonosító:</t>
  </si>
  <si>
    <t>Objektumok:</t>
  </si>
  <si>
    <t>Attribútumok:</t>
  </si>
  <si>
    <t>Lépcsôk:</t>
  </si>
  <si>
    <t>Eltolás:</t>
  </si>
  <si>
    <t>Leírás:</t>
  </si>
  <si>
    <t>COCO STD: 9962738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</si>
  <si>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</si>
  <si>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</si>
  <si>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</si>
  <si>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</si>
  <si>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</si>
  <si>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</si>
  <si>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</si>
  <si>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</si>
  <si>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</si>
  <si>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</si>
  <si>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</si>
  <si>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</si>
  <si>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</si>
  <si>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</si>
  <si>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</si>
  <si>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</si>
  <si>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</si>
  <si>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</si>
  <si>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Lépcsôk(1)</t>
  </si>
  <si>
    <t>S1</t>
  </si>
  <si>
    <t>(0+0)/(1)=0</t>
  </si>
  <si>
    <t>(0+2000)/(1)=2000</t>
  </si>
  <si>
    <t>S2</t>
  </si>
  <si>
    <t>S3</t>
  </si>
  <si>
    <t>S4</t>
  </si>
  <si>
    <t>S5</t>
  </si>
  <si>
    <t>S6</t>
  </si>
  <si>
    <t>S7</t>
  </si>
  <si>
    <t>S8</t>
  </si>
  <si>
    <t>(0+1000)/(1)=1000</t>
  </si>
  <si>
    <t>S9</t>
  </si>
  <si>
    <t>S10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</si>
  <si>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</si>
  <si>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</si>
  <si>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</si>
  <si>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</si>
  <si>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</si>
  <si>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</si>
  <si>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</si>
  <si>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</si>
  <si>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</si>
  <si>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</si>
  <si>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</si>
  <si>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</si>
  <si>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</si>
  <si>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</si>
  <si>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</si>
  <si>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</si>
  <si>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0.17 mp (0 p)</t>
    </r>
  </si>
  <si>
    <t>step1</t>
  </si>
  <si>
    <t>COCO STD: 8923662</t>
  </si>
  <si>
    <t>Y(A6)</t>
  </si>
  <si>
    <r>
      <t>A futtatás idôtartama: </t>
    </r>
    <r>
      <rPr>
        <b/>
        <sz val="7"/>
        <color rgb="FF333333"/>
        <rFont val="Verdana"/>
        <family val="2"/>
        <charset val="238"/>
      </rPr>
      <t>0.02 mp (0 p)</t>
    </r>
  </si>
  <si>
    <t>step2</t>
  </si>
  <si>
    <t>COCO STD: 6256667</t>
  </si>
  <si>
    <t>Y(A5)</t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</si>
  <si>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</si>
  <si>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step3</t>
  </si>
  <si>
    <t>COCO STD: 3992983</t>
  </si>
  <si>
    <t>Y(A4)</t>
  </si>
  <si>
    <t>step4</t>
  </si>
  <si>
    <t>COCO STD: 4035697</t>
  </si>
  <si>
    <t>Y(A2)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</si>
  <si>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</si>
  <si>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0.12 mp (0 p)</t>
    </r>
  </si>
  <si>
    <t>COCO Y0: 4317332</t>
  </si>
  <si>
    <t>(999957.3+9)/(2)=499983.15</t>
  </si>
  <si>
    <t>(9+9)/(2)=9</t>
  </si>
  <si>
    <t>(9+999998.3)/(2)=500003.6</t>
  </si>
  <si>
    <t>(999954.3+8)/(2)=499981.15</t>
  </si>
  <si>
    <t>(8+8)/(2)=8</t>
  </si>
  <si>
    <t>(8+999997.3)/(2)=500002.6</t>
  </si>
  <si>
    <t>(999953.3+7)/(2)=499980.15</t>
  </si>
  <si>
    <t>(7+7)/(2)=7</t>
  </si>
  <si>
    <t>(7+999996.3)/(2)=500001.6</t>
  </si>
  <si>
    <t>(999952.3+6)/(2)=499979.15</t>
  </si>
  <si>
    <t>(6+6)/(2)=6</t>
  </si>
  <si>
    <t>(6+999995.3)/(2)=500000.65</t>
  </si>
  <si>
    <t>(999951.3+5)/(2)=499978.15</t>
  </si>
  <si>
    <t>(5+5)/(2)=5</t>
  </si>
  <si>
    <t>(5+999994.3)/(2)=499999.65</t>
  </si>
  <si>
    <t>(999950.3+4)/(2)=499977.15</t>
  </si>
  <si>
    <t>(4+4)/(2)=4</t>
  </si>
  <si>
    <t>(4+999993.3)/(2)=499998.65</t>
  </si>
  <si>
    <t>(999949.3+3)/(2)=499976.15</t>
  </si>
  <si>
    <t>(3+3)/(2)=3</t>
  </si>
  <si>
    <t>(3+999992.3)/(2)=499997.65</t>
  </si>
  <si>
    <t>(999948.3+2)/(2)=499975.15</t>
  </si>
  <si>
    <t>(2+2)/(2)=2</t>
  </si>
  <si>
    <t>(2+999991.3)/(2)=499996.65</t>
  </si>
  <si>
    <t>(999947.3+1)/(2)=499974.15</t>
  </si>
  <si>
    <t>(1+1)/(2)=1</t>
  </si>
  <si>
    <t>(1+999990.3)/(2)=499995.65</t>
  </si>
  <si>
    <t>(999946.3+0)/(2)=499973.15</t>
  </si>
  <si>
    <t>(0+0)/(2)=0</t>
  </si>
  <si>
    <t>(0+999988.3)/(2)=499994.15</t>
  </si>
  <si>
    <t>COCO:Y0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</si>
  <si>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</si>
  <si>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correl</t>
  </si>
  <si>
    <t>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</si>
</sst>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C00000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4" fillId="3" borderId="1" xfId="0" applyFont="1" applyFill="1" applyBorder="1"/>
    <xf numFmtId="0" fontId="3" fillId="3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1" applyBorder="1"/>
    <xf numFmtId="0" fontId="4" fillId="4" borderId="1" xfId="0" applyFont="1" applyFill="1" applyBorder="1"/>
    <xf numFmtId="0" fontId="3" fillId="4" borderId="1" xfId="0" applyFont="1" applyFill="1" applyBorder="1"/>
    <xf numFmtId="0" fontId="0" fillId="4" borderId="1" xfId="0" applyFill="1" applyBorder="1"/>
    <xf numFmtId="0" fontId="4" fillId="5" borderId="1" xfId="0" applyFont="1" applyFill="1" applyBorder="1"/>
    <xf numFmtId="0" fontId="6" fillId="0" borderId="1" xfId="0" applyFont="1" applyBorder="1"/>
    <xf numFmtId="0" fontId="1" fillId="0" borderId="1" xfId="0" applyFont="1" applyBorder="1"/>
    <xf numFmtId="0" fontId="1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1" xfId="0" applyBorder="1"/>
    <xf numFmtId="0" fontId="1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3" xfId="0" applyFont="1" applyFill="1" applyBorder="1"/>
    <xf numFmtId="0" fontId="1" fillId="0" borderId="0" xfId="0" applyFont="1" applyFill="1" applyBorder="1"/>
    <xf numFmtId="1" fontId="0" fillId="0" borderId="1" xfId="0" applyNumberFormat="1" applyBorder="1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2" fillId="0" borderId="0" xfId="1"/>
    <xf numFmtId="0" fontId="13" fillId="0" borderId="0" xfId="0" applyFont="1"/>
    <xf numFmtId="0" fontId="0" fillId="8" borderId="0" xfId="0" applyFill="1"/>
    <xf numFmtId="0" fontId="9" fillId="8" borderId="0" xfId="0" applyFont="1" applyFill="1" applyAlignment="1">
      <alignment horizontal="right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0" fillId="9" borderId="0" xfId="0" applyFill="1"/>
    <xf numFmtId="0" fontId="8" fillId="9" borderId="0" xfId="0" applyFont="1" applyFill="1" applyAlignment="1">
      <alignment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0" fillId="10" borderId="0" xfId="0" applyFill="1"/>
    <xf numFmtId="0" fontId="9" fillId="10" borderId="0" xfId="0" applyFont="1" applyFill="1" applyAlignment="1">
      <alignment horizontal="right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0" fillId="11" borderId="0" xfId="0" applyFill="1"/>
    <xf numFmtId="0" fontId="9" fillId="11" borderId="0" xfId="0" applyFont="1" applyFill="1" applyAlignment="1">
      <alignment horizontal="right" vertical="center" wrapText="1"/>
    </xf>
    <xf numFmtId="0" fontId="8" fillId="11" borderId="0" xfId="0" applyFont="1" applyFill="1" applyAlignment="1">
      <alignment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3</xdr:row>
      <xdr:rowOff>57149</xdr:rowOff>
    </xdr:from>
    <xdr:to>
      <xdr:col>7</xdr:col>
      <xdr:colOff>1</xdr:colOff>
      <xdr:row>13</xdr:row>
      <xdr:rowOff>112010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4300" y="800099"/>
          <a:ext cx="5286376" cy="2531361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51</xdr:col>
      <xdr:colOff>9525</xdr:colOff>
      <xdr:row>13</xdr:row>
      <xdr:rowOff>19050</xdr:rowOff>
    </xdr:from>
    <xdr:to>
      <xdr:col>51</xdr:col>
      <xdr:colOff>238125</xdr:colOff>
      <xdr:row>14</xdr:row>
      <xdr:rowOff>0</xdr:rowOff>
    </xdr:to>
    <xdr:sp macro="" textlink="">
      <xdr:nvSpPr>
        <xdr:cNvPr id="3" name="Fán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9945350" y="3238500"/>
          <a:ext cx="228600" cy="228600"/>
        </a:xfrm>
        <a:prstGeom prst="donu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DE8E2EDD-BAB5-7510-14E5-192B20988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24</xdr:col>
      <xdr:colOff>76200</xdr:colOff>
      <xdr:row>3</xdr:row>
      <xdr:rowOff>22860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C79BFF45-7BBD-CD31-0505-6DB31D07E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0</xdr:colOff>
      <xdr:row>0</xdr:row>
      <xdr:rowOff>0</xdr:rowOff>
    </xdr:from>
    <xdr:to>
      <xdr:col>45</xdr:col>
      <xdr:colOff>76200</xdr:colOff>
      <xdr:row>3</xdr:row>
      <xdr:rowOff>22860</xdr:rowOff>
    </xdr:to>
    <xdr:pic>
      <xdr:nvPicPr>
        <xdr:cNvPr id="4" name="Picture 3" descr="COCO">
          <a:extLst>
            <a:ext uri="{FF2B5EF4-FFF2-40B4-BE49-F238E27FC236}">
              <a16:creationId xmlns:a16="http://schemas.microsoft.com/office/drawing/2014/main" id="{C645E26F-472F-47CD-07A1-A6FD72DCA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63</xdr:col>
      <xdr:colOff>0</xdr:colOff>
      <xdr:row>0</xdr:row>
      <xdr:rowOff>0</xdr:rowOff>
    </xdr:from>
    <xdr:to>
      <xdr:col>66</xdr:col>
      <xdr:colOff>76200</xdr:colOff>
      <xdr:row>3</xdr:row>
      <xdr:rowOff>22860</xdr:rowOff>
    </xdr:to>
    <xdr:pic>
      <xdr:nvPicPr>
        <xdr:cNvPr id="5" name="Picture 4" descr="COCO">
          <a:extLst>
            <a:ext uri="{FF2B5EF4-FFF2-40B4-BE49-F238E27FC236}">
              <a16:creationId xmlns:a16="http://schemas.microsoft.com/office/drawing/2014/main" id="{F06BAC7C-B267-6A43-3F3A-6AFC7DF36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82</xdr:col>
      <xdr:colOff>0</xdr:colOff>
      <xdr:row>0</xdr:row>
      <xdr:rowOff>0</xdr:rowOff>
    </xdr:from>
    <xdr:to>
      <xdr:col>85</xdr:col>
      <xdr:colOff>76200</xdr:colOff>
      <xdr:row>3</xdr:row>
      <xdr:rowOff>22860</xdr:rowOff>
    </xdr:to>
    <xdr:pic>
      <xdr:nvPicPr>
        <xdr:cNvPr id="6" name="Picture 5" descr="COCO">
          <a:extLst>
            <a:ext uri="{FF2B5EF4-FFF2-40B4-BE49-F238E27FC236}">
              <a16:creationId xmlns:a16="http://schemas.microsoft.com/office/drawing/2014/main" id="{EFA4A9FE-7C78-3D75-037C-CA4B83346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87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3</xdr:col>
      <xdr:colOff>76200</xdr:colOff>
      <xdr:row>16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D4226D02-5BED-FB87-151B-F270E0563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12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orlakuntasaikamal10.medium.com/gray-scale-and-color-images-using-opencv-eda0c13c292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625666720231109084818.html" TargetMode="External"/><Relationship Id="rId2" Type="http://schemas.openxmlformats.org/officeDocument/2006/relationships/hyperlink" Target="https://miau.my-x.hu/myx-free/coco/test/892366220231109084654.html" TargetMode="External"/><Relationship Id="rId1" Type="http://schemas.openxmlformats.org/officeDocument/2006/relationships/hyperlink" Target="https://miau.my-x.hu/myx-free/coco/test/996273820231109084538.html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s://miau.my-x.hu/myx-free/coco/test/403569720231109085040.html" TargetMode="External"/><Relationship Id="rId4" Type="http://schemas.openxmlformats.org/officeDocument/2006/relationships/hyperlink" Target="https://miau.my-x.hu/myx-free/coco/test/399298320231109084928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43173322023110908520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67"/>
  <sheetViews>
    <sheetView zoomScaleNormal="100" workbookViewId="0">
      <selection activeCell="D28" sqref="D28"/>
    </sheetView>
  </sheetViews>
  <sheetFormatPr defaultColWidth="11.5546875" defaultRowHeight="14.4" x14ac:dyDescent="0.3"/>
  <cols>
    <col min="8" max="8" width="20.6640625" customWidth="1"/>
    <col min="9" max="9" width="10.109375" customWidth="1"/>
    <col min="10" max="10" width="9.6640625" customWidth="1"/>
    <col min="11" max="26" width="4" customWidth="1"/>
    <col min="27" max="27" width="10" bestFit="1" customWidth="1"/>
    <col min="28" max="39" width="4" customWidth="1"/>
    <col min="40" max="43" width="3.88671875" customWidth="1"/>
    <col min="44" max="44" width="10" bestFit="1" customWidth="1"/>
    <col min="45" max="58" width="4.33203125" customWidth="1"/>
  </cols>
  <sheetData>
    <row r="1" spans="1:58" ht="20.100000000000001" customHeight="1" thickBot="1" x14ac:dyDescent="0.35">
      <c r="I1" s="25" t="s">
        <v>47</v>
      </c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7"/>
      <c r="AA1" s="21" t="s">
        <v>48</v>
      </c>
      <c r="AB1" s="22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4"/>
      <c r="AR1" s="21" t="s">
        <v>49</v>
      </c>
      <c r="AS1" s="22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4"/>
    </row>
    <row r="2" spans="1:58" ht="20.100000000000001" customHeight="1" x14ac:dyDescent="0.3">
      <c r="A2" s="6"/>
      <c r="B2" s="7"/>
      <c r="C2" s="7"/>
      <c r="D2" s="7"/>
      <c r="E2" s="7"/>
      <c r="F2" s="7"/>
      <c r="G2" s="7"/>
      <c r="H2" s="8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  <c r="AA2" s="6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  <c r="AR2" s="6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8"/>
    </row>
    <row r="3" spans="1:58" ht="20.100000000000001" customHeight="1" x14ac:dyDescent="0.3">
      <c r="A3" s="9"/>
      <c r="H3" s="10"/>
      <c r="I3" s="9"/>
      <c r="K3" s="2">
        <v>1</v>
      </c>
      <c r="L3" s="1">
        <v>157</v>
      </c>
      <c r="M3" s="1">
        <v>153</v>
      </c>
      <c r="N3" s="1">
        <v>174</v>
      </c>
      <c r="O3" s="1">
        <v>168</v>
      </c>
      <c r="P3" s="1">
        <v>150</v>
      </c>
      <c r="Q3" s="1">
        <v>152</v>
      </c>
      <c r="R3" s="1">
        <v>129</v>
      </c>
      <c r="S3" s="1">
        <v>151</v>
      </c>
      <c r="T3" s="1">
        <v>172</v>
      </c>
      <c r="U3" s="1">
        <v>161</v>
      </c>
      <c r="V3" s="1">
        <v>155</v>
      </c>
      <c r="W3" s="1">
        <v>156</v>
      </c>
      <c r="X3" s="10"/>
      <c r="AA3" s="9"/>
      <c r="AB3" s="2">
        <v>1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0"/>
      <c r="AR3" s="9"/>
      <c r="AS3" s="2">
        <v>1</v>
      </c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0"/>
    </row>
    <row r="4" spans="1:58" ht="20.100000000000001" customHeight="1" x14ac:dyDescent="0.3">
      <c r="A4" s="9"/>
      <c r="H4" s="10"/>
      <c r="I4" s="9"/>
      <c r="K4" s="2">
        <v>2</v>
      </c>
      <c r="L4" s="1">
        <v>155</v>
      </c>
      <c r="M4" s="1">
        <v>182</v>
      </c>
      <c r="N4" s="1">
        <v>163</v>
      </c>
      <c r="O4" s="4">
        <v>74</v>
      </c>
      <c r="P4" s="4">
        <v>75</v>
      </c>
      <c r="Q4" s="4">
        <v>62</v>
      </c>
      <c r="R4" s="4">
        <v>33</v>
      </c>
      <c r="S4" s="4">
        <v>17</v>
      </c>
      <c r="T4" s="4">
        <v>110</v>
      </c>
      <c r="U4" s="1">
        <v>210</v>
      </c>
      <c r="V4" s="1">
        <v>180</v>
      </c>
      <c r="W4" s="1">
        <v>154</v>
      </c>
      <c r="X4" s="10"/>
      <c r="AA4" s="9"/>
      <c r="AB4" s="2">
        <v>2</v>
      </c>
      <c r="AC4" s="1"/>
      <c r="AD4" s="1"/>
      <c r="AE4" s="1"/>
      <c r="AF4" s="4"/>
      <c r="AG4" s="4"/>
      <c r="AH4" s="4"/>
      <c r="AI4" s="4"/>
      <c r="AJ4" s="4"/>
      <c r="AK4" s="4"/>
      <c r="AL4" s="1"/>
      <c r="AM4" s="1"/>
      <c r="AN4" s="1"/>
      <c r="AO4" s="10"/>
      <c r="AR4" s="9"/>
      <c r="AS4" s="2">
        <v>2</v>
      </c>
      <c r="AT4" s="1"/>
      <c r="AU4" s="1"/>
      <c r="AV4" s="1"/>
      <c r="AW4" s="4"/>
      <c r="AX4" s="4"/>
      <c r="AY4" s="4"/>
      <c r="AZ4" s="4"/>
      <c r="BA4" s="4"/>
      <c r="BB4" s="4"/>
      <c r="BC4" s="3"/>
      <c r="BD4" s="1"/>
      <c r="BE4" s="1"/>
      <c r="BF4" s="10"/>
    </row>
    <row r="5" spans="1:58" ht="20.100000000000001" customHeight="1" x14ac:dyDescent="0.3">
      <c r="A5" s="9"/>
      <c r="H5" s="10"/>
      <c r="I5" s="9"/>
      <c r="K5" s="2">
        <v>3</v>
      </c>
      <c r="L5" s="1">
        <v>180</v>
      </c>
      <c r="M5" s="1">
        <v>180</v>
      </c>
      <c r="N5" s="4">
        <v>50</v>
      </c>
      <c r="O5" s="5">
        <v>14</v>
      </c>
      <c r="P5" s="5">
        <v>34</v>
      </c>
      <c r="Q5" s="5">
        <v>6</v>
      </c>
      <c r="R5" s="5">
        <v>10</v>
      </c>
      <c r="S5" s="5">
        <v>33</v>
      </c>
      <c r="T5" s="5">
        <v>48</v>
      </c>
      <c r="U5" s="4">
        <v>106</v>
      </c>
      <c r="V5" s="1">
        <v>159</v>
      </c>
      <c r="W5" s="1">
        <v>181</v>
      </c>
      <c r="X5" s="10"/>
      <c r="AA5" s="9"/>
      <c r="AB5" s="2">
        <v>3</v>
      </c>
      <c r="AC5" s="1"/>
      <c r="AD5" s="1"/>
      <c r="AE5" s="4"/>
      <c r="AF5" s="5"/>
      <c r="AG5" s="5"/>
      <c r="AH5" s="5"/>
      <c r="AI5" s="5"/>
      <c r="AJ5" s="5"/>
      <c r="AK5" s="5"/>
      <c r="AL5" s="4"/>
      <c r="AM5" s="1"/>
      <c r="AN5" s="1"/>
      <c r="AO5" s="10"/>
      <c r="AR5" s="9"/>
      <c r="AS5" s="2">
        <v>3</v>
      </c>
      <c r="AT5" s="1"/>
      <c r="AU5" s="1"/>
      <c r="AV5" s="4"/>
      <c r="AW5" s="5"/>
      <c r="AX5" s="5"/>
      <c r="AY5" s="5"/>
      <c r="AZ5" s="5"/>
      <c r="BA5" s="5"/>
      <c r="BB5" s="5"/>
      <c r="BC5" s="4"/>
      <c r="BD5" s="1"/>
      <c r="BE5" s="1"/>
      <c r="BF5" s="10"/>
    </row>
    <row r="6" spans="1:58" ht="20.100000000000001" customHeight="1" x14ac:dyDescent="0.3">
      <c r="A6" s="9"/>
      <c r="H6" s="10"/>
      <c r="I6" s="9"/>
      <c r="K6" s="2">
        <v>4</v>
      </c>
      <c r="L6" s="1">
        <v>206</v>
      </c>
      <c r="M6" s="4">
        <v>109</v>
      </c>
      <c r="N6" s="5">
        <v>5</v>
      </c>
      <c r="O6" s="5">
        <v>124</v>
      </c>
      <c r="P6" s="5">
        <v>131</v>
      </c>
      <c r="Q6" s="5">
        <v>111</v>
      </c>
      <c r="R6" s="5">
        <v>120</v>
      </c>
      <c r="S6" s="5">
        <v>204</v>
      </c>
      <c r="T6" s="5">
        <v>166</v>
      </c>
      <c r="U6" s="5">
        <v>15</v>
      </c>
      <c r="V6" s="4">
        <v>56</v>
      </c>
      <c r="W6" s="1">
        <v>180</v>
      </c>
      <c r="X6" s="10"/>
      <c r="AA6" s="9"/>
      <c r="AB6" s="2">
        <v>4</v>
      </c>
      <c r="AC6" s="1"/>
      <c r="AD6" s="4"/>
      <c r="AE6" s="5"/>
      <c r="AF6" s="5"/>
      <c r="AG6" s="5"/>
      <c r="AH6" s="5"/>
      <c r="AI6" s="5"/>
      <c r="AJ6" s="5"/>
      <c r="AK6" s="5"/>
      <c r="AL6" s="5"/>
      <c r="AM6" s="4"/>
      <c r="AN6" s="1"/>
      <c r="AO6" s="10"/>
      <c r="AR6" s="9"/>
      <c r="AS6" s="2">
        <v>4</v>
      </c>
      <c r="AT6" s="1"/>
      <c r="AU6" s="4"/>
      <c r="AV6" s="5"/>
      <c r="AW6" s="5"/>
      <c r="AX6" s="5"/>
      <c r="AY6" s="5"/>
      <c r="AZ6" s="5"/>
      <c r="BA6" s="5"/>
      <c r="BB6" s="5"/>
      <c r="BC6" s="5"/>
      <c r="BD6" s="4"/>
      <c r="BE6" s="1"/>
      <c r="BF6" s="10"/>
    </row>
    <row r="7" spans="1:58" ht="20.100000000000001" customHeight="1" x14ac:dyDescent="0.3">
      <c r="A7" s="9"/>
      <c r="H7" s="10"/>
      <c r="I7" s="9"/>
      <c r="K7" s="2">
        <v>5</v>
      </c>
      <c r="L7" s="1">
        <v>194</v>
      </c>
      <c r="M7" s="4">
        <v>68</v>
      </c>
      <c r="N7" s="5">
        <v>137</v>
      </c>
      <c r="O7" s="5">
        <v>250</v>
      </c>
      <c r="P7" s="5">
        <v>237</v>
      </c>
      <c r="Q7" s="5">
        <v>239</v>
      </c>
      <c r="R7" s="5">
        <v>239</v>
      </c>
      <c r="S7" s="5">
        <v>228</v>
      </c>
      <c r="T7" s="5">
        <v>227</v>
      </c>
      <c r="U7" s="5">
        <v>87</v>
      </c>
      <c r="V7" s="4">
        <v>71</v>
      </c>
      <c r="W7" s="1">
        <v>201</v>
      </c>
      <c r="X7" s="10"/>
      <c r="AA7" s="9"/>
      <c r="AB7" s="2">
        <v>5</v>
      </c>
      <c r="AC7" s="1"/>
      <c r="AD7" s="4"/>
      <c r="AE7" s="5"/>
      <c r="AF7" s="5"/>
      <c r="AG7" s="5"/>
      <c r="AH7" s="5"/>
      <c r="AI7" s="5"/>
      <c r="AJ7" s="5"/>
      <c r="AK7" s="5"/>
      <c r="AL7" s="5"/>
      <c r="AM7" s="4"/>
      <c r="AN7" s="1"/>
      <c r="AO7" s="10"/>
      <c r="AR7" s="9"/>
      <c r="AS7" s="2">
        <v>5</v>
      </c>
      <c r="AT7" s="1"/>
      <c r="AU7" s="4"/>
      <c r="AV7" s="5"/>
      <c r="AW7" s="5"/>
      <c r="AX7" s="5"/>
      <c r="AY7" s="5"/>
      <c r="AZ7" s="5"/>
      <c r="BA7" s="5"/>
      <c r="BB7" s="5"/>
      <c r="BC7" s="5"/>
      <c r="BD7" s="4"/>
      <c r="BE7" s="1"/>
      <c r="BF7" s="10"/>
    </row>
    <row r="8" spans="1:58" ht="20.100000000000001" customHeight="1" x14ac:dyDescent="0.3">
      <c r="A8" s="9"/>
      <c r="H8" s="10"/>
      <c r="I8" s="9"/>
      <c r="K8" s="2">
        <v>6</v>
      </c>
      <c r="L8" s="1">
        <v>172</v>
      </c>
      <c r="M8" s="4">
        <v>105</v>
      </c>
      <c r="N8" s="5">
        <v>207</v>
      </c>
      <c r="O8" s="5">
        <v>233</v>
      </c>
      <c r="P8" s="5">
        <v>233</v>
      </c>
      <c r="Q8" s="5">
        <v>214</v>
      </c>
      <c r="R8" s="5">
        <v>220</v>
      </c>
      <c r="S8" s="5">
        <v>239</v>
      </c>
      <c r="T8" s="5">
        <v>228</v>
      </c>
      <c r="U8" s="5">
        <v>98</v>
      </c>
      <c r="V8" s="4">
        <v>74</v>
      </c>
      <c r="W8" s="1">
        <v>206</v>
      </c>
      <c r="X8" s="10"/>
      <c r="AA8" s="9"/>
      <c r="AB8" s="2">
        <v>6</v>
      </c>
      <c r="AC8" s="1"/>
      <c r="AD8" s="4"/>
      <c r="AE8" s="5"/>
      <c r="AF8" s="5"/>
      <c r="AG8" s="5"/>
      <c r="AH8" s="5"/>
      <c r="AI8" s="5"/>
      <c r="AJ8" s="5"/>
      <c r="AK8" s="5"/>
      <c r="AL8" s="5"/>
      <c r="AM8" s="4"/>
      <c r="AN8" s="1"/>
      <c r="AO8" s="10"/>
      <c r="AR8" s="9"/>
      <c r="AS8" s="2">
        <v>6</v>
      </c>
      <c r="AT8" s="1"/>
      <c r="AU8" s="4"/>
      <c r="AV8" s="5"/>
      <c r="AW8" s="5"/>
      <c r="AX8" s="5"/>
      <c r="AY8" s="5"/>
      <c r="AZ8" s="5"/>
      <c r="BA8" s="5"/>
      <c r="BB8" s="5"/>
      <c r="BC8" s="5"/>
      <c r="BD8" s="4"/>
      <c r="BE8" s="1"/>
      <c r="BF8" s="10"/>
    </row>
    <row r="9" spans="1:58" ht="20.100000000000001" customHeight="1" x14ac:dyDescent="0.3">
      <c r="A9" s="9"/>
      <c r="H9" s="10"/>
      <c r="I9" s="9"/>
      <c r="K9" s="2">
        <v>7</v>
      </c>
      <c r="L9" s="1">
        <v>188</v>
      </c>
      <c r="M9" s="4">
        <v>88</v>
      </c>
      <c r="N9" s="5">
        <v>179</v>
      </c>
      <c r="O9" s="5">
        <v>209</v>
      </c>
      <c r="P9" s="5">
        <v>185</v>
      </c>
      <c r="Q9" s="5">
        <v>215</v>
      </c>
      <c r="R9" s="5">
        <v>211</v>
      </c>
      <c r="S9" s="5">
        <v>158</v>
      </c>
      <c r="T9" s="5">
        <v>139</v>
      </c>
      <c r="U9" s="5">
        <v>75</v>
      </c>
      <c r="V9" s="4">
        <v>20</v>
      </c>
      <c r="W9" s="1">
        <v>169</v>
      </c>
      <c r="X9" s="10"/>
      <c r="AA9" s="9"/>
      <c r="AB9" s="2">
        <v>7</v>
      </c>
      <c r="AC9" s="1"/>
      <c r="AD9" s="4"/>
      <c r="AE9" s="5"/>
      <c r="AF9" s="5"/>
      <c r="AG9" s="5"/>
      <c r="AH9" s="5"/>
      <c r="AI9" s="5"/>
      <c r="AJ9" s="5"/>
      <c r="AK9" s="5"/>
      <c r="AL9" s="5"/>
      <c r="AM9" s="4"/>
      <c r="AN9" s="1"/>
      <c r="AO9" s="10"/>
      <c r="AR9" s="9"/>
      <c r="AS9" s="2">
        <v>7</v>
      </c>
      <c r="AT9" s="1"/>
      <c r="AU9" s="4"/>
      <c r="AV9" s="5"/>
      <c r="AW9" s="5"/>
      <c r="AX9" s="5"/>
      <c r="AY9" s="5"/>
      <c r="AZ9" s="5"/>
      <c r="BA9" s="5"/>
      <c r="BB9" s="5"/>
      <c r="BC9" s="5"/>
      <c r="BD9" s="4"/>
      <c r="BE9" s="1"/>
      <c r="BF9" s="10"/>
    </row>
    <row r="10" spans="1:58" ht="20.100000000000001" customHeight="1" x14ac:dyDescent="0.3">
      <c r="A10" s="9"/>
      <c r="H10" s="10"/>
      <c r="I10" s="9"/>
      <c r="J10" t="s">
        <v>32</v>
      </c>
      <c r="K10" s="2">
        <v>8</v>
      </c>
      <c r="L10" s="1">
        <v>189</v>
      </c>
      <c r="M10" s="4">
        <v>97</v>
      </c>
      <c r="N10" s="5">
        <v>165</v>
      </c>
      <c r="O10" s="4">
        <v>84</v>
      </c>
      <c r="P10" s="4">
        <v>10</v>
      </c>
      <c r="Q10" s="5">
        <v>168</v>
      </c>
      <c r="R10" s="5">
        <v>134</v>
      </c>
      <c r="S10" s="4">
        <v>11</v>
      </c>
      <c r="T10" s="4">
        <v>31</v>
      </c>
      <c r="U10" s="5">
        <v>62</v>
      </c>
      <c r="V10" s="4">
        <v>22</v>
      </c>
      <c r="W10" s="1">
        <v>148</v>
      </c>
      <c r="X10" s="10"/>
      <c r="AA10" s="9" t="s">
        <v>32</v>
      </c>
      <c r="AB10" s="2">
        <v>8</v>
      </c>
      <c r="AC10" s="1"/>
      <c r="AD10" s="4"/>
      <c r="AE10" s="5"/>
      <c r="AF10" s="4"/>
      <c r="AG10" s="4"/>
      <c r="AH10" s="5"/>
      <c r="AI10" s="5"/>
      <c r="AJ10" s="4"/>
      <c r="AK10" s="4"/>
      <c r="AL10" s="5"/>
      <c r="AM10" s="4"/>
      <c r="AN10" s="1"/>
      <c r="AO10" s="10"/>
      <c r="AR10" s="9" t="s">
        <v>32</v>
      </c>
      <c r="AS10" s="2">
        <v>8</v>
      </c>
      <c r="AT10" s="1"/>
      <c r="AU10" s="4"/>
      <c r="AV10" s="5"/>
      <c r="AW10" s="4"/>
      <c r="AX10" s="4"/>
      <c r="AY10" s="5"/>
      <c r="AZ10" s="5"/>
      <c r="BA10" s="4"/>
      <c r="BB10" s="4"/>
      <c r="BC10" s="5"/>
      <c r="BD10" s="4"/>
      <c r="BE10" s="1"/>
      <c r="BF10" s="10"/>
    </row>
    <row r="11" spans="1:58" ht="20.100000000000001" customHeight="1" x14ac:dyDescent="0.3">
      <c r="A11" s="9"/>
      <c r="H11" s="10"/>
      <c r="I11" s="9"/>
      <c r="K11" s="2">
        <v>9</v>
      </c>
      <c r="L11" s="1">
        <v>199</v>
      </c>
      <c r="M11" s="4">
        <v>168</v>
      </c>
      <c r="N11" s="5">
        <v>191</v>
      </c>
      <c r="O11" s="5">
        <v>193</v>
      </c>
      <c r="P11" s="5">
        <v>158</v>
      </c>
      <c r="Q11" s="5">
        <v>227</v>
      </c>
      <c r="R11" s="5">
        <v>178</v>
      </c>
      <c r="S11" s="5">
        <v>143</v>
      </c>
      <c r="T11" s="5">
        <v>182</v>
      </c>
      <c r="U11" s="5">
        <v>106</v>
      </c>
      <c r="V11" s="4">
        <v>36</v>
      </c>
      <c r="W11" s="1">
        <v>190</v>
      </c>
      <c r="X11" s="10"/>
      <c r="AA11" s="9"/>
      <c r="AB11" s="2">
        <v>9</v>
      </c>
      <c r="AC11" s="1"/>
      <c r="AD11" s="4"/>
      <c r="AE11" s="5"/>
      <c r="AF11" s="5"/>
      <c r="AG11" s="5"/>
      <c r="AH11" s="5"/>
      <c r="AI11" s="5"/>
      <c r="AJ11" s="5"/>
      <c r="AK11" s="5"/>
      <c r="AL11" s="5"/>
      <c r="AM11" s="4"/>
      <c r="AN11" s="1"/>
      <c r="AO11" s="10"/>
      <c r="AR11" s="9"/>
      <c r="AS11" s="2">
        <v>9</v>
      </c>
      <c r="AT11" s="1"/>
      <c r="AU11" s="4"/>
      <c r="AV11" s="5"/>
      <c r="AW11" s="5"/>
      <c r="AX11" s="5"/>
      <c r="AY11" s="5"/>
      <c r="AZ11" s="5"/>
      <c r="BA11" s="5"/>
      <c r="BB11" s="5"/>
      <c r="BC11" s="5"/>
      <c r="BD11" s="4"/>
      <c r="BE11" s="1"/>
      <c r="BF11" s="10"/>
    </row>
    <row r="12" spans="1:58" ht="20.100000000000001" customHeight="1" x14ac:dyDescent="0.3">
      <c r="A12" s="9"/>
      <c r="H12" s="10"/>
      <c r="I12" s="9"/>
      <c r="K12" s="2">
        <v>10</v>
      </c>
      <c r="L12" s="1">
        <v>205</v>
      </c>
      <c r="M12" s="4">
        <v>174</v>
      </c>
      <c r="N12" s="5">
        <v>155</v>
      </c>
      <c r="O12" s="5">
        <v>252</v>
      </c>
      <c r="P12" s="5">
        <v>236</v>
      </c>
      <c r="Q12" s="5">
        <v>231</v>
      </c>
      <c r="R12" s="5">
        <v>149</v>
      </c>
      <c r="S12" s="5">
        <v>178</v>
      </c>
      <c r="T12" s="5">
        <v>224</v>
      </c>
      <c r="U12" s="5">
        <v>43</v>
      </c>
      <c r="V12" s="4">
        <v>95</v>
      </c>
      <c r="W12" s="1">
        <v>234</v>
      </c>
      <c r="X12" s="10"/>
      <c r="AA12" s="9"/>
      <c r="AB12" s="2">
        <v>10</v>
      </c>
      <c r="AC12" s="1"/>
      <c r="AD12" s="4"/>
      <c r="AE12" s="5"/>
      <c r="AF12" s="5"/>
      <c r="AG12" s="5"/>
      <c r="AH12" s="5"/>
      <c r="AI12" s="5"/>
      <c r="AJ12" s="5"/>
      <c r="AK12" s="5"/>
      <c r="AL12" s="5"/>
      <c r="AM12" s="4"/>
      <c r="AN12" s="1"/>
      <c r="AO12" s="10"/>
      <c r="AR12" s="9"/>
      <c r="AS12" s="2">
        <v>10</v>
      </c>
      <c r="AT12" s="1"/>
      <c r="AU12" s="4"/>
      <c r="AV12" s="5"/>
      <c r="AW12" s="5"/>
      <c r="AX12" s="5"/>
      <c r="AY12" s="5"/>
      <c r="AZ12" s="5"/>
      <c r="BA12" s="5"/>
      <c r="BB12" s="5"/>
      <c r="BC12" s="5"/>
      <c r="BD12" s="4"/>
      <c r="BE12" s="1"/>
      <c r="BF12" s="10"/>
    </row>
    <row r="13" spans="1:58" ht="20.100000000000001" customHeight="1" x14ac:dyDescent="0.3">
      <c r="A13" s="9"/>
      <c r="H13" s="10"/>
      <c r="I13" s="9"/>
      <c r="K13" s="2">
        <v>11</v>
      </c>
      <c r="L13" s="1">
        <v>190</v>
      </c>
      <c r="M13" s="1">
        <v>216</v>
      </c>
      <c r="N13" s="4">
        <v>116</v>
      </c>
      <c r="O13" s="5">
        <v>149</v>
      </c>
      <c r="P13" s="5">
        <v>236</v>
      </c>
      <c r="Q13" s="5">
        <v>187</v>
      </c>
      <c r="R13" s="4">
        <v>86</v>
      </c>
      <c r="S13" s="5">
        <v>150</v>
      </c>
      <c r="T13" s="5">
        <v>79</v>
      </c>
      <c r="U13" s="4">
        <v>38</v>
      </c>
      <c r="V13" s="1">
        <v>218</v>
      </c>
      <c r="W13" s="1">
        <v>241</v>
      </c>
      <c r="X13" s="10"/>
      <c r="AA13" s="9"/>
      <c r="AB13" s="2">
        <v>11</v>
      </c>
      <c r="AC13" s="1"/>
      <c r="AD13" s="1"/>
      <c r="AE13" s="4"/>
      <c r="AF13" s="5"/>
      <c r="AG13" s="5"/>
      <c r="AH13" s="5"/>
      <c r="AI13" s="4"/>
      <c r="AJ13" s="5"/>
      <c r="AK13" s="5"/>
      <c r="AL13" s="4"/>
      <c r="AM13" s="1"/>
      <c r="AN13" s="1"/>
      <c r="AO13" s="10"/>
      <c r="AR13" s="9"/>
      <c r="AS13" s="2">
        <v>11</v>
      </c>
      <c r="AT13" s="1"/>
      <c r="AU13" s="1"/>
      <c r="AV13" s="4"/>
      <c r="AW13" s="5"/>
      <c r="AX13" s="5"/>
      <c r="AY13" s="5"/>
      <c r="AZ13" s="4"/>
      <c r="BA13" s="5"/>
      <c r="BB13" s="5"/>
      <c r="BC13" s="4"/>
      <c r="BD13" s="1"/>
      <c r="BE13" s="1"/>
      <c r="BF13" s="10"/>
    </row>
    <row r="14" spans="1:58" ht="20.100000000000001" customHeight="1" x14ac:dyDescent="0.3">
      <c r="A14" s="9"/>
      <c r="H14" s="10"/>
      <c r="I14" s="9"/>
      <c r="K14" s="2">
        <v>12</v>
      </c>
      <c r="L14" s="1">
        <v>190</v>
      </c>
      <c r="M14" s="1">
        <v>224</v>
      </c>
      <c r="N14" s="4">
        <v>147</v>
      </c>
      <c r="O14" s="5">
        <v>106</v>
      </c>
      <c r="P14" s="5">
        <v>227</v>
      </c>
      <c r="Q14" s="5">
        <v>210</v>
      </c>
      <c r="R14" s="5">
        <v>127</v>
      </c>
      <c r="S14" s="5">
        <v>102</v>
      </c>
      <c r="T14" s="5">
        <v>35</v>
      </c>
      <c r="U14" s="4">
        <v>101</v>
      </c>
      <c r="V14" s="1">
        <v>255</v>
      </c>
      <c r="W14" s="1">
        <v>224</v>
      </c>
      <c r="X14" s="10"/>
      <c r="AA14" s="9"/>
      <c r="AB14" s="2">
        <v>12</v>
      </c>
      <c r="AC14" s="1"/>
      <c r="AD14" s="1"/>
      <c r="AE14" s="4"/>
      <c r="AF14" s="5"/>
      <c r="AG14" s="5"/>
      <c r="AH14" s="5"/>
      <c r="AI14" s="5"/>
      <c r="AJ14" s="5"/>
      <c r="AK14" s="5"/>
      <c r="AL14" s="4"/>
      <c r="AM14" s="1"/>
      <c r="AN14" s="1"/>
      <c r="AO14" s="10"/>
      <c r="AR14" s="9"/>
      <c r="AS14" s="2">
        <v>12</v>
      </c>
      <c r="AT14" s="1"/>
      <c r="AU14" s="1"/>
      <c r="AV14" s="4"/>
      <c r="AW14" s="5"/>
      <c r="AX14" s="5"/>
      <c r="AY14" s="5"/>
      <c r="AZ14" s="5"/>
      <c r="BA14" s="5"/>
      <c r="BB14" s="5"/>
      <c r="BC14" s="4"/>
      <c r="BD14" s="1"/>
      <c r="BE14" s="1"/>
      <c r="BF14" s="10"/>
    </row>
    <row r="15" spans="1:58" ht="20.100000000000001" customHeight="1" x14ac:dyDescent="0.3">
      <c r="A15" s="9"/>
      <c r="H15" s="10"/>
      <c r="I15" s="9"/>
      <c r="K15" s="2">
        <v>13</v>
      </c>
      <c r="L15" s="1">
        <v>190</v>
      </c>
      <c r="M15" s="1">
        <v>214</v>
      </c>
      <c r="N15" s="4">
        <v>173</v>
      </c>
      <c r="O15" s="5">
        <v>66</v>
      </c>
      <c r="P15" s="5">
        <v>103</v>
      </c>
      <c r="Q15" s="5">
        <v>143</v>
      </c>
      <c r="R15" s="5">
        <v>95</v>
      </c>
      <c r="S15" s="5">
        <v>50</v>
      </c>
      <c r="T15" s="5">
        <v>2</v>
      </c>
      <c r="U15" s="4">
        <v>109</v>
      </c>
      <c r="V15" s="1">
        <v>249</v>
      </c>
      <c r="W15" s="1">
        <v>215</v>
      </c>
      <c r="X15" s="10"/>
      <c r="AA15" s="9"/>
      <c r="AB15" s="2">
        <v>13</v>
      </c>
      <c r="AC15" s="1"/>
      <c r="AD15" s="1"/>
      <c r="AE15" s="4"/>
      <c r="AF15" s="5"/>
      <c r="AG15" s="5"/>
      <c r="AH15" s="16"/>
      <c r="AI15" s="5"/>
      <c r="AJ15" s="16"/>
      <c r="AK15" s="5"/>
      <c r="AL15" s="4"/>
      <c r="AM15" s="1"/>
      <c r="AN15" s="1"/>
      <c r="AO15" s="10"/>
      <c r="AR15" s="9"/>
      <c r="AS15" s="2">
        <v>13</v>
      </c>
      <c r="AT15" s="1"/>
      <c r="AU15" s="1"/>
      <c r="AV15" s="4"/>
      <c r="AW15" s="5"/>
      <c r="AX15" s="5"/>
      <c r="AY15" s="16"/>
      <c r="AZ15" s="5"/>
      <c r="BA15" s="16"/>
      <c r="BB15" s="5"/>
      <c r="BC15" s="4"/>
      <c r="BD15" s="1"/>
      <c r="BE15" s="1"/>
      <c r="BF15" s="10"/>
    </row>
    <row r="16" spans="1:58" ht="20.100000000000001" customHeight="1" x14ac:dyDescent="0.3">
      <c r="A16" s="9"/>
      <c r="H16" s="10"/>
      <c r="I16" s="9"/>
      <c r="K16" s="2">
        <v>14</v>
      </c>
      <c r="L16" s="1">
        <v>187</v>
      </c>
      <c r="M16" s="1">
        <v>196</v>
      </c>
      <c r="N16" s="1">
        <v>235</v>
      </c>
      <c r="O16" s="4">
        <v>75</v>
      </c>
      <c r="P16" s="5">
        <v>1</v>
      </c>
      <c r="Q16" s="5">
        <v>81</v>
      </c>
      <c r="R16" s="5">
        <v>47</v>
      </c>
      <c r="S16" s="5">
        <v>0</v>
      </c>
      <c r="T16" s="4">
        <v>6</v>
      </c>
      <c r="U16" s="1">
        <v>217</v>
      </c>
      <c r="V16" s="1">
        <v>255</v>
      </c>
      <c r="W16" s="1">
        <v>211</v>
      </c>
      <c r="X16" s="10"/>
      <c r="AA16" s="9"/>
      <c r="AB16" s="2">
        <v>14</v>
      </c>
      <c r="AC16" s="1"/>
      <c r="AD16" s="1"/>
      <c r="AE16" s="1"/>
      <c r="AF16" s="4"/>
      <c r="AG16" s="16"/>
      <c r="AH16" s="16"/>
      <c r="AI16" s="5"/>
      <c r="AJ16" s="16"/>
      <c r="AK16" s="15"/>
      <c r="AL16" s="1"/>
      <c r="AM16" s="1"/>
      <c r="AN16" s="1"/>
      <c r="AO16" s="10"/>
      <c r="AR16" s="9"/>
      <c r="AS16" s="2">
        <v>14</v>
      </c>
      <c r="AT16" s="1"/>
      <c r="AU16" s="1"/>
      <c r="AV16" s="1"/>
      <c r="AW16" s="4"/>
      <c r="AX16" s="16"/>
      <c r="AY16" s="16"/>
      <c r="AZ16" s="5"/>
      <c r="BA16" s="16"/>
      <c r="BB16" s="15"/>
      <c r="BC16" s="1"/>
      <c r="BD16" s="1"/>
      <c r="BE16" s="1"/>
      <c r="BF16" s="10"/>
    </row>
    <row r="17" spans="1:58" ht="20.100000000000001" customHeight="1" x14ac:dyDescent="0.3">
      <c r="A17" s="9" t="s">
        <v>33</v>
      </c>
      <c r="B17" s="14" t="s">
        <v>34</v>
      </c>
      <c r="H17" s="10"/>
      <c r="I17" s="9"/>
      <c r="K17" s="2">
        <v>15</v>
      </c>
      <c r="L17" s="1">
        <v>183</v>
      </c>
      <c r="M17" s="1">
        <v>202</v>
      </c>
      <c r="N17" s="1">
        <v>237</v>
      </c>
      <c r="O17" s="4">
        <v>145</v>
      </c>
      <c r="P17" s="4">
        <v>0</v>
      </c>
      <c r="Q17" s="4">
        <v>0</v>
      </c>
      <c r="R17" s="4">
        <v>12</v>
      </c>
      <c r="S17" s="4">
        <v>108</v>
      </c>
      <c r="T17" s="4">
        <v>200</v>
      </c>
      <c r="U17" s="1">
        <v>138</v>
      </c>
      <c r="V17" s="1">
        <v>243</v>
      </c>
      <c r="W17" s="1">
        <v>236</v>
      </c>
      <c r="X17" s="10"/>
      <c r="AA17" s="9"/>
      <c r="AB17" s="2">
        <v>15</v>
      </c>
      <c r="AC17" s="1"/>
      <c r="AD17" s="1"/>
      <c r="AE17" s="1"/>
      <c r="AF17" s="4"/>
      <c r="AG17" s="15"/>
      <c r="AH17" s="15"/>
      <c r="AI17" s="4"/>
      <c r="AJ17" s="15"/>
      <c r="AK17" s="15"/>
      <c r="AL17" s="17"/>
      <c r="AM17" s="1"/>
      <c r="AN17" s="1"/>
      <c r="AO17" s="10"/>
      <c r="AR17" s="9"/>
      <c r="AS17" s="2">
        <v>15</v>
      </c>
      <c r="AT17" s="1"/>
      <c r="AU17" s="1"/>
      <c r="AV17" s="1"/>
      <c r="AW17" s="4"/>
      <c r="AX17" s="15"/>
      <c r="AY17" s="15"/>
      <c r="AZ17" s="4"/>
      <c r="BA17" s="15"/>
      <c r="BB17" s="15"/>
      <c r="BC17" s="17"/>
      <c r="BD17" s="1"/>
      <c r="BE17" s="1"/>
      <c r="BF17" s="10"/>
    </row>
    <row r="18" spans="1:58" ht="20.100000000000001" customHeight="1" x14ac:dyDescent="0.3">
      <c r="A18" s="9"/>
      <c r="H18" s="10"/>
      <c r="I18" s="9"/>
      <c r="K18" s="2">
        <v>16</v>
      </c>
      <c r="L18" s="1">
        <v>195</v>
      </c>
      <c r="M18" s="1">
        <v>206</v>
      </c>
      <c r="N18" s="4">
        <v>123</v>
      </c>
      <c r="O18" s="5">
        <v>207</v>
      </c>
      <c r="P18" s="5">
        <v>177</v>
      </c>
      <c r="Q18" s="5">
        <v>121</v>
      </c>
      <c r="R18" s="5">
        <v>123</v>
      </c>
      <c r="S18" s="5">
        <v>200</v>
      </c>
      <c r="T18" s="5">
        <v>175</v>
      </c>
      <c r="U18" s="4">
        <v>13</v>
      </c>
      <c r="V18" s="1">
        <v>96</v>
      </c>
      <c r="W18" s="1">
        <v>218</v>
      </c>
      <c r="X18" s="10"/>
      <c r="AA18" s="9"/>
      <c r="AB18" s="2">
        <v>16</v>
      </c>
      <c r="AC18" s="1"/>
      <c r="AD18" s="1"/>
      <c r="AE18" s="4"/>
      <c r="AF18" s="16"/>
      <c r="AG18" s="16"/>
      <c r="AH18" s="5"/>
      <c r="AI18" s="5"/>
      <c r="AJ18" s="16"/>
      <c r="AK18" s="16"/>
      <c r="AL18" s="15"/>
      <c r="AM18" s="1"/>
      <c r="AN18" s="1"/>
      <c r="AO18" s="10"/>
      <c r="AR18" s="9"/>
      <c r="AS18" s="2">
        <v>16</v>
      </c>
      <c r="AT18" s="1"/>
      <c r="AU18" s="1"/>
      <c r="AV18" s="4"/>
      <c r="AW18" s="16"/>
      <c r="AX18" s="16"/>
      <c r="AY18" s="5"/>
      <c r="AZ18" s="5"/>
      <c r="BA18" s="16"/>
      <c r="BB18" s="16"/>
      <c r="BC18" s="15"/>
      <c r="BD18" s="1"/>
      <c r="BE18" s="1"/>
      <c r="BF18" s="10"/>
    </row>
    <row r="19" spans="1:58" ht="20.100000000000001" customHeight="1" x14ac:dyDescent="0.3">
      <c r="A19" s="9"/>
      <c r="H19" s="10"/>
      <c r="I19" s="9"/>
      <c r="L19" s="2">
        <v>1</v>
      </c>
      <c r="M19" s="2">
        <v>2</v>
      </c>
      <c r="N19" s="2">
        <v>3</v>
      </c>
      <c r="O19" s="2">
        <v>4</v>
      </c>
      <c r="P19" s="2">
        <v>5</v>
      </c>
      <c r="Q19" s="2">
        <v>6</v>
      </c>
      <c r="R19" s="2">
        <v>7</v>
      </c>
      <c r="S19" s="2">
        <v>8</v>
      </c>
      <c r="T19" s="2">
        <v>9</v>
      </c>
      <c r="U19" s="2">
        <v>10</v>
      </c>
      <c r="V19" s="2">
        <v>11</v>
      </c>
      <c r="W19" s="2">
        <v>12</v>
      </c>
      <c r="X19" s="10"/>
      <c r="AA19" s="9"/>
      <c r="AC19" s="2">
        <v>1</v>
      </c>
      <c r="AD19" s="2">
        <v>2</v>
      </c>
      <c r="AE19" s="2">
        <v>3</v>
      </c>
      <c r="AF19" s="2">
        <v>4</v>
      </c>
      <c r="AG19" s="2">
        <v>5</v>
      </c>
      <c r="AH19" s="2">
        <v>6</v>
      </c>
      <c r="AI19" s="2">
        <v>7</v>
      </c>
      <c r="AJ19" s="2">
        <v>8</v>
      </c>
      <c r="AK19" s="2">
        <v>9</v>
      </c>
      <c r="AL19" s="2">
        <v>10</v>
      </c>
      <c r="AM19" s="2">
        <v>11</v>
      </c>
      <c r="AN19" s="2">
        <v>12</v>
      </c>
      <c r="AO19" s="10"/>
      <c r="AR19" s="9"/>
      <c r="AT19" s="2">
        <v>1</v>
      </c>
      <c r="AU19" s="2">
        <v>2</v>
      </c>
      <c r="AV19" s="2">
        <v>3</v>
      </c>
      <c r="AW19" s="2">
        <v>4</v>
      </c>
      <c r="AX19" s="2">
        <v>5</v>
      </c>
      <c r="AY19" s="2">
        <v>6</v>
      </c>
      <c r="AZ19" s="2">
        <v>7</v>
      </c>
      <c r="BA19" s="2">
        <v>8</v>
      </c>
      <c r="BB19" s="2">
        <v>9</v>
      </c>
      <c r="BC19" s="2">
        <v>10</v>
      </c>
      <c r="BD19" s="2">
        <v>11</v>
      </c>
      <c r="BE19" s="2">
        <v>12</v>
      </c>
      <c r="BF19" s="10"/>
    </row>
    <row r="20" spans="1:58" ht="20.100000000000001" customHeight="1" thickBot="1" x14ac:dyDescent="0.35">
      <c r="A20" s="11"/>
      <c r="B20" s="12"/>
      <c r="C20" s="12"/>
      <c r="D20" s="12"/>
      <c r="E20" s="12"/>
      <c r="F20" s="12"/>
      <c r="G20" s="12"/>
      <c r="H20" s="13"/>
      <c r="I20" s="11"/>
      <c r="J20" s="12"/>
      <c r="K20" s="12"/>
      <c r="L20" s="12"/>
      <c r="M20" s="12"/>
      <c r="N20" s="12"/>
      <c r="O20" s="12"/>
      <c r="P20" s="12" t="s">
        <v>35</v>
      </c>
      <c r="Q20" s="12"/>
      <c r="R20" s="12"/>
      <c r="S20" s="12"/>
      <c r="T20" s="12"/>
      <c r="U20" s="12"/>
      <c r="V20" s="12"/>
      <c r="W20" s="12"/>
      <c r="X20" s="13"/>
      <c r="AA20" s="11"/>
      <c r="AB20" s="12"/>
      <c r="AC20" s="12"/>
      <c r="AD20" s="12"/>
      <c r="AE20" s="12"/>
      <c r="AF20" s="12"/>
      <c r="AG20" s="12" t="s">
        <v>35</v>
      </c>
      <c r="AH20" s="12"/>
      <c r="AI20" s="12"/>
      <c r="AJ20" s="12"/>
      <c r="AK20" s="12"/>
      <c r="AL20" s="12"/>
      <c r="AM20" s="12"/>
      <c r="AN20" s="12"/>
      <c r="AO20" s="13"/>
      <c r="AR20" s="11"/>
      <c r="AS20" s="12"/>
      <c r="AT20" s="12"/>
      <c r="AU20" s="12"/>
      <c r="AV20" s="12"/>
      <c r="AW20" s="12"/>
      <c r="AX20" s="12" t="s">
        <v>35</v>
      </c>
      <c r="AY20" s="12"/>
      <c r="AZ20" s="12"/>
      <c r="BA20" s="12"/>
      <c r="BB20" s="12"/>
      <c r="BC20" s="12"/>
      <c r="BD20" s="12"/>
      <c r="BE20" s="12"/>
      <c r="BF20" s="13"/>
    </row>
    <row r="21" spans="1:58" ht="20.100000000000001" customHeight="1" x14ac:dyDescent="0.3"/>
    <row r="22" spans="1:58" ht="20.100000000000001" customHeight="1" x14ac:dyDescent="0.3"/>
    <row r="23" spans="1:58" ht="20.100000000000001" customHeight="1" x14ac:dyDescent="0.3"/>
    <row r="24" spans="1:58" ht="20.100000000000001" customHeight="1" x14ac:dyDescent="0.3"/>
    <row r="25" spans="1:58" ht="20.100000000000001" customHeight="1" x14ac:dyDescent="0.3"/>
    <row r="26" spans="1:58" ht="20.100000000000001" customHeight="1" x14ac:dyDescent="0.3"/>
    <row r="27" spans="1:58" ht="20.100000000000001" customHeight="1" x14ac:dyDescent="0.3"/>
    <row r="28" spans="1:58" ht="20.100000000000001" customHeight="1" x14ac:dyDescent="0.3"/>
    <row r="29" spans="1:58" ht="20.100000000000001" customHeight="1" x14ac:dyDescent="0.3"/>
    <row r="30" spans="1:58" ht="20.100000000000001" customHeight="1" x14ac:dyDescent="0.3"/>
    <row r="31" spans="1:58" ht="20.100000000000001" customHeight="1" x14ac:dyDescent="0.3"/>
    <row r="32" spans="1:58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</sheetData>
  <mergeCells count="3">
    <mergeCell ref="AA1:AO1"/>
    <mergeCell ref="I1:X1"/>
    <mergeCell ref="AR1:BF1"/>
  </mergeCells>
  <hyperlinks>
    <hyperlink ref="B17" r:id="rId1" xr:uid="{00000000-0004-0000-0000-000000000000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 r:id="rId2"/>
  <headerFooter>
    <oddHeader>&amp;C&amp;"Times New Roman,Normál"&amp;12&amp;Kffffff&amp;A</oddHeader>
    <oddFooter>&amp;C&amp;"Times New Roman,Normál"&amp;12&amp;KffffffOldal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0"/>
  <sheetViews>
    <sheetView topLeftCell="A19" zoomScaleNormal="100" workbookViewId="0">
      <selection activeCell="R8" sqref="R8"/>
    </sheetView>
  </sheetViews>
  <sheetFormatPr defaultColWidth="11.5546875" defaultRowHeight="14.4" x14ac:dyDescent="0.3"/>
  <cols>
    <col min="3" max="3" width="11.5546875" hidden="1"/>
    <col min="4" max="15" width="12.109375" customWidth="1"/>
    <col min="16" max="42" width="5.88671875" customWidth="1"/>
  </cols>
  <sheetData>
    <row r="1" spans="1:15" x14ac:dyDescent="0.3">
      <c r="A1" t="s">
        <v>39</v>
      </c>
    </row>
    <row r="2" spans="1:15" x14ac:dyDescent="0.3">
      <c r="B2" s="2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</row>
    <row r="3" spans="1:15" x14ac:dyDescent="0.3">
      <c r="B3" s="1" t="s">
        <v>13</v>
      </c>
      <c r="C3">
        <v>1</v>
      </c>
      <c r="D3" s="1">
        <v>157</v>
      </c>
      <c r="E3" s="1">
        <v>153</v>
      </c>
      <c r="F3" s="1">
        <v>174</v>
      </c>
      <c r="G3" s="1">
        <v>168</v>
      </c>
      <c r="H3" s="19">
        <v>150</v>
      </c>
      <c r="I3" s="1">
        <v>152</v>
      </c>
      <c r="J3" s="1">
        <v>129</v>
      </c>
      <c r="K3" s="1">
        <v>151</v>
      </c>
      <c r="L3" s="1">
        <v>172</v>
      </c>
      <c r="M3" s="1">
        <v>161</v>
      </c>
      <c r="N3" s="1">
        <v>155</v>
      </c>
      <c r="O3" s="1">
        <v>156</v>
      </c>
    </row>
    <row r="4" spans="1:15" x14ac:dyDescent="0.3">
      <c r="B4" s="1" t="s">
        <v>14</v>
      </c>
      <c r="C4">
        <v>2</v>
      </c>
      <c r="D4" s="1">
        <v>155</v>
      </c>
      <c r="E4" s="1">
        <v>182</v>
      </c>
      <c r="F4" s="1">
        <v>163</v>
      </c>
      <c r="G4" s="4">
        <v>74</v>
      </c>
      <c r="H4" s="4">
        <v>75</v>
      </c>
      <c r="I4" s="4">
        <v>62</v>
      </c>
      <c r="J4" s="4">
        <v>33</v>
      </c>
      <c r="K4" s="4">
        <v>17</v>
      </c>
      <c r="L4" s="4">
        <v>110</v>
      </c>
      <c r="M4" s="1">
        <v>210</v>
      </c>
      <c r="N4" s="1">
        <v>180</v>
      </c>
      <c r="O4" s="1">
        <v>154</v>
      </c>
    </row>
    <row r="5" spans="1:15" x14ac:dyDescent="0.3">
      <c r="B5" s="1" t="s">
        <v>15</v>
      </c>
      <c r="C5">
        <v>3</v>
      </c>
      <c r="D5" s="1">
        <v>180</v>
      </c>
      <c r="E5" s="1">
        <v>180</v>
      </c>
      <c r="F5" s="4">
        <v>50</v>
      </c>
      <c r="G5" s="5">
        <v>14</v>
      </c>
      <c r="H5" s="5">
        <v>34</v>
      </c>
      <c r="I5" s="5">
        <v>6</v>
      </c>
      <c r="J5" s="5">
        <v>10</v>
      </c>
      <c r="K5" s="5">
        <v>33</v>
      </c>
      <c r="L5" s="5">
        <v>48</v>
      </c>
      <c r="M5" s="4">
        <v>106</v>
      </c>
      <c r="N5" s="1">
        <v>159</v>
      </c>
      <c r="O5" s="1">
        <v>181</v>
      </c>
    </row>
    <row r="6" spans="1:15" x14ac:dyDescent="0.3">
      <c r="B6" s="1" t="s">
        <v>16</v>
      </c>
      <c r="C6">
        <v>4</v>
      </c>
      <c r="D6" s="1">
        <v>206</v>
      </c>
      <c r="E6" s="4">
        <v>109</v>
      </c>
      <c r="F6" s="5">
        <v>5</v>
      </c>
      <c r="G6" s="5">
        <v>124</v>
      </c>
      <c r="H6" s="5">
        <v>131</v>
      </c>
      <c r="I6" s="5">
        <v>111</v>
      </c>
      <c r="J6" s="5">
        <v>120</v>
      </c>
      <c r="K6" s="5">
        <v>204</v>
      </c>
      <c r="L6" s="5">
        <v>166</v>
      </c>
      <c r="M6" s="5">
        <v>15</v>
      </c>
      <c r="N6" s="4">
        <v>56</v>
      </c>
      <c r="O6" s="1">
        <v>180</v>
      </c>
    </row>
    <row r="7" spans="1:15" x14ac:dyDescent="0.3">
      <c r="B7" s="1" t="s">
        <v>17</v>
      </c>
      <c r="C7">
        <v>5</v>
      </c>
      <c r="D7" s="1">
        <v>194</v>
      </c>
      <c r="E7" s="4">
        <v>68</v>
      </c>
      <c r="F7" s="5">
        <v>137</v>
      </c>
      <c r="G7" s="5">
        <v>250</v>
      </c>
      <c r="H7" s="5">
        <v>237</v>
      </c>
      <c r="I7" s="5">
        <v>239</v>
      </c>
      <c r="J7" s="5">
        <v>239</v>
      </c>
      <c r="K7" s="5">
        <v>228</v>
      </c>
      <c r="L7" s="5">
        <v>227</v>
      </c>
      <c r="M7" s="5">
        <v>87</v>
      </c>
      <c r="N7" s="4">
        <v>71</v>
      </c>
      <c r="O7" s="1">
        <v>201</v>
      </c>
    </row>
    <row r="8" spans="1:15" x14ac:dyDescent="0.3">
      <c r="B8" s="1" t="s">
        <v>18</v>
      </c>
      <c r="C8">
        <v>6</v>
      </c>
      <c r="D8" s="1">
        <v>172</v>
      </c>
      <c r="E8" s="4">
        <v>105</v>
      </c>
      <c r="F8" s="5">
        <v>207</v>
      </c>
      <c r="G8" s="5">
        <v>233</v>
      </c>
      <c r="H8" s="5">
        <v>233</v>
      </c>
      <c r="I8" s="5">
        <v>214</v>
      </c>
      <c r="J8" s="5">
        <v>220</v>
      </c>
      <c r="K8" s="5">
        <v>239</v>
      </c>
      <c r="L8" s="5">
        <v>228</v>
      </c>
      <c r="M8" s="5">
        <v>98</v>
      </c>
      <c r="N8" s="4">
        <v>74</v>
      </c>
      <c r="O8" s="1">
        <v>206</v>
      </c>
    </row>
    <row r="9" spans="1:15" x14ac:dyDescent="0.3">
      <c r="B9" s="1" t="s">
        <v>19</v>
      </c>
      <c r="C9">
        <v>7</v>
      </c>
      <c r="D9" s="1">
        <v>188</v>
      </c>
      <c r="E9" s="4">
        <v>88</v>
      </c>
      <c r="F9" s="5">
        <v>179</v>
      </c>
      <c r="G9" s="5">
        <v>209</v>
      </c>
      <c r="H9" s="5">
        <v>185</v>
      </c>
      <c r="I9" s="5">
        <v>215</v>
      </c>
      <c r="J9" s="5">
        <v>211</v>
      </c>
      <c r="K9" s="5">
        <v>158</v>
      </c>
      <c r="L9" s="5">
        <v>139</v>
      </c>
      <c r="M9" s="5">
        <v>75</v>
      </c>
      <c r="N9" s="4">
        <v>20</v>
      </c>
      <c r="O9" s="1">
        <v>169</v>
      </c>
    </row>
    <row r="10" spans="1:15" x14ac:dyDescent="0.3">
      <c r="B10" s="1" t="s">
        <v>20</v>
      </c>
      <c r="C10">
        <v>8</v>
      </c>
      <c r="D10" s="1">
        <v>189</v>
      </c>
      <c r="E10" s="4">
        <v>97</v>
      </c>
      <c r="F10" s="5">
        <v>165</v>
      </c>
      <c r="G10" s="18">
        <v>84</v>
      </c>
      <c r="H10" s="18">
        <v>10</v>
      </c>
      <c r="I10" s="5">
        <v>168</v>
      </c>
      <c r="J10" s="5">
        <v>134</v>
      </c>
      <c r="K10" s="18">
        <v>11</v>
      </c>
      <c r="L10" s="18">
        <v>31</v>
      </c>
      <c r="M10" s="5">
        <v>62</v>
      </c>
      <c r="N10" s="4">
        <v>22</v>
      </c>
      <c r="O10" s="1">
        <v>148</v>
      </c>
    </row>
    <row r="11" spans="1:15" x14ac:dyDescent="0.3">
      <c r="B11" s="1" t="s">
        <v>21</v>
      </c>
      <c r="C11">
        <v>9</v>
      </c>
      <c r="D11" s="1">
        <v>199</v>
      </c>
      <c r="E11" s="4">
        <v>168</v>
      </c>
      <c r="F11" s="5">
        <v>191</v>
      </c>
      <c r="G11" s="5">
        <v>193</v>
      </c>
      <c r="H11" s="5">
        <v>158</v>
      </c>
      <c r="I11" s="5">
        <v>227</v>
      </c>
      <c r="J11" s="5">
        <v>178</v>
      </c>
      <c r="K11" s="5">
        <v>143</v>
      </c>
      <c r="L11" s="5">
        <v>182</v>
      </c>
      <c r="M11" s="5">
        <v>106</v>
      </c>
      <c r="N11" s="4">
        <v>36</v>
      </c>
      <c r="O11" s="1">
        <v>190</v>
      </c>
    </row>
    <row r="12" spans="1:15" x14ac:dyDescent="0.3">
      <c r="B12" s="1" t="s">
        <v>22</v>
      </c>
      <c r="C12">
        <v>10</v>
      </c>
      <c r="D12" s="1">
        <v>205</v>
      </c>
      <c r="E12" s="4">
        <v>174</v>
      </c>
      <c r="F12" s="5">
        <v>155</v>
      </c>
      <c r="G12" s="5">
        <v>252</v>
      </c>
      <c r="H12" s="5">
        <v>236</v>
      </c>
      <c r="I12" s="5">
        <v>231</v>
      </c>
      <c r="J12" s="5">
        <v>149</v>
      </c>
      <c r="K12" s="5">
        <v>178</v>
      </c>
      <c r="L12" s="5">
        <v>224</v>
      </c>
      <c r="M12" s="5">
        <v>43</v>
      </c>
      <c r="N12" s="4">
        <v>95</v>
      </c>
      <c r="O12" s="1">
        <v>234</v>
      </c>
    </row>
    <row r="13" spans="1:15" x14ac:dyDescent="0.3">
      <c r="B13" s="1" t="s">
        <v>23</v>
      </c>
      <c r="C13">
        <v>11</v>
      </c>
      <c r="D13" s="1">
        <v>190</v>
      </c>
      <c r="E13" s="1">
        <v>216</v>
      </c>
      <c r="F13" s="4">
        <v>116</v>
      </c>
      <c r="G13" s="5">
        <v>149</v>
      </c>
      <c r="H13" s="5">
        <v>236</v>
      </c>
      <c r="I13" s="5">
        <v>187</v>
      </c>
      <c r="J13" s="18">
        <v>86</v>
      </c>
      <c r="K13" s="5">
        <v>150</v>
      </c>
      <c r="L13" s="5">
        <v>79</v>
      </c>
      <c r="M13" s="4">
        <v>38</v>
      </c>
      <c r="N13" s="1">
        <v>218</v>
      </c>
      <c r="O13" s="1">
        <v>241</v>
      </c>
    </row>
    <row r="14" spans="1:15" x14ac:dyDescent="0.3">
      <c r="B14" s="1" t="s">
        <v>24</v>
      </c>
      <c r="C14">
        <v>12</v>
      </c>
      <c r="D14" s="1">
        <v>190</v>
      </c>
      <c r="E14" s="1">
        <v>224</v>
      </c>
      <c r="F14" s="4">
        <v>147</v>
      </c>
      <c r="G14" s="5">
        <v>106</v>
      </c>
      <c r="H14" s="5">
        <v>227</v>
      </c>
      <c r="I14" s="5">
        <v>210</v>
      </c>
      <c r="J14" s="5">
        <v>127</v>
      </c>
      <c r="K14" s="5">
        <v>102</v>
      </c>
      <c r="L14" s="5">
        <v>35</v>
      </c>
      <c r="M14" s="4">
        <v>101</v>
      </c>
      <c r="N14" s="1">
        <v>255</v>
      </c>
      <c r="O14" s="1">
        <v>224</v>
      </c>
    </row>
    <row r="15" spans="1:15" x14ac:dyDescent="0.3">
      <c r="B15" s="1" t="s">
        <v>25</v>
      </c>
      <c r="C15">
        <v>13</v>
      </c>
      <c r="D15" s="1">
        <v>190</v>
      </c>
      <c r="E15" s="1">
        <v>214</v>
      </c>
      <c r="F15" s="4">
        <v>173</v>
      </c>
      <c r="G15" s="5">
        <v>66</v>
      </c>
      <c r="H15" s="5">
        <v>103</v>
      </c>
      <c r="I15" s="5">
        <v>143</v>
      </c>
      <c r="J15" s="5">
        <v>95</v>
      </c>
      <c r="K15" s="5">
        <v>50</v>
      </c>
      <c r="L15" s="5">
        <v>2</v>
      </c>
      <c r="M15" s="4">
        <v>109</v>
      </c>
      <c r="N15" s="1">
        <v>249</v>
      </c>
      <c r="O15" s="1">
        <v>215</v>
      </c>
    </row>
    <row r="16" spans="1:15" x14ac:dyDescent="0.3">
      <c r="B16" s="1" t="s">
        <v>26</v>
      </c>
      <c r="C16">
        <v>14</v>
      </c>
      <c r="D16" s="1">
        <v>187</v>
      </c>
      <c r="E16" s="1">
        <v>196</v>
      </c>
      <c r="F16" s="1">
        <v>235</v>
      </c>
      <c r="G16" s="4">
        <v>75</v>
      </c>
      <c r="H16" s="5">
        <v>1</v>
      </c>
      <c r="I16" s="5">
        <v>81</v>
      </c>
      <c r="J16" s="5">
        <v>47</v>
      </c>
      <c r="K16" s="5">
        <v>0</v>
      </c>
      <c r="L16" s="4">
        <v>6</v>
      </c>
      <c r="M16" s="1">
        <v>217</v>
      </c>
      <c r="N16" s="1">
        <v>255</v>
      </c>
      <c r="O16" s="1">
        <v>211</v>
      </c>
    </row>
    <row r="17" spans="1:15" x14ac:dyDescent="0.3">
      <c r="B17" s="1" t="s">
        <v>27</v>
      </c>
      <c r="C17">
        <v>15</v>
      </c>
      <c r="D17" s="1">
        <v>183</v>
      </c>
      <c r="E17" s="1">
        <v>202</v>
      </c>
      <c r="F17" s="1">
        <v>237</v>
      </c>
      <c r="G17" s="4">
        <v>145</v>
      </c>
      <c r="H17" s="4">
        <v>0</v>
      </c>
      <c r="I17" s="4">
        <v>0</v>
      </c>
      <c r="J17" s="4">
        <v>12</v>
      </c>
      <c r="K17" s="4">
        <v>108</v>
      </c>
      <c r="L17" s="4">
        <v>200</v>
      </c>
      <c r="M17" s="1">
        <v>138</v>
      </c>
      <c r="N17" s="1">
        <v>243</v>
      </c>
      <c r="O17" s="1">
        <v>236</v>
      </c>
    </row>
    <row r="18" spans="1:15" x14ac:dyDescent="0.3">
      <c r="B18" s="1" t="s">
        <v>28</v>
      </c>
      <c r="C18">
        <v>16</v>
      </c>
      <c r="D18" s="1">
        <v>195</v>
      </c>
      <c r="E18" s="1">
        <v>206</v>
      </c>
      <c r="F18" s="4">
        <v>123</v>
      </c>
      <c r="G18" s="5">
        <v>207</v>
      </c>
      <c r="H18" s="5">
        <v>177</v>
      </c>
      <c r="I18" s="5">
        <v>121</v>
      </c>
      <c r="J18" s="5">
        <v>123</v>
      </c>
      <c r="K18" s="5">
        <v>200</v>
      </c>
      <c r="L18" s="5">
        <v>175</v>
      </c>
      <c r="M18" s="4">
        <v>13</v>
      </c>
      <c r="N18" s="1">
        <v>96</v>
      </c>
      <c r="O18" s="1">
        <v>218</v>
      </c>
    </row>
    <row r="19" spans="1:15" x14ac:dyDescent="0.3">
      <c r="A19" t="s">
        <v>37</v>
      </c>
    </row>
    <row r="20" spans="1:15" x14ac:dyDescent="0.3">
      <c r="B20" s="2" t="s">
        <v>29</v>
      </c>
      <c r="D20" s="1" t="s">
        <v>1</v>
      </c>
      <c r="E20" s="1" t="s">
        <v>2</v>
      </c>
      <c r="F20" s="1" t="s">
        <v>3</v>
      </c>
      <c r="G20" s="1" t="s">
        <v>4</v>
      </c>
      <c r="H20" s="1" t="s">
        <v>5</v>
      </c>
      <c r="I20" s="1" t="s">
        <v>6</v>
      </c>
      <c r="J20" s="1" t="s">
        <v>7</v>
      </c>
      <c r="K20" s="1" t="s">
        <v>8</v>
      </c>
      <c r="L20" s="1" t="s">
        <v>9</v>
      </c>
      <c r="M20" s="1" t="s">
        <v>10</v>
      </c>
      <c r="N20" s="1" t="s">
        <v>11</v>
      </c>
      <c r="O20" s="1" t="s">
        <v>12</v>
      </c>
    </row>
    <row r="21" spans="1:15" x14ac:dyDescent="0.3">
      <c r="B21" s="1" t="s">
        <v>13</v>
      </c>
      <c r="C21">
        <v>1</v>
      </c>
      <c r="D21" s="1">
        <v>182</v>
      </c>
      <c r="E21" s="1">
        <v>163</v>
      </c>
      <c r="F21" s="4">
        <v>74</v>
      </c>
      <c r="G21" s="4">
        <v>75</v>
      </c>
      <c r="H21" s="4">
        <v>62</v>
      </c>
      <c r="I21" s="4">
        <v>33</v>
      </c>
      <c r="J21" s="4">
        <v>17</v>
      </c>
      <c r="K21" s="4">
        <v>110</v>
      </c>
      <c r="L21" s="1">
        <v>210</v>
      </c>
      <c r="M21" s="1">
        <v>180</v>
      </c>
      <c r="N21" s="1">
        <v>154</v>
      </c>
      <c r="O21" s="1">
        <v>156</v>
      </c>
    </row>
    <row r="22" spans="1:15" x14ac:dyDescent="0.3">
      <c r="B22" s="1" t="s">
        <v>14</v>
      </c>
      <c r="C22">
        <v>2</v>
      </c>
      <c r="D22" s="1">
        <v>180</v>
      </c>
      <c r="E22" s="4">
        <v>50</v>
      </c>
      <c r="F22" s="5">
        <v>14</v>
      </c>
      <c r="G22" s="5">
        <v>34</v>
      </c>
      <c r="H22" s="5">
        <v>6</v>
      </c>
      <c r="I22" s="5">
        <v>10</v>
      </c>
      <c r="J22" s="5">
        <v>33</v>
      </c>
      <c r="K22" s="5">
        <v>48</v>
      </c>
      <c r="L22" s="4">
        <v>106</v>
      </c>
      <c r="M22" s="1">
        <v>159</v>
      </c>
      <c r="N22" s="1">
        <v>181</v>
      </c>
      <c r="O22" s="1">
        <v>180</v>
      </c>
    </row>
    <row r="23" spans="1:15" x14ac:dyDescent="0.3">
      <c r="B23" s="1" t="s">
        <v>15</v>
      </c>
      <c r="C23">
        <v>3</v>
      </c>
      <c r="D23" s="4">
        <v>109</v>
      </c>
      <c r="E23" s="5">
        <v>5</v>
      </c>
      <c r="F23" s="5">
        <v>124</v>
      </c>
      <c r="G23" s="5">
        <v>131</v>
      </c>
      <c r="H23" s="5">
        <v>111</v>
      </c>
      <c r="I23" s="5">
        <v>120</v>
      </c>
      <c r="J23" s="5">
        <v>204</v>
      </c>
      <c r="K23" s="5">
        <v>166</v>
      </c>
      <c r="L23" s="5">
        <v>15</v>
      </c>
      <c r="M23" s="4">
        <v>56</v>
      </c>
      <c r="N23" s="1">
        <v>180</v>
      </c>
      <c r="O23" s="1">
        <v>201</v>
      </c>
    </row>
    <row r="24" spans="1:15" x14ac:dyDescent="0.3">
      <c r="B24" s="1" t="s">
        <v>16</v>
      </c>
      <c r="C24">
        <v>4</v>
      </c>
      <c r="D24" s="4">
        <v>68</v>
      </c>
      <c r="E24" s="5">
        <v>137</v>
      </c>
      <c r="F24" s="5">
        <v>250</v>
      </c>
      <c r="G24" s="5">
        <v>237</v>
      </c>
      <c r="H24" s="5">
        <v>239</v>
      </c>
      <c r="I24" s="5">
        <v>239</v>
      </c>
      <c r="J24" s="5">
        <v>228</v>
      </c>
      <c r="K24" s="5">
        <v>227</v>
      </c>
      <c r="L24" s="5">
        <v>87</v>
      </c>
      <c r="M24" s="4">
        <v>71</v>
      </c>
      <c r="N24" s="1">
        <v>201</v>
      </c>
      <c r="O24" s="1">
        <v>206</v>
      </c>
    </row>
    <row r="25" spans="1:15" x14ac:dyDescent="0.3">
      <c r="B25" s="1" t="s">
        <v>17</v>
      </c>
      <c r="C25">
        <v>5</v>
      </c>
      <c r="D25" s="4">
        <v>105</v>
      </c>
      <c r="E25" s="5">
        <v>207</v>
      </c>
      <c r="F25" s="5">
        <v>233</v>
      </c>
      <c r="G25" s="5">
        <v>233</v>
      </c>
      <c r="H25" s="5">
        <v>214</v>
      </c>
      <c r="I25" s="5">
        <v>220</v>
      </c>
      <c r="J25" s="5">
        <v>239</v>
      </c>
      <c r="K25" s="5">
        <v>228</v>
      </c>
      <c r="L25" s="5">
        <v>98</v>
      </c>
      <c r="M25" s="4">
        <v>74</v>
      </c>
      <c r="N25" s="1">
        <v>206</v>
      </c>
      <c r="O25" s="1">
        <v>190</v>
      </c>
    </row>
    <row r="26" spans="1:15" x14ac:dyDescent="0.3">
      <c r="B26" s="1" t="s">
        <v>18</v>
      </c>
      <c r="C26">
        <v>6</v>
      </c>
      <c r="D26" s="4">
        <v>88</v>
      </c>
      <c r="E26" s="5">
        <v>179</v>
      </c>
      <c r="F26" s="5">
        <v>209</v>
      </c>
      <c r="G26" s="5">
        <v>185</v>
      </c>
      <c r="H26" s="5">
        <v>215</v>
      </c>
      <c r="I26" s="5">
        <v>211</v>
      </c>
      <c r="J26" s="5">
        <v>158</v>
      </c>
      <c r="K26" s="5">
        <v>139</v>
      </c>
      <c r="L26" s="5">
        <v>75</v>
      </c>
      <c r="M26" s="4">
        <v>20</v>
      </c>
      <c r="N26" s="1">
        <v>169</v>
      </c>
      <c r="O26" s="1">
        <v>234</v>
      </c>
    </row>
    <row r="27" spans="1:15" x14ac:dyDescent="0.3">
      <c r="B27" s="1" t="s">
        <v>19</v>
      </c>
      <c r="C27">
        <v>7</v>
      </c>
      <c r="D27" s="4">
        <v>97</v>
      </c>
      <c r="E27" s="5">
        <v>165</v>
      </c>
      <c r="F27" s="4">
        <v>84</v>
      </c>
      <c r="G27" s="4">
        <v>10</v>
      </c>
      <c r="H27" s="5">
        <v>168</v>
      </c>
      <c r="I27" s="5">
        <v>134</v>
      </c>
      <c r="J27" s="4">
        <v>11</v>
      </c>
      <c r="K27" s="4">
        <v>31</v>
      </c>
      <c r="L27" s="5">
        <v>62</v>
      </c>
      <c r="M27" s="4">
        <v>22</v>
      </c>
      <c r="N27" s="1">
        <v>148</v>
      </c>
      <c r="O27" s="1">
        <v>241</v>
      </c>
    </row>
    <row r="28" spans="1:15" x14ac:dyDescent="0.3">
      <c r="B28" s="1" t="s">
        <v>20</v>
      </c>
      <c r="C28">
        <v>8</v>
      </c>
      <c r="D28" s="4">
        <v>168</v>
      </c>
      <c r="E28" s="5">
        <v>191</v>
      </c>
      <c r="F28" s="5">
        <v>193</v>
      </c>
      <c r="G28" s="5">
        <v>158</v>
      </c>
      <c r="H28" s="5">
        <v>227</v>
      </c>
      <c r="I28" s="5">
        <v>178</v>
      </c>
      <c r="J28" s="5">
        <v>143</v>
      </c>
      <c r="K28" s="5">
        <v>182</v>
      </c>
      <c r="L28" s="5">
        <v>106</v>
      </c>
      <c r="M28" s="4">
        <v>36</v>
      </c>
      <c r="N28" s="1">
        <v>190</v>
      </c>
      <c r="O28" s="1">
        <v>215</v>
      </c>
    </row>
    <row r="29" spans="1:15" x14ac:dyDescent="0.3">
      <c r="B29" s="1" t="s">
        <v>21</v>
      </c>
      <c r="C29">
        <v>9</v>
      </c>
      <c r="D29" s="4">
        <v>174</v>
      </c>
      <c r="E29" s="5">
        <v>155</v>
      </c>
      <c r="F29" s="5">
        <v>252</v>
      </c>
      <c r="G29" s="5">
        <v>236</v>
      </c>
      <c r="H29" s="5">
        <v>231</v>
      </c>
      <c r="I29" s="5">
        <v>149</v>
      </c>
      <c r="J29" s="5">
        <v>178</v>
      </c>
      <c r="K29" s="5">
        <v>224</v>
      </c>
      <c r="L29" s="5">
        <v>43</v>
      </c>
      <c r="M29" s="4">
        <v>95</v>
      </c>
      <c r="N29" s="1">
        <v>234</v>
      </c>
      <c r="O29" s="1">
        <v>211</v>
      </c>
    </row>
    <row r="30" spans="1:15" x14ac:dyDescent="0.3">
      <c r="B30" s="1" t="s">
        <v>22</v>
      </c>
      <c r="C30">
        <v>10</v>
      </c>
      <c r="D30" s="1">
        <v>216</v>
      </c>
      <c r="E30" s="4">
        <v>116</v>
      </c>
      <c r="F30" s="5">
        <v>149</v>
      </c>
      <c r="G30" s="5">
        <v>236</v>
      </c>
      <c r="H30" s="5">
        <v>187</v>
      </c>
      <c r="I30" s="4">
        <v>86</v>
      </c>
      <c r="J30" s="5">
        <v>150</v>
      </c>
      <c r="K30" s="5">
        <v>79</v>
      </c>
      <c r="L30" s="4">
        <v>38</v>
      </c>
      <c r="M30" s="1">
        <v>218</v>
      </c>
      <c r="N30" s="1">
        <v>241</v>
      </c>
      <c r="O30" s="1">
        <v>236</v>
      </c>
    </row>
    <row r="31" spans="1:15" x14ac:dyDescent="0.3">
      <c r="B31" s="1" t="s">
        <v>23</v>
      </c>
      <c r="C31">
        <v>11</v>
      </c>
      <c r="D31" s="1">
        <v>224</v>
      </c>
      <c r="E31" s="4">
        <v>147</v>
      </c>
      <c r="F31" s="5">
        <v>106</v>
      </c>
      <c r="G31" s="5">
        <v>227</v>
      </c>
      <c r="H31" s="5">
        <v>210</v>
      </c>
      <c r="I31" s="5">
        <v>127</v>
      </c>
      <c r="J31" s="5">
        <v>102</v>
      </c>
      <c r="K31" s="5">
        <v>35</v>
      </c>
      <c r="L31" s="4">
        <v>101</v>
      </c>
      <c r="M31" s="1">
        <v>255</v>
      </c>
      <c r="N31" s="1">
        <v>224</v>
      </c>
      <c r="O31" s="1">
        <v>190</v>
      </c>
    </row>
    <row r="32" spans="1:15" x14ac:dyDescent="0.3">
      <c r="B32" s="1" t="s">
        <v>24</v>
      </c>
      <c r="C32">
        <v>12</v>
      </c>
      <c r="D32" s="1">
        <v>214</v>
      </c>
      <c r="E32" s="4">
        <v>173</v>
      </c>
      <c r="F32" s="5">
        <v>66</v>
      </c>
      <c r="G32" s="5">
        <v>103</v>
      </c>
      <c r="H32" s="5">
        <v>143</v>
      </c>
      <c r="I32" s="5">
        <v>95</v>
      </c>
      <c r="J32" s="5">
        <v>50</v>
      </c>
      <c r="K32" s="5">
        <v>2</v>
      </c>
      <c r="L32" s="4">
        <v>109</v>
      </c>
      <c r="M32" s="1">
        <v>249</v>
      </c>
      <c r="N32" s="1">
        <v>215</v>
      </c>
      <c r="O32" s="1">
        <v>211</v>
      </c>
    </row>
    <row r="33" spans="1:15" x14ac:dyDescent="0.3">
      <c r="B33" s="1" t="s">
        <v>25</v>
      </c>
      <c r="C33">
        <v>13</v>
      </c>
      <c r="D33" s="1">
        <v>196</v>
      </c>
      <c r="E33" s="1">
        <v>235</v>
      </c>
      <c r="F33" s="4">
        <v>75</v>
      </c>
      <c r="G33" s="5">
        <v>1</v>
      </c>
      <c r="H33" s="5">
        <v>81</v>
      </c>
      <c r="I33" s="5">
        <v>47</v>
      </c>
      <c r="J33" s="5">
        <v>0</v>
      </c>
      <c r="K33" s="4">
        <v>6</v>
      </c>
      <c r="L33" s="1">
        <v>217</v>
      </c>
      <c r="M33" s="1">
        <v>255</v>
      </c>
      <c r="N33" s="1">
        <v>211</v>
      </c>
      <c r="O33" s="1">
        <v>236</v>
      </c>
    </row>
    <row r="34" spans="1:15" x14ac:dyDescent="0.3">
      <c r="B34" s="1" t="s">
        <v>26</v>
      </c>
      <c r="C34">
        <v>14</v>
      </c>
      <c r="D34" s="1">
        <v>202</v>
      </c>
      <c r="E34" s="1">
        <v>237</v>
      </c>
      <c r="F34" s="4">
        <v>145</v>
      </c>
      <c r="G34" s="4">
        <v>0</v>
      </c>
      <c r="H34" s="4">
        <v>0</v>
      </c>
      <c r="I34" s="4">
        <v>12</v>
      </c>
      <c r="J34" s="4">
        <v>108</v>
      </c>
      <c r="K34" s="4">
        <v>200</v>
      </c>
      <c r="L34" s="1">
        <v>138</v>
      </c>
      <c r="M34" s="1">
        <v>243</v>
      </c>
      <c r="N34" s="1">
        <v>236</v>
      </c>
      <c r="O34" s="1">
        <v>218</v>
      </c>
    </row>
    <row r="35" spans="1:15" x14ac:dyDescent="0.3">
      <c r="B35" s="1" t="s">
        <v>27</v>
      </c>
      <c r="C35">
        <v>15</v>
      </c>
      <c r="D35" s="1">
        <v>206</v>
      </c>
      <c r="E35" s="4">
        <v>123</v>
      </c>
      <c r="F35" s="5">
        <v>207</v>
      </c>
      <c r="G35" s="5">
        <v>177</v>
      </c>
      <c r="H35" s="5">
        <v>121</v>
      </c>
      <c r="I35" s="5">
        <v>123</v>
      </c>
      <c r="J35" s="5">
        <v>200</v>
      </c>
      <c r="K35" s="5">
        <v>175</v>
      </c>
      <c r="L35" s="4">
        <v>13</v>
      </c>
      <c r="M35" s="1">
        <v>96</v>
      </c>
      <c r="N35" s="1">
        <v>218</v>
      </c>
      <c r="O35" s="1">
        <v>218</v>
      </c>
    </row>
    <row r="36" spans="1:15" x14ac:dyDescent="0.3">
      <c r="B36" s="1" t="s">
        <v>28</v>
      </c>
      <c r="C36">
        <v>16</v>
      </c>
      <c r="D36" s="1">
        <v>195</v>
      </c>
      <c r="E36" s="4">
        <v>123</v>
      </c>
      <c r="F36" s="5">
        <v>208</v>
      </c>
      <c r="G36" s="5">
        <v>170</v>
      </c>
      <c r="H36" s="5">
        <v>120</v>
      </c>
      <c r="I36" s="5">
        <v>123</v>
      </c>
      <c r="J36" s="5">
        <v>200</v>
      </c>
      <c r="K36" s="5">
        <v>175</v>
      </c>
      <c r="L36" s="4">
        <v>14</v>
      </c>
      <c r="M36" s="1">
        <v>255</v>
      </c>
      <c r="N36" s="1">
        <v>224</v>
      </c>
      <c r="O36" s="1">
        <v>190</v>
      </c>
    </row>
    <row r="37" spans="1:15" x14ac:dyDescent="0.3">
      <c r="A37" t="s">
        <v>38</v>
      </c>
    </row>
    <row r="38" spans="1:15" x14ac:dyDescent="0.3">
      <c r="B38" s="2" t="s">
        <v>30</v>
      </c>
      <c r="D38" s="1" t="s">
        <v>1</v>
      </c>
      <c r="E38" s="1" t="s">
        <v>2</v>
      </c>
      <c r="F38" s="1" t="s">
        <v>3</v>
      </c>
      <c r="G38" s="1" t="s">
        <v>4</v>
      </c>
      <c r="H38" s="1" t="s">
        <v>5</v>
      </c>
      <c r="I38" s="1" t="s">
        <v>6</v>
      </c>
      <c r="J38" s="1" t="s">
        <v>7</v>
      </c>
      <c r="K38" s="1" t="s">
        <v>8</v>
      </c>
      <c r="L38" s="1" t="s">
        <v>9</v>
      </c>
      <c r="M38" s="1" t="s">
        <v>10</v>
      </c>
      <c r="N38" s="1" t="s">
        <v>11</v>
      </c>
      <c r="O38" s="1" t="s">
        <v>12</v>
      </c>
    </row>
    <row r="39" spans="1:15" x14ac:dyDescent="0.3">
      <c r="B39" s="1" t="s">
        <v>13</v>
      </c>
      <c r="C39">
        <v>1</v>
      </c>
      <c r="D39" s="1">
        <v>155</v>
      </c>
      <c r="E39" s="1">
        <v>157</v>
      </c>
      <c r="F39" s="1">
        <v>180</v>
      </c>
      <c r="G39" s="1">
        <v>190</v>
      </c>
      <c r="H39" s="1">
        <v>199</v>
      </c>
      <c r="I39" s="1">
        <v>188</v>
      </c>
      <c r="J39" s="1">
        <v>154</v>
      </c>
      <c r="K39" s="1">
        <v>190</v>
      </c>
      <c r="L39" s="1">
        <v>206</v>
      </c>
      <c r="M39" s="1">
        <v>180</v>
      </c>
      <c r="N39" s="1">
        <v>183</v>
      </c>
      <c r="O39" s="1">
        <v>148</v>
      </c>
    </row>
    <row r="40" spans="1:15" x14ac:dyDescent="0.3">
      <c r="B40" s="1" t="s">
        <v>14</v>
      </c>
      <c r="C40">
        <v>2</v>
      </c>
      <c r="D40" s="1">
        <v>180</v>
      </c>
      <c r="E40" s="1">
        <v>155</v>
      </c>
      <c r="F40" s="1">
        <v>206</v>
      </c>
      <c r="G40" s="1">
        <v>234</v>
      </c>
      <c r="H40" s="1">
        <v>205</v>
      </c>
      <c r="I40" s="1">
        <v>189</v>
      </c>
      <c r="J40" s="1">
        <v>181</v>
      </c>
      <c r="K40" s="1">
        <v>187</v>
      </c>
      <c r="L40" s="1">
        <v>169</v>
      </c>
      <c r="M40" s="1">
        <v>201</v>
      </c>
      <c r="N40" s="1">
        <v>195</v>
      </c>
      <c r="O40" s="1">
        <v>187</v>
      </c>
    </row>
    <row r="41" spans="1:15" x14ac:dyDescent="0.3">
      <c r="B41" s="1" t="s">
        <v>15</v>
      </c>
      <c r="C41">
        <v>3</v>
      </c>
      <c r="D41" s="1">
        <v>159</v>
      </c>
      <c r="E41" s="1">
        <v>180</v>
      </c>
      <c r="F41" s="1">
        <v>157</v>
      </c>
      <c r="G41" s="1">
        <v>153</v>
      </c>
      <c r="H41" s="1">
        <v>174</v>
      </c>
      <c r="I41" s="1">
        <v>168</v>
      </c>
      <c r="J41" s="1">
        <v>150</v>
      </c>
      <c r="K41" s="1">
        <v>152</v>
      </c>
      <c r="L41" s="1">
        <v>129</v>
      </c>
      <c r="M41" s="1">
        <v>151</v>
      </c>
      <c r="N41" s="1">
        <v>172</v>
      </c>
      <c r="O41" s="1">
        <v>161</v>
      </c>
    </row>
    <row r="42" spans="1:15" x14ac:dyDescent="0.3">
      <c r="B42" s="1" t="s">
        <v>16</v>
      </c>
      <c r="C42">
        <v>4</v>
      </c>
      <c r="D42" s="1">
        <v>180</v>
      </c>
      <c r="E42" s="1">
        <v>206</v>
      </c>
      <c r="F42" s="1">
        <v>155</v>
      </c>
      <c r="G42" s="1">
        <v>182</v>
      </c>
      <c r="H42" s="1">
        <v>163</v>
      </c>
      <c r="I42" s="4">
        <v>74</v>
      </c>
      <c r="J42" s="4">
        <v>75</v>
      </c>
      <c r="K42" s="4">
        <v>62</v>
      </c>
      <c r="L42" s="4">
        <v>33</v>
      </c>
      <c r="M42" s="4">
        <v>17</v>
      </c>
      <c r="N42" s="4">
        <v>110</v>
      </c>
      <c r="O42" s="1">
        <v>210</v>
      </c>
    </row>
    <row r="43" spans="1:15" x14ac:dyDescent="0.3">
      <c r="B43" s="1" t="s">
        <v>17</v>
      </c>
      <c r="C43">
        <v>5</v>
      </c>
      <c r="D43" s="1">
        <v>201</v>
      </c>
      <c r="E43" s="1">
        <v>194</v>
      </c>
      <c r="F43" s="1">
        <v>180</v>
      </c>
      <c r="G43" s="1">
        <v>180</v>
      </c>
      <c r="H43" s="4">
        <v>50</v>
      </c>
      <c r="I43" s="5">
        <v>14</v>
      </c>
      <c r="J43" s="5">
        <v>34</v>
      </c>
      <c r="K43" s="5">
        <v>6</v>
      </c>
      <c r="L43" s="5">
        <v>10</v>
      </c>
      <c r="M43" s="5">
        <v>33</v>
      </c>
      <c r="N43" s="5">
        <v>48</v>
      </c>
      <c r="O43" s="4">
        <v>106</v>
      </c>
    </row>
    <row r="44" spans="1:15" x14ac:dyDescent="0.3">
      <c r="B44" s="1" t="s">
        <v>18</v>
      </c>
      <c r="C44">
        <v>6</v>
      </c>
      <c r="D44" s="1">
        <v>206</v>
      </c>
      <c r="E44" s="1">
        <v>172</v>
      </c>
      <c r="F44" s="1">
        <v>206</v>
      </c>
      <c r="G44" s="4">
        <v>109</v>
      </c>
      <c r="H44" s="5">
        <v>5</v>
      </c>
      <c r="I44" s="5">
        <v>124</v>
      </c>
      <c r="J44" s="5">
        <v>131</v>
      </c>
      <c r="K44" s="5">
        <v>111</v>
      </c>
      <c r="L44" s="5">
        <v>120</v>
      </c>
      <c r="M44" s="5">
        <v>204</v>
      </c>
      <c r="N44" s="5">
        <v>166</v>
      </c>
      <c r="O44" s="5">
        <v>15</v>
      </c>
    </row>
    <row r="45" spans="1:15" x14ac:dyDescent="0.3">
      <c r="B45" s="1" t="s">
        <v>19</v>
      </c>
      <c r="C45">
        <v>7</v>
      </c>
      <c r="D45" s="1">
        <v>169</v>
      </c>
      <c r="E45" s="1">
        <v>188</v>
      </c>
      <c r="F45" s="1">
        <v>194</v>
      </c>
      <c r="G45" s="4">
        <v>68</v>
      </c>
      <c r="H45" s="5">
        <v>137</v>
      </c>
      <c r="I45" s="5">
        <v>250</v>
      </c>
      <c r="J45" s="5">
        <v>237</v>
      </c>
      <c r="K45" s="5">
        <v>239</v>
      </c>
      <c r="L45" s="5">
        <v>239</v>
      </c>
      <c r="M45" s="5">
        <v>228</v>
      </c>
      <c r="N45" s="5">
        <v>227</v>
      </c>
      <c r="O45" s="5">
        <v>87</v>
      </c>
    </row>
    <row r="46" spans="1:15" x14ac:dyDescent="0.3">
      <c r="B46" s="1" t="s">
        <v>20</v>
      </c>
      <c r="C46">
        <v>8</v>
      </c>
      <c r="D46" s="1">
        <v>148</v>
      </c>
      <c r="E46" s="1">
        <v>189</v>
      </c>
      <c r="F46" s="1">
        <v>172</v>
      </c>
      <c r="G46" s="4">
        <v>105</v>
      </c>
      <c r="H46" s="5">
        <v>207</v>
      </c>
      <c r="I46" s="5">
        <v>233</v>
      </c>
      <c r="J46" s="5">
        <v>233</v>
      </c>
      <c r="K46" s="5">
        <v>214</v>
      </c>
      <c r="L46" s="5">
        <v>220</v>
      </c>
      <c r="M46" s="5">
        <v>239</v>
      </c>
      <c r="N46" s="5">
        <v>228</v>
      </c>
      <c r="O46" s="5">
        <v>98</v>
      </c>
    </row>
    <row r="47" spans="1:15" x14ac:dyDescent="0.3">
      <c r="B47" s="1" t="s">
        <v>21</v>
      </c>
      <c r="C47">
        <v>9</v>
      </c>
      <c r="D47" s="1">
        <v>190</v>
      </c>
      <c r="E47" s="1">
        <v>199</v>
      </c>
      <c r="F47" s="1">
        <v>188</v>
      </c>
      <c r="G47" s="4">
        <v>88</v>
      </c>
      <c r="H47" s="5">
        <v>179</v>
      </c>
      <c r="I47" s="5">
        <v>209</v>
      </c>
      <c r="J47" s="5">
        <v>185</v>
      </c>
      <c r="K47" s="5">
        <v>215</v>
      </c>
      <c r="L47" s="5">
        <v>211</v>
      </c>
      <c r="M47" s="5">
        <v>158</v>
      </c>
      <c r="N47" s="5">
        <v>139</v>
      </c>
      <c r="O47" s="5">
        <v>75</v>
      </c>
    </row>
    <row r="48" spans="1:15" x14ac:dyDescent="0.3">
      <c r="B48" s="1" t="s">
        <v>22</v>
      </c>
      <c r="C48">
        <v>10</v>
      </c>
      <c r="D48" s="1">
        <v>234</v>
      </c>
      <c r="E48" s="1">
        <v>205</v>
      </c>
      <c r="F48" s="1">
        <v>189</v>
      </c>
      <c r="G48" s="4">
        <v>97</v>
      </c>
      <c r="H48" s="5">
        <v>165</v>
      </c>
      <c r="I48" s="4">
        <v>84</v>
      </c>
      <c r="J48" s="4">
        <v>10</v>
      </c>
      <c r="K48" s="5">
        <v>168</v>
      </c>
      <c r="L48" s="5">
        <v>134</v>
      </c>
      <c r="M48" s="4">
        <v>11</v>
      </c>
      <c r="N48" s="4">
        <v>31</v>
      </c>
      <c r="O48" s="5">
        <v>62</v>
      </c>
    </row>
    <row r="49" spans="1:15" x14ac:dyDescent="0.3">
      <c r="B49" s="1" t="s">
        <v>23</v>
      </c>
      <c r="C49">
        <v>11</v>
      </c>
      <c r="D49" s="1">
        <v>241</v>
      </c>
      <c r="E49" s="1">
        <v>190</v>
      </c>
      <c r="F49" s="1">
        <v>199</v>
      </c>
      <c r="G49" s="4">
        <v>168</v>
      </c>
      <c r="H49" s="5">
        <v>191</v>
      </c>
      <c r="I49" s="5">
        <v>193</v>
      </c>
      <c r="J49" s="5">
        <v>158</v>
      </c>
      <c r="K49" s="5">
        <v>227</v>
      </c>
      <c r="L49" s="5">
        <v>178</v>
      </c>
      <c r="M49" s="5">
        <v>143</v>
      </c>
      <c r="N49" s="5">
        <v>182</v>
      </c>
      <c r="O49" s="5">
        <v>106</v>
      </c>
    </row>
    <row r="50" spans="1:15" x14ac:dyDescent="0.3">
      <c r="B50" s="1" t="s">
        <v>24</v>
      </c>
      <c r="C50">
        <v>12</v>
      </c>
      <c r="D50" s="1">
        <v>156</v>
      </c>
      <c r="E50" s="1">
        <v>190</v>
      </c>
      <c r="F50" s="1">
        <v>201</v>
      </c>
      <c r="G50" s="4">
        <v>174</v>
      </c>
      <c r="H50" s="5">
        <v>155</v>
      </c>
      <c r="I50" s="5">
        <v>252</v>
      </c>
      <c r="J50" s="5">
        <v>236</v>
      </c>
      <c r="K50" s="5">
        <v>231</v>
      </c>
      <c r="L50" s="5">
        <v>149</v>
      </c>
      <c r="M50" s="5">
        <v>178</v>
      </c>
      <c r="N50" s="5">
        <v>224</v>
      </c>
      <c r="O50" s="5">
        <v>43</v>
      </c>
    </row>
    <row r="51" spans="1:15" x14ac:dyDescent="0.3">
      <c r="B51" s="1" t="s">
        <v>25</v>
      </c>
      <c r="C51">
        <v>13</v>
      </c>
      <c r="D51" s="1">
        <v>154</v>
      </c>
      <c r="E51" s="1">
        <v>190</v>
      </c>
      <c r="F51" s="1">
        <v>206</v>
      </c>
      <c r="G51" s="1">
        <v>216</v>
      </c>
      <c r="H51" s="4">
        <v>116</v>
      </c>
      <c r="I51" s="5">
        <v>149</v>
      </c>
      <c r="J51" s="5">
        <v>236</v>
      </c>
      <c r="K51" s="5">
        <v>187</v>
      </c>
      <c r="L51" s="4">
        <v>86</v>
      </c>
      <c r="M51" s="5">
        <v>150</v>
      </c>
      <c r="N51" s="5">
        <v>79</v>
      </c>
      <c r="O51" s="4">
        <v>38</v>
      </c>
    </row>
    <row r="52" spans="1:15" x14ac:dyDescent="0.3">
      <c r="B52" s="1" t="s">
        <v>26</v>
      </c>
      <c r="C52">
        <v>14</v>
      </c>
      <c r="D52" s="1">
        <v>181</v>
      </c>
      <c r="E52" s="1">
        <v>187</v>
      </c>
      <c r="F52" s="1">
        <v>169</v>
      </c>
      <c r="G52" s="1">
        <v>224</v>
      </c>
      <c r="H52" s="4">
        <v>147</v>
      </c>
      <c r="I52" s="5">
        <v>106</v>
      </c>
      <c r="J52" s="5">
        <v>227</v>
      </c>
      <c r="K52" s="5">
        <v>210</v>
      </c>
      <c r="L52" s="5">
        <v>127</v>
      </c>
      <c r="M52" s="5">
        <v>102</v>
      </c>
      <c r="N52" s="5">
        <v>35</v>
      </c>
      <c r="O52" s="4">
        <v>101</v>
      </c>
    </row>
    <row r="53" spans="1:15" x14ac:dyDescent="0.3">
      <c r="B53" s="1" t="s">
        <v>27</v>
      </c>
      <c r="C53">
        <v>15</v>
      </c>
      <c r="D53" s="1">
        <v>180</v>
      </c>
      <c r="E53" s="1">
        <v>183</v>
      </c>
      <c r="F53" s="1">
        <v>148</v>
      </c>
      <c r="G53" s="1">
        <v>214</v>
      </c>
      <c r="H53" s="4">
        <v>173</v>
      </c>
      <c r="I53" s="5">
        <v>66</v>
      </c>
      <c r="J53" s="5">
        <v>103</v>
      </c>
      <c r="K53" s="5">
        <v>143</v>
      </c>
      <c r="L53" s="5">
        <v>95</v>
      </c>
      <c r="M53" s="5">
        <v>50</v>
      </c>
      <c r="N53" s="5">
        <v>2</v>
      </c>
      <c r="O53" s="4">
        <v>109</v>
      </c>
    </row>
    <row r="54" spans="1:15" x14ac:dyDescent="0.3">
      <c r="B54" s="1" t="s">
        <v>28</v>
      </c>
      <c r="C54">
        <v>16</v>
      </c>
      <c r="D54" s="1">
        <v>201</v>
      </c>
      <c r="E54" s="1">
        <v>195</v>
      </c>
      <c r="F54" s="1">
        <v>187</v>
      </c>
      <c r="G54" s="1">
        <v>196</v>
      </c>
      <c r="H54" s="1">
        <v>235</v>
      </c>
      <c r="I54" s="4">
        <v>75</v>
      </c>
      <c r="J54" s="5">
        <v>1</v>
      </c>
      <c r="K54" s="5">
        <v>81</v>
      </c>
      <c r="L54" s="5">
        <v>47</v>
      </c>
      <c r="M54" s="5">
        <v>0</v>
      </c>
      <c r="N54" s="4">
        <v>6</v>
      </c>
      <c r="O54" s="1">
        <v>217</v>
      </c>
    </row>
    <row r="55" spans="1:15" x14ac:dyDescent="0.3">
      <c r="A55" t="s">
        <v>36</v>
      </c>
    </row>
    <row r="56" spans="1:15" x14ac:dyDescent="0.3">
      <c r="B56" s="2" t="s">
        <v>31</v>
      </c>
      <c r="D56" s="1" t="s">
        <v>1</v>
      </c>
      <c r="E56" s="1" t="s">
        <v>2</v>
      </c>
      <c r="F56" s="1" t="s">
        <v>3</v>
      </c>
      <c r="G56" s="1" t="s">
        <v>4</v>
      </c>
      <c r="H56" s="1" t="s">
        <v>5</v>
      </c>
      <c r="I56" s="1" t="s">
        <v>6</v>
      </c>
      <c r="J56" s="1" t="s">
        <v>7</v>
      </c>
      <c r="K56" s="1" t="s">
        <v>8</v>
      </c>
      <c r="L56" s="1" t="s">
        <v>9</v>
      </c>
      <c r="M56" s="1" t="s">
        <v>10</v>
      </c>
      <c r="N56" s="1" t="s">
        <v>11</v>
      </c>
      <c r="O56" s="1" t="s">
        <v>12</v>
      </c>
    </row>
    <row r="57" spans="1:15" x14ac:dyDescent="0.3">
      <c r="B57" s="1" t="s">
        <v>13</v>
      </c>
      <c r="C57">
        <v>1</v>
      </c>
      <c r="D57" s="1">
        <v>155</v>
      </c>
      <c r="E57" s="1">
        <v>157</v>
      </c>
      <c r="F57" s="1">
        <v>180</v>
      </c>
      <c r="G57" s="1">
        <v>190</v>
      </c>
      <c r="H57" s="1">
        <v>199</v>
      </c>
      <c r="I57" s="1">
        <v>188</v>
      </c>
      <c r="J57" s="1">
        <v>154</v>
      </c>
      <c r="K57" s="1">
        <v>190</v>
      </c>
      <c r="L57" s="1">
        <v>206</v>
      </c>
      <c r="M57" s="1">
        <v>180</v>
      </c>
      <c r="N57" s="1">
        <v>183</v>
      </c>
      <c r="O57" s="1">
        <v>148</v>
      </c>
    </row>
    <row r="58" spans="1:15" x14ac:dyDescent="0.3">
      <c r="B58" s="1" t="s">
        <v>14</v>
      </c>
      <c r="C58">
        <v>2</v>
      </c>
      <c r="D58" s="1">
        <v>180</v>
      </c>
      <c r="E58" s="1">
        <v>155</v>
      </c>
      <c r="F58" s="1">
        <v>206</v>
      </c>
      <c r="G58" s="1">
        <v>234</v>
      </c>
      <c r="H58" s="1">
        <v>205</v>
      </c>
      <c r="I58" s="1">
        <v>189</v>
      </c>
      <c r="J58" s="1">
        <v>181</v>
      </c>
      <c r="K58" s="1">
        <v>187</v>
      </c>
      <c r="L58" s="1">
        <v>169</v>
      </c>
      <c r="M58" s="1">
        <v>201</v>
      </c>
      <c r="N58" s="1">
        <v>195</v>
      </c>
      <c r="O58" s="1">
        <v>187</v>
      </c>
    </row>
    <row r="59" spans="1:15" x14ac:dyDescent="0.3">
      <c r="B59" s="1" t="s">
        <v>15</v>
      </c>
      <c r="C59">
        <v>3</v>
      </c>
      <c r="D59" s="1">
        <v>159</v>
      </c>
      <c r="E59" s="1">
        <v>180</v>
      </c>
      <c r="F59" s="1">
        <v>157</v>
      </c>
      <c r="G59" s="1">
        <v>153</v>
      </c>
      <c r="H59" s="1">
        <v>174</v>
      </c>
      <c r="I59" s="1">
        <v>168</v>
      </c>
      <c r="J59" s="1">
        <v>150</v>
      </c>
      <c r="K59" s="1">
        <v>152</v>
      </c>
      <c r="L59" s="1">
        <v>129</v>
      </c>
      <c r="M59" s="1">
        <v>151</v>
      </c>
      <c r="N59" s="1">
        <v>172</v>
      </c>
      <c r="O59" s="1">
        <v>161</v>
      </c>
    </row>
    <row r="60" spans="1:15" x14ac:dyDescent="0.3">
      <c r="B60" s="1" t="s">
        <v>16</v>
      </c>
      <c r="C60">
        <v>4</v>
      </c>
      <c r="D60" s="1">
        <v>181</v>
      </c>
      <c r="E60" s="1">
        <v>187</v>
      </c>
      <c r="F60" s="1">
        <v>169</v>
      </c>
      <c r="G60" s="1">
        <v>224</v>
      </c>
      <c r="H60" s="1">
        <v>234</v>
      </c>
      <c r="I60" s="1">
        <v>205</v>
      </c>
      <c r="J60" s="1">
        <v>189</v>
      </c>
      <c r="K60" s="1">
        <v>181</v>
      </c>
      <c r="L60" s="1">
        <v>152</v>
      </c>
      <c r="M60" s="1">
        <v>129</v>
      </c>
      <c r="N60" s="1">
        <v>151</v>
      </c>
      <c r="O60" s="1">
        <v>172</v>
      </c>
    </row>
    <row r="61" spans="1:15" x14ac:dyDescent="0.3">
      <c r="B61" s="1" t="s">
        <v>17</v>
      </c>
      <c r="C61">
        <v>5</v>
      </c>
      <c r="D61" s="1">
        <v>152</v>
      </c>
      <c r="E61" s="1">
        <v>129</v>
      </c>
      <c r="F61" s="1">
        <v>151</v>
      </c>
      <c r="G61" s="1">
        <v>172</v>
      </c>
      <c r="H61" s="1">
        <v>161</v>
      </c>
      <c r="I61" s="1">
        <v>155</v>
      </c>
      <c r="J61" s="1">
        <v>156</v>
      </c>
      <c r="K61" s="1">
        <v>180</v>
      </c>
      <c r="L61" s="1">
        <v>188</v>
      </c>
      <c r="M61" s="1">
        <v>154</v>
      </c>
      <c r="N61" s="1">
        <v>190</v>
      </c>
      <c r="O61" s="1">
        <v>206</v>
      </c>
    </row>
    <row r="62" spans="1:15" x14ac:dyDescent="0.3">
      <c r="B62" s="1" t="s">
        <v>18</v>
      </c>
      <c r="C62">
        <v>6</v>
      </c>
      <c r="D62" s="4">
        <v>62</v>
      </c>
      <c r="E62" s="4">
        <v>33</v>
      </c>
      <c r="F62" s="4">
        <v>17</v>
      </c>
      <c r="G62" s="4">
        <v>110</v>
      </c>
      <c r="H62" s="1">
        <v>210</v>
      </c>
      <c r="I62" s="1">
        <v>180</v>
      </c>
      <c r="J62" s="1">
        <v>154</v>
      </c>
      <c r="K62" s="1">
        <v>201</v>
      </c>
      <c r="L62" s="1">
        <v>189</v>
      </c>
      <c r="M62" s="1">
        <v>181</v>
      </c>
      <c r="N62" s="1">
        <v>187</v>
      </c>
      <c r="O62" s="1">
        <v>169</v>
      </c>
    </row>
    <row r="63" spans="1:15" x14ac:dyDescent="0.3">
      <c r="B63" s="1" t="s">
        <v>19</v>
      </c>
      <c r="C63">
        <v>7</v>
      </c>
      <c r="D63" s="5">
        <v>6</v>
      </c>
      <c r="E63" s="5">
        <v>10</v>
      </c>
      <c r="F63" s="5">
        <v>33</v>
      </c>
      <c r="G63" s="5">
        <v>48</v>
      </c>
      <c r="H63" s="4">
        <v>106</v>
      </c>
      <c r="I63" s="1">
        <v>159</v>
      </c>
      <c r="J63" s="1">
        <v>181</v>
      </c>
      <c r="K63" s="1">
        <v>206</v>
      </c>
      <c r="L63" s="1">
        <v>168</v>
      </c>
      <c r="M63" s="1">
        <v>150</v>
      </c>
      <c r="N63" s="1">
        <v>152</v>
      </c>
      <c r="O63" s="1">
        <v>129</v>
      </c>
    </row>
    <row r="64" spans="1:15" x14ac:dyDescent="0.3">
      <c r="B64" s="1" t="s">
        <v>20</v>
      </c>
      <c r="C64">
        <v>8</v>
      </c>
      <c r="D64" s="5">
        <v>111</v>
      </c>
      <c r="E64" s="5">
        <v>120</v>
      </c>
      <c r="F64" s="5">
        <v>204</v>
      </c>
      <c r="G64" s="5">
        <v>166</v>
      </c>
      <c r="H64" s="5">
        <v>15</v>
      </c>
      <c r="I64" s="4">
        <v>56</v>
      </c>
      <c r="J64" s="1">
        <v>180</v>
      </c>
      <c r="K64" s="1">
        <v>169</v>
      </c>
      <c r="L64" s="1">
        <v>205</v>
      </c>
      <c r="M64" s="1">
        <v>189</v>
      </c>
      <c r="N64" s="1">
        <v>181</v>
      </c>
      <c r="O64" s="1">
        <v>152</v>
      </c>
    </row>
    <row r="65" spans="1:15" x14ac:dyDescent="0.3">
      <c r="B65" s="1" t="s">
        <v>21</v>
      </c>
      <c r="C65">
        <v>9</v>
      </c>
      <c r="D65" s="5">
        <v>239</v>
      </c>
      <c r="E65" s="5">
        <v>239</v>
      </c>
      <c r="F65" s="5">
        <v>228</v>
      </c>
      <c r="G65" s="5">
        <v>227</v>
      </c>
      <c r="H65" s="5">
        <v>87</v>
      </c>
      <c r="I65" s="4">
        <v>71</v>
      </c>
      <c r="J65" s="1">
        <v>201</v>
      </c>
      <c r="K65" s="1">
        <v>148</v>
      </c>
      <c r="L65" s="1">
        <v>150</v>
      </c>
      <c r="M65" s="1">
        <v>152</v>
      </c>
      <c r="N65" s="1">
        <v>206</v>
      </c>
      <c r="O65" s="1">
        <v>180</v>
      </c>
    </row>
    <row r="66" spans="1:15" x14ac:dyDescent="0.3">
      <c r="B66" s="1" t="s">
        <v>22</v>
      </c>
      <c r="C66">
        <v>10</v>
      </c>
      <c r="D66" s="5">
        <v>214</v>
      </c>
      <c r="E66" s="5">
        <v>220</v>
      </c>
      <c r="F66" s="5">
        <v>239</v>
      </c>
      <c r="G66" s="5">
        <v>228</v>
      </c>
      <c r="H66" s="5">
        <v>98</v>
      </c>
      <c r="I66" s="4">
        <v>74</v>
      </c>
      <c r="J66" s="1">
        <v>206</v>
      </c>
      <c r="K66" s="1">
        <v>190</v>
      </c>
      <c r="L66" s="1">
        <v>189</v>
      </c>
      <c r="M66" s="1">
        <v>181</v>
      </c>
      <c r="N66" s="1">
        <v>169</v>
      </c>
      <c r="O66" s="1">
        <v>201</v>
      </c>
    </row>
    <row r="67" spans="1:15" x14ac:dyDescent="0.3">
      <c r="B67" s="1" t="s">
        <v>23</v>
      </c>
      <c r="C67">
        <v>11</v>
      </c>
      <c r="D67" s="5">
        <v>215</v>
      </c>
      <c r="E67" s="5">
        <v>211</v>
      </c>
      <c r="F67" s="5">
        <v>158</v>
      </c>
      <c r="G67" s="5">
        <v>139</v>
      </c>
      <c r="H67" s="5">
        <v>75</v>
      </c>
      <c r="I67" s="4">
        <v>20</v>
      </c>
      <c r="J67" s="1">
        <v>169</v>
      </c>
      <c r="K67" s="1">
        <v>234</v>
      </c>
      <c r="L67" s="1">
        <v>156</v>
      </c>
      <c r="M67" s="1">
        <v>180</v>
      </c>
      <c r="N67" s="1">
        <v>129</v>
      </c>
      <c r="O67" s="1">
        <v>151</v>
      </c>
    </row>
    <row r="68" spans="1:15" x14ac:dyDescent="0.3">
      <c r="B68" s="1" t="s">
        <v>24</v>
      </c>
      <c r="C68">
        <v>12</v>
      </c>
      <c r="D68" s="5">
        <v>168</v>
      </c>
      <c r="E68" s="5">
        <v>134</v>
      </c>
      <c r="F68" s="4">
        <v>11</v>
      </c>
      <c r="G68" s="4">
        <v>31</v>
      </c>
      <c r="H68" s="5">
        <v>62</v>
      </c>
      <c r="I68" s="4">
        <v>22</v>
      </c>
      <c r="J68" s="1">
        <v>148</v>
      </c>
      <c r="K68" s="1">
        <v>154</v>
      </c>
      <c r="L68" s="1">
        <v>154</v>
      </c>
      <c r="M68" s="1">
        <v>201</v>
      </c>
      <c r="N68" s="1">
        <v>152</v>
      </c>
      <c r="O68" s="1">
        <v>129</v>
      </c>
    </row>
    <row r="69" spans="1:15" x14ac:dyDescent="0.3">
      <c r="B69" s="1" t="s">
        <v>25</v>
      </c>
      <c r="C69">
        <v>13</v>
      </c>
      <c r="D69" s="5">
        <v>227</v>
      </c>
      <c r="E69" s="5">
        <v>178</v>
      </c>
      <c r="F69" s="5">
        <v>143</v>
      </c>
      <c r="G69" s="5">
        <v>182</v>
      </c>
      <c r="H69" s="5">
        <v>106</v>
      </c>
      <c r="I69" s="4">
        <v>36</v>
      </c>
      <c r="J69" s="1">
        <v>190</v>
      </c>
      <c r="K69" s="1">
        <v>181</v>
      </c>
      <c r="L69" s="1">
        <v>180</v>
      </c>
      <c r="M69" s="1">
        <v>188</v>
      </c>
      <c r="N69" s="1">
        <v>188</v>
      </c>
      <c r="O69" s="1">
        <v>154</v>
      </c>
    </row>
    <row r="70" spans="1:15" x14ac:dyDescent="0.3">
      <c r="B70" s="1" t="s">
        <v>26</v>
      </c>
      <c r="C70">
        <v>14</v>
      </c>
      <c r="D70" s="5">
        <v>231</v>
      </c>
      <c r="E70" s="5">
        <v>149</v>
      </c>
      <c r="F70" s="5">
        <v>178</v>
      </c>
      <c r="G70" s="5">
        <v>224</v>
      </c>
      <c r="H70" s="5">
        <v>43</v>
      </c>
      <c r="I70" s="4">
        <v>95</v>
      </c>
      <c r="J70" s="1">
        <v>234</v>
      </c>
      <c r="K70" s="1">
        <v>150</v>
      </c>
      <c r="L70" s="1">
        <v>206</v>
      </c>
      <c r="M70" s="1">
        <v>189</v>
      </c>
      <c r="N70" s="1">
        <v>189</v>
      </c>
      <c r="O70" s="1">
        <v>181</v>
      </c>
    </row>
    <row r="71" spans="1:15" x14ac:dyDescent="0.3">
      <c r="B71" s="1" t="s">
        <v>27</v>
      </c>
      <c r="C71">
        <v>15</v>
      </c>
      <c r="D71" s="5">
        <v>187</v>
      </c>
      <c r="E71" s="4">
        <v>86</v>
      </c>
      <c r="F71" s="5">
        <v>150</v>
      </c>
      <c r="G71" s="5">
        <v>79</v>
      </c>
      <c r="H71" s="4">
        <v>38</v>
      </c>
      <c r="I71" s="1">
        <v>218</v>
      </c>
      <c r="J71" s="1">
        <v>241</v>
      </c>
      <c r="K71" s="1">
        <v>189</v>
      </c>
      <c r="L71" s="1">
        <v>157</v>
      </c>
      <c r="M71" s="1">
        <v>168</v>
      </c>
      <c r="N71" s="1">
        <v>189</v>
      </c>
      <c r="O71" s="1">
        <v>181</v>
      </c>
    </row>
    <row r="72" spans="1:15" x14ac:dyDescent="0.3">
      <c r="B72" s="1" t="s">
        <v>28</v>
      </c>
      <c r="C72">
        <v>16</v>
      </c>
      <c r="D72" s="5">
        <v>210</v>
      </c>
      <c r="E72" s="5">
        <v>127</v>
      </c>
      <c r="F72" s="5">
        <v>102</v>
      </c>
      <c r="G72" s="5">
        <v>35</v>
      </c>
      <c r="H72" s="4">
        <v>101</v>
      </c>
      <c r="I72" s="1">
        <v>255</v>
      </c>
      <c r="J72" s="1">
        <v>224</v>
      </c>
      <c r="K72" s="1">
        <v>156</v>
      </c>
      <c r="L72" s="1">
        <v>169</v>
      </c>
      <c r="M72" s="1">
        <v>205</v>
      </c>
      <c r="N72" s="1">
        <v>152</v>
      </c>
      <c r="O72" s="1">
        <v>206</v>
      </c>
    </row>
    <row r="73" spans="1:15" x14ac:dyDescent="0.3">
      <c r="A73" t="s">
        <v>45</v>
      </c>
    </row>
    <row r="74" spans="1:15" x14ac:dyDescent="0.3">
      <c r="B74" s="2" t="s">
        <v>40</v>
      </c>
      <c r="D74" s="1" t="s">
        <v>1</v>
      </c>
      <c r="E74" s="1" t="s">
        <v>2</v>
      </c>
      <c r="F74" s="1" t="s">
        <v>3</v>
      </c>
      <c r="G74" s="1" t="s">
        <v>4</v>
      </c>
      <c r="H74" s="1" t="s">
        <v>5</v>
      </c>
      <c r="I74" s="1" t="s">
        <v>6</v>
      </c>
      <c r="J74" s="1" t="s">
        <v>7</v>
      </c>
      <c r="K74" s="1" t="s">
        <v>8</v>
      </c>
      <c r="L74" s="1" t="s">
        <v>9</v>
      </c>
      <c r="M74" s="1" t="s">
        <v>10</v>
      </c>
      <c r="N74" s="1" t="s">
        <v>11</v>
      </c>
      <c r="O74" s="1" t="s">
        <v>12</v>
      </c>
    </row>
    <row r="75" spans="1:15" x14ac:dyDescent="0.3">
      <c r="B75" s="1" t="s">
        <v>13</v>
      </c>
      <c r="C75">
        <v>1</v>
      </c>
      <c r="D75" s="1">
        <v>155</v>
      </c>
      <c r="E75" s="1">
        <v>157</v>
      </c>
      <c r="F75" s="1">
        <v>180</v>
      </c>
      <c r="G75" s="1">
        <v>190</v>
      </c>
      <c r="H75" s="1">
        <v>199</v>
      </c>
      <c r="I75" s="1">
        <v>188</v>
      </c>
      <c r="J75" s="1">
        <v>154</v>
      </c>
      <c r="K75" s="1">
        <v>190</v>
      </c>
      <c r="L75" s="1">
        <v>206</v>
      </c>
      <c r="M75" s="1">
        <v>180</v>
      </c>
      <c r="N75" s="1">
        <v>183</v>
      </c>
      <c r="O75" s="1">
        <v>148</v>
      </c>
    </row>
    <row r="76" spans="1:15" x14ac:dyDescent="0.3">
      <c r="B76" s="1" t="s">
        <v>14</v>
      </c>
      <c r="C76">
        <v>2</v>
      </c>
      <c r="D76" s="1">
        <v>180</v>
      </c>
      <c r="E76" s="1">
        <v>155</v>
      </c>
      <c r="F76" s="1">
        <v>206</v>
      </c>
      <c r="G76" s="1">
        <v>234</v>
      </c>
      <c r="H76" s="1">
        <v>205</v>
      </c>
      <c r="I76" s="1">
        <v>189</v>
      </c>
      <c r="J76" s="1">
        <v>181</v>
      </c>
      <c r="K76" s="1">
        <v>187</v>
      </c>
      <c r="L76" s="1">
        <v>169</v>
      </c>
      <c r="M76" s="1">
        <v>201</v>
      </c>
      <c r="N76" s="1">
        <v>195</v>
      </c>
      <c r="O76" s="1">
        <v>187</v>
      </c>
    </row>
    <row r="77" spans="1:15" x14ac:dyDescent="0.3">
      <c r="B77" s="1" t="s">
        <v>15</v>
      </c>
      <c r="C77">
        <v>3</v>
      </c>
      <c r="D77" s="1">
        <v>159</v>
      </c>
      <c r="E77" s="1">
        <v>180</v>
      </c>
      <c r="F77" s="1">
        <v>157</v>
      </c>
      <c r="G77" s="1">
        <v>153</v>
      </c>
      <c r="H77" s="1">
        <v>174</v>
      </c>
      <c r="I77" s="1">
        <v>168</v>
      </c>
      <c r="J77" s="1">
        <v>150</v>
      </c>
      <c r="K77" s="1">
        <v>152</v>
      </c>
      <c r="L77" s="1">
        <v>129</v>
      </c>
      <c r="M77" s="1">
        <v>151</v>
      </c>
      <c r="N77" s="1">
        <v>172</v>
      </c>
      <c r="O77" s="1">
        <v>161</v>
      </c>
    </row>
    <row r="78" spans="1:15" x14ac:dyDescent="0.3">
      <c r="B78" s="1" t="s">
        <v>16</v>
      </c>
      <c r="C78">
        <v>4</v>
      </c>
      <c r="D78" s="1">
        <v>181</v>
      </c>
      <c r="E78" s="1">
        <v>187</v>
      </c>
      <c r="F78" s="1">
        <v>169</v>
      </c>
      <c r="G78" s="1">
        <v>224</v>
      </c>
      <c r="H78" s="1">
        <v>234</v>
      </c>
      <c r="I78" s="1">
        <v>205</v>
      </c>
      <c r="J78" s="1">
        <v>189</v>
      </c>
      <c r="K78" s="1">
        <v>181</v>
      </c>
      <c r="L78" s="1">
        <v>152</v>
      </c>
      <c r="M78" s="1">
        <v>129</v>
      </c>
      <c r="N78" s="1">
        <v>151</v>
      </c>
      <c r="O78" s="1">
        <v>172</v>
      </c>
    </row>
    <row r="79" spans="1:15" x14ac:dyDescent="0.3">
      <c r="B79" s="1" t="s">
        <v>17</v>
      </c>
      <c r="C79">
        <v>5</v>
      </c>
      <c r="D79" s="1">
        <v>152</v>
      </c>
      <c r="E79" s="1">
        <v>129</v>
      </c>
      <c r="F79" s="1">
        <v>151</v>
      </c>
      <c r="G79" s="1">
        <v>172</v>
      </c>
      <c r="H79" s="1">
        <v>161</v>
      </c>
      <c r="I79" s="1">
        <v>155</v>
      </c>
      <c r="J79" s="1">
        <v>156</v>
      </c>
      <c r="K79" s="1">
        <v>180</v>
      </c>
      <c r="L79" s="1">
        <v>188</v>
      </c>
      <c r="M79" s="1">
        <v>154</v>
      </c>
      <c r="N79" s="1">
        <v>190</v>
      </c>
      <c r="O79" s="1">
        <v>206</v>
      </c>
    </row>
    <row r="80" spans="1:15" x14ac:dyDescent="0.3">
      <c r="B80" s="1" t="s">
        <v>18</v>
      </c>
      <c r="C80">
        <v>6</v>
      </c>
      <c r="D80" s="1">
        <v>152</v>
      </c>
      <c r="E80" s="1">
        <v>129</v>
      </c>
      <c r="F80" s="1">
        <v>151</v>
      </c>
      <c r="G80" s="1">
        <v>172</v>
      </c>
      <c r="H80" s="1">
        <v>210</v>
      </c>
      <c r="I80" s="1">
        <v>180</v>
      </c>
      <c r="J80" s="1">
        <v>154</v>
      </c>
      <c r="K80" s="1">
        <v>201</v>
      </c>
      <c r="L80" s="1">
        <v>189</v>
      </c>
      <c r="M80" s="1">
        <v>181</v>
      </c>
      <c r="N80" s="1">
        <v>187</v>
      </c>
      <c r="O80" s="1">
        <v>169</v>
      </c>
    </row>
    <row r="81" spans="1:15" x14ac:dyDescent="0.3">
      <c r="B81" s="1" t="s">
        <v>19</v>
      </c>
      <c r="C81">
        <v>7</v>
      </c>
      <c r="D81" s="1">
        <v>181</v>
      </c>
      <c r="E81" s="1">
        <v>152</v>
      </c>
      <c r="F81" s="1">
        <v>190</v>
      </c>
      <c r="G81" s="1">
        <v>206</v>
      </c>
      <c r="H81" s="1">
        <v>174</v>
      </c>
      <c r="I81" s="1">
        <v>159</v>
      </c>
      <c r="J81" s="1">
        <v>181</v>
      </c>
      <c r="K81" s="1">
        <v>206</v>
      </c>
      <c r="L81" s="1">
        <v>168</v>
      </c>
      <c r="M81" s="1">
        <v>150</v>
      </c>
      <c r="N81" s="1">
        <v>152</v>
      </c>
      <c r="O81" s="1">
        <v>129</v>
      </c>
    </row>
    <row r="82" spans="1:15" x14ac:dyDescent="0.3">
      <c r="B82" s="1" t="s">
        <v>20</v>
      </c>
      <c r="C82">
        <v>8</v>
      </c>
      <c r="D82" s="1">
        <v>180</v>
      </c>
      <c r="E82" s="1">
        <v>188</v>
      </c>
      <c r="F82" s="1">
        <v>187</v>
      </c>
      <c r="G82" s="1">
        <v>169</v>
      </c>
      <c r="H82" s="1">
        <v>234</v>
      </c>
      <c r="I82" s="1">
        <v>187</v>
      </c>
      <c r="J82" s="1">
        <v>180</v>
      </c>
      <c r="K82" s="1">
        <v>169</v>
      </c>
      <c r="L82" s="1">
        <v>205</v>
      </c>
      <c r="M82" s="1">
        <v>189</v>
      </c>
      <c r="N82" s="1">
        <v>181</v>
      </c>
      <c r="O82" s="1">
        <v>152</v>
      </c>
    </row>
    <row r="83" spans="1:15" x14ac:dyDescent="0.3">
      <c r="B83" s="1" t="s">
        <v>21</v>
      </c>
      <c r="C83">
        <v>9</v>
      </c>
      <c r="D83" s="1">
        <v>201</v>
      </c>
      <c r="E83" s="1">
        <v>189</v>
      </c>
      <c r="F83" s="1">
        <v>152</v>
      </c>
      <c r="G83" s="1">
        <v>129</v>
      </c>
      <c r="H83" s="1">
        <v>161</v>
      </c>
      <c r="I83" s="1">
        <v>152</v>
      </c>
      <c r="J83" s="1">
        <v>201</v>
      </c>
      <c r="K83" s="1">
        <v>148</v>
      </c>
      <c r="L83" s="1">
        <v>150</v>
      </c>
      <c r="M83" s="1">
        <v>152</v>
      </c>
      <c r="N83" s="1">
        <v>206</v>
      </c>
      <c r="O83" s="1">
        <v>180</v>
      </c>
    </row>
    <row r="84" spans="1:15" x14ac:dyDescent="0.3">
      <c r="B84" s="1" t="s">
        <v>22</v>
      </c>
      <c r="C84">
        <v>10</v>
      </c>
      <c r="D84" s="1">
        <v>206</v>
      </c>
      <c r="E84" s="1">
        <v>168</v>
      </c>
      <c r="F84" s="1">
        <v>181</v>
      </c>
      <c r="G84" s="1">
        <v>152</v>
      </c>
      <c r="H84" s="1">
        <v>152</v>
      </c>
      <c r="I84" s="1">
        <v>129</v>
      </c>
      <c r="J84" s="1">
        <v>206</v>
      </c>
      <c r="K84" s="1">
        <v>190</v>
      </c>
      <c r="L84" s="1">
        <v>189</v>
      </c>
      <c r="M84" s="1">
        <v>181</v>
      </c>
      <c r="N84" s="1">
        <v>169</v>
      </c>
      <c r="O84" s="1">
        <v>201</v>
      </c>
    </row>
    <row r="85" spans="1:15" x14ac:dyDescent="0.3">
      <c r="B85" s="1" t="s">
        <v>23</v>
      </c>
      <c r="C85">
        <v>11</v>
      </c>
      <c r="D85" s="1">
        <v>169</v>
      </c>
      <c r="E85" s="1">
        <v>205</v>
      </c>
      <c r="F85" s="1">
        <v>206</v>
      </c>
      <c r="G85" s="1">
        <v>180</v>
      </c>
      <c r="H85" s="1">
        <v>181</v>
      </c>
      <c r="I85" s="1">
        <v>152</v>
      </c>
      <c r="J85" s="1">
        <v>169</v>
      </c>
      <c r="K85" s="1">
        <v>234</v>
      </c>
      <c r="L85" s="1">
        <v>156</v>
      </c>
      <c r="M85" s="1">
        <v>180</v>
      </c>
      <c r="N85" s="1">
        <v>129</v>
      </c>
      <c r="O85" s="1">
        <v>151</v>
      </c>
    </row>
    <row r="86" spans="1:15" x14ac:dyDescent="0.3">
      <c r="B86" s="1" t="s">
        <v>24</v>
      </c>
      <c r="C86">
        <v>12</v>
      </c>
      <c r="D86" s="1">
        <v>148</v>
      </c>
      <c r="E86" s="1">
        <v>150</v>
      </c>
      <c r="F86" s="1">
        <v>169</v>
      </c>
      <c r="G86" s="1">
        <v>201</v>
      </c>
      <c r="H86" s="1">
        <v>180</v>
      </c>
      <c r="I86" s="1">
        <v>188</v>
      </c>
      <c r="J86" s="1">
        <v>148</v>
      </c>
      <c r="K86" s="1">
        <v>154</v>
      </c>
      <c r="L86" s="1">
        <v>154</v>
      </c>
      <c r="M86" s="1">
        <v>201</v>
      </c>
      <c r="N86" s="1">
        <v>152</v>
      </c>
      <c r="O86" s="1">
        <v>129</v>
      </c>
    </row>
    <row r="87" spans="1:15" x14ac:dyDescent="0.3">
      <c r="B87" s="1" t="s">
        <v>25</v>
      </c>
      <c r="C87">
        <v>13</v>
      </c>
      <c r="D87" s="1">
        <v>190</v>
      </c>
      <c r="E87" s="1">
        <v>189</v>
      </c>
      <c r="F87" s="1">
        <v>129</v>
      </c>
      <c r="G87" s="1">
        <v>151</v>
      </c>
      <c r="H87" s="1">
        <v>201</v>
      </c>
      <c r="I87" s="1">
        <v>189</v>
      </c>
      <c r="J87" s="1">
        <v>190</v>
      </c>
      <c r="K87" s="1">
        <v>181</v>
      </c>
      <c r="L87" s="1">
        <v>180</v>
      </c>
      <c r="M87" s="1">
        <v>188</v>
      </c>
      <c r="N87" s="1">
        <v>188</v>
      </c>
      <c r="O87" s="1">
        <v>154</v>
      </c>
    </row>
    <row r="88" spans="1:15" x14ac:dyDescent="0.3">
      <c r="B88" s="1" t="s">
        <v>26</v>
      </c>
      <c r="C88">
        <v>14</v>
      </c>
      <c r="D88" s="1">
        <v>234</v>
      </c>
      <c r="E88" s="1">
        <v>156</v>
      </c>
      <c r="F88" s="1">
        <v>152</v>
      </c>
      <c r="G88" s="1">
        <v>129</v>
      </c>
      <c r="H88" s="1">
        <v>206</v>
      </c>
      <c r="I88" s="1">
        <v>168</v>
      </c>
      <c r="J88" s="1">
        <v>234</v>
      </c>
      <c r="K88" s="1">
        <v>150</v>
      </c>
      <c r="L88" s="1">
        <v>206</v>
      </c>
      <c r="M88" s="1">
        <v>189</v>
      </c>
      <c r="N88" s="1">
        <v>189</v>
      </c>
      <c r="O88" s="1">
        <v>181</v>
      </c>
    </row>
    <row r="89" spans="1:15" x14ac:dyDescent="0.3">
      <c r="B89" s="1" t="s">
        <v>27</v>
      </c>
      <c r="C89">
        <v>15</v>
      </c>
      <c r="D89" s="1">
        <v>187</v>
      </c>
      <c r="E89" s="1">
        <v>189</v>
      </c>
      <c r="F89" s="1">
        <v>188</v>
      </c>
      <c r="G89" s="1">
        <v>154</v>
      </c>
      <c r="H89" s="1">
        <v>169</v>
      </c>
      <c r="I89" s="1">
        <v>205</v>
      </c>
      <c r="J89" s="1">
        <v>241</v>
      </c>
      <c r="K89" s="1">
        <v>189</v>
      </c>
      <c r="L89" s="1">
        <v>157</v>
      </c>
      <c r="M89" s="1">
        <v>168</v>
      </c>
      <c r="N89" s="1">
        <v>189</v>
      </c>
      <c r="O89" s="1">
        <v>181</v>
      </c>
    </row>
    <row r="90" spans="1:15" x14ac:dyDescent="0.3">
      <c r="B90" s="1" t="s">
        <v>28</v>
      </c>
      <c r="C90">
        <v>16</v>
      </c>
      <c r="D90" s="1">
        <v>152</v>
      </c>
      <c r="E90" s="1">
        <v>168</v>
      </c>
      <c r="F90" s="1">
        <v>129</v>
      </c>
      <c r="G90" s="1">
        <v>129</v>
      </c>
      <c r="H90" s="1">
        <v>148</v>
      </c>
      <c r="I90" s="1">
        <v>150</v>
      </c>
      <c r="J90" s="1">
        <v>224</v>
      </c>
      <c r="K90" s="1">
        <v>156</v>
      </c>
      <c r="L90" s="1">
        <v>169</v>
      </c>
      <c r="M90" s="1">
        <v>205</v>
      </c>
      <c r="N90" s="1">
        <v>152</v>
      </c>
      <c r="O90" s="1">
        <v>206</v>
      </c>
    </row>
    <row r="91" spans="1:15" x14ac:dyDescent="0.3">
      <c r="A91" t="s">
        <v>45</v>
      </c>
    </row>
    <row r="92" spans="1:15" x14ac:dyDescent="0.3">
      <c r="B92" s="2" t="s">
        <v>41</v>
      </c>
      <c r="D92" s="1" t="s">
        <v>1</v>
      </c>
      <c r="E92" s="1" t="s">
        <v>2</v>
      </c>
      <c r="F92" s="1" t="s">
        <v>3</v>
      </c>
      <c r="G92" s="1" t="s">
        <v>4</v>
      </c>
      <c r="H92" s="1" t="s">
        <v>5</v>
      </c>
      <c r="I92" s="1" t="s">
        <v>6</v>
      </c>
      <c r="J92" s="1" t="s">
        <v>7</v>
      </c>
      <c r="K92" s="1" t="s">
        <v>8</v>
      </c>
      <c r="L92" s="1" t="s">
        <v>9</v>
      </c>
      <c r="M92" s="1" t="s">
        <v>10</v>
      </c>
      <c r="N92" s="1" t="s">
        <v>11</v>
      </c>
      <c r="O92" s="1" t="s">
        <v>12</v>
      </c>
    </row>
    <row r="93" spans="1:15" x14ac:dyDescent="0.3">
      <c r="B93" s="1" t="s">
        <v>13</v>
      </c>
      <c r="C93">
        <v>1</v>
      </c>
      <c r="D93" s="1">
        <v>155</v>
      </c>
      <c r="E93" s="1">
        <v>157</v>
      </c>
      <c r="F93" s="1">
        <v>180</v>
      </c>
      <c r="G93" s="1">
        <v>190</v>
      </c>
      <c r="H93" s="1">
        <v>199</v>
      </c>
      <c r="I93" s="1">
        <v>188</v>
      </c>
      <c r="J93" s="1">
        <v>154</v>
      </c>
      <c r="K93" s="1">
        <v>190</v>
      </c>
      <c r="L93" s="1">
        <v>206</v>
      </c>
      <c r="M93" s="1">
        <v>180</v>
      </c>
      <c r="N93" s="1">
        <v>183</v>
      </c>
      <c r="O93" s="1">
        <v>148</v>
      </c>
    </row>
    <row r="94" spans="1:15" x14ac:dyDescent="0.3">
      <c r="B94" s="1" t="s">
        <v>14</v>
      </c>
      <c r="C94">
        <v>2</v>
      </c>
      <c r="D94" s="1">
        <v>180</v>
      </c>
      <c r="E94" s="1">
        <v>155</v>
      </c>
      <c r="F94" s="1">
        <v>206</v>
      </c>
      <c r="G94" s="1">
        <v>152</v>
      </c>
      <c r="H94" s="1">
        <v>206</v>
      </c>
      <c r="I94" s="1">
        <v>189</v>
      </c>
      <c r="J94" s="1">
        <v>181</v>
      </c>
      <c r="K94" s="1">
        <v>187</v>
      </c>
      <c r="L94" s="1">
        <v>169</v>
      </c>
      <c r="M94" s="1">
        <v>201</v>
      </c>
      <c r="N94" s="1">
        <v>195</v>
      </c>
      <c r="O94" s="1">
        <v>187</v>
      </c>
    </row>
    <row r="95" spans="1:15" x14ac:dyDescent="0.3">
      <c r="B95" s="1" t="s">
        <v>15</v>
      </c>
      <c r="C95">
        <v>3</v>
      </c>
      <c r="D95" s="1">
        <v>159</v>
      </c>
      <c r="E95" s="1">
        <v>180</v>
      </c>
      <c r="F95" s="1">
        <v>157</v>
      </c>
      <c r="G95" s="1">
        <v>181</v>
      </c>
      <c r="H95" s="1">
        <v>169</v>
      </c>
      <c r="I95" s="1">
        <v>168</v>
      </c>
      <c r="J95" s="1">
        <v>150</v>
      </c>
      <c r="K95" s="1">
        <v>152</v>
      </c>
      <c r="L95" s="1">
        <v>129</v>
      </c>
      <c r="M95" s="1">
        <v>151</v>
      </c>
      <c r="N95" s="1">
        <v>172</v>
      </c>
      <c r="O95" s="1">
        <v>161</v>
      </c>
    </row>
    <row r="96" spans="1:15" x14ac:dyDescent="0.3">
      <c r="B96" s="1" t="s">
        <v>16</v>
      </c>
      <c r="C96">
        <v>4</v>
      </c>
      <c r="D96" s="1">
        <v>181</v>
      </c>
      <c r="E96" s="1">
        <v>187</v>
      </c>
      <c r="F96" s="1">
        <v>169</v>
      </c>
      <c r="G96" s="1">
        <v>180</v>
      </c>
      <c r="H96" s="1">
        <v>129</v>
      </c>
      <c r="I96" s="1">
        <v>205</v>
      </c>
      <c r="J96" s="1">
        <v>189</v>
      </c>
      <c r="K96" s="1">
        <v>189</v>
      </c>
      <c r="L96" s="1">
        <v>152</v>
      </c>
      <c r="M96" s="1">
        <v>129</v>
      </c>
      <c r="N96" s="1">
        <v>151</v>
      </c>
      <c r="O96" s="1">
        <v>172</v>
      </c>
    </row>
    <row r="97" spans="1:15" x14ac:dyDescent="0.3">
      <c r="B97" s="1" t="s">
        <v>17</v>
      </c>
      <c r="C97">
        <v>5</v>
      </c>
      <c r="D97" s="1">
        <v>152</v>
      </c>
      <c r="E97" s="1">
        <v>129</v>
      </c>
      <c r="F97" s="1">
        <v>151</v>
      </c>
      <c r="G97" s="1">
        <v>201</v>
      </c>
      <c r="H97" s="1">
        <v>152</v>
      </c>
      <c r="I97" s="1">
        <v>155</v>
      </c>
      <c r="J97" s="1">
        <v>156</v>
      </c>
      <c r="K97" s="1">
        <v>168</v>
      </c>
      <c r="L97" s="1">
        <v>181</v>
      </c>
      <c r="M97" s="1">
        <v>154</v>
      </c>
      <c r="N97" s="1">
        <v>190</v>
      </c>
      <c r="O97" s="1">
        <v>206</v>
      </c>
    </row>
    <row r="98" spans="1:15" x14ac:dyDescent="0.3">
      <c r="B98" s="1" t="s">
        <v>18</v>
      </c>
      <c r="C98">
        <v>6</v>
      </c>
      <c r="D98" s="1">
        <v>152</v>
      </c>
      <c r="E98" s="1">
        <v>129</v>
      </c>
      <c r="F98" s="1">
        <v>151</v>
      </c>
      <c r="G98" s="1">
        <v>188</v>
      </c>
      <c r="H98" s="1">
        <v>188</v>
      </c>
      <c r="I98" s="1">
        <v>180</v>
      </c>
      <c r="J98" s="1">
        <v>154</v>
      </c>
      <c r="K98" s="1">
        <v>205</v>
      </c>
      <c r="L98" s="1">
        <v>206</v>
      </c>
      <c r="M98" s="1">
        <v>181</v>
      </c>
      <c r="N98" s="1">
        <v>187</v>
      </c>
      <c r="O98" s="1">
        <v>169</v>
      </c>
    </row>
    <row r="99" spans="1:15" x14ac:dyDescent="0.3">
      <c r="B99" s="1" t="s">
        <v>19</v>
      </c>
      <c r="C99">
        <v>7</v>
      </c>
      <c r="D99" s="1">
        <v>181</v>
      </c>
      <c r="E99" s="1">
        <v>152</v>
      </c>
      <c r="F99" s="1">
        <v>190</v>
      </c>
      <c r="G99" s="1">
        <v>206</v>
      </c>
      <c r="H99" s="1">
        <v>174</v>
      </c>
      <c r="I99" s="1">
        <v>159</v>
      </c>
      <c r="J99" s="1">
        <v>181</v>
      </c>
      <c r="K99" s="1">
        <v>206</v>
      </c>
      <c r="L99" s="1">
        <v>168</v>
      </c>
      <c r="M99" s="1">
        <v>150</v>
      </c>
      <c r="N99" s="1">
        <v>152</v>
      </c>
      <c r="O99" s="1">
        <v>129</v>
      </c>
    </row>
    <row r="100" spans="1:15" x14ac:dyDescent="0.3">
      <c r="B100" s="1" t="s">
        <v>20</v>
      </c>
      <c r="C100">
        <v>8</v>
      </c>
      <c r="D100" s="1">
        <v>180</v>
      </c>
      <c r="E100" s="1">
        <v>188</v>
      </c>
      <c r="F100" s="1">
        <v>187</v>
      </c>
      <c r="G100" s="1">
        <v>169</v>
      </c>
      <c r="H100" s="1">
        <v>234</v>
      </c>
      <c r="I100" s="1">
        <v>187</v>
      </c>
      <c r="J100" s="1">
        <v>180</v>
      </c>
      <c r="K100" s="1">
        <v>169</v>
      </c>
      <c r="L100" s="1">
        <v>205</v>
      </c>
      <c r="M100" s="1">
        <v>189</v>
      </c>
      <c r="N100" s="1">
        <v>181</v>
      </c>
      <c r="O100" s="1">
        <v>152</v>
      </c>
    </row>
    <row r="101" spans="1:15" x14ac:dyDescent="0.3">
      <c r="B101" s="1" t="s">
        <v>21</v>
      </c>
      <c r="C101">
        <v>9</v>
      </c>
      <c r="D101" s="1">
        <v>201</v>
      </c>
      <c r="E101" s="1">
        <v>189</v>
      </c>
      <c r="F101" s="1">
        <v>152</v>
      </c>
      <c r="G101" s="1">
        <v>129</v>
      </c>
      <c r="H101" s="1">
        <v>161</v>
      </c>
      <c r="I101" s="1">
        <v>152</v>
      </c>
      <c r="J101" s="1">
        <v>201</v>
      </c>
      <c r="K101" s="1">
        <v>148</v>
      </c>
      <c r="L101" s="1">
        <v>150</v>
      </c>
      <c r="M101" s="1">
        <v>152</v>
      </c>
      <c r="N101" s="1">
        <v>206</v>
      </c>
      <c r="O101" s="1">
        <v>180</v>
      </c>
    </row>
    <row r="102" spans="1:15" x14ac:dyDescent="0.3">
      <c r="B102" s="1" t="s">
        <v>22</v>
      </c>
      <c r="C102">
        <v>10</v>
      </c>
      <c r="D102" s="1">
        <v>206</v>
      </c>
      <c r="E102" s="1">
        <v>168</v>
      </c>
      <c r="F102" s="1">
        <v>181</v>
      </c>
      <c r="G102" s="1">
        <v>152</v>
      </c>
      <c r="H102" s="1">
        <v>152</v>
      </c>
      <c r="I102" s="1">
        <v>129</v>
      </c>
      <c r="J102" s="1">
        <v>206</v>
      </c>
      <c r="K102" s="1">
        <v>190</v>
      </c>
      <c r="L102" s="1">
        <v>189</v>
      </c>
      <c r="M102" s="1">
        <v>181</v>
      </c>
      <c r="N102" s="1">
        <v>169</v>
      </c>
      <c r="O102" s="1">
        <v>201</v>
      </c>
    </row>
    <row r="103" spans="1:15" x14ac:dyDescent="0.3">
      <c r="B103" s="1" t="s">
        <v>23</v>
      </c>
      <c r="C103">
        <v>11</v>
      </c>
      <c r="D103" s="1">
        <v>169</v>
      </c>
      <c r="E103" s="1">
        <v>205</v>
      </c>
      <c r="F103" s="1">
        <v>206</v>
      </c>
      <c r="G103" s="1">
        <v>180</v>
      </c>
      <c r="H103" s="1">
        <v>181</v>
      </c>
      <c r="I103" s="1">
        <v>152</v>
      </c>
      <c r="J103" s="1">
        <v>169</v>
      </c>
      <c r="K103" s="1">
        <v>234</v>
      </c>
      <c r="L103" s="1">
        <v>156</v>
      </c>
      <c r="M103" s="1">
        <v>180</v>
      </c>
      <c r="N103" s="1">
        <v>129</v>
      </c>
      <c r="O103" s="1">
        <v>151</v>
      </c>
    </row>
    <row r="104" spans="1:15" x14ac:dyDescent="0.3">
      <c r="B104" s="1" t="s">
        <v>24</v>
      </c>
      <c r="C104">
        <v>12</v>
      </c>
      <c r="D104" s="1">
        <v>148</v>
      </c>
      <c r="E104" s="1">
        <v>150</v>
      </c>
      <c r="F104" s="1">
        <v>169</v>
      </c>
      <c r="G104" s="1">
        <v>201</v>
      </c>
      <c r="H104" s="1">
        <v>180</v>
      </c>
      <c r="I104" s="1">
        <v>188</v>
      </c>
      <c r="J104" s="1">
        <v>148</v>
      </c>
      <c r="K104" s="1">
        <v>154</v>
      </c>
      <c r="L104" s="1">
        <v>154</v>
      </c>
      <c r="M104" s="1">
        <v>201</v>
      </c>
      <c r="N104" s="1">
        <v>152</v>
      </c>
      <c r="O104" s="1">
        <v>129</v>
      </c>
    </row>
    <row r="105" spans="1:15" x14ac:dyDescent="0.3">
      <c r="B105" s="1" t="s">
        <v>25</v>
      </c>
      <c r="C105">
        <v>13</v>
      </c>
      <c r="D105" s="1">
        <v>190</v>
      </c>
      <c r="E105" s="1">
        <v>189</v>
      </c>
      <c r="F105" s="1">
        <v>129</v>
      </c>
      <c r="G105" s="1">
        <v>151</v>
      </c>
      <c r="H105" s="1">
        <v>201</v>
      </c>
      <c r="I105" s="1">
        <v>189</v>
      </c>
      <c r="J105" s="1">
        <v>190</v>
      </c>
      <c r="K105" s="1">
        <v>181</v>
      </c>
      <c r="L105" s="1">
        <v>180</v>
      </c>
      <c r="M105" s="1">
        <v>188</v>
      </c>
      <c r="N105" s="1">
        <v>188</v>
      </c>
      <c r="O105" s="1">
        <v>154</v>
      </c>
    </row>
    <row r="106" spans="1:15" x14ac:dyDescent="0.3">
      <c r="B106" s="1" t="s">
        <v>26</v>
      </c>
      <c r="C106">
        <v>14</v>
      </c>
      <c r="D106" s="1">
        <v>234</v>
      </c>
      <c r="E106" s="1">
        <v>156</v>
      </c>
      <c r="F106" s="1">
        <v>152</v>
      </c>
      <c r="G106" s="1">
        <v>129</v>
      </c>
      <c r="H106" s="1">
        <v>206</v>
      </c>
      <c r="I106" s="1">
        <v>168</v>
      </c>
      <c r="J106" s="1">
        <v>234</v>
      </c>
      <c r="K106" s="1">
        <v>150</v>
      </c>
      <c r="L106" s="1">
        <v>206</v>
      </c>
      <c r="M106" s="1">
        <v>189</v>
      </c>
      <c r="N106" s="1">
        <v>189</v>
      </c>
      <c r="O106" s="1">
        <v>181</v>
      </c>
    </row>
    <row r="107" spans="1:15" x14ac:dyDescent="0.3">
      <c r="B107" s="1" t="s">
        <v>27</v>
      </c>
      <c r="C107">
        <v>15</v>
      </c>
      <c r="D107" s="1">
        <v>187</v>
      </c>
      <c r="E107" s="1">
        <v>189</v>
      </c>
      <c r="F107" s="1">
        <v>188</v>
      </c>
      <c r="G107" s="1">
        <v>154</v>
      </c>
      <c r="H107" s="1">
        <v>169</v>
      </c>
      <c r="I107" s="1">
        <v>205</v>
      </c>
      <c r="J107" s="1">
        <v>241</v>
      </c>
      <c r="K107" s="1">
        <v>189</v>
      </c>
      <c r="L107" s="1">
        <v>157</v>
      </c>
      <c r="M107" s="1">
        <v>168</v>
      </c>
      <c r="N107" s="1">
        <v>189</v>
      </c>
      <c r="O107" s="1">
        <v>181</v>
      </c>
    </row>
    <row r="108" spans="1:15" x14ac:dyDescent="0.3">
      <c r="B108" s="1" t="s">
        <v>28</v>
      </c>
      <c r="C108">
        <v>16</v>
      </c>
      <c r="D108" s="1">
        <v>152</v>
      </c>
      <c r="E108" s="1">
        <v>168</v>
      </c>
      <c r="F108" s="1">
        <v>129</v>
      </c>
      <c r="G108" s="1">
        <v>129</v>
      </c>
      <c r="H108" s="1">
        <v>148</v>
      </c>
      <c r="I108" s="1">
        <v>150</v>
      </c>
      <c r="J108" s="1">
        <v>224</v>
      </c>
      <c r="K108" s="1">
        <v>156</v>
      </c>
      <c r="L108" s="1">
        <v>169</v>
      </c>
      <c r="M108" s="1">
        <v>205</v>
      </c>
      <c r="N108" s="1">
        <v>152</v>
      </c>
      <c r="O108" s="1">
        <v>206</v>
      </c>
    </row>
    <row r="109" spans="1:15" x14ac:dyDescent="0.3">
      <c r="A109" t="s">
        <v>46</v>
      </c>
    </row>
    <row r="110" spans="1:15" x14ac:dyDescent="0.3">
      <c r="B110" s="2" t="s">
        <v>42</v>
      </c>
      <c r="D110" s="1" t="s">
        <v>1</v>
      </c>
      <c r="E110" s="1" t="s">
        <v>2</v>
      </c>
      <c r="F110" s="1" t="s">
        <v>3</v>
      </c>
      <c r="G110" s="1" t="s">
        <v>4</v>
      </c>
      <c r="H110" s="1" t="s">
        <v>5</v>
      </c>
      <c r="I110" s="1" t="s">
        <v>6</v>
      </c>
      <c r="J110" s="1" t="s">
        <v>7</v>
      </c>
      <c r="K110" s="1" t="s">
        <v>8</v>
      </c>
      <c r="L110" s="1" t="s">
        <v>9</v>
      </c>
      <c r="M110" s="1" t="s">
        <v>10</v>
      </c>
      <c r="N110" s="1" t="s">
        <v>11</v>
      </c>
      <c r="O110" s="1" t="s">
        <v>12</v>
      </c>
    </row>
    <row r="111" spans="1:15" x14ac:dyDescent="0.3">
      <c r="B111" s="1" t="s">
        <v>13</v>
      </c>
      <c r="C111">
        <v>1</v>
      </c>
      <c r="D111" s="1">
        <v>157</v>
      </c>
      <c r="E111" s="1">
        <v>153</v>
      </c>
      <c r="F111" s="1">
        <v>174</v>
      </c>
      <c r="G111" s="1">
        <v>168</v>
      </c>
      <c r="H111" s="1">
        <v>150</v>
      </c>
      <c r="I111" s="1">
        <v>152</v>
      </c>
      <c r="J111" s="1">
        <v>129</v>
      </c>
      <c r="K111" s="1">
        <v>151</v>
      </c>
      <c r="L111" s="1">
        <v>172</v>
      </c>
      <c r="M111" s="1">
        <v>161</v>
      </c>
      <c r="N111" s="1">
        <v>155</v>
      </c>
      <c r="O111" s="1">
        <v>156</v>
      </c>
    </row>
    <row r="112" spans="1:15" x14ac:dyDescent="0.3">
      <c r="B112" s="1" t="s">
        <v>14</v>
      </c>
      <c r="C112">
        <v>2</v>
      </c>
      <c r="D112" s="1">
        <v>155</v>
      </c>
      <c r="E112" s="1">
        <v>182</v>
      </c>
      <c r="F112" s="1">
        <v>163</v>
      </c>
      <c r="G112" s="4">
        <v>74</v>
      </c>
      <c r="H112" s="4">
        <v>75</v>
      </c>
      <c r="I112" s="4">
        <v>62</v>
      </c>
      <c r="J112" s="4">
        <v>33</v>
      </c>
      <c r="K112" s="4">
        <v>17</v>
      </c>
      <c r="L112" s="4">
        <v>110</v>
      </c>
      <c r="M112" s="1">
        <v>210</v>
      </c>
      <c r="N112" s="1">
        <v>180</v>
      </c>
      <c r="O112" s="1">
        <v>154</v>
      </c>
    </row>
    <row r="113" spans="1:15" x14ac:dyDescent="0.3">
      <c r="B113" s="1" t="s">
        <v>15</v>
      </c>
      <c r="C113">
        <v>3</v>
      </c>
      <c r="D113" s="1">
        <v>180</v>
      </c>
      <c r="E113" s="1">
        <v>180</v>
      </c>
      <c r="F113" s="4">
        <v>50</v>
      </c>
      <c r="G113" s="5">
        <v>14</v>
      </c>
      <c r="H113" s="5">
        <v>34</v>
      </c>
      <c r="I113" s="5">
        <v>6</v>
      </c>
      <c r="J113" s="5">
        <v>10</v>
      </c>
      <c r="K113" s="5">
        <v>33</v>
      </c>
      <c r="L113" s="5">
        <v>48</v>
      </c>
      <c r="M113" s="4">
        <v>106</v>
      </c>
      <c r="N113" s="1">
        <v>159</v>
      </c>
      <c r="O113" s="1">
        <v>181</v>
      </c>
    </row>
    <row r="114" spans="1:15" x14ac:dyDescent="0.3">
      <c r="B114" s="1" t="s">
        <v>16</v>
      </c>
      <c r="C114">
        <v>4</v>
      </c>
      <c r="D114" s="1">
        <v>206</v>
      </c>
      <c r="E114" s="4">
        <v>109</v>
      </c>
      <c r="F114" s="5">
        <v>5</v>
      </c>
      <c r="G114" s="5">
        <v>124</v>
      </c>
      <c r="H114" s="5">
        <v>131</v>
      </c>
      <c r="I114" s="5">
        <v>111</v>
      </c>
      <c r="J114" s="5">
        <v>120</v>
      </c>
      <c r="K114" s="5">
        <v>204</v>
      </c>
      <c r="L114" s="5">
        <v>166</v>
      </c>
      <c r="M114" s="5">
        <v>15</v>
      </c>
      <c r="N114" s="4">
        <v>56</v>
      </c>
      <c r="O114" s="1">
        <v>180</v>
      </c>
    </row>
    <row r="115" spans="1:15" x14ac:dyDescent="0.3">
      <c r="B115" s="1" t="s">
        <v>17</v>
      </c>
      <c r="C115">
        <v>5</v>
      </c>
      <c r="D115" s="1">
        <v>194</v>
      </c>
      <c r="E115" s="4">
        <v>68</v>
      </c>
      <c r="F115" s="5">
        <v>137</v>
      </c>
      <c r="G115" s="5">
        <v>250</v>
      </c>
      <c r="H115" s="5">
        <v>237</v>
      </c>
      <c r="I115" s="5">
        <v>239</v>
      </c>
      <c r="J115" s="5">
        <v>239</v>
      </c>
      <c r="K115" s="5">
        <v>228</v>
      </c>
      <c r="L115" s="5">
        <v>227</v>
      </c>
      <c r="M115" s="5">
        <v>87</v>
      </c>
      <c r="N115" s="4">
        <v>71</v>
      </c>
      <c r="O115" s="1">
        <v>201</v>
      </c>
    </row>
    <row r="116" spans="1:15" x14ac:dyDescent="0.3">
      <c r="B116" s="1" t="s">
        <v>18</v>
      </c>
      <c r="C116">
        <v>6</v>
      </c>
      <c r="D116" s="1">
        <v>172</v>
      </c>
      <c r="E116" s="4">
        <v>105</v>
      </c>
      <c r="F116" s="5">
        <v>207</v>
      </c>
      <c r="G116" s="5">
        <v>233</v>
      </c>
      <c r="H116" s="5">
        <v>233</v>
      </c>
      <c r="I116" s="5">
        <v>214</v>
      </c>
      <c r="J116" s="5">
        <v>220</v>
      </c>
      <c r="K116" s="5">
        <v>239</v>
      </c>
      <c r="L116" s="5">
        <v>228</v>
      </c>
      <c r="M116" s="5">
        <v>98</v>
      </c>
      <c r="N116" s="4">
        <v>74</v>
      </c>
      <c r="O116" s="1">
        <v>206</v>
      </c>
    </row>
    <row r="117" spans="1:15" x14ac:dyDescent="0.3">
      <c r="B117" s="1" t="s">
        <v>19</v>
      </c>
      <c r="C117">
        <v>7</v>
      </c>
      <c r="D117" s="1">
        <v>188</v>
      </c>
      <c r="E117" s="4">
        <v>88</v>
      </c>
      <c r="F117" s="5">
        <v>179</v>
      </c>
      <c r="G117" s="5">
        <v>209</v>
      </c>
      <c r="H117" s="5">
        <v>185</v>
      </c>
      <c r="I117" s="5">
        <v>215</v>
      </c>
      <c r="J117" s="5">
        <v>211</v>
      </c>
      <c r="K117" s="5">
        <v>158</v>
      </c>
      <c r="L117" s="5">
        <v>139</v>
      </c>
      <c r="M117" s="5">
        <v>75</v>
      </c>
      <c r="N117" s="4">
        <v>20</v>
      </c>
      <c r="O117" s="1">
        <v>169</v>
      </c>
    </row>
    <row r="118" spans="1:15" x14ac:dyDescent="0.3">
      <c r="B118" s="1" t="s">
        <v>20</v>
      </c>
      <c r="C118">
        <v>8</v>
      </c>
      <c r="D118" s="1">
        <v>189</v>
      </c>
      <c r="E118" s="4">
        <v>97</v>
      </c>
      <c r="F118" s="5">
        <v>165</v>
      </c>
      <c r="G118" s="4">
        <v>84</v>
      </c>
      <c r="H118" s="4">
        <v>10</v>
      </c>
      <c r="I118" s="5">
        <v>168</v>
      </c>
      <c r="J118" s="5">
        <v>134</v>
      </c>
      <c r="K118" s="4">
        <v>11</v>
      </c>
      <c r="L118" s="4">
        <v>31</v>
      </c>
      <c r="M118" s="5">
        <v>62</v>
      </c>
      <c r="N118" s="4">
        <v>22</v>
      </c>
      <c r="O118" s="1">
        <v>148</v>
      </c>
    </row>
    <row r="119" spans="1:15" x14ac:dyDescent="0.3">
      <c r="B119" s="1" t="s">
        <v>21</v>
      </c>
      <c r="C119">
        <v>9</v>
      </c>
      <c r="D119" s="1">
        <v>199</v>
      </c>
      <c r="E119" s="4">
        <v>168</v>
      </c>
      <c r="F119" s="5">
        <v>191</v>
      </c>
      <c r="G119" s="5">
        <v>193</v>
      </c>
      <c r="H119" s="5">
        <v>158</v>
      </c>
      <c r="I119" s="5">
        <v>227</v>
      </c>
      <c r="J119" s="5">
        <v>178</v>
      </c>
      <c r="K119" s="5">
        <v>143</v>
      </c>
      <c r="L119" s="5">
        <v>182</v>
      </c>
      <c r="M119" s="5">
        <v>106</v>
      </c>
      <c r="N119" s="4">
        <v>36</v>
      </c>
      <c r="O119" s="1">
        <v>190</v>
      </c>
    </row>
    <row r="120" spans="1:15" x14ac:dyDescent="0.3">
      <c r="B120" s="1" t="s">
        <v>22</v>
      </c>
      <c r="C120">
        <v>10</v>
      </c>
      <c r="D120" s="1">
        <v>205</v>
      </c>
      <c r="E120" s="4">
        <v>174</v>
      </c>
      <c r="F120" s="5">
        <v>155</v>
      </c>
      <c r="G120" s="5">
        <v>252</v>
      </c>
      <c r="H120" s="5">
        <v>236</v>
      </c>
      <c r="I120" s="5">
        <v>231</v>
      </c>
      <c r="J120" s="5">
        <v>149</v>
      </c>
      <c r="K120" s="5">
        <v>178</v>
      </c>
      <c r="L120" s="5">
        <v>224</v>
      </c>
      <c r="M120" s="5">
        <v>43</v>
      </c>
      <c r="N120" s="4">
        <v>95</v>
      </c>
      <c r="O120" s="1">
        <v>234</v>
      </c>
    </row>
    <row r="121" spans="1:15" x14ac:dyDescent="0.3">
      <c r="B121" s="1" t="s">
        <v>23</v>
      </c>
      <c r="C121">
        <v>11</v>
      </c>
      <c r="D121" s="1">
        <v>190</v>
      </c>
      <c r="E121" s="1">
        <v>216</v>
      </c>
      <c r="F121" s="4">
        <v>116</v>
      </c>
      <c r="G121" s="5">
        <v>149</v>
      </c>
      <c r="H121" s="5">
        <v>236</v>
      </c>
      <c r="I121" s="5">
        <v>187</v>
      </c>
      <c r="J121" s="4">
        <v>86</v>
      </c>
      <c r="K121" s="5">
        <v>150</v>
      </c>
      <c r="L121" s="5">
        <v>79</v>
      </c>
      <c r="M121" s="4">
        <v>38</v>
      </c>
      <c r="N121" s="1">
        <v>218</v>
      </c>
      <c r="O121" s="1">
        <v>241</v>
      </c>
    </row>
    <row r="122" spans="1:15" x14ac:dyDescent="0.3">
      <c r="B122" s="1" t="s">
        <v>24</v>
      </c>
      <c r="C122">
        <v>12</v>
      </c>
      <c r="D122" s="1">
        <v>190</v>
      </c>
      <c r="E122" s="1">
        <v>224</v>
      </c>
      <c r="F122" s="4">
        <v>147</v>
      </c>
      <c r="G122" s="5">
        <v>106</v>
      </c>
      <c r="H122" s="5">
        <v>227</v>
      </c>
      <c r="I122" s="5">
        <v>210</v>
      </c>
      <c r="J122" s="5">
        <v>127</v>
      </c>
      <c r="K122" s="5">
        <v>102</v>
      </c>
      <c r="L122" s="5">
        <v>35</v>
      </c>
      <c r="M122" s="4">
        <v>101</v>
      </c>
      <c r="N122" s="1">
        <v>255</v>
      </c>
      <c r="O122" s="1">
        <v>224</v>
      </c>
    </row>
    <row r="123" spans="1:15" x14ac:dyDescent="0.3">
      <c r="B123" s="1" t="s">
        <v>25</v>
      </c>
      <c r="C123">
        <v>13</v>
      </c>
      <c r="D123" s="1">
        <v>190</v>
      </c>
      <c r="E123" s="1">
        <v>214</v>
      </c>
      <c r="F123" s="4">
        <v>173</v>
      </c>
      <c r="G123" s="5">
        <v>66</v>
      </c>
      <c r="H123" s="5">
        <v>103</v>
      </c>
      <c r="I123" s="5">
        <v>143</v>
      </c>
      <c r="J123" s="5">
        <v>95</v>
      </c>
      <c r="K123" s="5">
        <v>50</v>
      </c>
      <c r="L123" s="5">
        <v>2</v>
      </c>
      <c r="M123" s="4">
        <v>109</v>
      </c>
      <c r="N123" s="1">
        <v>249</v>
      </c>
      <c r="O123" s="1">
        <v>215</v>
      </c>
    </row>
    <row r="124" spans="1:15" x14ac:dyDescent="0.3">
      <c r="B124" s="1" t="s">
        <v>26</v>
      </c>
      <c r="C124">
        <v>14</v>
      </c>
      <c r="D124" s="1">
        <v>187</v>
      </c>
      <c r="E124" s="1">
        <v>196</v>
      </c>
      <c r="F124" s="1">
        <v>235</v>
      </c>
      <c r="G124" s="4">
        <v>75</v>
      </c>
      <c r="H124" s="5">
        <v>1</v>
      </c>
      <c r="I124" s="5">
        <v>81</v>
      </c>
      <c r="J124" s="5">
        <v>47</v>
      </c>
      <c r="K124" s="5">
        <v>0</v>
      </c>
      <c r="L124" s="4">
        <v>6</v>
      </c>
      <c r="M124" s="1">
        <v>217</v>
      </c>
      <c r="N124" s="1">
        <v>255</v>
      </c>
      <c r="O124" s="1">
        <v>211</v>
      </c>
    </row>
    <row r="125" spans="1:15" x14ac:dyDescent="0.3">
      <c r="B125" s="1" t="s">
        <v>27</v>
      </c>
      <c r="C125">
        <v>15</v>
      </c>
      <c r="D125" s="1">
        <v>183</v>
      </c>
      <c r="E125" s="1">
        <v>202</v>
      </c>
      <c r="F125" s="1">
        <v>237</v>
      </c>
      <c r="G125" s="4">
        <v>145</v>
      </c>
      <c r="H125" s="4">
        <v>0</v>
      </c>
      <c r="I125" s="4">
        <v>0</v>
      </c>
      <c r="J125" s="4">
        <v>12</v>
      </c>
      <c r="K125" s="4">
        <v>108</v>
      </c>
      <c r="L125" s="4">
        <v>200</v>
      </c>
      <c r="M125" s="1">
        <v>138</v>
      </c>
      <c r="N125" s="1">
        <v>243</v>
      </c>
      <c r="O125" s="1">
        <v>236</v>
      </c>
    </row>
    <row r="126" spans="1:15" x14ac:dyDescent="0.3">
      <c r="B126" s="1" t="s">
        <v>28</v>
      </c>
      <c r="C126">
        <v>16</v>
      </c>
      <c r="D126" s="1">
        <v>195</v>
      </c>
      <c r="E126" s="1">
        <v>206</v>
      </c>
      <c r="F126" s="4">
        <v>123</v>
      </c>
      <c r="G126" s="5">
        <v>207</v>
      </c>
      <c r="H126" s="5">
        <v>177</v>
      </c>
      <c r="I126" s="5">
        <v>121</v>
      </c>
      <c r="J126" s="5">
        <v>123</v>
      </c>
      <c r="K126" s="5">
        <v>200</v>
      </c>
      <c r="L126" s="5">
        <v>175</v>
      </c>
      <c r="M126" s="4">
        <v>13</v>
      </c>
      <c r="N126" s="1">
        <v>96</v>
      </c>
      <c r="O126" s="1">
        <v>218</v>
      </c>
    </row>
    <row r="127" spans="1:15" x14ac:dyDescent="0.3">
      <c r="A127" t="s">
        <v>38</v>
      </c>
    </row>
    <row r="128" spans="1:15" x14ac:dyDescent="0.3">
      <c r="B128" s="2" t="s">
        <v>43</v>
      </c>
      <c r="D128" s="1" t="s">
        <v>1</v>
      </c>
      <c r="E128" s="1" t="s">
        <v>2</v>
      </c>
      <c r="F128" s="1" t="s">
        <v>3</v>
      </c>
      <c r="G128" s="1" t="s">
        <v>4</v>
      </c>
      <c r="H128" s="1" t="s">
        <v>5</v>
      </c>
      <c r="I128" s="1" t="s">
        <v>6</v>
      </c>
      <c r="J128" s="1" t="s">
        <v>7</v>
      </c>
      <c r="K128" s="1" t="s">
        <v>8</v>
      </c>
      <c r="L128" s="1" t="s">
        <v>9</v>
      </c>
      <c r="M128" s="1" t="s">
        <v>10</v>
      </c>
      <c r="N128" s="1" t="s">
        <v>11</v>
      </c>
      <c r="O128" s="1" t="s">
        <v>12</v>
      </c>
    </row>
    <row r="129" spans="2:15" x14ac:dyDescent="0.3">
      <c r="B129" s="1" t="s">
        <v>13</v>
      </c>
      <c r="C129">
        <v>1</v>
      </c>
      <c r="D129" s="1">
        <v>155</v>
      </c>
      <c r="E129" s="1">
        <v>157</v>
      </c>
      <c r="F129" s="1">
        <v>180</v>
      </c>
      <c r="G129" s="1">
        <v>190</v>
      </c>
      <c r="H129" s="1">
        <v>199</v>
      </c>
      <c r="I129" s="1">
        <v>188</v>
      </c>
      <c r="J129" s="1">
        <v>154</v>
      </c>
      <c r="K129" s="1">
        <v>190</v>
      </c>
      <c r="L129" s="1">
        <v>206</v>
      </c>
      <c r="M129" s="1">
        <v>180</v>
      </c>
      <c r="N129" s="1">
        <v>183</v>
      </c>
      <c r="O129" s="1">
        <v>148</v>
      </c>
    </row>
    <row r="130" spans="2:15" x14ac:dyDescent="0.3">
      <c r="B130" s="1" t="s">
        <v>14</v>
      </c>
      <c r="C130">
        <v>2</v>
      </c>
      <c r="D130" s="1">
        <v>180</v>
      </c>
      <c r="E130" s="1">
        <v>155</v>
      </c>
      <c r="F130" s="1">
        <v>206</v>
      </c>
      <c r="G130" s="1">
        <v>234</v>
      </c>
      <c r="H130" s="1">
        <v>205</v>
      </c>
      <c r="I130" s="1">
        <v>189</v>
      </c>
      <c r="J130" s="1">
        <v>181</v>
      </c>
      <c r="K130" s="1">
        <v>187</v>
      </c>
      <c r="L130" s="1">
        <v>169</v>
      </c>
      <c r="M130" s="1">
        <v>201</v>
      </c>
      <c r="N130" s="1">
        <v>195</v>
      </c>
      <c r="O130" s="1">
        <v>187</v>
      </c>
    </row>
    <row r="131" spans="2:15" x14ac:dyDescent="0.3">
      <c r="B131" s="1" t="s">
        <v>15</v>
      </c>
      <c r="C131">
        <v>3</v>
      </c>
      <c r="D131" s="1">
        <v>159</v>
      </c>
      <c r="E131" s="1">
        <v>180</v>
      </c>
      <c r="F131" s="1">
        <v>157</v>
      </c>
      <c r="G131" s="1">
        <v>153</v>
      </c>
      <c r="H131" s="1">
        <v>174</v>
      </c>
      <c r="I131" s="1">
        <v>168</v>
      </c>
      <c r="J131" s="1">
        <v>150</v>
      </c>
      <c r="K131" s="1">
        <v>152</v>
      </c>
      <c r="L131" s="1">
        <v>129</v>
      </c>
      <c r="M131" s="1">
        <v>151</v>
      </c>
      <c r="N131" s="1">
        <v>172</v>
      </c>
      <c r="O131" s="1">
        <v>161</v>
      </c>
    </row>
    <row r="132" spans="2:15" x14ac:dyDescent="0.3">
      <c r="B132" s="1" t="s">
        <v>16</v>
      </c>
      <c r="C132">
        <v>4</v>
      </c>
      <c r="D132" s="1">
        <v>180</v>
      </c>
      <c r="E132" s="1">
        <v>206</v>
      </c>
      <c r="F132" s="1">
        <v>155</v>
      </c>
      <c r="G132" s="1">
        <v>182</v>
      </c>
      <c r="H132" s="1">
        <v>163</v>
      </c>
      <c r="I132" s="4">
        <v>74</v>
      </c>
      <c r="J132" s="4">
        <v>75</v>
      </c>
      <c r="K132" s="4">
        <v>62</v>
      </c>
      <c r="L132" s="4">
        <v>33</v>
      </c>
      <c r="M132" s="4">
        <v>17</v>
      </c>
      <c r="N132" s="4">
        <v>110</v>
      </c>
      <c r="O132" s="1">
        <v>210</v>
      </c>
    </row>
    <row r="133" spans="2:15" x14ac:dyDescent="0.3">
      <c r="B133" s="1" t="s">
        <v>17</v>
      </c>
      <c r="C133">
        <v>5</v>
      </c>
      <c r="D133" s="1">
        <v>201</v>
      </c>
      <c r="E133" s="1">
        <v>194</v>
      </c>
      <c r="F133" s="1">
        <v>180</v>
      </c>
      <c r="G133" s="1">
        <v>180</v>
      </c>
      <c r="H133" s="4">
        <v>50</v>
      </c>
      <c r="I133" s="5">
        <v>14</v>
      </c>
      <c r="J133" s="5">
        <v>34</v>
      </c>
      <c r="K133" s="5">
        <v>6</v>
      </c>
      <c r="L133" s="5">
        <v>10</v>
      </c>
      <c r="M133" s="5">
        <v>33</v>
      </c>
      <c r="N133" s="5">
        <v>48</v>
      </c>
      <c r="O133" s="4">
        <v>106</v>
      </c>
    </row>
    <row r="134" spans="2:15" x14ac:dyDescent="0.3">
      <c r="B134" s="1" t="s">
        <v>18</v>
      </c>
      <c r="C134">
        <v>6</v>
      </c>
      <c r="D134" s="1">
        <v>206</v>
      </c>
      <c r="E134" s="1">
        <v>172</v>
      </c>
      <c r="F134" s="1">
        <v>206</v>
      </c>
      <c r="G134" s="4">
        <v>109</v>
      </c>
      <c r="H134" s="5">
        <v>5</v>
      </c>
      <c r="I134" s="5">
        <v>124</v>
      </c>
      <c r="J134" s="5">
        <v>131</v>
      </c>
      <c r="K134" s="5">
        <v>111</v>
      </c>
      <c r="L134" s="5">
        <v>120</v>
      </c>
      <c r="M134" s="5">
        <v>204</v>
      </c>
      <c r="N134" s="5">
        <v>166</v>
      </c>
      <c r="O134" s="5">
        <v>15</v>
      </c>
    </row>
    <row r="135" spans="2:15" x14ac:dyDescent="0.3">
      <c r="B135" s="1" t="s">
        <v>19</v>
      </c>
      <c r="C135">
        <v>7</v>
      </c>
      <c r="D135" s="1">
        <v>169</v>
      </c>
      <c r="E135" s="1">
        <v>188</v>
      </c>
      <c r="F135" s="1">
        <v>194</v>
      </c>
      <c r="G135" s="4">
        <v>68</v>
      </c>
      <c r="H135" s="5">
        <v>137</v>
      </c>
      <c r="I135" s="5">
        <v>250</v>
      </c>
      <c r="J135" s="5">
        <v>237</v>
      </c>
      <c r="K135" s="5">
        <v>239</v>
      </c>
      <c r="L135" s="5">
        <v>239</v>
      </c>
      <c r="M135" s="5">
        <v>228</v>
      </c>
      <c r="N135" s="5">
        <v>227</v>
      </c>
      <c r="O135" s="5">
        <v>87</v>
      </c>
    </row>
    <row r="136" spans="2:15" x14ac:dyDescent="0.3">
      <c r="B136" s="1" t="s">
        <v>20</v>
      </c>
      <c r="C136">
        <v>8</v>
      </c>
      <c r="D136" s="1">
        <v>148</v>
      </c>
      <c r="E136" s="1">
        <v>189</v>
      </c>
      <c r="F136" s="1">
        <v>172</v>
      </c>
      <c r="G136" s="4">
        <v>105</v>
      </c>
      <c r="H136" s="5">
        <v>207</v>
      </c>
      <c r="I136" s="5">
        <v>233</v>
      </c>
      <c r="J136" s="5">
        <v>233</v>
      </c>
      <c r="K136" s="5">
        <v>214</v>
      </c>
      <c r="L136" s="5">
        <v>220</v>
      </c>
      <c r="M136" s="5">
        <v>239</v>
      </c>
      <c r="N136" s="5">
        <v>228</v>
      </c>
      <c r="O136" s="5">
        <v>98</v>
      </c>
    </row>
    <row r="137" spans="2:15" x14ac:dyDescent="0.3">
      <c r="B137" s="1" t="s">
        <v>21</v>
      </c>
      <c r="C137">
        <v>9</v>
      </c>
      <c r="D137" s="1">
        <v>190</v>
      </c>
      <c r="E137" s="1">
        <v>199</v>
      </c>
      <c r="F137" s="1">
        <v>188</v>
      </c>
      <c r="G137" s="4">
        <v>88</v>
      </c>
      <c r="H137" s="5">
        <v>179</v>
      </c>
      <c r="I137" s="5">
        <v>209</v>
      </c>
      <c r="J137" s="5">
        <v>185</v>
      </c>
      <c r="K137" s="5">
        <v>215</v>
      </c>
      <c r="L137" s="5">
        <v>211</v>
      </c>
      <c r="M137" s="5">
        <v>158</v>
      </c>
      <c r="N137" s="5">
        <v>139</v>
      </c>
      <c r="O137" s="5">
        <v>75</v>
      </c>
    </row>
    <row r="138" spans="2:15" x14ac:dyDescent="0.3">
      <c r="B138" s="1" t="s">
        <v>22</v>
      </c>
      <c r="C138">
        <v>10</v>
      </c>
      <c r="D138" s="1">
        <v>234</v>
      </c>
      <c r="E138" s="1">
        <v>205</v>
      </c>
      <c r="F138" s="1">
        <v>189</v>
      </c>
      <c r="G138" s="4">
        <v>97</v>
      </c>
      <c r="H138" s="5">
        <v>165</v>
      </c>
      <c r="I138" s="4">
        <v>84</v>
      </c>
      <c r="J138" s="4">
        <v>10</v>
      </c>
      <c r="K138" s="5">
        <v>168</v>
      </c>
      <c r="L138" s="5">
        <v>134</v>
      </c>
      <c r="M138" s="4">
        <v>11</v>
      </c>
      <c r="N138" s="4">
        <v>31</v>
      </c>
      <c r="O138" s="5">
        <v>62</v>
      </c>
    </row>
    <row r="139" spans="2:15" x14ac:dyDescent="0.3">
      <c r="B139" s="1" t="s">
        <v>23</v>
      </c>
      <c r="C139">
        <v>11</v>
      </c>
      <c r="D139" s="1">
        <v>241</v>
      </c>
      <c r="E139" s="1">
        <v>190</v>
      </c>
      <c r="F139" s="1">
        <v>199</v>
      </c>
      <c r="G139" s="4">
        <v>168</v>
      </c>
      <c r="H139" s="5">
        <v>191</v>
      </c>
      <c r="I139" s="5">
        <v>193</v>
      </c>
      <c r="J139" s="5">
        <v>158</v>
      </c>
      <c r="K139" s="5">
        <v>227</v>
      </c>
      <c r="L139" s="5">
        <v>178</v>
      </c>
      <c r="M139" s="5">
        <v>143</v>
      </c>
      <c r="N139" s="5">
        <v>182</v>
      </c>
      <c r="O139" s="5">
        <v>106</v>
      </c>
    </row>
    <row r="140" spans="2:15" x14ac:dyDescent="0.3">
      <c r="B140" s="1" t="s">
        <v>24</v>
      </c>
      <c r="C140">
        <v>12</v>
      </c>
      <c r="D140" s="1">
        <v>156</v>
      </c>
      <c r="E140" s="1">
        <v>190</v>
      </c>
      <c r="F140" s="1">
        <v>201</v>
      </c>
      <c r="G140" s="4">
        <v>174</v>
      </c>
      <c r="H140" s="5">
        <v>155</v>
      </c>
      <c r="I140" s="5">
        <v>252</v>
      </c>
      <c r="J140" s="5">
        <v>236</v>
      </c>
      <c r="K140" s="5">
        <v>231</v>
      </c>
      <c r="L140" s="5">
        <v>149</v>
      </c>
      <c r="M140" s="5">
        <v>178</v>
      </c>
      <c r="N140" s="5">
        <v>224</v>
      </c>
      <c r="O140" s="5">
        <v>43</v>
      </c>
    </row>
    <row r="141" spans="2:15" x14ac:dyDescent="0.3">
      <c r="B141" s="1" t="s">
        <v>25</v>
      </c>
      <c r="C141">
        <v>13</v>
      </c>
      <c r="D141" s="1">
        <v>154</v>
      </c>
      <c r="E141" s="1">
        <v>190</v>
      </c>
      <c r="F141" s="1">
        <v>206</v>
      </c>
      <c r="G141" s="1">
        <v>216</v>
      </c>
      <c r="H141" s="4">
        <v>116</v>
      </c>
      <c r="I141" s="5">
        <v>149</v>
      </c>
      <c r="J141" s="5">
        <v>236</v>
      </c>
      <c r="K141" s="5">
        <v>187</v>
      </c>
      <c r="L141" s="4">
        <v>86</v>
      </c>
      <c r="M141" s="5">
        <v>150</v>
      </c>
      <c r="N141" s="5">
        <v>79</v>
      </c>
      <c r="O141" s="4">
        <v>38</v>
      </c>
    </row>
    <row r="142" spans="2:15" x14ac:dyDescent="0.3">
      <c r="B142" s="1" t="s">
        <v>26</v>
      </c>
      <c r="C142">
        <v>14</v>
      </c>
      <c r="D142" s="1">
        <v>181</v>
      </c>
      <c r="E142" s="1">
        <v>187</v>
      </c>
      <c r="F142" s="1">
        <v>169</v>
      </c>
      <c r="G142" s="1">
        <v>224</v>
      </c>
      <c r="H142" s="4">
        <v>147</v>
      </c>
      <c r="I142" s="5">
        <v>106</v>
      </c>
      <c r="J142" s="5">
        <v>227</v>
      </c>
      <c r="K142" s="5">
        <v>210</v>
      </c>
      <c r="L142" s="5">
        <v>127</v>
      </c>
      <c r="M142" s="5">
        <v>102</v>
      </c>
      <c r="N142" s="5">
        <v>35</v>
      </c>
      <c r="O142" s="4">
        <v>101</v>
      </c>
    </row>
    <row r="143" spans="2:15" x14ac:dyDescent="0.3">
      <c r="B143" s="1" t="s">
        <v>27</v>
      </c>
      <c r="C143">
        <v>15</v>
      </c>
      <c r="D143" s="1">
        <v>180</v>
      </c>
      <c r="E143" s="1">
        <v>183</v>
      </c>
      <c r="F143" s="1">
        <v>148</v>
      </c>
      <c r="G143" s="1">
        <v>214</v>
      </c>
      <c r="H143" s="4">
        <v>173</v>
      </c>
      <c r="I143" s="5">
        <v>66</v>
      </c>
      <c r="J143" s="5">
        <v>103</v>
      </c>
      <c r="K143" s="5">
        <v>143</v>
      </c>
      <c r="L143" s="5">
        <v>95</v>
      </c>
      <c r="M143" s="5">
        <v>50</v>
      </c>
      <c r="N143" s="5">
        <v>2</v>
      </c>
      <c r="O143" s="4">
        <v>109</v>
      </c>
    </row>
    <row r="144" spans="2:15" x14ac:dyDescent="0.3">
      <c r="B144" s="1" t="s">
        <v>28</v>
      </c>
      <c r="C144">
        <v>16</v>
      </c>
      <c r="D144" s="1">
        <v>201</v>
      </c>
      <c r="E144" s="1">
        <v>195</v>
      </c>
      <c r="F144" s="1">
        <v>187</v>
      </c>
      <c r="G144" s="1">
        <v>196</v>
      </c>
      <c r="H144" s="1">
        <v>235</v>
      </c>
      <c r="I144" s="4">
        <v>75</v>
      </c>
      <c r="J144" s="5">
        <v>1</v>
      </c>
      <c r="K144" s="5">
        <v>81</v>
      </c>
      <c r="L144" s="5">
        <v>47</v>
      </c>
      <c r="M144" s="5">
        <v>0</v>
      </c>
      <c r="N144" s="4">
        <v>6</v>
      </c>
      <c r="O144" s="1">
        <v>217</v>
      </c>
    </row>
    <row r="145" spans="1:15" x14ac:dyDescent="0.3">
      <c r="A145" t="s">
        <v>45</v>
      </c>
    </row>
    <row r="146" spans="1:15" x14ac:dyDescent="0.3">
      <c r="B146" s="2" t="s">
        <v>44</v>
      </c>
      <c r="D146" s="1" t="s">
        <v>1</v>
      </c>
      <c r="E146" s="1" t="s">
        <v>2</v>
      </c>
      <c r="F146" s="1" t="s">
        <v>3</v>
      </c>
      <c r="G146" s="1" t="s">
        <v>4</v>
      </c>
      <c r="H146" s="1" t="s">
        <v>5</v>
      </c>
      <c r="I146" s="1" t="s">
        <v>6</v>
      </c>
      <c r="J146" s="1" t="s">
        <v>7</v>
      </c>
      <c r="K146" s="1" t="s">
        <v>8</v>
      </c>
      <c r="L146" s="1" t="s">
        <v>9</v>
      </c>
      <c r="M146" s="1" t="s">
        <v>10</v>
      </c>
      <c r="N146" s="1" t="s">
        <v>11</v>
      </c>
      <c r="O146" s="1" t="s">
        <v>12</v>
      </c>
    </row>
    <row r="147" spans="1:15" x14ac:dyDescent="0.3">
      <c r="B147" s="1" t="s">
        <v>13</v>
      </c>
      <c r="C147">
        <v>1</v>
      </c>
      <c r="D147" s="1">
        <v>155</v>
      </c>
      <c r="E147" s="1">
        <v>172</v>
      </c>
      <c r="F147" s="1">
        <v>180</v>
      </c>
      <c r="G147" s="1">
        <v>190</v>
      </c>
      <c r="H147" s="1">
        <v>199</v>
      </c>
      <c r="I147" s="1">
        <v>188</v>
      </c>
      <c r="J147" s="1">
        <v>154</v>
      </c>
      <c r="K147" s="1">
        <v>151</v>
      </c>
      <c r="L147" s="1">
        <v>206</v>
      </c>
      <c r="M147" s="1">
        <v>180</v>
      </c>
      <c r="N147" s="1">
        <v>183</v>
      </c>
      <c r="O147" s="1">
        <v>148</v>
      </c>
    </row>
    <row r="148" spans="1:15" x14ac:dyDescent="0.3">
      <c r="B148" s="1" t="s">
        <v>14</v>
      </c>
      <c r="C148">
        <v>2</v>
      </c>
      <c r="D148" s="1">
        <v>180</v>
      </c>
      <c r="E148" s="1">
        <v>206</v>
      </c>
      <c r="F148" s="1">
        <v>206</v>
      </c>
      <c r="G148" s="1">
        <v>234</v>
      </c>
      <c r="H148" s="1">
        <v>205</v>
      </c>
      <c r="I148" s="1">
        <v>189</v>
      </c>
      <c r="J148" s="1">
        <v>181</v>
      </c>
      <c r="K148" s="1">
        <v>190</v>
      </c>
      <c r="L148" s="1">
        <v>169</v>
      </c>
      <c r="M148" s="1">
        <v>201</v>
      </c>
      <c r="N148" s="1">
        <v>195</v>
      </c>
      <c r="O148" s="1">
        <v>187</v>
      </c>
    </row>
    <row r="149" spans="1:15" x14ac:dyDescent="0.3">
      <c r="B149" s="1" t="s">
        <v>15</v>
      </c>
      <c r="C149">
        <v>3</v>
      </c>
      <c r="D149" s="1">
        <v>159</v>
      </c>
      <c r="E149" s="1">
        <v>169</v>
      </c>
      <c r="F149" s="1">
        <v>157</v>
      </c>
      <c r="G149" s="1">
        <v>153</v>
      </c>
      <c r="H149" s="1">
        <v>174</v>
      </c>
      <c r="I149" s="1">
        <v>188</v>
      </c>
      <c r="J149" s="1">
        <v>148</v>
      </c>
      <c r="K149" s="1">
        <v>154</v>
      </c>
      <c r="L149" s="1">
        <v>129</v>
      </c>
      <c r="M149" s="1">
        <v>151</v>
      </c>
      <c r="N149" s="1">
        <v>172</v>
      </c>
      <c r="O149" s="1">
        <v>161</v>
      </c>
    </row>
    <row r="150" spans="1:15" x14ac:dyDescent="0.3">
      <c r="B150" s="1" t="s">
        <v>16</v>
      </c>
      <c r="C150">
        <v>4</v>
      </c>
      <c r="D150" s="1">
        <v>181</v>
      </c>
      <c r="E150" s="1">
        <v>187</v>
      </c>
      <c r="F150" s="1">
        <v>169</v>
      </c>
      <c r="G150" s="1">
        <v>224</v>
      </c>
      <c r="H150" s="1">
        <v>234</v>
      </c>
      <c r="I150" s="1">
        <v>205</v>
      </c>
      <c r="J150" s="1">
        <v>189</v>
      </c>
      <c r="K150" s="1">
        <v>152</v>
      </c>
      <c r="L150" s="1">
        <v>152</v>
      </c>
      <c r="M150" s="1">
        <v>129</v>
      </c>
      <c r="N150" s="1">
        <v>151</v>
      </c>
      <c r="O150" s="1">
        <v>172</v>
      </c>
    </row>
    <row r="151" spans="1:15" x14ac:dyDescent="0.3">
      <c r="B151" s="1" t="s">
        <v>17</v>
      </c>
      <c r="C151">
        <v>5</v>
      </c>
      <c r="D151" s="1">
        <v>152</v>
      </c>
      <c r="E151" s="1">
        <v>129</v>
      </c>
      <c r="F151" s="1">
        <v>151</v>
      </c>
      <c r="G151" s="1">
        <v>172</v>
      </c>
      <c r="H151" s="1">
        <v>161</v>
      </c>
      <c r="I151" s="1">
        <v>155</v>
      </c>
      <c r="J151" s="1">
        <v>156</v>
      </c>
      <c r="K151" s="1">
        <v>181</v>
      </c>
      <c r="L151" s="1">
        <v>188</v>
      </c>
      <c r="M151" s="1">
        <v>154</v>
      </c>
      <c r="N151" s="1">
        <v>190</v>
      </c>
      <c r="O151" s="1">
        <v>206</v>
      </c>
    </row>
    <row r="152" spans="1:15" x14ac:dyDescent="0.3">
      <c r="B152" s="1" t="s">
        <v>18</v>
      </c>
      <c r="C152">
        <v>6</v>
      </c>
      <c r="D152" s="1">
        <v>152</v>
      </c>
      <c r="E152" s="1">
        <v>129</v>
      </c>
      <c r="F152" s="1">
        <v>151</v>
      </c>
      <c r="G152" s="1">
        <v>172</v>
      </c>
      <c r="H152" s="1">
        <v>210</v>
      </c>
      <c r="I152" s="1">
        <v>180</v>
      </c>
      <c r="J152" s="1">
        <v>154</v>
      </c>
      <c r="K152" s="1">
        <v>206</v>
      </c>
      <c r="L152" s="1">
        <v>189</v>
      </c>
      <c r="M152" s="1">
        <v>181</v>
      </c>
      <c r="N152" s="1">
        <v>187</v>
      </c>
      <c r="O152" s="1">
        <v>169</v>
      </c>
    </row>
    <row r="153" spans="1:15" x14ac:dyDescent="0.3">
      <c r="B153" s="1" t="s">
        <v>19</v>
      </c>
      <c r="C153">
        <v>7</v>
      </c>
      <c r="D153" s="1">
        <v>181</v>
      </c>
      <c r="E153" s="1">
        <v>152</v>
      </c>
      <c r="F153" s="1">
        <v>190</v>
      </c>
      <c r="G153" s="1">
        <v>152</v>
      </c>
      <c r="H153" s="1">
        <v>174</v>
      </c>
      <c r="I153" s="1">
        <v>159</v>
      </c>
      <c r="J153" s="1">
        <v>181</v>
      </c>
      <c r="K153" s="1">
        <v>206</v>
      </c>
      <c r="L153" s="1">
        <v>168</v>
      </c>
      <c r="M153" s="1">
        <v>150</v>
      </c>
      <c r="N153" s="1">
        <v>152</v>
      </c>
      <c r="O153" s="1">
        <v>129</v>
      </c>
    </row>
    <row r="154" spans="1:15" x14ac:dyDescent="0.3">
      <c r="B154" s="1" t="s">
        <v>20</v>
      </c>
      <c r="C154">
        <v>8</v>
      </c>
      <c r="D154" s="1">
        <v>180</v>
      </c>
      <c r="E154" s="1">
        <v>189</v>
      </c>
      <c r="F154" s="1">
        <v>181</v>
      </c>
      <c r="G154" s="1">
        <v>181</v>
      </c>
      <c r="H154" s="1">
        <v>234</v>
      </c>
      <c r="I154" s="1">
        <v>187</v>
      </c>
      <c r="J154" s="1">
        <v>180</v>
      </c>
      <c r="K154" s="1">
        <v>169</v>
      </c>
      <c r="L154" s="1">
        <v>205</v>
      </c>
      <c r="M154" s="1">
        <v>189</v>
      </c>
      <c r="N154" s="1">
        <v>181</v>
      </c>
      <c r="O154" s="1">
        <v>152</v>
      </c>
    </row>
    <row r="155" spans="1:15" x14ac:dyDescent="0.3">
      <c r="B155" s="1" t="s">
        <v>21</v>
      </c>
      <c r="C155">
        <v>9</v>
      </c>
      <c r="D155" s="1">
        <v>201</v>
      </c>
      <c r="E155" s="1">
        <v>189</v>
      </c>
      <c r="F155" s="1">
        <v>152</v>
      </c>
      <c r="G155" s="1">
        <v>180</v>
      </c>
      <c r="H155" s="1">
        <v>161</v>
      </c>
      <c r="I155" s="1">
        <v>129</v>
      </c>
      <c r="J155" s="1">
        <v>201</v>
      </c>
      <c r="K155" s="1">
        <v>148</v>
      </c>
      <c r="L155" s="1">
        <v>150</v>
      </c>
      <c r="M155" s="1">
        <v>152</v>
      </c>
      <c r="N155" s="1">
        <v>206</v>
      </c>
      <c r="O155" s="1">
        <v>180</v>
      </c>
    </row>
    <row r="156" spans="1:15" x14ac:dyDescent="0.3">
      <c r="B156" s="1" t="s">
        <v>22</v>
      </c>
      <c r="C156">
        <v>10</v>
      </c>
      <c r="D156" s="1">
        <v>206</v>
      </c>
      <c r="E156" s="1">
        <v>190</v>
      </c>
      <c r="F156" s="1">
        <v>181</v>
      </c>
      <c r="G156" s="1">
        <v>152</v>
      </c>
      <c r="H156" s="1">
        <v>152</v>
      </c>
      <c r="I156" s="1">
        <v>127</v>
      </c>
      <c r="J156" s="1">
        <v>206</v>
      </c>
      <c r="K156" s="1">
        <v>190</v>
      </c>
      <c r="L156" s="1">
        <v>189</v>
      </c>
      <c r="M156" s="1">
        <v>181</v>
      </c>
      <c r="N156" s="1">
        <v>169</v>
      </c>
      <c r="O156" s="1">
        <v>201</v>
      </c>
    </row>
    <row r="157" spans="1:15" x14ac:dyDescent="0.3">
      <c r="B157" s="1" t="s">
        <v>23</v>
      </c>
      <c r="C157">
        <v>11</v>
      </c>
      <c r="D157" s="1">
        <v>169</v>
      </c>
      <c r="E157" s="1">
        <v>234</v>
      </c>
      <c r="F157" s="1">
        <v>206</v>
      </c>
      <c r="G157" s="1">
        <v>180</v>
      </c>
      <c r="H157" s="1">
        <v>181</v>
      </c>
      <c r="I157" s="1">
        <v>152</v>
      </c>
      <c r="J157" s="1">
        <v>169</v>
      </c>
      <c r="K157" s="1">
        <v>234</v>
      </c>
      <c r="L157" s="1">
        <v>156</v>
      </c>
      <c r="M157" s="1">
        <v>180</v>
      </c>
      <c r="N157" s="1">
        <v>129</v>
      </c>
      <c r="O157" s="1">
        <v>151</v>
      </c>
    </row>
    <row r="158" spans="1:15" x14ac:dyDescent="0.3">
      <c r="B158" s="1" t="s">
        <v>24</v>
      </c>
      <c r="C158">
        <v>12</v>
      </c>
      <c r="D158" s="1">
        <v>148</v>
      </c>
      <c r="E158" s="1">
        <v>241</v>
      </c>
      <c r="F158" s="1">
        <v>169</v>
      </c>
      <c r="G158" s="1">
        <v>201</v>
      </c>
      <c r="H158" s="1">
        <v>180</v>
      </c>
      <c r="I158" s="1">
        <v>188</v>
      </c>
      <c r="J158" s="1">
        <v>148</v>
      </c>
      <c r="K158" s="1">
        <v>154</v>
      </c>
      <c r="L158" s="1">
        <v>154</v>
      </c>
      <c r="M158" s="1">
        <v>201</v>
      </c>
      <c r="N158" s="1">
        <v>152</v>
      </c>
      <c r="O158" s="1">
        <v>129</v>
      </c>
    </row>
    <row r="159" spans="1:15" x14ac:dyDescent="0.3">
      <c r="B159" s="1" t="s">
        <v>25</v>
      </c>
      <c r="C159">
        <v>13</v>
      </c>
      <c r="D159" s="1">
        <v>190</v>
      </c>
      <c r="E159" s="1">
        <v>224</v>
      </c>
      <c r="F159" s="1">
        <v>129</v>
      </c>
      <c r="G159" s="1">
        <v>151</v>
      </c>
      <c r="H159" s="1">
        <v>201</v>
      </c>
      <c r="I159" s="1">
        <v>189</v>
      </c>
      <c r="J159" s="1">
        <v>190</v>
      </c>
      <c r="K159" s="1">
        <v>181</v>
      </c>
      <c r="L159" s="1">
        <v>180</v>
      </c>
      <c r="M159" s="1">
        <v>188</v>
      </c>
      <c r="N159" s="1">
        <v>188</v>
      </c>
      <c r="O159" s="1">
        <v>154</v>
      </c>
    </row>
    <row r="160" spans="1:15" x14ac:dyDescent="0.3">
      <c r="B160" s="1" t="s">
        <v>26</v>
      </c>
      <c r="C160">
        <v>14</v>
      </c>
      <c r="D160" s="1">
        <v>234</v>
      </c>
      <c r="E160" s="1">
        <v>156</v>
      </c>
      <c r="F160" s="1">
        <v>152</v>
      </c>
      <c r="G160" s="1">
        <v>129</v>
      </c>
      <c r="H160" s="1">
        <v>206</v>
      </c>
      <c r="I160" s="1">
        <v>168</v>
      </c>
      <c r="J160" s="1">
        <v>234</v>
      </c>
      <c r="K160" s="1">
        <v>150</v>
      </c>
      <c r="L160" s="1">
        <v>206</v>
      </c>
      <c r="M160" s="1">
        <v>189</v>
      </c>
      <c r="N160" s="1">
        <v>189</v>
      </c>
      <c r="O160" s="1">
        <v>181</v>
      </c>
    </row>
    <row r="161" spans="1:15" x14ac:dyDescent="0.3">
      <c r="B161" s="1" t="s">
        <v>27</v>
      </c>
      <c r="C161">
        <v>15</v>
      </c>
      <c r="D161" s="1">
        <v>187</v>
      </c>
      <c r="E161" s="1">
        <v>189</v>
      </c>
      <c r="F161" s="1">
        <v>188</v>
      </c>
      <c r="G161" s="1">
        <v>154</v>
      </c>
      <c r="H161" s="1">
        <v>169</v>
      </c>
      <c r="I161" s="1">
        <v>205</v>
      </c>
      <c r="J161" s="1">
        <v>241</v>
      </c>
      <c r="K161" s="1">
        <v>189</v>
      </c>
      <c r="L161" s="1">
        <v>157</v>
      </c>
      <c r="M161" s="1">
        <v>168</v>
      </c>
      <c r="N161" s="1">
        <v>189</v>
      </c>
      <c r="O161" s="1">
        <v>181</v>
      </c>
    </row>
    <row r="162" spans="1:15" x14ac:dyDescent="0.3">
      <c r="B162" s="1" t="s">
        <v>28</v>
      </c>
      <c r="C162">
        <v>16</v>
      </c>
      <c r="D162" s="1">
        <v>152</v>
      </c>
      <c r="E162" s="1">
        <v>168</v>
      </c>
      <c r="F162" s="1">
        <v>129</v>
      </c>
      <c r="G162" s="1">
        <v>129</v>
      </c>
      <c r="H162" s="1">
        <v>148</v>
      </c>
      <c r="I162" s="1">
        <v>150</v>
      </c>
      <c r="J162" s="1">
        <v>224</v>
      </c>
      <c r="K162" s="1">
        <v>156</v>
      </c>
      <c r="L162" s="1">
        <v>169</v>
      </c>
      <c r="M162" s="1">
        <v>205</v>
      </c>
      <c r="N162" s="1">
        <v>152</v>
      </c>
      <c r="O162" s="1">
        <v>206</v>
      </c>
    </row>
    <row r="163" spans="1:15" x14ac:dyDescent="0.3">
      <c r="A163" t="s">
        <v>38</v>
      </c>
    </row>
    <row r="164" spans="1:15" x14ac:dyDescent="0.3">
      <c r="B164" s="2" t="s">
        <v>50</v>
      </c>
      <c r="D164" s="1" t="s">
        <v>1</v>
      </c>
      <c r="E164" s="1" t="s">
        <v>2</v>
      </c>
      <c r="F164" s="1" t="s">
        <v>3</v>
      </c>
      <c r="G164" s="1" t="s">
        <v>4</v>
      </c>
      <c r="H164" s="1" t="s">
        <v>5</v>
      </c>
      <c r="I164" s="1" t="s">
        <v>6</v>
      </c>
      <c r="J164" s="1" t="s">
        <v>7</v>
      </c>
      <c r="K164" s="1" t="s">
        <v>8</v>
      </c>
      <c r="L164" s="1" t="s">
        <v>9</v>
      </c>
      <c r="M164" s="1" t="s">
        <v>10</v>
      </c>
      <c r="N164" s="1" t="s">
        <v>11</v>
      </c>
      <c r="O164" s="1" t="s">
        <v>12</v>
      </c>
    </row>
    <row r="165" spans="1:15" x14ac:dyDescent="0.3">
      <c r="B165" s="1" t="s">
        <v>13</v>
      </c>
      <c r="C165">
        <v>1</v>
      </c>
      <c r="D165" s="1">
        <v>155</v>
      </c>
      <c r="E165" s="1">
        <v>157</v>
      </c>
      <c r="F165" s="1">
        <v>180</v>
      </c>
      <c r="G165" s="1">
        <v>190</v>
      </c>
      <c r="H165" s="1">
        <v>199</v>
      </c>
      <c r="I165" s="1">
        <v>188</v>
      </c>
      <c r="J165" s="1">
        <v>154</v>
      </c>
      <c r="K165" s="1">
        <v>190</v>
      </c>
      <c r="L165" s="1">
        <v>206</v>
      </c>
      <c r="M165" s="1">
        <v>180</v>
      </c>
      <c r="N165" s="1">
        <v>183</v>
      </c>
      <c r="O165" s="1">
        <v>148</v>
      </c>
    </row>
    <row r="166" spans="1:15" x14ac:dyDescent="0.3">
      <c r="B166" s="1" t="s">
        <v>14</v>
      </c>
      <c r="C166">
        <v>2</v>
      </c>
      <c r="D166" s="1">
        <v>180</v>
      </c>
      <c r="E166" s="1">
        <v>155</v>
      </c>
      <c r="F166" s="1">
        <v>206</v>
      </c>
      <c r="G166" s="1">
        <v>234</v>
      </c>
      <c r="H166" s="1">
        <v>205</v>
      </c>
      <c r="I166" s="1">
        <v>189</v>
      </c>
      <c r="J166" s="1">
        <v>181</v>
      </c>
      <c r="K166" s="1">
        <v>187</v>
      </c>
      <c r="L166" s="1">
        <v>169</v>
      </c>
      <c r="M166" s="1">
        <v>201</v>
      </c>
      <c r="N166" s="1">
        <v>195</v>
      </c>
      <c r="O166" s="1">
        <v>187</v>
      </c>
    </row>
    <row r="167" spans="1:15" x14ac:dyDescent="0.3">
      <c r="B167" s="1" t="s">
        <v>15</v>
      </c>
      <c r="C167">
        <v>3</v>
      </c>
      <c r="D167" s="1">
        <v>159</v>
      </c>
      <c r="E167" s="1">
        <v>180</v>
      </c>
      <c r="F167" s="1">
        <v>157</v>
      </c>
      <c r="G167" s="1">
        <v>153</v>
      </c>
      <c r="H167" s="1">
        <v>174</v>
      </c>
      <c r="I167" s="1">
        <v>168</v>
      </c>
      <c r="J167" s="1">
        <v>150</v>
      </c>
      <c r="K167" s="1">
        <v>152</v>
      </c>
      <c r="L167" s="1">
        <v>129</v>
      </c>
      <c r="M167" s="1">
        <v>151</v>
      </c>
      <c r="N167" s="1">
        <v>172</v>
      </c>
      <c r="O167" s="1">
        <v>161</v>
      </c>
    </row>
    <row r="168" spans="1:15" x14ac:dyDescent="0.3">
      <c r="B168" s="1" t="s">
        <v>16</v>
      </c>
      <c r="C168">
        <v>4</v>
      </c>
      <c r="D168" s="1">
        <v>181</v>
      </c>
      <c r="E168" s="1">
        <v>187</v>
      </c>
      <c r="F168" s="1">
        <v>169</v>
      </c>
      <c r="G168" s="1">
        <v>224</v>
      </c>
      <c r="H168" s="1">
        <v>234</v>
      </c>
      <c r="I168" s="1">
        <v>205</v>
      </c>
      <c r="J168" s="1">
        <v>189</v>
      </c>
      <c r="K168" s="1">
        <v>181</v>
      </c>
      <c r="L168" s="1">
        <v>152</v>
      </c>
      <c r="M168" s="1">
        <v>129</v>
      </c>
      <c r="N168" s="1">
        <v>151</v>
      </c>
      <c r="O168" s="1">
        <v>172</v>
      </c>
    </row>
    <row r="169" spans="1:15" x14ac:dyDescent="0.3">
      <c r="B169" s="1" t="s">
        <v>17</v>
      </c>
      <c r="C169">
        <v>5</v>
      </c>
      <c r="D169" s="1">
        <v>152</v>
      </c>
      <c r="E169" s="1">
        <v>129</v>
      </c>
      <c r="F169" s="1">
        <v>151</v>
      </c>
      <c r="G169" s="1">
        <v>172</v>
      </c>
      <c r="H169" s="1">
        <v>161</v>
      </c>
      <c r="I169" s="1">
        <v>155</v>
      </c>
      <c r="J169" s="1">
        <v>156</v>
      </c>
      <c r="K169" s="1">
        <v>180</v>
      </c>
      <c r="L169" s="1">
        <v>188</v>
      </c>
      <c r="M169" s="1">
        <v>154</v>
      </c>
      <c r="N169" s="1">
        <v>190</v>
      </c>
      <c r="O169" s="1">
        <v>206</v>
      </c>
    </row>
    <row r="170" spans="1:15" x14ac:dyDescent="0.3">
      <c r="B170" s="1" t="s">
        <v>18</v>
      </c>
      <c r="C170">
        <v>6</v>
      </c>
      <c r="D170" s="1">
        <v>152</v>
      </c>
      <c r="E170" s="1">
        <v>129</v>
      </c>
      <c r="F170" s="1">
        <v>151</v>
      </c>
      <c r="G170" s="1">
        <v>172</v>
      </c>
      <c r="H170" s="4">
        <v>74</v>
      </c>
      <c r="I170" s="4">
        <v>75</v>
      </c>
      <c r="J170" s="4">
        <v>62</v>
      </c>
      <c r="K170" s="4">
        <v>33</v>
      </c>
      <c r="L170" s="4">
        <v>17</v>
      </c>
      <c r="M170" s="4">
        <v>110</v>
      </c>
      <c r="N170" s="1">
        <v>210</v>
      </c>
      <c r="O170" s="1">
        <v>180</v>
      </c>
    </row>
    <row r="171" spans="1:15" x14ac:dyDescent="0.3">
      <c r="B171" s="1" t="s">
        <v>19</v>
      </c>
      <c r="C171">
        <v>7</v>
      </c>
      <c r="D171" s="1">
        <v>181</v>
      </c>
      <c r="E171" s="1">
        <v>152</v>
      </c>
      <c r="F171" s="1">
        <v>190</v>
      </c>
      <c r="G171" s="4">
        <v>50</v>
      </c>
      <c r="H171" s="5">
        <v>14</v>
      </c>
      <c r="I171" s="5">
        <v>34</v>
      </c>
      <c r="J171" s="5">
        <v>6</v>
      </c>
      <c r="K171" s="5">
        <v>10</v>
      </c>
      <c r="L171" s="5">
        <v>33</v>
      </c>
      <c r="M171" s="5">
        <v>48</v>
      </c>
      <c r="N171" s="4">
        <v>106</v>
      </c>
      <c r="O171" s="1">
        <v>159</v>
      </c>
    </row>
    <row r="172" spans="1:15" x14ac:dyDescent="0.3">
      <c r="B172" s="1" t="s">
        <v>20</v>
      </c>
      <c r="C172">
        <v>8</v>
      </c>
      <c r="D172" s="1">
        <v>180</v>
      </c>
      <c r="E172" s="1">
        <v>189</v>
      </c>
      <c r="F172" s="4">
        <v>109</v>
      </c>
      <c r="G172" s="5">
        <v>5</v>
      </c>
      <c r="H172" s="5">
        <v>124</v>
      </c>
      <c r="I172" s="5">
        <v>131</v>
      </c>
      <c r="J172" s="5">
        <v>111</v>
      </c>
      <c r="K172" s="5">
        <v>120</v>
      </c>
      <c r="L172" s="5">
        <v>204</v>
      </c>
      <c r="M172" s="5">
        <v>166</v>
      </c>
      <c r="N172" s="5">
        <v>15</v>
      </c>
      <c r="O172" s="4">
        <v>56</v>
      </c>
    </row>
    <row r="173" spans="1:15" x14ac:dyDescent="0.3">
      <c r="B173" s="1" t="s">
        <v>21</v>
      </c>
      <c r="C173">
        <v>9</v>
      </c>
      <c r="D173" s="1">
        <v>201</v>
      </c>
      <c r="E173" s="1">
        <v>189</v>
      </c>
      <c r="F173" s="4">
        <v>68</v>
      </c>
      <c r="G173" s="5">
        <v>137</v>
      </c>
      <c r="H173" s="5">
        <v>250</v>
      </c>
      <c r="I173" s="5">
        <v>237</v>
      </c>
      <c r="J173" s="5">
        <v>239</v>
      </c>
      <c r="K173" s="5">
        <v>239</v>
      </c>
      <c r="L173" s="5">
        <v>228</v>
      </c>
      <c r="M173" s="5">
        <v>227</v>
      </c>
      <c r="N173" s="5">
        <v>87</v>
      </c>
      <c r="O173" s="4">
        <v>71</v>
      </c>
    </row>
    <row r="174" spans="1:15" x14ac:dyDescent="0.3">
      <c r="B174" s="1" t="s">
        <v>22</v>
      </c>
      <c r="C174">
        <v>10</v>
      </c>
      <c r="D174" s="1">
        <v>206</v>
      </c>
      <c r="E174" s="1">
        <v>190</v>
      </c>
      <c r="F174" s="4">
        <v>105</v>
      </c>
      <c r="G174" s="5">
        <v>207</v>
      </c>
      <c r="H174" s="5">
        <v>233</v>
      </c>
      <c r="I174" s="5">
        <v>233</v>
      </c>
      <c r="J174" s="5">
        <v>214</v>
      </c>
      <c r="K174" s="5">
        <v>220</v>
      </c>
      <c r="L174" s="5">
        <v>239</v>
      </c>
      <c r="M174" s="5">
        <v>228</v>
      </c>
      <c r="N174" s="5">
        <v>98</v>
      </c>
      <c r="O174" s="4">
        <v>74</v>
      </c>
    </row>
    <row r="175" spans="1:15" x14ac:dyDescent="0.3">
      <c r="B175" s="1" t="s">
        <v>23</v>
      </c>
      <c r="C175">
        <v>11</v>
      </c>
      <c r="D175" s="1">
        <v>169</v>
      </c>
      <c r="E175" s="1">
        <v>234</v>
      </c>
      <c r="F175" s="4">
        <v>88</v>
      </c>
      <c r="G175" s="5">
        <v>179</v>
      </c>
      <c r="H175" s="5">
        <v>209</v>
      </c>
      <c r="I175" s="5">
        <v>185</v>
      </c>
      <c r="J175" s="5">
        <v>215</v>
      </c>
      <c r="K175" s="5">
        <v>211</v>
      </c>
      <c r="L175" s="5">
        <v>158</v>
      </c>
      <c r="M175" s="5">
        <v>139</v>
      </c>
      <c r="N175" s="5">
        <v>75</v>
      </c>
      <c r="O175" s="4">
        <v>20</v>
      </c>
    </row>
    <row r="176" spans="1:15" x14ac:dyDescent="0.3">
      <c r="B176" s="1" t="s">
        <v>24</v>
      </c>
      <c r="C176">
        <v>12</v>
      </c>
      <c r="D176" s="1">
        <v>148</v>
      </c>
      <c r="E176" s="1">
        <v>241</v>
      </c>
      <c r="F176" s="4">
        <v>97</v>
      </c>
      <c r="G176" s="5">
        <v>165</v>
      </c>
      <c r="H176" s="4">
        <v>84</v>
      </c>
      <c r="I176" s="4">
        <v>10</v>
      </c>
      <c r="J176" s="5">
        <v>168</v>
      </c>
      <c r="K176" s="5">
        <v>134</v>
      </c>
      <c r="L176" s="4">
        <v>11</v>
      </c>
      <c r="M176" s="4">
        <v>31</v>
      </c>
      <c r="N176" s="5">
        <v>62</v>
      </c>
      <c r="O176" s="4">
        <v>22</v>
      </c>
    </row>
    <row r="177" spans="2:15" x14ac:dyDescent="0.3">
      <c r="B177" s="1" t="s">
        <v>25</v>
      </c>
      <c r="C177">
        <v>13</v>
      </c>
      <c r="D177" s="1">
        <v>190</v>
      </c>
      <c r="E177" s="1">
        <v>224</v>
      </c>
      <c r="F177" s="4">
        <v>168</v>
      </c>
      <c r="G177" s="5">
        <v>191</v>
      </c>
      <c r="H177" s="5">
        <v>193</v>
      </c>
      <c r="I177" s="5">
        <v>158</v>
      </c>
      <c r="J177" s="5">
        <v>227</v>
      </c>
      <c r="K177" s="5">
        <v>178</v>
      </c>
      <c r="L177" s="5">
        <v>143</v>
      </c>
      <c r="M177" s="5">
        <v>182</v>
      </c>
      <c r="N177" s="5">
        <v>106</v>
      </c>
      <c r="O177" s="4">
        <v>36</v>
      </c>
    </row>
    <row r="178" spans="2:15" x14ac:dyDescent="0.3">
      <c r="B178" s="1" t="s">
        <v>26</v>
      </c>
      <c r="C178">
        <v>14</v>
      </c>
      <c r="D178" s="1">
        <v>234</v>
      </c>
      <c r="E178" s="1">
        <v>156</v>
      </c>
      <c r="F178" s="4">
        <v>174</v>
      </c>
      <c r="G178" s="5">
        <v>155</v>
      </c>
      <c r="H178" s="5">
        <v>252</v>
      </c>
      <c r="I178" s="5">
        <v>236</v>
      </c>
      <c r="J178" s="5">
        <v>231</v>
      </c>
      <c r="K178" s="5">
        <v>149</v>
      </c>
      <c r="L178" s="5">
        <v>178</v>
      </c>
      <c r="M178" s="5">
        <v>224</v>
      </c>
      <c r="N178" s="5">
        <v>43</v>
      </c>
      <c r="O178" s="4">
        <v>95</v>
      </c>
    </row>
    <row r="179" spans="2:15" x14ac:dyDescent="0.3">
      <c r="B179" s="1" t="s">
        <v>27</v>
      </c>
      <c r="C179">
        <v>15</v>
      </c>
      <c r="D179" s="1">
        <v>187</v>
      </c>
      <c r="E179" s="1">
        <v>189</v>
      </c>
      <c r="F179" s="1">
        <v>188</v>
      </c>
      <c r="G179" s="4">
        <v>116</v>
      </c>
      <c r="H179" s="5">
        <v>149</v>
      </c>
      <c r="I179" s="5">
        <v>236</v>
      </c>
      <c r="J179" s="5">
        <v>187</v>
      </c>
      <c r="K179" s="4">
        <v>86</v>
      </c>
      <c r="L179" s="5">
        <v>150</v>
      </c>
      <c r="M179" s="5">
        <v>79</v>
      </c>
      <c r="N179" s="4">
        <v>38</v>
      </c>
      <c r="O179" s="1">
        <v>218</v>
      </c>
    </row>
    <row r="180" spans="2:15" x14ac:dyDescent="0.3">
      <c r="B180" s="1" t="s">
        <v>28</v>
      </c>
      <c r="C180">
        <v>16</v>
      </c>
      <c r="D180" s="1">
        <v>152</v>
      </c>
      <c r="E180" s="1">
        <v>168</v>
      </c>
      <c r="F180" s="1">
        <v>129</v>
      </c>
      <c r="G180" s="4">
        <v>147</v>
      </c>
      <c r="H180" s="5">
        <v>106</v>
      </c>
      <c r="I180" s="5">
        <v>227</v>
      </c>
      <c r="J180" s="5">
        <v>210</v>
      </c>
      <c r="K180" s="5">
        <v>127</v>
      </c>
      <c r="L180" s="5">
        <v>102</v>
      </c>
      <c r="M180" s="5">
        <v>35</v>
      </c>
      <c r="N180" s="4">
        <v>101</v>
      </c>
      <c r="O180" s="1">
        <v>255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Roman,Normál"&amp;12&amp;Kffffff&amp;A</oddHeader>
    <oddFooter>&amp;C&amp;"Times New Roman,Normál"&amp;12&amp;KffffffOldal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workbookViewId="0">
      <selection activeCell="B17" sqref="B17:H26"/>
    </sheetView>
  </sheetViews>
  <sheetFormatPr defaultRowHeight="14.4" x14ac:dyDescent="0.3"/>
  <cols>
    <col min="1" max="1" width="11.6640625" bestFit="1" customWidth="1"/>
    <col min="2" max="2" width="11" bestFit="1" customWidth="1"/>
    <col min="3" max="3" width="12" bestFit="1" customWidth="1"/>
    <col min="4" max="5" width="12.6640625" bestFit="1" customWidth="1"/>
    <col min="6" max="6" width="12" bestFit="1" customWidth="1"/>
    <col min="7" max="7" width="12.6640625" bestFit="1" customWidth="1"/>
    <col min="8" max="8" width="16.33203125" bestFit="1" customWidth="1"/>
  </cols>
  <sheetData>
    <row r="1" spans="1:8" x14ac:dyDescent="0.3">
      <c r="A1" t="s">
        <v>69</v>
      </c>
      <c r="B1" s="20" t="s">
        <v>61</v>
      </c>
      <c r="C1" s="20" t="s">
        <v>62</v>
      </c>
      <c r="D1" s="20" t="s">
        <v>63</v>
      </c>
      <c r="E1" s="20" t="s">
        <v>64</v>
      </c>
      <c r="F1" s="20" t="s">
        <v>65</v>
      </c>
      <c r="G1" s="20" t="s">
        <v>66</v>
      </c>
      <c r="H1" s="20" t="s">
        <v>71</v>
      </c>
    </row>
    <row r="2" spans="1:8" x14ac:dyDescent="0.3">
      <c r="A2" s="20" t="s">
        <v>51</v>
      </c>
      <c r="B2" s="30">
        <f>STDEV('Képek esetek - Gyanú 01'!$D$3:$O$18)</f>
        <v>71.827305861801236</v>
      </c>
      <c r="C2" s="30">
        <f>MAX('Képek esetek - Gyanú 01'!$D$3:$O$18)</f>
        <v>255</v>
      </c>
      <c r="D2" s="30">
        <f>MIN('Képek esetek - Gyanú 01'!$D$3:$O$18)</f>
        <v>0</v>
      </c>
      <c r="E2" s="30">
        <f>AVERAGE('Képek esetek - Gyanú 01'!$D$3:$O$18)</f>
        <v>144.60416666666666</v>
      </c>
      <c r="F2" s="30">
        <f>MODE('Képek esetek - Gyanú 01'!$D$3:$O$18)</f>
        <v>180</v>
      </c>
      <c r="G2" s="30">
        <f>MEDIAN('Képek esetek - Gyanú 01'!$D$3:$O$18)</f>
        <v>158</v>
      </c>
      <c r="H2" s="1">
        <v>2000</v>
      </c>
    </row>
    <row r="3" spans="1:8" x14ac:dyDescent="0.3">
      <c r="A3" s="20" t="s">
        <v>52</v>
      </c>
      <c r="B3" s="30">
        <f>STDEV('Képek esetek - Gyanú 01'!$D$21:$O$36)</f>
        <v>74.906388459650501</v>
      </c>
      <c r="C3" s="30">
        <f>MAX('Képek esetek - Gyanú 01'!$D$21:$O$36)</f>
        <v>255</v>
      </c>
      <c r="D3" s="30">
        <f>MIN('Képek esetek - Gyanú 01'!$D$21:$O$36)</f>
        <v>0</v>
      </c>
      <c r="E3" s="30">
        <f>AVERAGE('Képek esetek - Gyanú 01'!$D$21:$O$36)</f>
        <v>146.890625</v>
      </c>
      <c r="F3" s="30">
        <f>MODE('Képek esetek - Gyanú 01'!$D$21:$O$36)</f>
        <v>236</v>
      </c>
      <c r="G3" s="30">
        <f>MEDIAN('Képek esetek - Gyanú 01'!$D$21:$O$36)</f>
        <v>165.5</v>
      </c>
      <c r="H3" s="1">
        <v>2000</v>
      </c>
    </row>
    <row r="4" spans="1:8" x14ac:dyDescent="0.3">
      <c r="A4" s="20" t="s">
        <v>53</v>
      </c>
      <c r="B4" s="30">
        <f>STDEV('Képek esetek - Gyanú 01'!$D$39:$O$54)</f>
        <v>64.533758558398333</v>
      </c>
      <c r="C4" s="30">
        <f>MAX('Képek esetek - Gyanú 01'!$D$39:$O$54)</f>
        <v>252</v>
      </c>
      <c r="D4" s="30">
        <f>MIN('Képek esetek - Gyanú 01'!$D$39:$O$54)</f>
        <v>0</v>
      </c>
      <c r="E4" s="30">
        <f>AVERAGE('Képek esetek - Gyanú 01'!$D$39:$O$54)</f>
        <v>152.53645833333334</v>
      </c>
      <c r="F4" s="30">
        <f>MODE('Képek esetek - Gyanú 01'!$D$39:$O$54)</f>
        <v>180</v>
      </c>
      <c r="G4" s="30">
        <f>MEDIAN('Képek esetek - Gyanú 01'!$D$39:$O$54)</f>
        <v>172</v>
      </c>
      <c r="H4" s="1">
        <v>2000</v>
      </c>
    </row>
    <row r="5" spans="1:8" x14ac:dyDescent="0.3">
      <c r="A5" s="20" t="s">
        <v>54</v>
      </c>
      <c r="B5" s="30">
        <f>STDEV('Képek esetek - Gyanú 01'!$D$57:$O$72)</f>
        <v>54.054822526309209</v>
      </c>
      <c r="C5" s="30">
        <f>MAX('Képek esetek - Gyanú 01'!$D$57:$O$72)</f>
        <v>255</v>
      </c>
      <c r="D5" s="30">
        <f>MIN('Képek esetek - Gyanú 01'!$D$57:$O$72)</f>
        <v>6</v>
      </c>
      <c r="E5" s="30">
        <f>AVERAGE('Képek esetek - Gyanú 01'!$D$57:$O$72)</f>
        <v>159.734375</v>
      </c>
      <c r="F5" s="30">
        <f>MODE('Képek esetek - Gyanú 01'!$D$57:$O$72)</f>
        <v>180</v>
      </c>
      <c r="G5" s="30">
        <f>MEDIAN('Képek esetek - Gyanú 01'!$D$57:$O$72)</f>
        <v>169</v>
      </c>
      <c r="H5" s="1">
        <v>2000</v>
      </c>
    </row>
    <row r="6" spans="1:8" x14ac:dyDescent="0.3">
      <c r="A6" s="20" t="s">
        <v>55</v>
      </c>
      <c r="B6" s="30">
        <f>STDEV('Képek esetek - Gyanú 01'!$D$75:$O$90)</f>
        <v>24.868550033308381</v>
      </c>
      <c r="C6" s="30">
        <f>MAX('Képek esetek - Gyanú 01'!$D$75:$O$90)</f>
        <v>241</v>
      </c>
      <c r="D6" s="30">
        <f>MIN('Képek esetek - Gyanú 01'!$D$75:$O$90)</f>
        <v>129</v>
      </c>
      <c r="E6" s="30">
        <f>AVERAGE('Képek esetek - Gyanú 01'!$D$75:$O$90)</f>
        <v>174.984375</v>
      </c>
      <c r="F6" s="30">
        <f>MODE('Képek esetek - Gyanú 01'!$D$75:$O$90)</f>
        <v>152</v>
      </c>
      <c r="G6" s="30">
        <f>MEDIAN('Képek esetek - Gyanú 01'!$D$75:$O$90)</f>
        <v>180</v>
      </c>
      <c r="H6" s="1">
        <v>1000</v>
      </c>
    </row>
    <row r="7" spans="1:8" x14ac:dyDescent="0.3">
      <c r="A7" s="20" t="s">
        <v>56</v>
      </c>
      <c r="B7" s="30">
        <f>STDEV('Képek esetek - Gyanú 01'!$D$93:$O$108)</f>
        <v>24.2199576417371</v>
      </c>
      <c r="C7" s="30">
        <f>MAX('Képek esetek - Gyanú 01'!$D$93:$O$108)</f>
        <v>241</v>
      </c>
      <c r="D7" s="30">
        <f>MIN('Képek esetek - Gyanú 01'!$D$93:$O$108)</f>
        <v>129</v>
      </c>
      <c r="E7" s="30">
        <f>AVERAGE('Képek esetek - Gyanú 01'!$D$93:$O$108)</f>
        <v>174.03125</v>
      </c>
      <c r="F7" s="30">
        <f>MODE('Képek esetek - Gyanú 01'!$D$93:$O$108)</f>
        <v>152</v>
      </c>
      <c r="G7" s="30">
        <f>MEDIAN('Képek esetek - Gyanú 01'!$D$93:$O$108)</f>
        <v>180</v>
      </c>
      <c r="H7" s="1">
        <v>1000</v>
      </c>
    </row>
    <row r="8" spans="1:8" x14ac:dyDescent="0.3">
      <c r="A8" s="20" t="s">
        <v>57</v>
      </c>
      <c r="B8" s="30">
        <f>STDEV('Képek esetek - Gyanú 01'!$D$111:$O$126)</f>
        <v>71.827305861801236</v>
      </c>
      <c r="C8" s="30">
        <f>MAX('Képek esetek - Gyanú 01'!$D$111:$O$126)</f>
        <v>255</v>
      </c>
      <c r="D8" s="30">
        <f>MIN('Képek esetek - Gyanú 01'!$D$111:$O$126)</f>
        <v>0</v>
      </c>
      <c r="E8" s="30">
        <f>AVERAGE('Képek esetek - Gyanú 01'!$D$111:$O$126)</f>
        <v>144.60416666666666</v>
      </c>
      <c r="F8" s="30">
        <f>MODE('Képek esetek - Gyanú 01'!$D$111:$O$126)</f>
        <v>180</v>
      </c>
      <c r="G8" s="30">
        <f>MEDIAN('Képek esetek - Gyanú 01'!$D$111:$O$126)</f>
        <v>158</v>
      </c>
      <c r="H8" s="1">
        <v>2000</v>
      </c>
    </row>
    <row r="9" spans="1:8" x14ac:dyDescent="0.3">
      <c r="A9" s="20" t="s">
        <v>58</v>
      </c>
      <c r="B9" s="30">
        <f>STDEV('Képek esetek - Gyanú 01'!$D$129:$O$144)</f>
        <v>64.533758558398333</v>
      </c>
      <c r="C9" s="30">
        <f>MAX('Képek esetek - Gyanú 01'!$D$129:$O$144)</f>
        <v>252</v>
      </c>
      <c r="D9" s="30">
        <f>MIN('Képek esetek - Gyanú 01'!$D$129:$O$144)</f>
        <v>0</v>
      </c>
      <c r="E9" s="30">
        <f>AVERAGE('Képek esetek - Gyanú 01'!$D$129:$O$144)</f>
        <v>152.53645833333334</v>
      </c>
      <c r="F9" s="30">
        <f>MODE('Képek esetek - Gyanú 01'!$D$129:$O$144)</f>
        <v>180</v>
      </c>
      <c r="G9" s="30">
        <f>MEDIAN('Képek esetek - Gyanú 01'!$D$129:$O$144)</f>
        <v>172</v>
      </c>
      <c r="H9" s="1">
        <v>2000</v>
      </c>
    </row>
    <row r="10" spans="1:8" x14ac:dyDescent="0.3">
      <c r="A10" s="20" t="s">
        <v>59</v>
      </c>
      <c r="B10" s="30">
        <f>STDEV('Képek esetek - Gyanú 01'!$D$147:$O$162)</f>
        <v>25.831942237217618</v>
      </c>
      <c r="C10" s="30">
        <f>MAX('Képek esetek - Gyanú 01'!$D$147:$O$162)</f>
        <v>241</v>
      </c>
      <c r="D10" s="30">
        <f>MIN('Képek esetek - Gyanú 01'!$D$147:$O$162)</f>
        <v>127</v>
      </c>
      <c r="E10" s="30">
        <f>AVERAGE('Képek esetek - Gyanú 01'!$D$147:$O$162)</f>
        <v>175.88020833333334</v>
      </c>
      <c r="F10" s="30">
        <f>MODE('Képek esetek - Gyanú 01'!$D$147:$O$162)</f>
        <v>152</v>
      </c>
      <c r="G10" s="30">
        <f>MEDIAN('Képek esetek - Gyanú 01'!$D$147:$O$162)</f>
        <v>180</v>
      </c>
      <c r="H10" s="1">
        <v>1000</v>
      </c>
    </row>
    <row r="11" spans="1:8" x14ac:dyDescent="0.3">
      <c r="A11" s="20" t="s">
        <v>60</v>
      </c>
      <c r="B11" s="30">
        <f>STDEV('Képek esetek - Gyanú 01'!$D$165:$O$180)</f>
        <v>61.706417088533151</v>
      </c>
      <c r="C11" s="30">
        <f>MAX('Képek esetek - Gyanú 01'!$D$165:$O$180)</f>
        <v>255</v>
      </c>
      <c r="D11" s="30">
        <f>MIN('Képek esetek - Gyanú 01'!$D$165:$O$180)</f>
        <v>5</v>
      </c>
      <c r="E11" s="30">
        <f>AVERAGE('Képek esetek - Gyanú 01'!$D$165:$O$180)</f>
        <v>153.28645833333334</v>
      </c>
      <c r="F11" s="30">
        <f>MODE('Képek esetek - Gyanú 01'!$D$165:$O$180)</f>
        <v>180</v>
      </c>
      <c r="G11" s="30">
        <f>MEDIAN('Képek esetek - Gyanú 01'!$D$165:$O$180)</f>
        <v>167</v>
      </c>
      <c r="H11" s="1">
        <v>2000</v>
      </c>
    </row>
    <row r="12" spans="1:8" x14ac:dyDescent="0.3">
      <c r="A12" s="28" t="s">
        <v>67</v>
      </c>
      <c r="B12">
        <f>CORREL(B2:B11,$H$2:$H$11)</f>
        <v>0.95875167979573694</v>
      </c>
      <c r="C12">
        <f t="shared" ref="C12:H12" si="0">CORREL(C2:C11,$H$2:$H$11)</f>
        <v>0.98273549606489941</v>
      </c>
      <c r="D12">
        <f t="shared" si="0"/>
        <v>-0.99931346064233162</v>
      </c>
      <c r="E12">
        <f t="shared" si="0"/>
        <v>-0.93299232729762438</v>
      </c>
      <c r="F12">
        <f t="shared" si="0"/>
        <v>0.70929936561519069</v>
      </c>
      <c r="G12">
        <f t="shared" si="0"/>
        <v>-0.81498947354936346</v>
      </c>
      <c r="H12">
        <f t="shared" si="0"/>
        <v>1</v>
      </c>
    </row>
    <row r="13" spans="1:8" x14ac:dyDescent="0.3">
      <c r="A13" s="28" t="s">
        <v>68</v>
      </c>
      <c r="B13">
        <f>IF(B12&gt;0,0,1)</f>
        <v>0</v>
      </c>
      <c r="C13">
        <f t="shared" ref="C13:G13" si="1">IF(C12&gt;0,0,1)</f>
        <v>0</v>
      </c>
      <c r="D13">
        <f t="shared" si="1"/>
        <v>1</v>
      </c>
      <c r="E13">
        <f t="shared" si="1"/>
        <v>1</v>
      </c>
      <c r="F13">
        <f t="shared" si="1"/>
        <v>0</v>
      </c>
      <c r="G13">
        <f t="shared" si="1"/>
        <v>1</v>
      </c>
    </row>
    <row r="16" spans="1:8" x14ac:dyDescent="0.3">
      <c r="A16" s="29" t="s">
        <v>70</v>
      </c>
      <c r="B16" t="str">
        <f t="shared" ref="B16:H16" si="2">B1</f>
        <v>Szórás</v>
      </c>
      <c r="C16" t="str">
        <f t="shared" si="2"/>
        <v>Maximum</v>
      </c>
      <c r="D16" t="str">
        <f t="shared" si="2"/>
        <v>Minimum</v>
      </c>
      <c r="E16" t="str">
        <f t="shared" si="2"/>
        <v>Átlag</v>
      </c>
      <c r="F16" t="str">
        <f t="shared" si="2"/>
        <v>Módusz</v>
      </c>
      <c r="G16" t="str">
        <f t="shared" si="2"/>
        <v>Medián</v>
      </c>
      <c r="H16" t="str">
        <f t="shared" si="2"/>
        <v>Y (human:yes/no)</v>
      </c>
    </row>
    <row r="17" spans="1:8" x14ac:dyDescent="0.3">
      <c r="A17" t="str">
        <f>A2</f>
        <v>Scenario1</v>
      </c>
      <c r="B17">
        <f>RANK(B2,B$2:B$11,B$13)</f>
        <v>2</v>
      </c>
      <c r="C17">
        <f t="shared" ref="C17:G17" si="3">RANK(C2,C$2:C$11,C$13)</f>
        <v>1</v>
      </c>
      <c r="D17">
        <f t="shared" si="3"/>
        <v>1</v>
      </c>
      <c r="E17">
        <f t="shared" si="3"/>
        <v>1</v>
      </c>
      <c r="F17">
        <f t="shared" si="3"/>
        <v>2</v>
      </c>
      <c r="G17">
        <f t="shared" si="3"/>
        <v>1</v>
      </c>
      <c r="H17">
        <f t="shared" ref="H17" si="4">H2</f>
        <v>2000</v>
      </c>
    </row>
    <row r="18" spans="1:8" x14ac:dyDescent="0.3">
      <c r="A18" t="str">
        <f t="shared" ref="A18:A26" si="5">A3</f>
        <v>Scenario2</v>
      </c>
      <c r="B18">
        <f t="shared" ref="B18:G18" si="6">RANK(B3,B$2:B$11,B$13)</f>
        <v>1</v>
      </c>
      <c r="C18">
        <f t="shared" si="6"/>
        <v>1</v>
      </c>
      <c r="D18">
        <f t="shared" si="6"/>
        <v>1</v>
      </c>
      <c r="E18">
        <f t="shared" si="6"/>
        <v>3</v>
      </c>
      <c r="F18">
        <f t="shared" si="6"/>
        <v>1</v>
      </c>
      <c r="G18">
        <f t="shared" si="6"/>
        <v>3</v>
      </c>
      <c r="H18">
        <f t="shared" ref="H18" si="7">H3</f>
        <v>2000</v>
      </c>
    </row>
    <row r="19" spans="1:8" x14ac:dyDescent="0.3">
      <c r="A19" t="str">
        <f t="shared" si="5"/>
        <v>Scenario3</v>
      </c>
      <c r="B19">
        <f t="shared" ref="B19:G19" si="8">RANK(B4,B$2:B$11,B$13)</f>
        <v>4</v>
      </c>
      <c r="C19">
        <f t="shared" si="8"/>
        <v>6</v>
      </c>
      <c r="D19">
        <f t="shared" si="8"/>
        <v>1</v>
      </c>
      <c r="E19">
        <f t="shared" si="8"/>
        <v>4</v>
      </c>
      <c r="F19">
        <f t="shared" si="8"/>
        <v>2</v>
      </c>
      <c r="G19">
        <f t="shared" si="8"/>
        <v>6</v>
      </c>
      <c r="H19">
        <f t="shared" ref="H19" si="9">H4</f>
        <v>2000</v>
      </c>
    </row>
    <row r="20" spans="1:8" x14ac:dyDescent="0.3">
      <c r="A20" t="str">
        <f t="shared" si="5"/>
        <v>Scenario4</v>
      </c>
      <c r="B20">
        <f t="shared" ref="B20:G20" si="10">RANK(B5,B$2:B$11,B$13)</f>
        <v>7</v>
      </c>
      <c r="C20">
        <f t="shared" si="10"/>
        <v>1</v>
      </c>
      <c r="D20">
        <f t="shared" si="10"/>
        <v>7</v>
      </c>
      <c r="E20">
        <f t="shared" si="10"/>
        <v>7</v>
      </c>
      <c r="F20">
        <f t="shared" si="10"/>
        <v>2</v>
      </c>
      <c r="G20">
        <f t="shared" si="10"/>
        <v>5</v>
      </c>
      <c r="H20">
        <f t="shared" ref="H20" si="11">H5</f>
        <v>2000</v>
      </c>
    </row>
    <row r="21" spans="1:8" x14ac:dyDescent="0.3">
      <c r="A21" t="str">
        <f t="shared" si="5"/>
        <v>Scenario5</v>
      </c>
      <c r="B21">
        <f t="shared" ref="B21:G21" si="12">RANK(B6,B$2:B$11,B$13)</f>
        <v>9</v>
      </c>
      <c r="C21">
        <f t="shared" si="12"/>
        <v>8</v>
      </c>
      <c r="D21">
        <f t="shared" si="12"/>
        <v>9</v>
      </c>
      <c r="E21">
        <f t="shared" si="12"/>
        <v>9</v>
      </c>
      <c r="F21">
        <f t="shared" si="12"/>
        <v>8</v>
      </c>
      <c r="G21">
        <f t="shared" si="12"/>
        <v>8</v>
      </c>
      <c r="H21">
        <f t="shared" ref="H21" si="13">H6</f>
        <v>1000</v>
      </c>
    </row>
    <row r="22" spans="1:8" x14ac:dyDescent="0.3">
      <c r="A22" t="str">
        <f t="shared" si="5"/>
        <v>Scenario6</v>
      </c>
      <c r="B22">
        <f t="shared" ref="B22:G22" si="14">RANK(B7,B$2:B$11,B$13)</f>
        <v>10</v>
      </c>
      <c r="C22">
        <f t="shared" si="14"/>
        <v>8</v>
      </c>
      <c r="D22">
        <f t="shared" si="14"/>
        <v>9</v>
      </c>
      <c r="E22">
        <f t="shared" si="14"/>
        <v>8</v>
      </c>
      <c r="F22">
        <f t="shared" si="14"/>
        <v>8</v>
      </c>
      <c r="G22">
        <f t="shared" si="14"/>
        <v>8</v>
      </c>
      <c r="H22">
        <f t="shared" ref="H22" si="15">H7</f>
        <v>1000</v>
      </c>
    </row>
    <row r="23" spans="1:8" x14ac:dyDescent="0.3">
      <c r="A23" t="str">
        <f t="shared" si="5"/>
        <v>Scenario7</v>
      </c>
      <c r="B23">
        <f t="shared" ref="B23:G23" si="16">RANK(B8,B$2:B$11,B$13)</f>
        <v>2</v>
      </c>
      <c r="C23">
        <f t="shared" si="16"/>
        <v>1</v>
      </c>
      <c r="D23">
        <f t="shared" si="16"/>
        <v>1</v>
      </c>
      <c r="E23">
        <f t="shared" si="16"/>
        <v>1</v>
      </c>
      <c r="F23">
        <f t="shared" si="16"/>
        <v>2</v>
      </c>
      <c r="G23">
        <f t="shared" si="16"/>
        <v>1</v>
      </c>
      <c r="H23">
        <f t="shared" ref="H23" si="17">H8</f>
        <v>2000</v>
      </c>
    </row>
    <row r="24" spans="1:8" x14ac:dyDescent="0.3">
      <c r="A24" t="str">
        <f t="shared" si="5"/>
        <v>Scenario8</v>
      </c>
      <c r="B24">
        <f t="shared" ref="B24:G24" si="18">RANK(B9,B$2:B$11,B$13)</f>
        <v>4</v>
      </c>
      <c r="C24">
        <f t="shared" si="18"/>
        <v>6</v>
      </c>
      <c r="D24">
        <f t="shared" si="18"/>
        <v>1</v>
      </c>
      <c r="E24">
        <f t="shared" si="18"/>
        <v>4</v>
      </c>
      <c r="F24">
        <f t="shared" si="18"/>
        <v>2</v>
      </c>
      <c r="G24">
        <f t="shared" si="18"/>
        <v>6</v>
      </c>
      <c r="H24">
        <f t="shared" ref="H24" si="19">H9</f>
        <v>2000</v>
      </c>
    </row>
    <row r="25" spans="1:8" x14ac:dyDescent="0.3">
      <c r="A25" t="str">
        <f t="shared" si="5"/>
        <v>Scenario9</v>
      </c>
      <c r="B25">
        <f t="shared" ref="B25:G25" si="20">RANK(B10,B$2:B$11,B$13)</f>
        <v>8</v>
      </c>
      <c r="C25">
        <f t="shared" si="20"/>
        <v>8</v>
      </c>
      <c r="D25">
        <f t="shared" si="20"/>
        <v>8</v>
      </c>
      <c r="E25">
        <f t="shared" si="20"/>
        <v>10</v>
      </c>
      <c r="F25">
        <f t="shared" si="20"/>
        <v>8</v>
      </c>
      <c r="G25">
        <f t="shared" si="20"/>
        <v>8</v>
      </c>
      <c r="H25">
        <f t="shared" ref="H25" si="21">H10</f>
        <v>1000</v>
      </c>
    </row>
    <row r="26" spans="1:8" x14ac:dyDescent="0.3">
      <c r="A26" t="str">
        <f t="shared" si="5"/>
        <v>Scenario10</v>
      </c>
      <c r="B26">
        <f t="shared" ref="B26:G26" si="22">RANK(B11,B$2:B$11,B$13)</f>
        <v>6</v>
      </c>
      <c r="C26">
        <f t="shared" si="22"/>
        <v>1</v>
      </c>
      <c r="D26">
        <f t="shared" si="22"/>
        <v>6</v>
      </c>
      <c r="E26">
        <f t="shared" si="22"/>
        <v>6</v>
      </c>
      <c r="F26">
        <f t="shared" si="22"/>
        <v>2</v>
      </c>
      <c r="G26">
        <f t="shared" si="22"/>
        <v>4</v>
      </c>
      <c r="H26">
        <f t="shared" ref="H26" si="23">H11</f>
        <v>2000</v>
      </c>
    </row>
  </sheetData>
  <phoneticPr fontId="5" type="noConversion"/>
  <conditionalFormatting sqref="B2:B1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G1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E1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1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:E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ACD8-C40D-40B6-9BE6-C25D9E107C92}">
  <dimension ref="A1:CP67"/>
  <sheetViews>
    <sheetView workbookViewId="0">
      <selection activeCell="A7" sqref="A7:H17"/>
    </sheetView>
  </sheetViews>
  <sheetFormatPr defaultRowHeight="14.4" x14ac:dyDescent="0.3"/>
  <cols>
    <col min="5" max="5" width="8.88671875" style="41"/>
    <col min="23" max="23" width="8.88671875" style="45"/>
    <col min="47" max="47" width="8.88671875" style="50"/>
    <col min="66" max="67" width="8.88671875" style="54"/>
  </cols>
  <sheetData>
    <row r="1" spans="1:94" ht="18" x14ac:dyDescent="0.3">
      <c r="A1" s="31"/>
      <c r="E1" s="41" t="s">
        <v>128</v>
      </c>
      <c r="V1" s="31"/>
      <c r="Z1" s="45" t="s">
        <v>132</v>
      </c>
      <c r="AQ1" s="31"/>
      <c r="AU1" s="50" t="s">
        <v>136</v>
      </c>
      <c r="BL1" s="31"/>
      <c r="BO1" s="54" t="s">
        <v>139</v>
      </c>
      <c r="CE1" s="31"/>
    </row>
    <row r="2" spans="1:94" x14ac:dyDescent="0.3">
      <c r="A2" s="32"/>
      <c r="V2" s="32"/>
      <c r="AQ2" s="32"/>
      <c r="BL2" s="32"/>
      <c r="CE2" s="32"/>
    </row>
    <row r="5" spans="1:94" ht="18" x14ac:dyDescent="0.3">
      <c r="A5" s="33" t="s">
        <v>72</v>
      </c>
      <c r="B5" s="34">
        <v>9962738</v>
      </c>
      <c r="C5" s="33" t="s">
        <v>73</v>
      </c>
      <c r="D5" s="34">
        <v>10</v>
      </c>
      <c r="E5" s="42" t="s">
        <v>74</v>
      </c>
      <c r="F5" s="34">
        <v>6</v>
      </c>
      <c r="G5" s="33" t="s">
        <v>75</v>
      </c>
      <c r="H5" s="34">
        <v>10</v>
      </c>
      <c r="I5" s="33" t="s">
        <v>76</v>
      </c>
      <c r="J5" s="34">
        <v>0</v>
      </c>
      <c r="K5" s="33" t="s">
        <v>77</v>
      </c>
      <c r="L5" s="34" t="s">
        <v>78</v>
      </c>
      <c r="V5" s="33" t="s">
        <v>72</v>
      </c>
      <c r="W5" s="46">
        <v>8923662</v>
      </c>
      <c r="X5" s="33" t="s">
        <v>73</v>
      </c>
      <c r="Y5" s="34">
        <v>10</v>
      </c>
      <c r="Z5" s="33" t="s">
        <v>74</v>
      </c>
      <c r="AA5" s="34">
        <v>5</v>
      </c>
      <c r="AB5" s="33" t="s">
        <v>75</v>
      </c>
      <c r="AC5" s="34">
        <v>10</v>
      </c>
      <c r="AD5" s="33" t="s">
        <v>76</v>
      </c>
      <c r="AE5" s="34">
        <v>0</v>
      </c>
      <c r="AF5" s="33" t="s">
        <v>77</v>
      </c>
      <c r="AG5" s="34" t="s">
        <v>129</v>
      </c>
      <c r="AQ5" s="33" t="s">
        <v>72</v>
      </c>
      <c r="AR5" s="34">
        <v>6256667</v>
      </c>
      <c r="AS5" s="33" t="s">
        <v>73</v>
      </c>
      <c r="AT5" s="34">
        <v>10</v>
      </c>
      <c r="AU5" s="51" t="s">
        <v>74</v>
      </c>
      <c r="AV5" s="34">
        <v>4</v>
      </c>
      <c r="AW5" s="33" t="s">
        <v>75</v>
      </c>
      <c r="AX5" s="34">
        <v>10</v>
      </c>
      <c r="AY5" s="33" t="s">
        <v>76</v>
      </c>
      <c r="AZ5" s="34">
        <v>0</v>
      </c>
      <c r="BA5" s="33" t="s">
        <v>77</v>
      </c>
      <c r="BB5" s="34" t="s">
        <v>133</v>
      </c>
      <c r="BL5" s="33" t="s">
        <v>72</v>
      </c>
      <c r="BM5" s="34">
        <v>3992983</v>
      </c>
      <c r="BN5" s="55" t="s">
        <v>73</v>
      </c>
      <c r="BO5" s="56">
        <v>10</v>
      </c>
      <c r="BP5" s="33" t="s">
        <v>74</v>
      </c>
      <c r="BQ5" s="34">
        <v>3</v>
      </c>
      <c r="BR5" s="33" t="s">
        <v>75</v>
      </c>
      <c r="BS5" s="34">
        <v>10</v>
      </c>
      <c r="BT5" s="33" t="s">
        <v>76</v>
      </c>
      <c r="BU5" s="34">
        <v>0</v>
      </c>
      <c r="BV5" s="33" t="s">
        <v>77</v>
      </c>
      <c r="BW5" s="34" t="s">
        <v>137</v>
      </c>
      <c r="CE5" s="33" t="s">
        <v>72</v>
      </c>
      <c r="CF5" s="34">
        <v>4035697</v>
      </c>
      <c r="CG5" s="33" t="s">
        <v>73</v>
      </c>
      <c r="CH5" s="34">
        <v>10</v>
      </c>
      <c r="CI5" s="33" t="s">
        <v>74</v>
      </c>
      <c r="CJ5" s="34">
        <v>1</v>
      </c>
      <c r="CK5" s="33" t="s">
        <v>75</v>
      </c>
      <c r="CL5" s="34">
        <v>10</v>
      </c>
      <c r="CM5" s="33" t="s">
        <v>76</v>
      </c>
      <c r="CN5" s="34">
        <v>0</v>
      </c>
      <c r="CO5" s="33" t="s">
        <v>77</v>
      </c>
      <c r="CP5" s="34" t="s">
        <v>140</v>
      </c>
    </row>
    <row r="6" spans="1:94" ht="18.600000000000001" thickBot="1" x14ac:dyDescent="0.35">
      <c r="A6" s="31"/>
      <c r="V6" s="31"/>
      <c r="AQ6" s="31"/>
      <c r="BL6" s="31"/>
      <c r="CE6" s="31"/>
    </row>
    <row r="7" spans="1:94" ht="15" thickBot="1" x14ac:dyDescent="0.35">
      <c r="A7" s="35" t="s">
        <v>79</v>
      </c>
      <c r="B7" s="35" t="s">
        <v>80</v>
      </c>
      <c r="C7" s="35" t="s">
        <v>81</v>
      </c>
      <c r="D7" s="35" t="s">
        <v>82</v>
      </c>
      <c r="E7" s="43" t="s">
        <v>83</v>
      </c>
      <c r="F7" s="35" t="s">
        <v>84</v>
      </c>
      <c r="G7" s="35" t="s">
        <v>85</v>
      </c>
      <c r="H7" s="35" t="s">
        <v>86</v>
      </c>
      <c r="M7" t="str">
        <f>A7</f>
        <v>Rangsor</v>
      </c>
      <c r="N7" t="str">
        <f t="shared" ref="N7:N17" si="0">B7</f>
        <v>X(A1)</v>
      </c>
      <c r="O7" t="str">
        <f t="shared" ref="O7:O17" si="1">C7</f>
        <v>X(A2)</v>
      </c>
      <c r="P7" s="41" t="str">
        <f t="shared" ref="P7:P17" si="2">D7</f>
        <v>X(A3)</v>
      </c>
      <c r="Q7" s="41" t="str">
        <f t="shared" ref="Q7:Q17" si="3">F7</f>
        <v>X(A5)</v>
      </c>
      <c r="R7" t="str">
        <f t="shared" ref="R7:R17" si="4">G7</f>
        <v>X(A6)</v>
      </c>
      <c r="S7" t="str">
        <f t="shared" ref="S7:S17" si="5">H7</f>
        <v>Y(A7)</v>
      </c>
      <c r="V7" s="35" t="s">
        <v>79</v>
      </c>
      <c r="W7" s="47" t="s">
        <v>80</v>
      </c>
      <c r="X7" s="35" t="s">
        <v>81</v>
      </c>
      <c r="Y7" s="35" t="s">
        <v>82</v>
      </c>
      <c r="Z7" s="35" t="s">
        <v>83</v>
      </c>
      <c r="AA7" s="35" t="s">
        <v>84</v>
      </c>
      <c r="AB7" s="35" t="s">
        <v>130</v>
      </c>
      <c r="AI7" s="45" t="str">
        <f>V7</f>
        <v>Rangsor</v>
      </c>
      <c r="AJ7" s="45" t="str">
        <f>X7</f>
        <v>X(A2)</v>
      </c>
      <c r="AK7" t="str">
        <f>Y7</f>
        <v>X(A3)</v>
      </c>
      <c r="AL7" t="str">
        <f>Z7</f>
        <v>X(A4)</v>
      </c>
      <c r="AM7" t="str">
        <f>AA7</f>
        <v>X(A5)</v>
      </c>
      <c r="AN7" t="str">
        <f>AB7</f>
        <v>Y(A6)</v>
      </c>
      <c r="AQ7" s="35" t="s">
        <v>79</v>
      </c>
      <c r="AR7" s="35" t="s">
        <v>80</v>
      </c>
      <c r="AS7" s="35" t="s">
        <v>81</v>
      </c>
      <c r="AT7" s="35" t="s">
        <v>82</v>
      </c>
      <c r="AU7" s="52" t="s">
        <v>83</v>
      </c>
      <c r="AV7" s="35" t="s">
        <v>134</v>
      </c>
      <c r="BD7" t="str">
        <f>AQ7</f>
        <v>Rangsor</v>
      </c>
      <c r="BE7" t="str">
        <f t="shared" ref="BE7:BE17" si="6">AR7</f>
        <v>X(A1)</v>
      </c>
      <c r="BF7" t="str">
        <f t="shared" ref="BF7:BF17" si="7">AS7</f>
        <v>X(A2)</v>
      </c>
      <c r="BG7" s="50" t="str">
        <f t="shared" ref="BG7:BG17" si="8">AT7</f>
        <v>X(A3)</v>
      </c>
      <c r="BH7" s="50" t="str">
        <f t="shared" ref="BH7:BH17" si="9">AV7</f>
        <v>Y(A5)</v>
      </c>
      <c r="BL7" s="35" t="s">
        <v>79</v>
      </c>
      <c r="BM7" s="35" t="s">
        <v>80</v>
      </c>
      <c r="BN7" s="57" t="s">
        <v>81</v>
      </c>
      <c r="BO7" s="57" t="s">
        <v>82</v>
      </c>
      <c r="BP7" s="35" t="s">
        <v>138</v>
      </c>
      <c r="BY7" t="str">
        <f>BL7</f>
        <v>Rangsor</v>
      </c>
      <c r="BZ7" s="54" t="str">
        <f t="shared" ref="BZ7:BZ17" si="10">BM7</f>
        <v>X(A1)</v>
      </c>
      <c r="CA7" s="54" t="str">
        <f t="shared" ref="CA7:CA17" si="11">BP7</f>
        <v>Y(A4)</v>
      </c>
      <c r="CE7" s="35" t="s">
        <v>79</v>
      </c>
      <c r="CF7" s="35" t="s">
        <v>80</v>
      </c>
      <c r="CG7" s="35" t="s">
        <v>141</v>
      </c>
    </row>
    <row r="8" spans="1:94" ht="15" thickBot="1" x14ac:dyDescent="0.35">
      <c r="A8" s="35" t="s">
        <v>87</v>
      </c>
      <c r="B8" s="36">
        <v>2</v>
      </c>
      <c r="C8" s="36">
        <v>1</v>
      </c>
      <c r="D8" s="36">
        <v>1</v>
      </c>
      <c r="E8" s="44">
        <v>1</v>
      </c>
      <c r="F8" s="36">
        <v>2</v>
      </c>
      <c r="G8" s="36">
        <v>1</v>
      </c>
      <c r="H8" s="36">
        <v>2000</v>
      </c>
      <c r="M8" t="str">
        <f t="shared" ref="M8:M17" si="12">A8</f>
        <v>O1</v>
      </c>
      <c r="N8">
        <f t="shared" si="0"/>
        <v>2</v>
      </c>
      <c r="O8">
        <f t="shared" si="1"/>
        <v>1</v>
      </c>
      <c r="P8">
        <f t="shared" si="2"/>
        <v>1</v>
      </c>
      <c r="Q8">
        <f t="shared" si="3"/>
        <v>2</v>
      </c>
      <c r="R8">
        <f t="shared" si="4"/>
        <v>1</v>
      </c>
      <c r="S8">
        <f t="shared" si="5"/>
        <v>2000</v>
      </c>
      <c r="V8" s="35" t="s">
        <v>87</v>
      </c>
      <c r="W8" s="48">
        <v>2</v>
      </c>
      <c r="X8" s="36">
        <v>1</v>
      </c>
      <c r="Y8" s="36">
        <v>1</v>
      </c>
      <c r="Z8" s="36">
        <v>2</v>
      </c>
      <c r="AA8" s="36">
        <v>1</v>
      </c>
      <c r="AB8" s="36">
        <v>2000</v>
      </c>
      <c r="AI8" t="str">
        <f t="shared" ref="AI8:AI17" si="13">V8</f>
        <v>O1</v>
      </c>
      <c r="AJ8">
        <f>X8</f>
        <v>1</v>
      </c>
      <c r="AK8">
        <f>Y8</f>
        <v>1</v>
      </c>
      <c r="AL8">
        <f>Z8</f>
        <v>2</v>
      </c>
      <c r="AM8">
        <f>AA8</f>
        <v>1</v>
      </c>
      <c r="AN8">
        <f>AB8</f>
        <v>2000</v>
      </c>
      <c r="AQ8" s="35" t="s">
        <v>87</v>
      </c>
      <c r="AR8" s="36">
        <v>1</v>
      </c>
      <c r="AS8" s="36">
        <v>1</v>
      </c>
      <c r="AT8" s="36">
        <v>2</v>
      </c>
      <c r="AU8" s="53">
        <v>1</v>
      </c>
      <c r="AV8" s="36">
        <v>2000</v>
      </c>
      <c r="BD8" t="str">
        <f t="shared" ref="BD8:BD17" si="14">AQ8</f>
        <v>O1</v>
      </c>
      <c r="BE8">
        <f t="shared" si="6"/>
        <v>1</v>
      </c>
      <c r="BF8">
        <f t="shared" si="7"/>
        <v>1</v>
      </c>
      <c r="BG8">
        <f t="shared" si="8"/>
        <v>2</v>
      </c>
      <c r="BH8">
        <f t="shared" si="9"/>
        <v>2000</v>
      </c>
      <c r="BL8" s="35" t="s">
        <v>87</v>
      </c>
      <c r="BM8" s="36">
        <v>1</v>
      </c>
      <c r="BN8" s="58">
        <v>1</v>
      </c>
      <c r="BO8" s="58">
        <v>2</v>
      </c>
      <c r="BP8" s="36">
        <v>2000</v>
      </c>
      <c r="BY8" t="str">
        <f t="shared" ref="BY8:BY17" si="15">BL8</f>
        <v>O1</v>
      </c>
      <c r="BZ8">
        <f t="shared" si="10"/>
        <v>1</v>
      </c>
      <c r="CA8">
        <f t="shared" si="11"/>
        <v>2000</v>
      </c>
      <c r="CE8" s="35" t="s">
        <v>87</v>
      </c>
      <c r="CF8" s="36">
        <v>1</v>
      </c>
      <c r="CG8" s="36">
        <v>2000</v>
      </c>
    </row>
    <row r="9" spans="1:94" ht="15" thickBot="1" x14ac:dyDescent="0.35">
      <c r="A9" s="35" t="s">
        <v>88</v>
      </c>
      <c r="B9" s="36">
        <v>1</v>
      </c>
      <c r="C9" s="36">
        <v>1</v>
      </c>
      <c r="D9" s="36">
        <v>1</v>
      </c>
      <c r="E9" s="44">
        <v>3</v>
      </c>
      <c r="F9" s="36">
        <v>1</v>
      </c>
      <c r="G9" s="36">
        <v>3</v>
      </c>
      <c r="H9" s="36">
        <v>2000</v>
      </c>
      <c r="M9" t="str">
        <f t="shared" si="12"/>
        <v>O2</v>
      </c>
      <c r="N9">
        <f t="shared" si="0"/>
        <v>1</v>
      </c>
      <c r="O9">
        <f t="shared" si="1"/>
        <v>1</v>
      </c>
      <c r="P9">
        <f t="shared" si="2"/>
        <v>1</v>
      </c>
      <c r="Q9">
        <f t="shared" si="3"/>
        <v>1</v>
      </c>
      <c r="R9">
        <f t="shared" si="4"/>
        <v>3</v>
      </c>
      <c r="S9">
        <f t="shared" si="5"/>
        <v>2000</v>
      </c>
      <c r="V9" s="35" t="s">
        <v>88</v>
      </c>
      <c r="W9" s="48">
        <v>1</v>
      </c>
      <c r="X9" s="36">
        <v>1</v>
      </c>
      <c r="Y9" s="36">
        <v>1</v>
      </c>
      <c r="Z9" s="36">
        <v>1</v>
      </c>
      <c r="AA9" s="36">
        <v>3</v>
      </c>
      <c r="AB9" s="36">
        <v>2000</v>
      </c>
      <c r="AI9" t="str">
        <f t="shared" si="13"/>
        <v>O2</v>
      </c>
      <c r="AJ9">
        <f>X9</f>
        <v>1</v>
      </c>
      <c r="AK9">
        <f>Y9</f>
        <v>1</v>
      </c>
      <c r="AL9">
        <f>Z9</f>
        <v>1</v>
      </c>
      <c r="AM9">
        <f>AA9</f>
        <v>3</v>
      </c>
      <c r="AN9">
        <f>AB9</f>
        <v>2000</v>
      </c>
      <c r="AQ9" s="35" t="s">
        <v>88</v>
      </c>
      <c r="AR9" s="36">
        <v>1</v>
      </c>
      <c r="AS9" s="36">
        <v>1</v>
      </c>
      <c r="AT9" s="36">
        <v>1</v>
      </c>
      <c r="AU9" s="53">
        <v>3</v>
      </c>
      <c r="AV9" s="36">
        <v>2000</v>
      </c>
      <c r="BD9" t="str">
        <f t="shared" si="14"/>
        <v>O2</v>
      </c>
      <c r="BE9">
        <f t="shared" si="6"/>
        <v>1</v>
      </c>
      <c r="BF9">
        <f t="shared" si="7"/>
        <v>1</v>
      </c>
      <c r="BG9">
        <f t="shared" si="8"/>
        <v>1</v>
      </c>
      <c r="BH9">
        <f t="shared" si="9"/>
        <v>2000</v>
      </c>
      <c r="BL9" s="35" t="s">
        <v>88</v>
      </c>
      <c r="BM9" s="36">
        <v>1</v>
      </c>
      <c r="BN9" s="58">
        <v>1</v>
      </c>
      <c r="BO9" s="58">
        <v>1</v>
      </c>
      <c r="BP9" s="36">
        <v>2000</v>
      </c>
      <c r="BY9" t="str">
        <f t="shared" si="15"/>
        <v>O2</v>
      </c>
      <c r="BZ9">
        <f t="shared" si="10"/>
        <v>1</v>
      </c>
      <c r="CA9">
        <f t="shared" si="11"/>
        <v>2000</v>
      </c>
      <c r="CE9" s="35" t="s">
        <v>88</v>
      </c>
      <c r="CF9" s="36">
        <v>1</v>
      </c>
      <c r="CG9" s="36">
        <v>2000</v>
      </c>
    </row>
    <row r="10" spans="1:94" ht="15" thickBot="1" x14ac:dyDescent="0.35">
      <c r="A10" s="35" t="s">
        <v>89</v>
      </c>
      <c r="B10" s="36">
        <v>4</v>
      </c>
      <c r="C10" s="36">
        <v>6</v>
      </c>
      <c r="D10" s="36">
        <v>1</v>
      </c>
      <c r="E10" s="44">
        <v>4</v>
      </c>
      <c r="F10" s="36">
        <v>2</v>
      </c>
      <c r="G10" s="36">
        <v>6</v>
      </c>
      <c r="H10" s="36">
        <v>2000</v>
      </c>
      <c r="M10" t="str">
        <f t="shared" si="12"/>
        <v>O3</v>
      </c>
      <c r="N10">
        <f t="shared" si="0"/>
        <v>4</v>
      </c>
      <c r="O10">
        <f t="shared" si="1"/>
        <v>6</v>
      </c>
      <c r="P10">
        <f t="shared" si="2"/>
        <v>1</v>
      </c>
      <c r="Q10">
        <f t="shared" si="3"/>
        <v>2</v>
      </c>
      <c r="R10">
        <f t="shared" si="4"/>
        <v>6</v>
      </c>
      <c r="S10">
        <f t="shared" si="5"/>
        <v>2000</v>
      </c>
      <c r="V10" s="35" t="s">
        <v>89</v>
      </c>
      <c r="W10" s="48">
        <v>4</v>
      </c>
      <c r="X10" s="36">
        <v>6</v>
      </c>
      <c r="Y10" s="36">
        <v>1</v>
      </c>
      <c r="Z10" s="36">
        <v>2</v>
      </c>
      <c r="AA10" s="36">
        <v>6</v>
      </c>
      <c r="AB10" s="36">
        <v>2000</v>
      </c>
      <c r="AI10" t="str">
        <f t="shared" si="13"/>
        <v>O3</v>
      </c>
      <c r="AJ10">
        <f>X10</f>
        <v>6</v>
      </c>
      <c r="AK10">
        <f>Y10</f>
        <v>1</v>
      </c>
      <c r="AL10">
        <f>Z10</f>
        <v>2</v>
      </c>
      <c r="AM10">
        <f>AA10</f>
        <v>6</v>
      </c>
      <c r="AN10">
        <f>AB10</f>
        <v>2000</v>
      </c>
      <c r="AQ10" s="35" t="s">
        <v>89</v>
      </c>
      <c r="AR10" s="36">
        <v>6</v>
      </c>
      <c r="AS10" s="36">
        <v>1</v>
      </c>
      <c r="AT10" s="36">
        <v>2</v>
      </c>
      <c r="AU10" s="53">
        <v>6</v>
      </c>
      <c r="AV10" s="36">
        <v>2000</v>
      </c>
      <c r="BD10" t="str">
        <f t="shared" si="14"/>
        <v>O3</v>
      </c>
      <c r="BE10">
        <f t="shared" si="6"/>
        <v>6</v>
      </c>
      <c r="BF10">
        <f t="shared" si="7"/>
        <v>1</v>
      </c>
      <c r="BG10">
        <f t="shared" si="8"/>
        <v>2</v>
      </c>
      <c r="BH10">
        <f t="shared" si="9"/>
        <v>2000</v>
      </c>
      <c r="BL10" s="35" t="s">
        <v>89</v>
      </c>
      <c r="BM10" s="36">
        <v>6</v>
      </c>
      <c r="BN10" s="58">
        <v>1</v>
      </c>
      <c r="BO10" s="58">
        <v>2</v>
      </c>
      <c r="BP10" s="36">
        <v>2000</v>
      </c>
      <c r="BY10" t="str">
        <f t="shared" si="15"/>
        <v>O3</v>
      </c>
      <c r="BZ10">
        <f t="shared" si="10"/>
        <v>6</v>
      </c>
      <c r="CA10">
        <f t="shared" si="11"/>
        <v>2000</v>
      </c>
      <c r="CE10" s="35" t="s">
        <v>89</v>
      </c>
      <c r="CF10" s="36">
        <v>6</v>
      </c>
      <c r="CG10" s="36">
        <v>2000</v>
      </c>
    </row>
    <row r="11" spans="1:94" ht="15" thickBot="1" x14ac:dyDescent="0.35">
      <c r="A11" s="35" t="s">
        <v>90</v>
      </c>
      <c r="B11" s="36">
        <v>7</v>
      </c>
      <c r="C11" s="36">
        <v>1</v>
      </c>
      <c r="D11" s="36">
        <v>7</v>
      </c>
      <c r="E11" s="44">
        <v>7</v>
      </c>
      <c r="F11" s="36">
        <v>2</v>
      </c>
      <c r="G11" s="36">
        <v>5</v>
      </c>
      <c r="H11" s="36">
        <v>2000</v>
      </c>
      <c r="M11" t="str">
        <f t="shared" si="12"/>
        <v>O4</v>
      </c>
      <c r="N11">
        <f t="shared" si="0"/>
        <v>7</v>
      </c>
      <c r="O11">
        <f t="shared" si="1"/>
        <v>1</v>
      </c>
      <c r="P11">
        <f t="shared" si="2"/>
        <v>7</v>
      </c>
      <c r="Q11">
        <f t="shared" si="3"/>
        <v>2</v>
      </c>
      <c r="R11">
        <f t="shared" si="4"/>
        <v>5</v>
      </c>
      <c r="S11">
        <f t="shared" si="5"/>
        <v>2000</v>
      </c>
      <c r="V11" s="35" t="s">
        <v>90</v>
      </c>
      <c r="W11" s="48">
        <v>7</v>
      </c>
      <c r="X11" s="36">
        <v>1</v>
      </c>
      <c r="Y11" s="36">
        <v>7</v>
      </c>
      <c r="Z11" s="36">
        <v>2</v>
      </c>
      <c r="AA11" s="36">
        <v>5</v>
      </c>
      <c r="AB11" s="36">
        <v>2000</v>
      </c>
      <c r="AI11" t="str">
        <f t="shared" si="13"/>
        <v>O4</v>
      </c>
      <c r="AJ11">
        <f>X11</f>
        <v>1</v>
      </c>
      <c r="AK11">
        <f>Y11</f>
        <v>7</v>
      </c>
      <c r="AL11">
        <f>Z11</f>
        <v>2</v>
      </c>
      <c r="AM11">
        <f>AA11</f>
        <v>5</v>
      </c>
      <c r="AN11">
        <f>AB11</f>
        <v>2000</v>
      </c>
      <c r="AQ11" s="35" t="s">
        <v>90</v>
      </c>
      <c r="AR11" s="36">
        <v>1</v>
      </c>
      <c r="AS11" s="36">
        <v>7</v>
      </c>
      <c r="AT11" s="36">
        <v>2</v>
      </c>
      <c r="AU11" s="53">
        <v>5</v>
      </c>
      <c r="AV11" s="36">
        <v>2000</v>
      </c>
      <c r="BD11" t="str">
        <f t="shared" si="14"/>
        <v>O4</v>
      </c>
      <c r="BE11">
        <f t="shared" si="6"/>
        <v>1</v>
      </c>
      <c r="BF11">
        <f t="shared" si="7"/>
        <v>7</v>
      </c>
      <c r="BG11">
        <f t="shared" si="8"/>
        <v>2</v>
      </c>
      <c r="BH11">
        <f t="shared" si="9"/>
        <v>2000</v>
      </c>
      <c r="BL11" s="35" t="s">
        <v>90</v>
      </c>
      <c r="BM11" s="36">
        <v>1</v>
      </c>
      <c r="BN11" s="58">
        <v>7</v>
      </c>
      <c r="BO11" s="58">
        <v>2</v>
      </c>
      <c r="BP11" s="36">
        <v>2000</v>
      </c>
      <c r="BY11" t="str">
        <f t="shared" si="15"/>
        <v>O4</v>
      </c>
      <c r="BZ11">
        <f t="shared" si="10"/>
        <v>1</v>
      </c>
      <c r="CA11">
        <f t="shared" si="11"/>
        <v>2000</v>
      </c>
      <c r="CE11" s="35" t="s">
        <v>90</v>
      </c>
      <c r="CF11" s="36">
        <v>1</v>
      </c>
      <c r="CG11" s="36">
        <v>2000</v>
      </c>
    </row>
    <row r="12" spans="1:94" ht="15" thickBot="1" x14ac:dyDescent="0.35">
      <c r="A12" s="35" t="s">
        <v>91</v>
      </c>
      <c r="B12" s="36">
        <v>9</v>
      </c>
      <c r="C12" s="36">
        <v>8</v>
      </c>
      <c r="D12" s="36">
        <v>9</v>
      </c>
      <c r="E12" s="44">
        <v>9</v>
      </c>
      <c r="F12" s="36">
        <v>8</v>
      </c>
      <c r="G12" s="36">
        <v>8</v>
      </c>
      <c r="H12" s="36">
        <v>1000</v>
      </c>
      <c r="M12" t="str">
        <f t="shared" si="12"/>
        <v>O5</v>
      </c>
      <c r="N12">
        <f t="shared" si="0"/>
        <v>9</v>
      </c>
      <c r="O12">
        <f t="shared" si="1"/>
        <v>8</v>
      </c>
      <c r="P12">
        <f t="shared" si="2"/>
        <v>9</v>
      </c>
      <c r="Q12">
        <f t="shared" si="3"/>
        <v>8</v>
      </c>
      <c r="R12">
        <f t="shared" si="4"/>
        <v>8</v>
      </c>
      <c r="S12">
        <f t="shared" si="5"/>
        <v>1000</v>
      </c>
      <c r="V12" s="35" t="s">
        <v>91</v>
      </c>
      <c r="W12" s="48">
        <v>9</v>
      </c>
      <c r="X12" s="36">
        <v>8</v>
      </c>
      <c r="Y12" s="36">
        <v>9</v>
      </c>
      <c r="Z12" s="36">
        <v>8</v>
      </c>
      <c r="AA12" s="36">
        <v>8</v>
      </c>
      <c r="AB12" s="36">
        <v>1000</v>
      </c>
      <c r="AI12" t="str">
        <f t="shared" si="13"/>
        <v>O5</v>
      </c>
      <c r="AJ12">
        <f>X12</f>
        <v>8</v>
      </c>
      <c r="AK12">
        <f>Y12</f>
        <v>9</v>
      </c>
      <c r="AL12">
        <f>Z12</f>
        <v>8</v>
      </c>
      <c r="AM12">
        <f>AA12</f>
        <v>8</v>
      </c>
      <c r="AN12">
        <f>AB12</f>
        <v>1000</v>
      </c>
      <c r="AQ12" s="35" t="s">
        <v>91</v>
      </c>
      <c r="AR12" s="36">
        <v>8</v>
      </c>
      <c r="AS12" s="36">
        <v>9</v>
      </c>
      <c r="AT12" s="36">
        <v>8</v>
      </c>
      <c r="AU12" s="53">
        <v>8</v>
      </c>
      <c r="AV12" s="36">
        <v>1000</v>
      </c>
      <c r="BD12" t="str">
        <f t="shared" si="14"/>
        <v>O5</v>
      </c>
      <c r="BE12">
        <f t="shared" si="6"/>
        <v>8</v>
      </c>
      <c r="BF12">
        <f t="shared" si="7"/>
        <v>9</v>
      </c>
      <c r="BG12">
        <f t="shared" si="8"/>
        <v>8</v>
      </c>
      <c r="BH12">
        <f t="shared" si="9"/>
        <v>1000</v>
      </c>
      <c r="BL12" s="35" t="s">
        <v>91</v>
      </c>
      <c r="BM12" s="36">
        <v>8</v>
      </c>
      <c r="BN12" s="58">
        <v>9</v>
      </c>
      <c r="BO12" s="58">
        <v>8</v>
      </c>
      <c r="BP12" s="36">
        <v>1000</v>
      </c>
      <c r="BY12" t="str">
        <f t="shared" si="15"/>
        <v>O5</v>
      </c>
      <c r="BZ12">
        <f t="shared" si="10"/>
        <v>8</v>
      </c>
      <c r="CA12">
        <f t="shared" si="11"/>
        <v>1000</v>
      </c>
      <c r="CE12" s="35" t="s">
        <v>91</v>
      </c>
      <c r="CF12" s="36">
        <v>8</v>
      </c>
      <c r="CG12" s="36">
        <v>1000</v>
      </c>
    </row>
    <row r="13" spans="1:94" ht="15" thickBot="1" x14ac:dyDescent="0.35">
      <c r="A13" s="35" t="s">
        <v>92</v>
      </c>
      <c r="B13" s="36">
        <v>10</v>
      </c>
      <c r="C13" s="36">
        <v>8</v>
      </c>
      <c r="D13" s="36">
        <v>9</v>
      </c>
      <c r="E13" s="44">
        <v>8</v>
      </c>
      <c r="F13" s="36">
        <v>8</v>
      </c>
      <c r="G13" s="36">
        <v>8</v>
      </c>
      <c r="H13" s="36">
        <v>1000</v>
      </c>
      <c r="M13" t="str">
        <f t="shared" si="12"/>
        <v>O6</v>
      </c>
      <c r="N13">
        <f t="shared" si="0"/>
        <v>10</v>
      </c>
      <c r="O13">
        <f t="shared" si="1"/>
        <v>8</v>
      </c>
      <c r="P13">
        <f t="shared" si="2"/>
        <v>9</v>
      </c>
      <c r="Q13">
        <f t="shared" si="3"/>
        <v>8</v>
      </c>
      <c r="R13">
        <f t="shared" si="4"/>
        <v>8</v>
      </c>
      <c r="S13">
        <f t="shared" si="5"/>
        <v>1000</v>
      </c>
      <c r="V13" s="35" t="s">
        <v>92</v>
      </c>
      <c r="W13" s="48">
        <v>10</v>
      </c>
      <c r="X13" s="36">
        <v>8</v>
      </c>
      <c r="Y13" s="36">
        <v>9</v>
      </c>
      <c r="Z13" s="36">
        <v>8</v>
      </c>
      <c r="AA13" s="36">
        <v>8</v>
      </c>
      <c r="AB13" s="36">
        <v>1000</v>
      </c>
      <c r="AI13" t="str">
        <f t="shared" si="13"/>
        <v>O6</v>
      </c>
      <c r="AJ13">
        <f>X13</f>
        <v>8</v>
      </c>
      <c r="AK13">
        <f>Y13</f>
        <v>9</v>
      </c>
      <c r="AL13">
        <f>Z13</f>
        <v>8</v>
      </c>
      <c r="AM13">
        <f>AA13</f>
        <v>8</v>
      </c>
      <c r="AN13">
        <f>AB13</f>
        <v>1000</v>
      </c>
      <c r="AQ13" s="35" t="s">
        <v>92</v>
      </c>
      <c r="AR13" s="36">
        <v>8</v>
      </c>
      <c r="AS13" s="36">
        <v>9</v>
      </c>
      <c r="AT13" s="36">
        <v>8</v>
      </c>
      <c r="AU13" s="53">
        <v>8</v>
      </c>
      <c r="AV13" s="36">
        <v>1000</v>
      </c>
      <c r="BD13" t="str">
        <f t="shared" si="14"/>
        <v>O6</v>
      </c>
      <c r="BE13">
        <f t="shared" si="6"/>
        <v>8</v>
      </c>
      <c r="BF13">
        <f t="shared" si="7"/>
        <v>9</v>
      </c>
      <c r="BG13">
        <f t="shared" si="8"/>
        <v>8</v>
      </c>
      <c r="BH13">
        <f t="shared" si="9"/>
        <v>1000</v>
      </c>
      <c r="BL13" s="35" t="s">
        <v>92</v>
      </c>
      <c r="BM13" s="36">
        <v>8</v>
      </c>
      <c r="BN13" s="58">
        <v>9</v>
      </c>
      <c r="BO13" s="58">
        <v>8</v>
      </c>
      <c r="BP13" s="36">
        <v>1000</v>
      </c>
      <c r="BY13" t="str">
        <f t="shared" si="15"/>
        <v>O6</v>
      </c>
      <c r="BZ13">
        <f t="shared" si="10"/>
        <v>8</v>
      </c>
      <c r="CA13">
        <f t="shared" si="11"/>
        <v>1000</v>
      </c>
      <c r="CE13" s="35" t="s">
        <v>92</v>
      </c>
      <c r="CF13" s="36">
        <v>8</v>
      </c>
      <c r="CG13" s="36">
        <v>1000</v>
      </c>
    </row>
    <row r="14" spans="1:94" ht="15" thickBot="1" x14ac:dyDescent="0.35">
      <c r="A14" s="35" t="s">
        <v>93</v>
      </c>
      <c r="B14" s="36">
        <v>2</v>
      </c>
      <c r="C14" s="36">
        <v>1</v>
      </c>
      <c r="D14" s="36">
        <v>1</v>
      </c>
      <c r="E14" s="44">
        <v>1</v>
      </c>
      <c r="F14" s="36">
        <v>2</v>
      </c>
      <c r="G14" s="36">
        <v>1</v>
      </c>
      <c r="H14" s="36">
        <v>2000</v>
      </c>
      <c r="M14" t="str">
        <f t="shared" si="12"/>
        <v>O7</v>
      </c>
      <c r="N14">
        <f t="shared" si="0"/>
        <v>2</v>
      </c>
      <c r="O14">
        <f t="shared" si="1"/>
        <v>1</v>
      </c>
      <c r="P14">
        <f t="shared" si="2"/>
        <v>1</v>
      </c>
      <c r="Q14">
        <f t="shared" si="3"/>
        <v>2</v>
      </c>
      <c r="R14">
        <f t="shared" si="4"/>
        <v>1</v>
      </c>
      <c r="S14">
        <f t="shared" si="5"/>
        <v>2000</v>
      </c>
      <c r="V14" s="35" t="s">
        <v>93</v>
      </c>
      <c r="W14" s="48">
        <v>2</v>
      </c>
      <c r="X14" s="36">
        <v>1</v>
      </c>
      <c r="Y14" s="36">
        <v>1</v>
      </c>
      <c r="Z14" s="36">
        <v>2</v>
      </c>
      <c r="AA14" s="36">
        <v>1</v>
      </c>
      <c r="AB14" s="36">
        <v>2000</v>
      </c>
      <c r="AI14" t="str">
        <f t="shared" si="13"/>
        <v>O7</v>
      </c>
      <c r="AJ14">
        <f>X14</f>
        <v>1</v>
      </c>
      <c r="AK14">
        <f>Y14</f>
        <v>1</v>
      </c>
      <c r="AL14">
        <f>Z14</f>
        <v>2</v>
      </c>
      <c r="AM14">
        <f>AA14</f>
        <v>1</v>
      </c>
      <c r="AN14">
        <f>AB14</f>
        <v>2000</v>
      </c>
      <c r="AQ14" s="35" t="s">
        <v>93</v>
      </c>
      <c r="AR14" s="36">
        <v>1</v>
      </c>
      <c r="AS14" s="36">
        <v>1</v>
      </c>
      <c r="AT14" s="36">
        <v>2</v>
      </c>
      <c r="AU14" s="53">
        <v>1</v>
      </c>
      <c r="AV14" s="36">
        <v>2000</v>
      </c>
      <c r="BD14" t="str">
        <f t="shared" si="14"/>
        <v>O7</v>
      </c>
      <c r="BE14">
        <f t="shared" si="6"/>
        <v>1</v>
      </c>
      <c r="BF14">
        <f t="shared" si="7"/>
        <v>1</v>
      </c>
      <c r="BG14">
        <f t="shared" si="8"/>
        <v>2</v>
      </c>
      <c r="BH14">
        <f t="shared" si="9"/>
        <v>2000</v>
      </c>
      <c r="BL14" s="35" t="s">
        <v>93</v>
      </c>
      <c r="BM14" s="36">
        <v>1</v>
      </c>
      <c r="BN14" s="58">
        <v>1</v>
      </c>
      <c r="BO14" s="58">
        <v>2</v>
      </c>
      <c r="BP14" s="36">
        <v>2000</v>
      </c>
      <c r="BY14" t="str">
        <f t="shared" si="15"/>
        <v>O7</v>
      </c>
      <c r="BZ14">
        <f t="shared" si="10"/>
        <v>1</v>
      </c>
      <c r="CA14">
        <f t="shared" si="11"/>
        <v>2000</v>
      </c>
      <c r="CE14" s="35" t="s">
        <v>93</v>
      </c>
      <c r="CF14" s="36">
        <v>1</v>
      </c>
      <c r="CG14" s="36">
        <v>2000</v>
      </c>
    </row>
    <row r="15" spans="1:94" ht="15" thickBot="1" x14ac:dyDescent="0.35">
      <c r="A15" s="35" t="s">
        <v>94</v>
      </c>
      <c r="B15" s="36">
        <v>4</v>
      </c>
      <c r="C15" s="36">
        <v>6</v>
      </c>
      <c r="D15" s="36">
        <v>1</v>
      </c>
      <c r="E15" s="44">
        <v>4</v>
      </c>
      <c r="F15" s="36">
        <v>2</v>
      </c>
      <c r="G15" s="36">
        <v>6</v>
      </c>
      <c r="H15" s="36">
        <v>2000</v>
      </c>
      <c r="M15" t="str">
        <f t="shared" si="12"/>
        <v>O8</v>
      </c>
      <c r="N15">
        <f t="shared" si="0"/>
        <v>4</v>
      </c>
      <c r="O15">
        <f t="shared" si="1"/>
        <v>6</v>
      </c>
      <c r="P15">
        <f t="shared" si="2"/>
        <v>1</v>
      </c>
      <c r="Q15">
        <f t="shared" si="3"/>
        <v>2</v>
      </c>
      <c r="R15">
        <f t="shared" si="4"/>
        <v>6</v>
      </c>
      <c r="S15">
        <f t="shared" si="5"/>
        <v>2000</v>
      </c>
      <c r="V15" s="35" t="s">
        <v>94</v>
      </c>
      <c r="W15" s="48">
        <v>4</v>
      </c>
      <c r="X15" s="36">
        <v>6</v>
      </c>
      <c r="Y15" s="36">
        <v>1</v>
      </c>
      <c r="Z15" s="36">
        <v>2</v>
      </c>
      <c r="AA15" s="36">
        <v>6</v>
      </c>
      <c r="AB15" s="36">
        <v>2000</v>
      </c>
      <c r="AI15" t="str">
        <f t="shared" si="13"/>
        <v>O8</v>
      </c>
      <c r="AJ15">
        <f>X15</f>
        <v>6</v>
      </c>
      <c r="AK15">
        <f>Y15</f>
        <v>1</v>
      </c>
      <c r="AL15">
        <f>Z15</f>
        <v>2</v>
      </c>
      <c r="AM15">
        <f>AA15</f>
        <v>6</v>
      </c>
      <c r="AN15">
        <f>AB15</f>
        <v>2000</v>
      </c>
      <c r="AQ15" s="35" t="s">
        <v>94</v>
      </c>
      <c r="AR15" s="36">
        <v>6</v>
      </c>
      <c r="AS15" s="36">
        <v>1</v>
      </c>
      <c r="AT15" s="36">
        <v>2</v>
      </c>
      <c r="AU15" s="53">
        <v>6</v>
      </c>
      <c r="AV15" s="36">
        <v>2000</v>
      </c>
      <c r="BD15" t="str">
        <f t="shared" si="14"/>
        <v>O8</v>
      </c>
      <c r="BE15">
        <f t="shared" si="6"/>
        <v>6</v>
      </c>
      <c r="BF15">
        <f t="shared" si="7"/>
        <v>1</v>
      </c>
      <c r="BG15">
        <f t="shared" si="8"/>
        <v>2</v>
      </c>
      <c r="BH15">
        <f t="shared" si="9"/>
        <v>2000</v>
      </c>
      <c r="BL15" s="35" t="s">
        <v>94</v>
      </c>
      <c r="BM15" s="36">
        <v>6</v>
      </c>
      <c r="BN15" s="58">
        <v>1</v>
      </c>
      <c r="BO15" s="58">
        <v>2</v>
      </c>
      <c r="BP15" s="36">
        <v>2000</v>
      </c>
      <c r="BY15" t="str">
        <f t="shared" si="15"/>
        <v>O8</v>
      </c>
      <c r="BZ15">
        <f t="shared" si="10"/>
        <v>6</v>
      </c>
      <c r="CA15">
        <f t="shared" si="11"/>
        <v>2000</v>
      </c>
      <c r="CE15" s="35" t="s">
        <v>94</v>
      </c>
      <c r="CF15" s="36">
        <v>6</v>
      </c>
      <c r="CG15" s="36">
        <v>2000</v>
      </c>
    </row>
    <row r="16" spans="1:94" ht="15" thickBot="1" x14ac:dyDescent="0.35">
      <c r="A16" s="35" t="s">
        <v>95</v>
      </c>
      <c r="B16" s="36">
        <v>8</v>
      </c>
      <c r="C16" s="36">
        <v>8</v>
      </c>
      <c r="D16" s="36">
        <v>8</v>
      </c>
      <c r="E16" s="44">
        <v>10</v>
      </c>
      <c r="F16" s="36">
        <v>8</v>
      </c>
      <c r="G16" s="36">
        <v>8</v>
      </c>
      <c r="H16" s="36">
        <v>1000</v>
      </c>
      <c r="M16" t="str">
        <f t="shared" si="12"/>
        <v>O9</v>
      </c>
      <c r="N16">
        <f t="shared" si="0"/>
        <v>8</v>
      </c>
      <c r="O16">
        <f t="shared" si="1"/>
        <v>8</v>
      </c>
      <c r="P16">
        <f t="shared" si="2"/>
        <v>8</v>
      </c>
      <c r="Q16">
        <f t="shared" si="3"/>
        <v>8</v>
      </c>
      <c r="R16">
        <f t="shared" si="4"/>
        <v>8</v>
      </c>
      <c r="S16">
        <f t="shared" si="5"/>
        <v>1000</v>
      </c>
      <c r="V16" s="35" t="s">
        <v>95</v>
      </c>
      <c r="W16" s="48">
        <v>8</v>
      </c>
      <c r="X16" s="36">
        <v>8</v>
      </c>
      <c r="Y16" s="36">
        <v>8</v>
      </c>
      <c r="Z16" s="36">
        <v>8</v>
      </c>
      <c r="AA16" s="36">
        <v>8</v>
      </c>
      <c r="AB16" s="36">
        <v>1000</v>
      </c>
      <c r="AI16" t="str">
        <f t="shared" si="13"/>
        <v>O9</v>
      </c>
      <c r="AJ16">
        <f>X16</f>
        <v>8</v>
      </c>
      <c r="AK16">
        <f>Y16</f>
        <v>8</v>
      </c>
      <c r="AL16">
        <f>Z16</f>
        <v>8</v>
      </c>
      <c r="AM16">
        <f>AA16</f>
        <v>8</v>
      </c>
      <c r="AN16">
        <f>AB16</f>
        <v>1000</v>
      </c>
      <c r="AQ16" s="35" t="s">
        <v>95</v>
      </c>
      <c r="AR16" s="36">
        <v>8</v>
      </c>
      <c r="AS16" s="36">
        <v>8</v>
      </c>
      <c r="AT16" s="36">
        <v>8</v>
      </c>
      <c r="AU16" s="53">
        <v>8</v>
      </c>
      <c r="AV16" s="36">
        <v>1000</v>
      </c>
      <c r="BD16" t="str">
        <f t="shared" si="14"/>
        <v>O9</v>
      </c>
      <c r="BE16">
        <f t="shared" si="6"/>
        <v>8</v>
      </c>
      <c r="BF16">
        <f t="shared" si="7"/>
        <v>8</v>
      </c>
      <c r="BG16">
        <f t="shared" si="8"/>
        <v>8</v>
      </c>
      <c r="BH16">
        <f t="shared" si="9"/>
        <v>1000</v>
      </c>
      <c r="BL16" s="35" t="s">
        <v>95</v>
      </c>
      <c r="BM16" s="36">
        <v>8</v>
      </c>
      <c r="BN16" s="58">
        <v>8</v>
      </c>
      <c r="BO16" s="58">
        <v>8</v>
      </c>
      <c r="BP16" s="36">
        <v>1000</v>
      </c>
      <c r="BY16" t="str">
        <f t="shared" si="15"/>
        <v>O9</v>
      </c>
      <c r="BZ16">
        <f t="shared" si="10"/>
        <v>8</v>
      </c>
      <c r="CA16">
        <f t="shared" si="11"/>
        <v>1000</v>
      </c>
      <c r="CE16" s="35" t="s">
        <v>95</v>
      </c>
      <c r="CF16" s="36">
        <v>8</v>
      </c>
      <c r="CG16" s="36">
        <v>1000</v>
      </c>
    </row>
    <row r="17" spans="1:85" ht="15" thickBot="1" x14ac:dyDescent="0.35">
      <c r="A17" s="35" t="s">
        <v>96</v>
      </c>
      <c r="B17" s="36">
        <v>6</v>
      </c>
      <c r="C17" s="36">
        <v>1</v>
      </c>
      <c r="D17" s="36">
        <v>6</v>
      </c>
      <c r="E17" s="44">
        <v>6</v>
      </c>
      <c r="F17" s="36">
        <v>2</v>
      </c>
      <c r="G17" s="36">
        <v>4</v>
      </c>
      <c r="H17" s="36">
        <v>2000</v>
      </c>
      <c r="M17" t="str">
        <f t="shared" si="12"/>
        <v>O10</v>
      </c>
      <c r="N17">
        <f t="shared" si="0"/>
        <v>6</v>
      </c>
      <c r="O17">
        <f t="shared" si="1"/>
        <v>1</v>
      </c>
      <c r="P17">
        <f t="shared" si="2"/>
        <v>6</v>
      </c>
      <c r="Q17">
        <f t="shared" si="3"/>
        <v>2</v>
      </c>
      <c r="R17">
        <f t="shared" si="4"/>
        <v>4</v>
      </c>
      <c r="S17">
        <f t="shared" si="5"/>
        <v>2000</v>
      </c>
      <c r="V17" s="35" t="s">
        <v>96</v>
      </c>
      <c r="W17" s="48">
        <v>6</v>
      </c>
      <c r="X17" s="36">
        <v>1</v>
      </c>
      <c r="Y17" s="36">
        <v>6</v>
      </c>
      <c r="Z17" s="36">
        <v>2</v>
      </c>
      <c r="AA17" s="36">
        <v>4</v>
      </c>
      <c r="AB17" s="36">
        <v>2000</v>
      </c>
      <c r="AI17" t="str">
        <f t="shared" si="13"/>
        <v>O10</v>
      </c>
      <c r="AJ17">
        <f>X17</f>
        <v>1</v>
      </c>
      <c r="AK17">
        <f>Y17</f>
        <v>6</v>
      </c>
      <c r="AL17">
        <f>Z17</f>
        <v>2</v>
      </c>
      <c r="AM17">
        <f>AA17</f>
        <v>4</v>
      </c>
      <c r="AN17">
        <f>AB17</f>
        <v>2000</v>
      </c>
      <c r="AQ17" s="35" t="s">
        <v>96</v>
      </c>
      <c r="AR17" s="36">
        <v>1</v>
      </c>
      <c r="AS17" s="36">
        <v>6</v>
      </c>
      <c r="AT17" s="36">
        <v>2</v>
      </c>
      <c r="AU17" s="53">
        <v>4</v>
      </c>
      <c r="AV17" s="36">
        <v>2000</v>
      </c>
      <c r="BD17" t="str">
        <f t="shared" si="14"/>
        <v>O10</v>
      </c>
      <c r="BE17">
        <f t="shared" si="6"/>
        <v>1</v>
      </c>
      <c r="BF17">
        <f t="shared" si="7"/>
        <v>6</v>
      </c>
      <c r="BG17">
        <f t="shared" si="8"/>
        <v>2</v>
      </c>
      <c r="BH17">
        <f t="shared" si="9"/>
        <v>2000</v>
      </c>
      <c r="BL17" s="35" t="s">
        <v>96</v>
      </c>
      <c r="BM17" s="36">
        <v>1</v>
      </c>
      <c r="BN17" s="58">
        <v>6</v>
      </c>
      <c r="BO17" s="58">
        <v>2</v>
      </c>
      <c r="BP17" s="36">
        <v>2000</v>
      </c>
      <c r="BY17" t="str">
        <f t="shared" si="15"/>
        <v>O10</v>
      </c>
      <c r="BZ17">
        <f t="shared" si="10"/>
        <v>1</v>
      </c>
      <c r="CA17">
        <f t="shared" si="11"/>
        <v>2000</v>
      </c>
      <c r="CE17" s="35" t="s">
        <v>96</v>
      </c>
      <c r="CF17" s="36">
        <v>1</v>
      </c>
      <c r="CG17" s="36">
        <v>2000</v>
      </c>
    </row>
    <row r="18" spans="1:85" ht="18.600000000000001" thickBot="1" x14ac:dyDescent="0.35">
      <c r="A18" s="31"/>
      <c r="V18" s="31"/>
      <c r="AQ18" s="31"/>
      <c r="BL18" s="31"/>
      <c r="CE18" s="31"/>
    </row>
    <row r="19" spans="1:85" ht="15" thickBot="1" x14ac:dyDescent="0.35">
      <c r="A19" s="35" t="s">
        <v>97</v>
      </c>
      <c r="B19" s="35" t="s">
        <v>80</v>
      </c>
      <c r="C19" s="35" t="s">
        <v>81</v>
      </c>
      <c r="D19" s="35" t="s">
        <v>82</v>
      </c>
      <c r="E19" s="43" t="s">
        <v>83</v>
      </c>
      <c r="F19" s="35" t="s">
        <v>84</v>
      </c>
      <c r="G19" s="35" t="s">
        <v>85</v>
      </c>
      <c r="V19" s="35" t="s">
        <v>97</v>
      </c>
      <c r="W19" s="47" t="s">
        <v>80</v>
      </c>
      <c r="X19" s="35" t="s">
        <v>81</v>
      </c>
      <c r="Y19" s="35" t="s">
        <v>82</v>
      </c>
      <c r="Z19" s="35" t="s">
        <v>83</v>
      </c>
      <c r="AA19" s="35" t="s">
        <v>84</v>
      </c>
      <c r="AQ19" s="35" t="s">
        <v>97</v>
      </c>
      <c r="AR19" s="35" t="s">
        <v>80</v>
      </c>
      <c r="AS19" s="35" t="s">
        <v>81</v>
      </c>
      <c r="AT19" s="35" t="s">
        <v>82</v>
      </c>
      <c r="AU19" s="52" t="s">
        <v>83</v>
      </c>
      <c r="BL19" s="35" t="s">
        <v>97</v>
      </c>
      <c r="BM19" s="35" t="s">
        <v>80</v>
      </c>
      <c r="BN19" s="57" t="s">
        <v>81</v>
      </c>
      <c r="BO19" s="57" t="s">
        <v>82</v>
      </c>
      <c r="CE19" s="35" t="s">
        <v>97</v>
      </c>
      <c r="CF19" s="35" t="s">
        <v>80</v>
      </c>
    </row>
    <row r="20" spans="1:85" ht="15" thickBot="1" x14ac:dyDescent="0.35">
      <c r="A20" s="35" t="s">
        <v>98</v>
      </c>
      <c r="B20" s="36" t="s">
        <v>99</v>
      </c>
      <c r="C20" s="36" t="s">
        <v>99</v>
      </c>
      <c r="D20" s="36" t="s">
        <v>99</v>
      </c>
      <c r="E20" s="44" t="s">
        <v>100</v>
      </c>
      <c r="F20" s="36" t="s">
        <v>99</v>
      </c>
      <c r="G20" s="36" t="s">
        <v>99</v>
      </c>
      <c r="V20" s="35" t="s">
        <v>98</v>
      </c>
      <c r="W20" s="48" t="s">
        <v>100</v>
      </c>
      <c r="X20" s="36" t="s">
        <v>99</v>
      </c>
      <c r="Y20" s="36" t="s">
        <v>99</v>
      </c>
      <c r="Z20" s="36" t="s">
        <v>99</v>
      </c>
      <c r="AA20" s="36" t="s">
        <v>99</v>
      </c>
      <c r="AQ20" s="35" t="s">
        <v>98</v>
      </c>
      <c r="AR20" s="36" t="s">
        <v>99</v>
      </c>
      <c r="AS20" s="36" t="s">
        <v>99</v>
      </c>
      <c r="AT20" s="36" t="s">
        <v>99</v>
      </c>
      <c r="AU20" s="53" t="s">
        <v>100</v>
      </c>
      <c r="BL20" s="35" t="s">
        <v>98</v>
      </c>
      <c r="BM20" s="36" t="s">
        <v>99</v>
      </c>
      <c r="BN20" s="58" t="s">
        <v>108</v>
      </c>
      <c r="BO20" s="58" t="s">
        <v>108</v>
      </c>
      <c r="CE20" s="35" t="s">
        <v>98</v>
      </c>
      <c r="CF20" s="36" t="s">
        <v>100</v>
      </c>
    </row>
    <row r="21" spans="1:85" ht="15" thickBot="1" x14ac:dyDescent="0.35">
      <c r="A21" s="35" t="s">
        <v>101</v>
      </c>
      <c r="B21" s="36" t="s">
        <v>99</v>
      </c>
      <c r="C21" s="36" t="s">
        <v>99</v>
      </c>
      <c r="D21" s="36" t="s">
        <v>99</v>
      </c>
      <c r="E21" s="44" t="s">
        <v>100</v>
      </c>
      <c r="F21" s="36" t="s">
        <v>99</v>
      </c>
      <c r="G21" s="36" t="s">
        <v>99</v>
      </c>
      <c r="V21" s="35" t="s">
        <v>101</v>
      </c>
      <c r="W21" s="48" t="s">
        <v>100</v>
      </c>
      <c r="X21" s="36" t="s">
        <v>99</v>
      </c>
      <c r="Y21" s="36" t="s">
        <v>99</v>
      </c>
      <c r="Z21" s="36" t="s">
        <v>99</v>
      </c>
      <c r="AA21" s="36" t="s">
        <v>99</v>
      </c>
      <c r="AQ21" s="35" t="s">
        <v>101</v>
      </c>
      <c r="AR21" s="36" t="s">
        <v>99</v>
      </c>
      <c r="AS21" s="36" t="s">
        <v>99</v>
      </c>
      <c r="AT21" s="36" t="s">
        <v>99</v>
      </c>
      <c r="AU21" s="53" t="s">
        <v>100</v>
      </c>
      <c r="BL21" s="35" t="s">
        <v>101</v>
      </c>
      <c r="BM21" s="36" t="s">
        <v>99</v>
      </c>
      <c r="BN21" s="58" t="s">
        <v>108</v>
      </c>
      <c r="BO21" s="58" t="s">
        <v>108</v>
      </c>
      <c r="CE21" s="35" t="s">
        <v>101</v>
      </c>
      <c r="CF21" s="36" t="s">
        <v>100</v>
      </c>
    </row>
    <row r="22" spans="1:85" ht="15" thickBot="1" x14ac:dyDescent="0.35">
      <c r="A22" s="35" t="s">
        <v>102</v>
      </c>
      <c r="B22" s="36" t="s">
        <v>99</v>
      </c>
      <c r="C22" s="36" t="s">
        <v>99</v>
      </c>
      <c r="D22" s="36" t="s">
        <v>99</v>
      </c>
      <c r="E22" s="44" t="s">
        <v>100</v>
      </c>
      <c r="F22" s="36" t="s">
        <v>99</v>
      </c>
      <c r="G22" s="36" t="s">
        <v>99</v>
      </c>
      <c r="V22" s="35" t="s">
        <v>102</v>
      </c>
      <c r="W22" s="48" t="s">
        <v>100</v>
      </c>
      <c r="X22" s="36" t="s">
        <v>99</v>
      </c>
      <c r="Y22" s="36" t="s">
        <v>99</v>
      </c>
      <c r="Z22" s="36" t="s">
        <v>99</v>
      </c>
      <c r="AA22" s="36" t="s">
        <v>99</v>
      </c>
      <c r="AQ22" s="35" t="s">
        <v>102</v>
      </c>
      <c r="AR22" s="36" t="s">
        <v>99</v>
      </c>
      <c r="AS22" s="36" t="s">
        <v>99</v>
      </c>
      <c r="AT22" s="36" t="s">
        <v>99</v>
      </c>
      <c r="AU22" s="53" t="s">
        <v>100</v>
      </c>
      <c r="BL22" s="35" t="s">
        <v>102</v>
      </c>
      <c r="BM22" s="36" t="s">
        <v>99</v>
      </c>
      <c r="BN22" s="58" t="s">
        <v>108</v>
      </c>
      <c r="BO22" s="58" t="s">
        <v>99</v>
      </c>
      <c r="CE22" s="35" t="s">
        <v>102</v>
      </c>
      <c r="CF22" s="36" t="s">
        <v>100</v>
      </c>
    </row>
    <row r="23" spans="1:85" ht="15" thickBot="1" x14ac:dyDescent="0.35">
      <c r="A23" s="35" t="s">
        <v>103</v>
      </c>
      <c r="B23" s="36" t="s">
        <v>99</v>
      </c>
      <c r="C23" s="36" t="s">
        <v>99</v>
      </c>
      <c r="D23" s="36" t="s">
        <v>99</v>
      </c>
      <c r="E23" s="44" t="s">
        <v>100</v>
      </c>
      <c r="F23" s="36" t="s">
        <v>99</v>
      </c>
      <c r="G23" s="36" t="s">
        <v>99</v>
      </c>
      <c r="V23" s="35" t="s">
        <v>103</v>
      </c>
      <c r="W23" s="48" t="s">
        <v>100</v>
      </c>
      <c r="X23" s="36" t="s">
        <v>99</v>
      </c>
      <c r="Y23" s="36" t="s">
        <v>99</v>
      </c>
      <c r="Z23" s="36" t="s">
        <v>99</v>
      </c>
      <c r="AA23" s="36" t="s">
        <v>99</v>
      </c>
      <c r="AQ23" s="35" t="s">
        <v>103</v>
      </c>
      <c r="AR23" s="36" t="s">
        <v>99</v>
      </c>
      <c r="AS23" s="36" t="s">
        <v>99</v>
      </c>
      <c r="AT23" s="36" t="s">
        <v>99</v>
      </c>
      <c r="AU23" s="53" t="s">
        <v>100</v>
      </c>
      <c r="BL23" s="35" t="s">
        <v>103</v>
      </c>
      <c r="BM23" s="36" t="s">
        <v>99</v>
      </c>
      <c r="BN23" s="58" t="s">
        <v>108</v>
      </c>
      <c r="BO23" s="58" t="s">
        <v>99</v>
      </c>
      <c r="CE23" s="35" t="s">
        <v>103</v>
      </c>
      <c r="CF23" s="36" t="s">
        <v>100</v>
      </c>
    </row>
    <row r="24" spans="1:85" ht="15" thickBot="1" x14ac:dyDescent="0.35">
      <c r="A24" s="35" t="s">
        <v>104</v>
      </c>
      <c r="B24" s="36" t="s">
        <v>99</v>
      </c>
      <c r="C24" s="36" t="s">
        <v>99</v>
      </c>
      <c r="D24" s="36" t="s">
        <v>99</v>
      </c>
      <c r="E24" s="44" t="s">
        <v>100</v>
      </c>
      <c r="F24" s="36" t="s">
        <v>99</v>
      </c>
      <c r="G24" s="36" t="s">
        <v>99</v>
      </c>
      <c r="V24" s="35" t="s">
        <v>104</v>
      </c>
      <c r="W24" s="48" t="s">
        <v>100</v>
      </c>
      <c r="X24" s="36" t="s">
        <v>99</v>
      </c>
      <c r="Y24" s="36" t="s">
        <v>99</v>
      </c>
      <c r="Z24" s="36" t="s">
        <v>99</v>
      </c>
      <c r="AA24" s="36" t="s">
        <v>99</v>
      </c>
      <c r="AQ24" s="35" t="s">
        <v>104</v>
      </c>
      <c r="AR24" s="36" t="s">
        <v>99</v>
      </c>
      <c r="AS24" s="36" t="s">
        <v>99</v>
      </c>
      <c r="AT24" s="36" t="s">
        <v>99</v>
      </c>
      <c r="AU24" s="53" t="s">
        <v>100</v>
      </c>
      <c r="BL24" s="35" t="s">
        <v>104</v>
      </c>
      <c r="BM24" s="36" t="s">
        <v>99</v>
      </c>
      <c r="BN24" s="58" t="s">
        <v>108</v>
      </c>
      <c r="BO24" s="58" t="s">
        <v>99</v>
      </c>
      <c r="CE24" s="35" t="s">
        <v>104</v>
      </c>
      <c r="CF24" s="36" t="s">
        <v>100</v>
      </c>
    </row>
    <row r="25" spans="1:85" ht="15" thickBot="1" x14ac:dyDescent="0.35">
      <c r="A25" s="35" t="s">
        <v>105</v>
      </c>
      <c r="B25" s="36" t="s">
        <v>99</v>
      </c>
      <c r="C25" s="36" t="s">
        <v>99</v>
      </c>
      <c r="D25" s="36" t="s">
        <v>99</v>
      </c>
      <c r="E25" s="44" t="s">
        <v>100</v>
      </c>
      <c r="F25" s="36" t="s">
        <v>99</v>
      </c>
      <c r="G25" s="36" t="s">
        <v>99</v>
      </c>
      <c r="V25" s="35" t="s">
        <v>105</v>
      </c>
      <c r="W25" s="48" t="s">
        <v>100</v>
      </c>
      <c r="X25" s="36" t="s">
        <v>99</v>
      </c>
      <c r="Y25" s="36" t="s">
        <v>99</v>
      </c>
      <c r="Z25" s="36" t="s">
        <v>99</v>
      </c>
      <c r="AA25" s="36" t="s">
        <v>99</v>
      </c>
      <c r="AQ25" s="35" t="s">
        <v>105</v>
      </c>
      <c r="AR25" s="36" t="s">
        <v>99</v>
      </c>
      <c r="AS25" s="36" t="s">
        <v>99</v>
      </c>
      <c r="AT25" s="36" t="s">
        <v>99</v>
      </c>
      <c r="AU25" s="53" t="s">
        <v>100</v>
      </c>
      <c r="BL25" s="35" t="s">
        <v>105</v>
      </c>
      <c r="BM25" s="36" t="s">
        <v>99</v>
      </c>
      <c r="BN25" s="58" t="s">
        <v>108</v>
      </c>
      <c r="BO25" s="58" t="s">
        <v>99</v>
      </c>
      <c r="CE25" s="35" t="s">
        <v>105</v>
      </c>
      <c r="CF25" s="36" t="s">
        <v>100</v>
      </c>
    </row>
    <row r="26" spans="1:85" ht="15" thickBot="1" x14ac:dyDescent="0.35">
      <c r="A26" s="35" t="s">
        <v>106</v>
      </c>
      <c r="B26" s="36" t="s">
        <v>99</v>
      </c>
      <c r="C26" s="36" t="s">
        <v>99</v>
      </c>
      <c r="D26" s="36" t="s">
        <v>99</v>
      </c>
      <c r="E26" s="44" t="s">
        <v>100</v>
      </c>
      <c r="F26" s="36" t="s">
        <v>99</v>
      </c>
      <c r="G26" s="36" t="s">
        <v>99</v>
      </c>
      <c r="V26" s="35" t="s">
        <v>106</v>
      </c>
      <c r="W26" s="48" t="s">
        <v>100</v>
      </c>
      <c r="X26" s="36" t="s">
        <v>99</v>
      </c>
      <c r="Y26" s="36" t="s">
        <v>99</v>
      </c>
      <c r="Z26" s="36" t="s">
        <v>99</v>
      </c>
      <c r="AA26" s="36" t="s">
        <v>99</v>
      </c>
      <c r="AQ26" s="35" t="s">
        <v>106</v>
      </c>
      <c r="AR26" s="36" t="s">
        <v>99</v>
      </c>
      <c r="AS26" s="36" t="s">
        <v>99</v>
      </c>
      <c r="AT26" s="36" t="s">
        <v>99</v>
      </c>
      <c r="AU26" s="53" t="s">
        <v>108</v>
      </c>
      <c r="BL26" s="35" t="s">
        <v>106</v>
      </c>
      <c r="BM26" s="36" t="s">
        <v>99</v>
      </c>
      <c r="BN26" s="58" t="s">
        <v>108</v>
      </c>
      <c r="BO26" s="58" t="s">
        <v>99</v>
      </c>
      <c r="CE26" s="35" t="s">
        <v>106</v>
      </c>
      <c r="CF26" s="36" t="s">
        <v>108</v>
      </c>
    </row>
    <row r="27" spans="1:85" ht="15" thickBot="1" x14ac:dyDescent="0.35">
      <c r="A27" s="35" t="s">
        <v>107</v>
      </c>
      <c r="B27" s="36" t="s">
        <v>99</v>
      </c>
      <c r="C27" s="36" t="s">
        <v>99</v>
      </c>
      <c r="D27" s="36" t="s">
        <v>99</v>
      </c>
      <c r="E27" s="44" t="s">
        <v>108</v>
      </c>
      <c r="F27" s="36" t="s">
        <v>99</v>
      </c>
      <c r="G27" s="36" t="s">
        <v>99</v>
      </c>
      <c r="V27" s="35" t="s">
        <v>107</v>
      </c>
      <c r="W27" s="48" t="s">
        <v>108</v>
      </c>
      <c r="X27" s="36" t="s">
        <v>99</v>
      </c>
      <c r="Y27" s="36" t="s">
        <v>99</v>
      </c>
      <c r="Z27" s="36" t="s">
        <v>99</v>
      </c>
      <c r="AA27" s="36" t="s">
        <v>99</v>
      </c>
      <c r="AQ27" s="35" t="s">
        <v>107</v>
      </c>
      <c r="AR27" s="36" t="s">
        <v>99</v>
      </c>
      <c r="AS27" s="36" t="s">
        <v>99</v>
      </c>
      <c r="AT27" s="36" t="s">
        <v>99</v>
      </c>
      <c r="AU27" s="53" t="s">
        <v>108</v>
      </c>
      <c r="BL27" s="35" t="s">
        <v>107</v>
      </c>
      <c r="BM27" s="36" t="s">
        <v>99</v>
      </c>
      <c r="BN27" s="58" t="s">
        <v>108</v>
      </c>
      <c r="BO27" s="58" t="s">
        <v>99</v>
      </c>
      <c r="CE27" s="35" t="s">
        <v>107</v>
      </c>
      <c r="CF27" s="36" t="s">
        <v>108</v>
      </c>
    </row>
    <row r="28" spans="1:85" ht="15" thickBot="1" x14ac:dyDescent="0.35">
      <c r="A28" s="35" t="s">
        <v>109</v>
      </c>
      <c r="B28" s="36" t="s">
        <v>99</v>
      </c>
      <c r="C28" s="36" t="s">
        <v>99</v>
      </c>
      <c r="D28" s="36" t="s">
        <v>99</v>
      </c>
      <c r="E28" s="44" t="s">
        <v>108</v>
      </c>
      <c r="F28" s="36" t="s">
        <v>99</v>
      </c>
      <c r="G28" s="36" t="s">
        <v>99</v>
      </c>
      <c r="V28" s="35" t="s">
        <v>109</v>
      </c>
      <c r="W28" s="48" t="s">
        <v>108</v>
      </c>
      <c r="X28" s="36" t="s">
        <v>99</v>
      </c>
      <c r="Y28" s="36" t="s">
        <v>99</v>
      </c>
      <c r="Z28" s="36" t="s">
        <v>99</v>
      </c>
      <c r="AA28" s="36" t="s">
        <v>99</v>
      </c>
      <c r="AQ28" s="35" t="s">
        <v>109</v>
      </c>
      <c r="AR28" s="36" t="s">
        <v>99</v>
      </c>
      <c r="AS28" s="36" t="s">
        <v>99</v>
      </c>
      <c r="AT28" s="36" t="s">
        <v>99</v>
      </c>
      <c r="AU28" s="53" t="s">
        <v>99</v>
      </c>
      <c r="BL28" s="35" t="s">
        <v>109</v>
      </c>
      <c r="BM28" s="36" t="s">
        <v>99</v>
      </c>
      <c r="BN28" s="58" t="s">
        <v>108</v>
      </c>
      <c r="BO28" s="58" t="s">
        <v>99</v>
      </c>
      <c r="CE28" s="35" t="s">
        <v>109</v>
      </c>
      <c r="CF28" s="36" t="s">
        <v>99</v>
      </c>
    </row>
    <row r="29" spans="1:85" ht="15" thickBot="1" x14ac:dyDescent="0.35">
      <c r="A29" s="35" t="s">
        <v>110</v>
      </c>
      <c r="B29" s="36" t="s">
        <v>99</v>
      </c>
      <c r="C29" s="36" t="s">
        <v>99</v>
      </c>
      <c r="D29" s="36" t="s">
        <v>99</v>
      </c>
      <c r="E29" s="44" t="s">
        <v>108</v>
      </c>
      <c r="F29" s="36" t="s">
        <v>99</v>
      </c>
      <c r="G29" s="36" t="s">
        <v>99</v>
      </c>
      <c r="V29" s="35" t="s">
        <v>110</v>
      </c>
      <c r="W29" s="48" t="s">
        <v>108</v>
      </c>
      <c r="X29" s="36" t="s">
        <v>99</v>
      </c>
      <c r="Y29" s="36" t="s">
        <v>99</v>
      </c>
      <c r="Z29" s="36" t="s">
        <v>99</v>
      </c>
      <c r="AA29" s="36" t="s">
        <v>99</v>
      </c>
      <c r="AQ29" s="35" t="s">
        <v>110</v>
      </c>
      <c r="AR29" s="36" t="s">
        <v>99</v>
      </c>
      <c r="AS29" s="36" t="s">
        <v>99</v>
      </c>
      <c r="AT29" s="36" t="s">
        <v>99</v>
      </c>
      <c r="AU29" s="53" t="s">
        <v>99</v>
      </c>
      <c r="BL29" s="35" t="s">
        <v>110</v>
      </c>
      <c r="BM29" s="36" t="s">
        <v>99</v>
      </c>
      <c r="BN29" s="58" t="s">
        <v>99</v>
      </c>
      <c r="BO29" s="58" t="s">
        <v>99</v>
      </c>
      <c r="CE29" s="35" t="s">
        <v>110</v>
      </c>
      <c r="CF29" s="36" t="s">
        <v>99</v>
      </c>
    </row>
    <row r="30" spans="1:85" ht="18.600000000000001" thickBot="1" x14ac:dyDescent="0.35">
      <c r="A30" s="31"/>
      <c r="V30" s="31"/>
      <c r="AQ30" s="31"/>
      <c r="BL30" s="31"/>
      <c r="CE30" s="31"/>
    </row>
    <row r="31" spans="1:85" ht="15" thickBot="1" x14ac:dyDescent="0.35">
      <c r="A31" s="35" t="s">
        <v>111</v>
      </c>
      <c r="B31" s="35" t="s">
        <v>80</v>
      </c>
      <c r="C31" s="35" t="s">
        <v>81</v>
      </c>
      <c r="D31" s="35" t="s">
        <v>82</v>
      </c>
      <c r="E31" s="43" t="s">
        <v>83</v>
      </c>
      <c r="F31" s="35" t="s">
        <v>84</v>
      </c>
      <c r="G31" s="35" t="s">
        <v>85</v>
      </c>
      <c r="V31" s="35" t="s">
        <v>111</v>
      </c>
      <c r="W31" s="47" t="s">
        <v>80</v>
      </c>
      <c r="X31" s="35" t="s">
        <v>81</v>
      </c>
      <c r="Y31" s="35" t="s">
        <v>82</v>
      </c>
      <c r="Z31" s="35" t="s">
        <v>83</v>
      </c>
      <c r="AA31" s="35" t="s">
        <v>84</v>
      </c>
      <c r="AQ31" s="35" t="s">
        <v>111</v>
      </c>
      <c r="AR31" s="35" t="s">
        <v>80</v>
      </c>
      <c r="AS31" s="35" t="s">
        <v>81</v>
      </c>
      <c r="AT31" s="35" t="s">
        <v>82</v>
      </c>
      <c r="AU31" s="52" t="s">
        <v>83</v>
      </c>
      <c r="BL31" s="35" t="s">
        <v>111</v>
      </c>
      <c r="BM31" s="35" t="s">
        <v>80</v>
      </c>
      <c r="BN31" s="57" t="s">
        <v>81</v>
      </c>
      <c r="BO31" s="57" t="s">
        <v>82</v>
      </c>
      <c r="CE31" s="35" t="s">
        <v>111</v>
      </c>
      <c r="CF31" s="35" t="s">
        <v>80</v>
      </c>
    </row>
    <row r="32" spans="1:85" ht="15" thickBot="1" x14ac:dyDescent="0.35">
      <c r="A32" s="35" t="s">
        <v>98</v>
      </c>
      <c r="B32" s="36">
        <v>0</v>
      </c>
      <c r="C32" s="36">
        <v>0</v>
      </c>
      <c r="D32" s="36">
        <v>0</v>
      </c>
      <c r="E32" s="44">
        <v>2000</v>
      </c>
      <c r="F32" s="36">
        <v>0</v>
      </c>
      <c r="G32" s="36">
        <v>0</v>
      </c>
      <c r="V32" s="35" t="s">
        <v>98</v>
      </c>
      <c r="W32" s="48">
        <v>2000</v>
      </c>
      <c r="X32" s="36">
        <v>0</v>
      </c>
      <c r="Y32" s="36">
        <v>0</v>
      </c>
      <c r="Z32" s="36">
        <v>0</v>
      </c>
      <c r="AA32" s="36">
        <v>0</v>
      </c>
      <c r="AQ32" s="35" t="s">
        <v>98</v>
      </c>
      <c r="AR32" s="36">
        <v>0</v>
      </c>
      <c r="AS32" s="36">
        <v>0</v>
      </c>
      <c r="AT32" s="36">
        <v>0</v>
      </c>
      <c r="AU32" s="53">
        <v>2000</v>
      </c>
      <c r="BL32" s="35" t="s">
        <v>98</v>
      </c>
      <c r="BM32" s="36">
        <v>0</v>
      </c>
      <c r="BN32" s="58">
        <v>1000</v>
      </c>
      <c r="BO32" s="58">
        <v>1000</v>
      </c>
      <c r="CE32" s="35" t="s">
        <v>98</v>
      </c>
      <c r="CF32" s="36">
        <v>2000</v>
      </c>
    </row>
    <row r="33" spans="1:88" ht="15" thickBot="1" x14ac:dyDescent="0.35">
      <c r="A33" s="35" t="s">
        <v>101</v>
      </c>
      <c r="B33" s="36">
        <v>0</v>
      </c>
      <c r="C33" s="36">
        <v>0</v>
      </c>
      <c r="D33" s="36">
        <v>0</v>
      </c>
      <c r="E33" s="44">
        <v>2000</v>
      </c>
      <c r="F33" s="36">
        <v>0</v>
      </c>
      <c r="G33" s="36">
        <v>0</v>
      </c>
      <c r="V33" s="35" t="s">
        <v>101</v>
      </c>
      <c r="W33" s="48">
        <v>2000</v>
      </c>
      <c r="X33" s="36">
        <v>0</v>
      </c>
      <c r="Y33" s="36">
        <v>0</v>
      </c>
      <c r="Z33" s="36">
        <v>0</v>
      </c>
      <c r="AA33" s="36">
        <v>0</v>
      </c>
      <c r="AQ33" s="35" t="s">
        <v>101</v>
      </c>
      <c r="AR33" s="36">
        <v>0</v>
      </c>
      <c r="AS33" s="36">
        <v>0</v>
      </c>
      <c r="AT33" s="36">
        <v>0</v>
      </c>
      <c r="AU33" s="53">
        <v>2000</v>
      </c>
      <c r="BL33" s="35" t="s">
        <v>101</v>
      </c>
      <c r="BM33" s="36">
        <v>0</v>
      </c>
      <c r="BN33" s="58">
        <v>1000</v>
      </c>
      <c r="BO33" s="58">
        <v>1000</v>
      </c>
      <c r="CE33" s="35" t="s">
        <v>101</v>
      </c>
      <c r="CF33" s="36">
        <v>2000</v>
      </c>
    </row>
    <row r="34" spans="1:88" ht="15" thickBot="1" x14ac:dyDescent="0.35">
      <c r="A34" s="35" t="s">
        <v>102</v>
      </c>
      <c r="B34" s="36">
        <v>0</v>
      </c>
      <c r="C34" s="36">
        <v>0</v>
      </c>
      <c r="D34" s="36">
        <v>0</v>
      </c>
      <c r="E34" s="44">
        <v>2000</v>
      </c>
      <c r="F34" s="36">
        <v>0</v>
      </c>
      <c r="G34" s="36">
        <v>0</v>
      </c>
      <c r="V34" s="35" t="s">
        <v>102</v>
      </c>
      <c r="W34" s="48">
        <v>2000</v>
      </c>
      <c r="X34" s="36">
        <v>0</v>
      </c>
      <c r="Y34" s="36">
        <v>0</v>
      </c>
      <c r="Z34" s="36">
        <v>0</v>
      </c>
      <c r="AA34" s="36">
        <v>0</v>
      </c>
      <c r="AQ34" s="35" t="s">
        <v>102</v>
      </c>
      <c r="AR34" s="36">
        <v>0</v>
      </c>
      <c r="AS34" s="36">
        <v>0</v>
      </c>
      <c r="AT34" s="36">
        <v>0</v>
      </c>
      <c r="AU34" s="53">
        <v>2000</v>
      </c>
      <c r="BL34" s="35" t="s">
        <v>102</v>
      </c>
      <c r="BM34" s="36">
        <v>0</v>
      </c>
      <c r="BN34" s="58">
        <v>1000</v>
      </c>
      <c r="BO34" s="58">
        <v>0</v>
      </c>
      <c r="CE34" s="35" t="s">
        <v>102</v>
      </c>
      <c r="CF34" s="36">
        <v>2000</v>
      </c>
    </row>
    <row r="35" spans="1:88" ht="15" thickBot="1" x14ac:dyDescent="0.35">
      <c r="A35" s="35" t="s">
        <v>103</v>
      </c>
      <c r="B35" s="36">
        <v>0</v>
      </c>
      <c r="C35" s="36">
        <v>0</v>
      </c>
      <c r="D35" s="36">
        <v>0</v>
      </c>
      <c r="E35" s="44">
        <v>2000</v>
      </c>
      <c r="F35" s="36">
        <v>0</v>
      </c>
      <c r="G35" s="36">
        <v>0</v>
      </c>
      <c r="V35" s="35" t="s">
        <v>103</v>
      </c>
      <c r="W35" s="48">
        <v>2000</v>
      </c>
      <c r="X35" s="36">
        <v>0</v>
      </c>
      <c r="Y35" s="36">
        <v>0</v>
      </c>
      <c r="Z35" s="36">
        <v>0</v>
      </c>
      <c r="AA35" s="36">
        <v>0</v>
      </c>
      <c r="AQ35" s="35" t="s">
        <v>103</v>
      </c>
      <c r="AR35" s="36">
        <v>0</v>
      </c>
      <c r="AS35" s="36">
        <v>0</v>
      </c>
      <c r="AT35" s="36">
        <v>0</v>
      </c>
      <c r="AU35" s="53">
        <v>2000</v>
      </c>
      <c r="BL35" s="35" t="s">
        <v>103</v>
      </c>
      <c r="BM35" s="36">
        <v>0</v>
      </c>
      <c r="BN35" s="58">
        <v>1000</v>
      </c>
      <c r="BO35" s="58">
        <v>0</v>
      </c>
      <c r="CE35" s="35" t="s">
        <v>103</v>
      </c>
      <c r="CF35" s="36">
        <v>2000</v>
      </c>
    </row>
    <row r="36" spans="1:88" ht="15" thickBot="1" x14ac:dyDescent="0.35">
      <c r="A36" s="35" t="s">
        <v>104</v>
      </c>
      <c r="B36" s="36">
        <v>0</v>
      </c>
      <c r="C36" s="36">
        <v>0</v>
      </c>
      <c r="D36" s="36">
        <v>0</v>
      </c>
      <c r="E36" s="44">
        <v>2000</v>
      </c>
      <c r="F36" s="36">
        <v>0</v>
      </c>
      <c r="G36" s="36">
        <v>0</v>
      </c>
      <c r="V36" s="35" t="s">
        <v>104</v>
      </c>
      <c r="W36" s="48">
        <v>2000</v>
      </c>
      <c r="X36" s="36">
        <v>0</v>
      </c>
      <c r="Y36" s="36">
        <v>0</v>
      </c>
      <c r="Z36" s="36">
        <v>0</v>
      </c>
      <c r="AA36" s="36">
        <v>0</v>
      </c>
      <c r="AQ36" s="35" t="s">
        <v>104</v>
      </c>
      <c r="AR36" s="36">
        <v>0</v>
      </c>
      <c r="AS36" s="36">
        <v>0</v>
      </c>
      <c r="AT36" s="36">
        <v>0</v>
      </c>
      <c r="AU36" s="53">
        <v>2000</v>
      </c>
      <c r="BL36" s="35" t="s">
        <v>104</v>
      </c>
      <c r="BM36" s="36">
        <v>0</v>
      </c>
      <c r="BN36" s="58">
        <v>1000</v>
      </c>
      <c r="BO36" s="58">
        <v>0</v>
      </c>
      <c r="CE36" s="35" t="s">
        <v>104</v>
      </c>
      <c r="CF36" s="36">
        <v>2000</v>
      </c>
    </row>
    <row r="37" spans="1:88" ht="15" thickBot="1" x14ac:dyDescent="0.35">
      <c r="A37" s="35" t="s">
        <v>105</v>
      </c>
      <c r="B37" s="36">
        <v>0</v>
      </c>
      <c r="C37" s="36">
        <v>0</v>
      </c>
      <c r="D37" s="36">
        <v>0</v>
      </c>
      <c r="E37" s="44">
        <v>2000</v>
      </c>
      <c r="F37" s="36">
        <v>0</v>
      </c>
      <c r="G37" s="36">
        <v>0</v>
      </c>
      <c r="V37" s="35" t="s">
        <v>105</v>
      </c>
      <c r="W37" s="48">
        <v>2000</v>
      </c>
      <c r="X37" s="36">
        <v>0</v>
      </c>
      <c r="Y37" s="36">
        <v>0</v>
      </c>
      <c r="Z37" s="36">
        <v>0</v>
      </c>
      <c r="AA37" s="36">
        <v>0</v>
      </c>
      <c r="AQ37" s="35" t="s">
        <v>105</v>
      </c>
      <c r="AR37" s="36">
        <v>0</v>
      </c>
      <c r="AS37" s="36">
        <v>0</v>
      </c>
      <c r="AT37" s="36">
        <v>0</v>
      </c>
      <c r="AU37" s="53">
        <v>2000</v>
      </c>
      <c r="BL37" s="35" t="s">
        <v>105</v>
      </c>
      <c r="BM37" s="36">
        <v>0</v>
      </c>
      <c r="BN37" s="58">
        <v>1000</v>
      </c>
      <c r="BO37" s="58">
        <v>0</v>
      </c>
      <c r="CE37" s="35" t="s">
        <v>105</v>
      </c>
      <c r="CF37" s="36">
        <v>2000</v>
      </c>
    </row>
    <row r="38" spans="1:88" ht="15" thickBot="1" x14ac:dyDescent="0.35">
      <c r="A38" s="35" t="s">
        <v>106</v>
      </c>
      <c r="B38" s="36">
        <v>0</v>
      </c>
      <c r="C38" s="36">
        <v>0</v>
      </c>
      <c r="D38" s="36">
        <v>0</v>
      </c>
      <c r="E38" s="44">
        <v>2000</v>
      </c>
      <c r="F38" s="36">
        <v>0</v>
      </c>
      <c r="G38" s="36">
        <v>0</v>
      </c>
      <c r="V38" s="35" t="s">
        <v>106</v>
      </c>
      <c r="W38" s="48">
        <v>2000</v>
      </c>
      <c r="X38" s="36">
        <v>0</v>
      </c>
      <c r="Y38" s="36">
        <v>0</v>
      </c>
      <c r="Z38" s="36">
        <v>0</v>
      </c>
      <c r="AA38" s="36">
        <v>0</v>
      </c>
      <c r="AQ38" s="35" t="s">
        <v>106</v>
      </c>
      <c r="AR38" s="36">
        <v>0</v>
      </c>
      <c r="AS38" s="36">
        <v>0</v>
      </c>
      <c r="AT38" s="36">
        <v>0</v>
      </c>
      <c r="AU38" s="53">
        <v>1000</v>
      </c>
      <c r="BL38" s="35" t="s">
        <v>106</v>
      </c>
      <c r="BM38" s="36">
        <v>0</v>
      </c>
      <c r="BN38" s="58">
        <v>1000</v>
      </c>
      <c r="BO38" s="58">
        <v>0</v>
      </c>
      <c r="CE38" s="35" t="s">
        <v>106</v>
      </c>
      <c r="CF38" s="36">
        <v>1000</v>
      </c>
    </row>
    <row r="39" spans="1:88" ht="15" thickBot="1" x14ac:dyDescent="0.35">
      <c r="A39" s="35" t="s">
        <v>107</v>
      </c>
      <c r="B39" s="36">
        <v>0</v>
      </c>
      <c r="C39" s="36">
        <v>0</v>
      </c>
      <c r="D39" s="36">
        <v>0</v>
      </c>
      <c r="E39" s="44">
        <v>1000</v>
      </c>
      <c r="F39" s="36">
        <v>0</v>
      </c>
      <c r="G39" s="36">
        <v>0</v>
      </c>
      <c r="V39" s="35" t="s">
        <v>107</v>
      </c>
      <c r="W39" s="48">
        <v>1000</v>
      </c>
      <c r="X39" s="36">
        <v>0</v>
      </c>
      <c r="Y39" s="36">
        <v>0</v>
      </c>
      <c r="Z39" s="36">
        <v>0</v>
      </c>
      <c r="AA39" s="36">
        <v>0</v>
      </c>
      <c r="AQ39" s="35" t="s">
        <v>107</v>
      </c>
      <c r="AR39" s="36">
        <v>0</v>
      </c>
      <c r="AS39" s="36">
        <v>0</v>
      </c>
      <c r="AT39" s="36">
        <v>0</v>
      </c>
      <c r="AU39" s="53">
        <v>1000</v>
      </c>
      <c r="BL39" s="35" t="s">
        <v>107</v>
      </c>
      <c r="BM39" s="36">
        <v>0</v>
      </c>
      <c r="BN39" s="58">
        <v>1000</v>
      </c>
      <c r="BO39" s="58">
        <v>0</v>
      </c>
      <c r="CE39" s="35" t="s">
        <v>107</v>
      </c>
      <c r="CF39" s="36">
        <v>1000</v>
      </c>
    </row>
    <row r="40" spans="1:88" ht="15" thickBot="1" x14ac:dyDescent="0.35">
      <c r="A40" s="35" t="s">
        <v>109</v>
      </c>
      <c r="B40" s="36">
        <v>0</v>
      </c>
      <c r="C40" s="36">
        <v>0</v>
      </c>
      <c r="D40" s="36">
        <v>0</v>
      </c>
      <c r="E40" s="44">
        <v>1000</v>
      </c>
      <c r="F40" s="36">
        <v>0</v>
      </c>
      <c r="G40" s="36">
        <v>0</v>
      </c>
      <c r="V40" s="35" t="s">
        <v>109</v>
      </c>
      <c r="W40" s="48">
        <v>1000</v>
      </c>
      <c r="X40" s="36">
        <v>0</v>
      </c>
      <c r="Y40" s="36">
        <v>0</v>
      </c>
      <c r="Z40" s="36">
        <v>0</v>
      </c>
      <c r="AA40" s="36">
        <v>0</v>
      </c>
      <c r="AQ40" s="35" t="s">
        <v>109</v>
      </c>
      <c r="AR40" s="36">
        <v>0</v>
      </c>
      <c r="AS40" s="36">
        <v>0</v>
      </c>
      <c r="AT40" s="36">
        <v>0</v>
      </c>
      <c r="AU40" s="53">
        <v>0</v>
      </c>
      <c r="BL40" s="35" t="s">
        <v>109</v>
      </c>
      <c r="BM40" s="36">
        <v>0</v>
      </c>
      <c r="BN40" s="58">
        <v>1000</v>
      </c>
      <c r="BO40" s="58">
        <v>0</v>
      </c>
      <c r="CE40" s="35" t="s">
        <v>109</v>
      </c>
      <c r="CF40" s="36">
        <v>0</v>
      </c>
    </row>
    <row r="41" spans="1:88" ht="15" thickBot="1" x14ac:dyDescent="0.35">
      <c r="A41" s="35" t="s">
        <v>110</v>
      </c>
      <c r="B41" s="36">
        <v>0</v>
      </c>
      <c r="C41" s="36">
        <v>0</v>
      </c>
      <c r="D41" s="36">
        <v>0</v>
      </c>
      <c r="E41" s="44">
        <v>1000</v>
      </c>
      <c r="F41" s="36">
        <v>0</v>
      </c>
      <c r="G41" s="36">
        <v>0</v>
      </c>
      <c r="V41" s="35" t="s">
        <v>110</v>
      </c>
      <c r="W41" s="48">
        <v>1000</v>
      </c>
      <c r="X41" s="36">
        <v>0</v>
      </c>
      <c r="Y41" s="36">
        <v>0</v>
      </c>
      <c r="Z41" s="36">
        <v>0</v>
      </c>
      <c r="AA41" s="36">
        <v>0</v>
      </c>
      <c r="AQ41" s="35" t="s">
        <v>110</v>
      </c>
      <c r="AR41" s="36">
        <v>0</v>
      </c>
      <c r="AS41" s="36">
        <v>0</v>
      </c>
      <c r="AT41" s="36">
        <v>0</v>
      </c>
      <c r="AU41" s="53">
        <v>0</v>
      </c>
      <c r="BL41" s="35" t="s">
        <v>110</v>
      </c>
      <c r="BM41" s="36">
        <v>0</v>
      </c>
      <c r="BN41" s="58">
        <v>0</v>
      </c>
      <c r="BO41" s="58">
        <v>0</v>
      </c>
      <c r="CE41" s="35" t="s">
        <v>110</v>
      </c>
      <c r="CF41" s="36">
        <v>0</v>
      </c>
    </row>
    <row r="42" spans="1:88" ht="18.600000000000001" thickBot="1" x14ac:dyDescent="0.35">
      <c r="A42" s="31"/>
      <c r="V42" s="31"/>
      <c r="AQ42" s="31"/>
      <c r="BL42" s="31"/>
      <c r="CE42" s="31"/>
    </row>
    <row r="43" spans="1:88" ht="15" thickBot="1" x14ac:dyDescent="0.35">
      <c r="A43" s="35" t="s">
        <v>112</v>
      </c>
      <c r="B43" s="35" t="s">
        <v>80</v>
      </c>
      <c r="C43" s="35" t="s">
        <v>81</v>
      </c>
      <c r="D43" s="35" t="s">
        <v>82</v>
      </c>
      <c r="E43" s="43" t="s">
        <v>83</v>
      </c>
      <c r="F43" s="35" t="s">
        <v>84</v>
      </c>
      <c r="G43" s="35" t="s">
        <v>85</v>
      </c>
      <c r="H43" s="35" t="s">
        <v>113</v>
      </c>
      <c r="I43" s="35" t="s">
        <v>114</v>
      </c>
      <c r="J43" s="35" t="s">
        <v>115</v>
      </c>
      <c r="K43" s="35" t="s">
        <v>116</v>
      </c>
      <c r="V43" s="35" t="s">
        <v>112</v>
      </c>
      <c r="W43" s="47" t="s">
        <v>80</v>
      </c>
      <c r="X43" s="35" t="s">
        <v>81</v>
      </c>
      <c r="Y43" s="35" t="s">
        <v>82</v>
      </c>
      <c r="Z43" s="35" t="s">
        <v>83</v>
      </c>
      <c r="AA43" s="35" t="s">
        <v>84</v>
      </c>
      <c r="AB43" s="35" t="s">
        <v>113</v>
      </c>
      <c r="AC43" s="35" t="s">
        <v>114</v>
      </c>
      <c r="AD43" s="35" t="s">
        <v>115</v>
      </c>
      <c r="AE43" s="35" t="s">
        <v>116</v>
      </c>
      <c r="AQ43" s="35" t="s">
        <v>112</v>
      </c>
      <c r="AR43" s="35" t="s">
        <v>80</v>
      </c>
      <c r="AS43" s="35" t="s">
        <v>81</v>
      </c>
      <c r="AT43" s="35" t="s">
        <v>82</v>
      </c>
      <c r="AU43" s="52" t="s">
        <v>83</v>
      </c>
      <c r="AV43" s="35" t="s">
        <v>113</v>
      </c>
      <c r="AW43" s="35" t="s">
        <v>114</v>
      </c>
      <c r="AX43" s="35" t="s">
        <v>115</v>
      </c>
      <c r="AY43" s="35" t="s">
        <v>116</v>
      </c>
      <c r="BL43" s="35" t="s">
        <v>112</v>
      </c>
      <c r="BM43" s="35" t="s">
        <v>80</v>
      </c>
      <c r="BN43" s="57" t="s">
        <v>81</v>
      </c>
      <c r="BO43" s="57" t="s">
        <v>82</v>
      </c>
      <c r="BP43" s="35" t="s">
        <v>113</v>
      </c>
      <c r="BQ43" s="35" t="s">
        <v>114</v>
      </c>
      <c r="BR43" s="35" t="s">
        <v>115</v>
      </c>
      <c r="BS43" s="35" t="s">
        <v>116</v>
      </c>
      <c r="CE43" s="35" t="s">
        <v>112</v>
      </c>
      <c r="CF43" s="35" t="s">
        <v>80</v>
      </c>
      <c r="CG43" s="35" t="s">
        <v>113</v>
      </c>
      <c r="CH43" s="35" t="s">
        <v>114</v>
      </c>
      <c r="CI43" s="35" t="s">
        <v>115</v>
      </c>
      <c r="CJ43" s="35" t="s">
        <v>116</v>
      </c>
    </row>
    <row r="44" spans="1:88" ht="15" thickBot="1" x14ac:dyDescent="0.35">
      <c r="A44" s="35" t="s">
        <v>87</v>
      </c>
      <c r="B44" s="36">
        <v>0</v>
      </c>
      <c r="C44" s="36">
        <v>0</v>
      </c>
      <c r="D44" s="36">
        <v>0</v>
      </c>
      <c r="E44" s="44">
        <v>2000</v>
      </c>
      <c r="F44" s="36">
        <v>0</v>
      </c>
      <c r="G44" s="36">
        <v>0</v>
      </c>
      <c r="H44" s="36">
        <v>2000</v>
      </c>
      <c r="I44" s="36">
        <v>2000</v>
      </c>
      <c r="J44" s="36">
        <v>0</v>
      </c>
      <c r="K44" s="36">
        <v>0</v>
      </c>
      <c r="V44" s="35" t="s">
        <v>87</v>
      </c>
      <c r="W44" s="48">
        <v>2000</v>
      </c>
      <c r="X44" s="36">
        <v>0</v>
      </c>
      <c r="Y44" s="36">
        <v>0</v>
      </c>
      <c r="Z44" s="36">
        <v>0</v>
      </c>
      <c r="AA44" s="36">
        <v>0</v>
      </c>
      <c r="AB44" s="36">
        <v>2000</v>
      </c>
      <c r="AC44" s="36">
        <v>2000</v>
      </c>
      <c r="AD44" s="36">
        <v>0</v>
      </c>
      <c r="AE44" s="36">
        <v>0</v>
      </c>
      <c r="AQ44" s="35" t="s">
        <v>87</v>
      </c>
      <c r="AR44" s="36">
        <v>0</v>
      </c>
      <c r="AS44" s="36">
        <v>0</v>
      </c>
      <c r="AT44" s="36">
        <v>0</v>
      </c>
      <c r="AU44" s="53">
        <v>2000</v>
      </c>
      <c r="AV44" s="36">
        <v>2000</v>
      </c>
      <c r="AW44" s="36">
        <v>2000</v>
      </c>
      <c r="AX44" s="36">
        <v>0</v>
      </c>
      <c r="AY44" s="36">
        <v>0</v>
      </c>
      <c r="BL44" s="35" t="s">
        <v>87</v>
      </c>
      <c r="BM44" s="36">
        <v>0</v>
      </c>
      <c r="BN44" s="58">
        <v>1000</v>
      </c>
      <c r="BO44" s="58">
        <v>1000</v>
      </c>
      <c r="BP44" s="36">
        <v>2000</v>
      </c>
      <c r="BQ44" s="36">
        <v>2000</v>
      </c>
      <c r="BR44" s="36">
        <v>0</v>
      </c>
      <c r="BS44" s="36">
        <v>0</v>
      </c>
      <c r="CE44" s="35" t="s">
        <v>87</v>
      </c>
      <c r="CF44" s="36">
        <v>2000</v>
      </c>
      <c r="CG44" s="36">
        <v>2000</v>
      </c>
      <c r="CH44" s="36">
        <v>2000</v>
      </c>
      <c r="CI44" s="36">
        <v>0</v>
      </c>
      <c r="CJ44" s="36">
        <v>0</v>
      </c>
    </row>
    <row r="45" spans="1:88" ht="15" thickBot="1" x14ac:dyDescent="0.35">
      <c r="A45" s="35" t="s">
        <v>88</v>
      </c>
      <c r="B45" s="36">
        <v>0</v>
      </c>
      <c r="C45" s="36">
        <v>0</v>
      </c>
      <c r="D45" s="36">
        <v>0</v>
      </c>
      <c r="E45" s="44">
        <v>2000</v>
      </c>
      <c r="F45" s="36">
        <v>0</v>
      </c>
      <c r="G45" s="36">
        <v>0</v>
      </c>
      <c r="H45" s="36">
        <v>2000</v>
      </c>
      <c r="I45" s="36">
        <v>2000</v>
      </c>
      <c r="J45" s="36">
        <v>0</v>
      </c>
      <c r="K45" s="36">
        <v>0</v>
      </c>
      <c r="V45" s="35" t="s">
        <v>88</v>
      </c>
      <c r="W45" s="48">
        <v>2000</v>
      </c>
      <c r="X45" s="36">
        <v>0</v>
      </c>
      <c r="Y45" s="36">
        <v>0</v>
      </c>
      <c r="Z45" s="36">
        <v>0</v>
      </c>
      <c r="AA45" s="36">
        <v>0</v>
      </c>
      <c r="AB45" s="36">
        <v>2000</v>
      </c>
      <c r="AC45" s="36">
        <v>2000</v>
      </c>
      <c r="AD45" s="36">
        <v>0</v>
      </c>
      <c r="AE45" s="36">
        <v>0</v>
      </c>
      <c r="AQ45" s="35" t="s">
        <v>88</v>
      </c>
      <c r="AR45" s="36">
        <v>0</v>
      </c>
      <c r="AS45" s="36">
        <v>0</v>
      </c>
      <c r="AT45" s="36">
        <v>0</v>
      </c>
      <c r="AU45" s="53">
        <v>2000</v>
      </c>
      <c r="AV45" s="36">
        <v>2000</v>
      </c>
      <c r="AW45" s="36">
        <v>2000</v>
      </c>
      <c r="AX45" s="36">
        <v>0</v>
      </c>
      <c r="AY45" s="36">
        <v>0</v>
      </c>
      <c r="BL45" s="35" t="s">
        <v>88</v>
      </c>
      <c r="BM45" s="36">
        <v>0</v>
      </c>
      <c r="BN45" s="58">
        <v>1000</v>
      </c>
      <c r="BO45" s="58">
        <v>1000</v>
      </c>
      <c r="BP45" s="36">
        <v>2000</v>
      </c>
      <c r="BQ45" s="36">
        <v>2000</v>
      </c>
      <c r="BR45" s="36">
        <v>0</v>
      </c>
      <c r="BS45" s="36">
        <v>0</v>
      </c>
      <c r="CE45" s="35" t="s">
        <v>88</v>
      </c>
      <c r="CF45" s="36">
        <v>2000</v>
      </c>
      <c r="CG45" s="36">
        <v>2000</v>
      </c>
      <c r="CH45" s="36">
        <v>2000</v>
      </c>
      <c r="CI45" s="36">
        <v>0</v>
      </c>
      <c r="CJ45" s="36">
        <v>0</v>
      </c>
    </row>
    <row r="46" spans="1:88" ht="15" thickBot="1" x14ac:dyDescent="0.35">
      <c r="A46" s="35" t="s">
        <v>89</v>
      </c>
      <c r="B46" s="36">
        <v>0</v>
      </c>
      <c r="C46" s="36">
        <v>0</v>
      </c>
      <c r="D46" s="36">
        <v>0</v>
      </c>
      <c r="E46" s="44">
        <v>2000</v>
      </c>
      <c r="F46" s="36">
        <v>0</v>
      </c>
      <c r="G46" s="36">
        <v>0</v>
      </c>
      <c r="H46" s="36">
        <v>2000</v>
      </c>
      <c r="I46" s="36">
        <v>2000</v>
      </c>
      <c r="J46" s="36">
        <v>0</v>
      </c>
      <c r="K46" s="36">
        <v>0</v>
      </c>
      <c r="V46" s="35" t="s">
        <v>89</v>
      </c>
      <c r="W46" s="48">
        <v>2000</v>
      </c>
      <c r="X46" s="36">
        <v>0</v>
      </c>
      <c r="Y46" s="36">
        <v>0</v>
      </c>
      <c r="Z46" s="36">
        <v>0</v>
      </c>
      <c r="AA46" s="36">
        <v>0</v>
      </c>
      <c r="AB46" s="36">
        <v>2000</v>
      </c>
      <c r="AC46" s="36">
        <v>2000</v>
      </c>
      <c r="AD46" s="36">
        <v>0</v>
      </c>
      <c r="AE46" s="36">
        <v>0</v>
      </c>
      <c r="AQ46" s="35" t="s">
        <v>89</v>
      </c>
      <c r="AR46" s="36">
        <v>0</v>
      </c>
      <c r="AS46" s="36">
        <v>0</v>
      </c>
      <c r="AT46" s="36">
        <v>0</v>
      </c>
      <c r="AU46" s="53">
        <v>2000</v>
      </c>
      <c r="AV46" s="36">
        <v>2000</v>
      </c>
      <c r="AW46" s="36">
        <v>2000</v>
      </c>
      <c r="AX46" s="36">
        <v>0</v>
      </c>
      <c r="AY46" s="36">
        <v>0</v>
      </c>
      <c r="BL46" s="35" t="s">
        <v>89</v>
      </c>
      <c r="BM46" s="36">
        <v>0</v>
      </c>
      <c r="BN46" s="58">
        <v>1000</v>
      </c>
      <c r="BO46" s="58">
        <v>1000</v>
      </c>
      <c r="BP46" s="36">
        <v>2000</v>
      </c>
      <c r="BQ46" s="36">
        <v>2000</v>
      </c>
      <c r="BR46" s="36">
        <v>0</v>
      </c>
      <c r="BS46" s="36">
        <v>0</v>
      </c>
      <c r="CE46" s="35" t="s">
        <v>89</v>
      </c>
      <c r="CF46" s="36">
        <v>2000</v>
      </c>
      <c r="CG46" s="36">
        <v>2000</v>
      </c>
      <c r="CH46" s="36">
        <v>2000</v>
      </c>
      <c r="CI46" s="36">
        <v>0</v>
      </c>
      <c r="CJ46" s="36">
        <v>0</v>
      </c>
    </row>
    <row r="47" spans="1:88" ht="15" thickBot="1" x14ac:dyDescent="0.35">
      <c r="A47" s="35" t="s">
        <v>90</v>
      </c>
      <c r="B47" s="36">
        <v>0</v>
      </c>
      <c r="C47" s="36">
        <v>0</v>
      </c>
      <c r="D47" s="36">
        <v>0</v>
      </c>
      <c r="E47" s="44">
        <v>2000</v>
      </c>
      <c r="F47" s="36">
        <v>0</v>
      </c>
      <c r="G47" s="36">
        <v>0</v>
      </c>
      <c r="H47" s="36">
        <v>2000</v>
      </c>
      <c r="I47" s="36">
        <v>2000</v>
      </c>
      <c r="J47" s="36">
        <v>0</v>
      </c>
      <c r="K47" s="36">
        <v>0</v>
      </c>
      <c r="V47" s="35" t="s">
        <v>90</v>
      </c>
      <c r="W47" s="48">
        <v>2000</v>
      </c>
      <c r="X47" s="36">
        <v>0</v>
      </c>
      <c r="Y47" s="36">
        <v>0</v>
      </c>
      <c r="Z47" s="36">
        <v>0</v>
      </c>
      <c r="AA47" s="36">
        <v>0</v>
      </c>
      <c r="AB47" s="36">
        <v>2000</v>
      </c>
      <c r="AC47" s="36">
        <v>2000</v>
      </c>
      <c r="AD47" s="36">
        <v>0</v>
      </c>
      <c r="AE47" s="36">
        <v>0</v>
      </c>
      <c r="AQ47" s="35" t="s">
        <v>90</v>
      </c>
      <c r="AR47" s="36">
        <v>0</v>
      </c>
      <c r="AS47" s="36">
        <v>0</v>
      </c>
      <c r="AT47" s="36">
        <v>0</v>
      </c>
      <c r="AU47" s="53">
        <v>2000</v>
      </c>
      <c r="AV47" s="36">
        <v>2000</v>
      </c>
      <c r="AW47" s="36">
        <v>2000</v>
      </c>
      <c r="AX47" s="36">
        <v>0</v>
      </c>
      <c r="AY47" s="36">
        <v>0</v>
      </c>
      <c r="BL47" s="35" t="s">
        <v>90</v>
      </c>
      <c r="BM47" s="36">
        <v>0</v>
      </c>
      <c r="BN47" s="58">
        <v>1000</v>
      </c>
      <c r="BO47" s="58">
        <v>1000</v>
      </c>
      <c r="BP47" s="36">
        <v>2000</v>
      </c>
      <c r="BQ47" s="36">
        <v>2000</v>
      </c>
      <c r="BR47" s="36">
        <v>0</v>
      </c>
      <c r="BS47" s="36">
        <v>0</v>
      </c>
      <c r="CE47" s="35" t="s">
        <v>90</v>
      </c>
      <c r="CF47" s="36">
        <v>2000</v>
      </c>
      <c r="CG47" s="36">
        <v>2000</v>
      </c>
      <c r="CH47" s="36">
        <v>2000</v>
      </c>
      <c r="CI47" s="36">
        <v>0</v>
      </c>
      <c r="CJ47" s="36">
        <v>0</v>
      </c>
    </row>
    <row r="48" spans="1:88" ht="15" thickBot="1" x14ac:dyDescent="0.35">
      <c r="A48" s="35" t="s">
        <v>91</v>
      </c>
      <c r="B48" s="36">
        <v>0</v>
      </c>
      <c r="C48" s="36">
        <v>0</v>
      </c>
      <c r="D48" s="36">
        <v>0</v>
      </c>
      <c r="E48" s="44">
        <v>1000</v>
      </c>
      <c r="F48" s="36">
        <v>0</v>
      </c>
      <c r="G48" s="36">
        <v>0</v>
      </c>
      <c r="H48" s="36">
        <v>1000</v>
      </c>
      <c r="I48" s="36">
        <v>1000</v>
      </c>
      <c r="J48" s="36">
        <v>0</v>
      </c>
      <c r="K48" s="36">
        <v>0</v>
      </c>
      <c r="V48" s="35" t="s">
        <v>91</v>
      </c>
      <c r="W48" s="48">
        <v>1000</v>
      </c>
      <c r="X48" s="36">
        <v>0</v>
      </c>
      <c r="Y48" s="36">
        <v>0</v>
      </c>
      <c r="Z48" s="36">
        <v>0</v>
      </c>
      <c r="AA48" s="36">
        <v>0</v>
      </c>
      <c r="AB48" s="36">
        <v>1000</v>
      </c>
      <c r="AC48" s="36">
        <v>1000</v>
      </c>
      <c r="AD48" s="36">
        <v>0</v>
      </c>
      <c r="AE48" s="36">
        <v>0</v>
      </c>
      <c r="AQ48" s="35" t="s">
        <v>91</v>
      </c>
      <c r="AR48" s="36">
        <v>0</v>
      </c>
      <c r="AS48" s="36">
        <v>0</v>
      </c>
      <c r="AT48" s="36">
        <v>0</v>
      </c>
      <c r="AU48" s="53">
        <v>1000</v>
      </c>
      <c r="AV48" s="36">
        <v>1000</v>
      </c>
      <c r="AW48" s="36">
        <v>1000</v>
      </c>
      <c r="AX48" s="36">
        <v>0</v>
      </c>
      <c r="AY48" s="36">
        <v>0</v>
      </c>
      <c r="BL48" s="35" t="s">
        <v>91</v>
      </c>
      <c r="BM48" s="36">
        <v>0</v>
      </c>
      <c r="BN48" s="58">
        <v>1000</v>
      </c>
      <c r="BO48" s="58">
        <v>0</v>
      </c>
      <c r="BP48" s="36">
        <v>1000</v>
      </c>
      <c r="BQ48" s="36">
        <v>1000</v>
      </c>
      <c r="BR48" s="36">
        <v>0</v>
      </c>
      <c r="BS48" s="36">
        <v>0</v>
      </c>
      <c r="CE48" s="35" t="s">
        <v>91</v>
      </c>
      <c r="CF48" s="36">
        <v>1000</v>
      </c>
      <c r="CG48" s="36">
        <v>1000</v>
      </c>
      <c r="CH48" s="36">
        <v>1000</v>
      </c>
      <c r="CI48" s="36">
        <v>0</v>
      </c>
      <c r="CJ48" s="36">
        <v>0</v>
      </c>
    </row>
    <row r="49" spans="1:88" ht="15" thickBot="1" x14ac:dyDescent="0.35">
      <c r="A49" s="35" t="s">
        <v>92</v>
      </c>
      <c r="B49" s="36">
        <v>0</v>
      </c>
      <c r="C49" s="36">
        <v>0</v>
      </c>
      <c r="D49" s="36">
        <v>0</v>
      </c>
      <c r="E49" s="44">
        <v>1000</v>
      </c>
      <c r="F49" s="36">
        <v>0</v>
      </c>
      <c r="G49" s="36">
        <v>0</v>
      </c>
      <c r="H49" s="36">
        <v>1000</v>
      </c>
      <c r="I49" s="36">
        <v>1000</v>
      </c>
      <c r="J49" s="36">
        <v>0</v>
      </c>
      <c r="K49" s="36">
        <v>0</v>
      </c>
      <c r="V49" s="35" t="s">
        <v>92</v>
      </c>
      <c r="W49" s="48">
        <v>1000</v>
      </c>
      <c r="X49" s="36">
        <v>0</v>
      </c>
      <c r="Y49" s="36">
        <v>0</v>
      </c>
      <c r="Z49" s="36">
        <v>0</v>
      </c>
      <c r="AA49" s="36">
        <v>0</v>
      </c>
      <c r="AB49" s="36">
        <v>1000</v>
      </c>
      <c r="AC49" s="36">
        <v>1000</v>
      </c>
      <c r="AD49" s="36">
        <v>0</v>
      </c>
      <c r="AE49" s="36">
        <v>0</v>
      </c>
      <c r="AQ49" s="35" t="s">
        <v>92</v>
      </c>
      <c r="AR49" s="36">
        <v>0</v>
      </c>
      <c r="AS49" s="36">
        <v>0</v>
      </c>
      <c r="AT49" s="36">
        <v>0</v>
      </c>
      <c r="AU49" s="53">
        <v>1000</v>
      </c>
      <c r="AV49" s="36">
        <v>1000</v>
      </c>
      <c r="AW49" s="36">
        <v>1000</v>
      </c>
      <c r="AX49" s="36">
        <v>0</v>
      </c>
      <c r="AY49" s="36">
        <v>0</v>
      </c>
      <c r="BL49" s="35" t="s">
        <v>92</v>
      </c>
      <c r="BM49" s="36">
        <v>0</v>
      </c>
      <c r="BN49" s="58">
        <v>1000</v>
      </c>
      <c r="BO49" s="58">
        <v>0</v>
      </c>
      <c r="BP49" s="36">
        <v>1000</v>
      </c>
      <c r="BQ49" s="36">
        <v>1000</v>
      </c>
      <c r="BR49" s="36">
        <v>0</v>
      </c>
      <c r="BS49" s="36">
        <v>0</v>
      </c>
      <c r="CE49" s="35" t="s">
        <v>92</v>
      </c>
      <c r="CF49" s="36">
        <v>1000</v>
      </c>
      <c r="CG49" s="36">
        <v>1000</v>
      </c>
      <c r="CH49" s="36">
        <v>1000</v>
      </c>
      <c r="CI49" s="36">
        <v>0</v>
      </c>
      <c r="CJ49" s="36">
        <v>0</v>
      </c>
    </row>
    <row r="50" spans="1:88" ht="15" thickBot="1" x14ac:dyDescent="0.35">
      <c r="A50" s="35" t="s">
        <v>93</v>
      </c>
      <c r="B50" s="36">
        <v>0</v>
      </c>
      <c r="C50" s="36">
        <v>0</v>
      </c>
      <c r="D50" s="36">
        <v>0</v>
      </c>
      <c r="E50" s="44">
        <v>2000</v>
      </c>
      <c r="F50" s="36">
        <v>0</v>
      </c>
      <c r="G50" s="36">
        <v>0</v>
      </c>
      <c r="H50" s="36">
        <v>2000</v>
      </c>
      <c r="I50" s="36">
        <v>2000</v>
      </c>
      <c r="J50" s="36">
        <v>0</v>
      </c>
      <c r="K50" s="36">
        <v>0</v>
      </c>
      <c r="V50" s="35" t="s">
        <v>93</v>
      </c>
      <c r="W50" s="48">
        <v>2000</v>
      </c>
      <c r="X50" s="36">
        <v>0</v>
      </c>
      <c r="Y50" s="36">
        <v>0</v>
      </c>
      <c r="Z50" s="36">
        <v>0</v>
      </c>
      <c r="AA50" s="36">
        <v>0</v>
      </c>
      <c r="AB50" s="36">
        <v>2000</v>
      </c>
      <c r="AC50" s="36">
        <v>2000</v>
      </c>
      <c r="AD50" s="36">
        <v>0</v>
      </c>
      <c r="AE50" s="36">
        <v>0</v>
      </c>
      <c r="AQ50" s="35" t="s">
        <v>93</v>
      </c>
      <c r="AR50" s="36">
        <v>0</v>
      </c>
      <c r="AS50" s="36">
        <v>0</v>
      </c>
      <c r="AT50" s="36">
        <v>0</v>
      </c>
      <c r="AU50" s="53">
        <v>2000</v>
      </c>
      <c r="AV50" s="36">
        <v>2000</v>
      </c>
      <c r="AW50" s="36">
        <v>2000</v>
      </c>
      <c r="AX50" s="36">
        <v>0</v>
      </c>
      <c r="AY50" s="36">
        <v>0</v>
      </c>
      <c r="BL50" s="35" t="s">
        <v>93</v>
      </c>
      <c r="BM50" s="36">
        <v>0</v>
      </c>
      <c r="BN50" s="58">
        <v>1000</v>
      </c>
      <c r="BO50" s="58">
        <v>1000</v>
      </c>
      <c r="BP50" s="36">
        <v>2000</v>
      </c>
      <c r="BQ50" s="36">
        <v>2000</v>
      </c>
      <c r="BR50" s="36">
        <v>0</v>
      </c>
      <c r="BS50" s="36">
        <v>0</v>
      </c>
      <c r="CE50" s="35" t="s">
        <v>93</v>
      </c>
      <c r="CF50" s="36">
        <v>2000</v>
      </c>
      <c r="CG50" s="36">
        <v>2000</v>
      </c>
      <c r="CH50" s="36">
        <v>2000</v>
      </c>
      <c r="CI50" s="36">
        <v>0</v>
      </c>
      <c r="CJ50" s="36">
        <v>0</v>
      </c>
    </row>
    <row r="51" spans="1:88" ht="15" thickBot="1" x14ac:dyDescent="0.35">
      <c r="A51" s="35" t="s">
        <v>94</v>
      </c>
      <c r="B51" s="36">
        <v>0</v>
      </c>
      <c r="C51" s="36">
        <v>0</v>
      </c>
      <c r="D51" s="36">
        <v>0</v>
      </c>
      <c r="E51" s="44">
        <v>2000</v>
      </c>
      <c r="F51" s="36">
        <v>0</v>
      </c>
      <c r="G51" s="36">
        <v>0</v>
      </c>
      <c r="H51" s="36">
        <v>2000</v>
      </c>
      <c r="I51" s="36">
        <v>2000</v>
      </c>
      <c r="J51" s="36">
        <v>0</v>
      </c>
      <c r="K51" s="36">
        <v>0</v>
      </c>
      <c r="V51" s="35" t="s">
        <v>94</v>
      </c>
      <c r="W51" s="48">
        <v>2000</v>
      </c>
      <c r="X51" s="36">
        <v>0</v>
      </c>
      <c r="Y51" s="36">
        <v>0</v>
      </c>
      <c r="Z51" s="36">
        <v>0</v>
      </c>
      <c r="AA51" s="36">
        <v>0</v>
      </c>
      <c r="AB51" s="36">
        <v>2000</v>
      </c>
      <c r="AC51" s="36">
        <v>2000</v>
      </c>
      <c r="AD51" s="36">
        <v>0</v>
      </c>
      <c r="AE51" s="36">
        <v>0</v>
      </c>
      <c r="AQ51" s="35" t="s">
        <v>94</v>
      </c>
      <c r="AR51" s="36">
        <v>0</v>
      </c>
      <c r="AS51" s="36">
        <v>0</v>
      </c>
      <c r="AT51" s="36">
        <v>0</v>
      </c>
      <c r="AU51" s="53">
        <v>2000</v>
      </c>
      <c r="AV51" s="36">
        <v>2000</v>
      </c>
      <c r="AW51" s="36">
        <v>2000</v>
      </c>
      <c r="AX51" s="36">
        <v>0</v>
      </c>
      <c r="AY51" s="36">
        <v>0</v>
      </c>
      <c r="BL51" s="35" t="s">
        <v>94</v>
      </c>
      <c r="BM51" s="36">
        <v>0</v>
      </c>
      <c r="BN51" s="58">
        <v>1000</v>
      </c>
      <c r="BO51" s="58">
        <v>1000</v>
      </c>
      <c r="BP51" s="36">
        <v>2000</v>
      </c>
      <c r="BQ51" s="36">
        <v>2000</v>
      </c>
      <c r="BR51" s="36">
        <v>0</v>
      </c>
      <c r="BS51" s="36">
        <v>0</v>
      </c>
      <c r="CE51" s="35" t="s">
        <v>94</v>
      </c>
      <c r="CF51" s="36">
        <v>2000</v>
      </c>
      <c r="CG51" s="36">
        <v>2000</v>
      </c>
      <c r="CH51" s="36">
        <v>2000</v>
      </c>
      <c r="CI51" s="36">
        <v>0</v>
      </c>
      <c r="CJ51" s="36">
        <v>0</v>
      </c>
    </row>
    <row r="52" spans="1:88" ht="15" thickBot="1" x14ac:dyDescent="0.35">
      <c r="A52" s="35" t="s">
        <v>95</v>
      </c>
      <c r="B52" s="36">
        <v>0</v>
      </c>
      <c r="C52" s="36">
        <v>0</v>
      </c>
      <c r="D52" s="36">
        <v>0</v>
      </c>
      <c r="E52" s="44">
        <v>1000</v>
      </c>
      <c r="F52" s="36">
        <v>0</v>
      </c>
      <c r="G52" s="36">
        <v>0</v>
      </c>
      <c r="H52" s="36">
        <v>1000</v>
      </c>
      <c r="I52" s="36">
        <v>1000</v>
      </c>
      <c r="J52" s="36">
        <v>0</v>
      </c>
      <c r="K52" s="36">
        <v>0</v>
      </c>
      <c r="V52" s="35" t="s">
        <v>95</v>
      </c>
      <c r="W52" s="48">
        <v>1000</v>
      </c>
      <c r="X52" s="36">
        <v>0</v>
      </c>
      <c r="Y52" s="36">
        <v>0</v>
      </c>
      <c r="Z52" s="36">
        <v>0</v>
      </c>
      <c r="AA52" s="36">
        <v>0</v>
      </c>
      <c r="AB52" s="36">
        <v>1000</v>
      </c>
      <c r="AC52" s="36">
        <v>1000</v>
      </c>
      <c r="AD52" s="36">
        <v>0</v>
      </c>
      <c r="AE52" s="36">
        <v>0</v>
      </c>
      <c r="AQ52" s="35" t="s">
        <v>95</v>
      </c>
      <c r="AR52" s="36">
        <v>0</v>
      </c>
      <c r="AS52" s="36">
        <v>0</v>
      </c>
      <c r="AT52" s="36">
        <v>0</v>
      </c>
      <c r="AU52" s="53">
        <v>1000</v>
      </c>
      <c r="AV52" s="36">
        <v>1000</v>
      </c>
      <c r="AW52" s="36">
        <v>1000</v>
      </c>
      <c r="AX52" s="36">
        <v>0</v>
      </c>
      <c r="AY52" s="36">
        <v>0</v>
      </c>
      <c r="BL52" s="35" t="s">
        <v>95</v>
      </c>
      <c r="BM52" s="36">
        <v>0</v>
      </c>
      <c r="BN52" s="58">
        <v>1000</v>
      </c>
      <c r="BO52" s="58">
        <v>0</v>
      </c>
      <c r="BP52" s="36">
        <v>1000</v>
      </c>
      <c r="BQ52" s="36">
        <v>1000</v>
      </c>
      <c r="BR52" s="36">
        <v>0</v>
      </c>
      <c r="BS52" s="36">
        <v>0</v>
      </c>
      <c r="CE52" s="35" t="s">
        <v>95</v>
      </c>
      <c r="CF52" s="36">
        <v>1000</v>
      </c>
      <c r="CG52" s="36">
        <v>1000</v>
      </c>
      <c r="CH52" s="36">
        <v>1000</v>
      </c>
      <c r="CI52" s="36">
        <v>0</v>
      </c>
      <c r="CJ52" s="36">
        <v>0</v>
      </c>
    </row>
    <row r="53" spans="1:88" ht="15" thickBot="1" x14ac:dyDescent="0.35">
      <c r="A53" s="35" t="s">
        <v>96</v>
      </c>
      <c r="B53" s="36">
        <v>0</v>
      </c>
      <c r="C53" s="36">
        <v>0</v>
      </c>
      <c r="D53" s="36">
        <v>0</v>
      </c>
      <c r="E53" s="44">
        <v>2000</v>
      </c>
      <c r="F53" s="36">
        <v>0</v>
      </c>
      <c r="G53" s="36">
        <v>0</v>
      </c>
      <c r="H53" s="36">
        <v>2000</v>
      </c>
      <c r="I53" s="36">
        <v>2000</v>
      </c>
      <c r="J53" s="36">
        <v>0</v>
      </c>
      <c r="K53" s="36">
        <v>0</v>
      </c>
      <c r="V53" s="35" t="s">
        <v>96</v>
      </c>
      <c r="W53" s="48">
        <v>2000</v>
      </c>
      <c r="X53" s="36">
        <v>0</v>
      </c>
      <c r="Y53" s="36">
        <v>0</v>
      </c>
      <c r="Z53" s="36">
        <v>0</v>
      </c>
      <c r="AA53" s="36">
        <v>0</v>
      </c>
      <c r="AB53" s="36">
        <v>2000</v>
      </c>
      <c r="AC53" s="36">
        <v>2000</v>
      </c>
      <c r="AD53" s="36">
        <v>0</v>
      </c>
      <c r="AE53" s="36">
        <v>0</v>
      </c>
      <c r="AQ53" s="35" t="s">
        <v>96</v>
      </c>
      <c r="AR53" s="36">
        <v>0</v>
      </c>
      <c r="AS53" s="36">
        <v>0</v>
      </c>
      <c r="AT53" s="36">
        <v>0</v>
      </c>
      <c r="AU53" s="53">
        <v>2000</v>
      </c>
      <c r="AV53" s="36">
        <v>2000</v>
      </c>
      <c r="AW53" s="36">
        <v>2000</v>
      </c>
      <c r="AX53" s="36">
        <v>0</v>
      </c>
      <c r="AY53" s="36">
        <v>0</v>
      </c>
      <c r="BL53" s="35" t="s">
        <v>96</v>
      </c>
      <c r="BM53" s="36">
        <v>0</v>
      </c>
      <c r="BN53" s="58">
        <v>1000</v>
      </c>
      <c r="BO53" s="58">
        <v>1000</v>
      </c>
      <c r="BP53" s="36">
        <v>2000</v>
      </c>
      <c r="BQ53" s="36">
        <v>2000</v>
      </c>
      <c r="BR53" s="36">
        <v>0</v>
      </c>
      <c r="BS53" s="36">
        <v>0</v>
      </c>
      <c r="CE53" s="35" t="s">
        <v>96</v>
      </c>
      <c r="CF53" s="36">
        <v>2000</v>
      </c>
      <c r="CG53" s="36">
        <v>2000</v>
      </c>
      <c r="CH53" s="36">
        <v>2000</v>
      </c>
      <c r="CI53" s="36">
        <v>0</v>
      </c>
      <c r="CJ53" s="36">
        <v>0</v>
      </c>
    </row>
    <row r="54" spans="1:88" ht="15" thickBot="1" x14ac:dyDescent="0.35"/>
    <row r="55" spans="1:88" ht="15" thickBot="1" x14ac:dyDescent="0.35">
      <c r="A55" s="37" t="s">
        <v>117</v>
      </c>
      <c r="B55" s="38">
        <v>2000</v>
      </c>
      <c r="V55" s="37" t="s">
        <v>117</v>
      </c>
      <c r="W55" s="49">
        <v>2000</v>
      </c>
      <c r="AQ55" s="37" t="s">
        <v>117</v>
      </c>
      <c r="AR55" s="38">
        <v>2000</v>
      </c>
      <c r="BL55" s="37" t="s">
        <v>117</v>
      </c>
      <c r="BM55" s="38">
        <v>2000</v>
      </c>
      <c r="CE55" s="37" t="s">
        <v>117</v>
      </c>
      <c r="CF55" s="38">
        <v>2000</v>
      </c>
    </row>
    <row r="56" spans="1:88" ht="15" thickBot="1" x14ac:dyDescent="0.35">
      <c r="A56" s="37" t="s">
        <v>118</v>
      </c>
      <c r="B56" s="38">
        <v>1000</v>
      </c>
      <c r="V56" s="37" t="s">
        <v>118</v>
      </c>
      <c r="W56" s="49">
        <v>1000</v>
      </c>
      <c r="AQ56" s="37" t="s">
        <v>118</v>
      </c>
      <c r="AR56" s="38">
        <v>0</v>
      </c>
      <c r="BL56" s="37" t="s">
        <v>118</v>
      </c>
      <c r="BM56" s="38">
        <v>0</v>
      </c>
      <c r="CE56" s="37" t="s">
        <v>118</v>
      </c>
      <c r="CF56" s="38">
        <v>0</v>
      </c>
    </row>
    <row r="57" spans="1:88" ht="15" thickBot="1" x14ac:dyDescent="0.35">
      <c r="A57" s="37" t="s">
        <v>119</v>
      </c>
      <c r="B57" s="38">
        <v>17000</v>
      </c>
      <c r="V57" s="37" t="s">
        <v>119</v>
      </c>
      <c r="W57" s="49">
        <v>17000</v>
      </c>
      <c r="AQ57" s="37" t="s">
        <v>119</v>
      </c>
      <c r="AR57" s="38">
        <v>17000</v>
      </c>
      <c r="BL57" s="37" t="s">
        <v>119</v>
      </c>
      <c r="BM57" s="38">
        <v>17000</v>
      </c>
      <c r="CE57" s="37" t="s">
        <v>119</v>
      </c>
      <c r="CF57" s="38">
        <v>17000</v>
      </c>
    </row>
    <row r="58" spans="1:88" ht="15" thickBot="1" x14ac:dyDescent="0.35">
      <c r="A58" s="37" t="s">
        <v>120</v>
      </c>
      <c r="B58" s="38">
        <v>17000</v>
      </c>
      <c r="V58" s="37" t="s">
        <v>120</v>
      </c>
      <c r="W58" s="49">
        <v>17000</v>
      </c>
      <c r="AQ58" s="37" t="s">
        <v>120</v>
      </c>
      <c r="AR58" s="38">
        <v>17000</v>
      </c>
      <c r="BL58" s="37" t="s">
        <v>120</v>
      </c>
      <c r="BM58" s="38">
        <v>17000</v>
      </c>
      <c r="CE58" s="37" t="s">
        <v>120</v>
      </c>
      <c r="CF58" s="38">
        <v>17000</v>
      </c>
    </row>
    <row r="59" spans="1:88" ht="15" thickBot="1" x14ac:dyDescent="0.35">
      <c r="A59" s="37" t="s">
        <v>121</v>
      </c>
      <c r="B59" s="38">
        <v>0</v>
      </c>
      <c r="V59" s="37" t="s">
        <v>121</v>
      </c>
      <c r="W59" s="49">
        <v>0</v>
      </c>
      <c r="AQ59" s="37" t="s">
        <v>121</v>
      </c>
      <c r="AR59" s="38">
        <v>0</v>
      </c>
      <c r="BL59" s="37" t="s">
        <v>121</v>
      </c>
      <c r="BM59" s="38">
        <v>0</v>
      </c>
      <c r="CE59" s="37" t="s">
        <v>121</v>
      </c>
      <c r="CF59" s="38">
        <v>0</v>
      </c>
    </row>
    <row r="60" spans="1:88" ht="15" thickBot="1" x14ac:dyDescent="0.35">
      <c r="A60" s="37" t="s">
        <v>122</v>
      </c>
      <c r="B60" s="38"/>
      <c r="V60" s="37" t="s">
        <v>122</v>
      </c>
      <c r="W60" s="49"/>
      <c r="AQ60" s="37" t="s">
        <v>122</v>
      </c>
      <c r="AR60" s="38"/>
      <c r="BL60" s="37" t="s">
        <v>122</v>
      </c>
      <c r="BM60" s="38"/>
      <c r="CE60" s="37" t="s">
        <v>122</v>
      </c>
      <c r="CF60" s="38"/>
    </row>
    <row r="61" spans="1:88" ht="15" thickBot="1" x14ac:dyDescent="0.35">
      <c r="A61" s="37" t="s">
        <v>123</v>
      </c>
      <c r="B61" s="38"/>
      <c r="V61" s="37" t="s">
        <v>123</v>
      </c>
      <c r="W61" s="49"/>
      <c r="AQ61" s="37" t="s">
        <v>123</v>
      </c>
      <c r="AR61" s="38"/>
      <c r="BL61" s="37" t="s">
        <v>123</v>
      </c>
      <c r="BM61" s="38"/>
      <c r="CE61" s="37" t="s">
        <v>123</v>
      </c>
      <c r="CF61" s="38"/>
    </row>
    <row r="62" spans="1:88" ht="15" thickBot="1" x14ac:dyDescent="0.35">
      <c r="A62" s="37" t="s">
        <v>124</v>
      </c>
      <c r="B62" s="38">
        <v>0</v>
      </c>
      <c r="V62" s="37" t="s">
        <v>124</v>
      </c>
      <c r="W62" s="49">
        <v>0</v>
      </c>
      <c r="AQ62" s="37" t="s">
        <v>124</v>
      </c>
      <c r="AR62" s="38">
        <v>0</v>
      </c>
      <c r="BL62" s="37" t="s">
        <v>124</v>
      </c>
      <c r="BM62" s="38">
        <v>0</v>
      </c>
      <c r="CE62" s="37" t="s">
        <v>124</v>
      </c>
      <c r="CF62" s="38">
        <v>0</v>
      </c>
    </row>
    <row r="64" spans="1:88" x14ac:dyDescent="0.3">
      <c r="A64" s="39" t="s">
        <v>125</v>
      </c>
      <c r="V64" s="39" t="s">
        <v>125</v>
      </c>
      <c r="AQ64" s="39" t="s">
        <v>125</v>
      </c>
      <c r="BL64" s="39" t="s">
        <v>125</v>
      </c>
      <c r="CE64" s="39" t="s">
        <v>125</v>
      </c>
    </row>
    <row r="66" spans="1:83" x14ac:dyDescent="0.3">
      <c r="A66" s="40" t="s">
        <v>126</v>
      </c>
      <c r="V66" s="40" t="s">
        <v>126</v>
      </c>
      <c r="AQ66" s="40" t="s">
        <v>126</v>
      </c>
      <c r="BL66" s="40" t="s">
        <v>126</v>
      </c>
      <c r="CE66" s="40" t="s">
        <v>142</v>
      </c>
    </row>
    <row r="67" spans="1:83" x14ac:dyDescent="0.3">
      <c r="A67" s="40" t="s">
        <v>127</v>
      </c>
      <c r="V67" s="40" t="s">
        <v>131</v>
      </c>
      <c r="AQ67" s="40" t="s">
        <v>135</v>
      </c>
      <c r="BL67" s="40" t="s">
        <v>131</v>
      </c>
      <c r="CE67" s="40" t="s">
        <v>143</v>
      </c>
    </row>
  </sheetData>
  <hyperlinks>
    <hyperlink ref="A64" r:id="rId1" display="https://miau.my-x.hu/myx-free/coco/test/996273820231109084538.html" xr:uid="{14400E1E-68D2-42BD-8A0A-CA93DC3613F2}"/>
    <hyperlink ref="V64" r:id="rId2" display="https://miau.my-x.hu/myx-free/coco/test/892366220231109084654.html" xr:uid="{A6AF8D22-E9A7-4B6A-8E5D-B38C0C2112E0}"/>
    <hyperlink ref="AQ64" r:id="rId3" display="https://miau.my-x.hu/myx-free/coco/test/625666720231109084818.html" xr:uid="{B2E27DC1-AED3-4812-976B-2BAA43FB2806}"/>
    <hyperlink ref="BL64" r:id="rId4" display="https://miau.my-x.hu/myx-free/coco/test/399298320231109084928.html" xr:uid="{FFFFC668-8EC3-4909-8D92-2246A6F1A8E3}"/>
    <hyperlink ref="CE64" r:id="rId5" display="https://miau.my-x.hu/myx-free/coco/test/403569720231109085040.html" xr:uid="{91F2B2E5-35DB-4267-A31E-83BF4588EC00}"/>
  </hyperlinks>
  <pageMargins left="0.7" right="0.7" top="0.75" bottom="0.75" header="0.3" footer="0.3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64E16-F612-41B4-9D60-C0FF60AADAD8}">
  <dimension ref="A1:L80"/>
  <sheetViews>
    <sheetView tabSelected="1" workbookViewId="0">
      <selection activeCell="K1" sqref="K1"/>
    </sheetView>
  </sheetViews>
  <sheetFormatPr defaultRowHeight="14.4" x14ac:dyDescent="0.3"/>
  <sheetData>
    <row r="1" spans="1:11" ht="15" thickBot="1" x14ac:dyDescent="0.35">
      <c r="A1" s="35" t="s">
        <v>79</v>
      </c>
      <c r="B1" s="35" t="s">
        <v>80</v>
      </c>
      <c r="C1" s="35" t="s">
        <v>81</v>
      </c>
      <c r="D1" s="35" t="s">
        <v>82</v>
      </c>
      <c r="E1" s="35" t="s">
        <v>83</v>
      </c>
      <c r="F1" s="35" t="s">
        <v>84</v>
      </c>
      <c r="G1" s="35" t="s">
        <v>85</v>
      </c>
      <c r="H1" s="35" t="s">
        <v>86</v>
      </c>
      <c r="I1" t="str">
        <f>'coco std steps for rules'!H7</f>
        <v>Y(A7)</v>
      </c>
      <c r="J1" t="str">
        <f>J56</f>
        <v>Delta</v>
      </c>
      <c r="K1" s="60" t="s">
        <v>178</v>
      </c>
    </row>
    <row r="2" spans="1:11" ht="15" thickBot="1" x14ac:dyDescent="0.35">
      <c r="A2" s="35" t="s">
        <v>87</v>
      </c>
      <c r="B2" s="36">
        <v>2</v>
      </c>
      <c r="C2" s="36">
        <v>1</v>
      </c>
      <c r="D2" s="36">
        <v>1</v>
      </c>
      <c r="E2" s="59">
        <v>1</v>
      </c>
      <c r="F2" s="36">
        <v>2</v>
      </c>
      <c r="G2" s="36">
        <v>1</v>
      </c>
      <c r="H2" s="36">
        <v>1000000</v>
      </c>
      <c r="I2">
        <f>'coco std steps for rules'!H8</f>
        <v>2000</v>
      </c>
      <c r="J2">
        <f t="shared" ref="J2:J11" si="0">J57</f>
        <v>-19.7</v>
      </c>
      <c r="K2">
        <f>IF(J2&gt;20,1000,2000)</f>
        <v>2000</v>
      </c>
    </row>
    <row r="3" spans="1:11" ht="15" thickBot="1" x14ac:dyDescent="0.35">
      <c r="A3" s="35" t="s">
        <v>88</v>
      </c>
      <c r="B3" s="36">
        <v>1</v>
      </c>
      <c r="C3" s="36">
        <v>1</v>
      </c>
      <c r="D3" s="36">
        <v>1</v>
      </c>
      <c r="E3" s="59">
        <v>3</v>
      </c>
      <c r="F3" s="36">
        <v>1</v>
      </c>
      <c r="G3" s="36">
        <v>3</v>
      </c>
      <c r="H3" s="36">
        <v>1000000</v>
      </c>
      <c r="I3">
        <f>'coco std steps for rules'!H9</f>
        <v>2000</v>
      </c>
      <c r="J3">
        <f t="shared" si="0"/>
        <v>-18.7</v>
      </c>
      <c r="K3">
        <f t="shared" ref="K3:K11" si="1">IF(J3&gt;20,1000,2000)</f>
        <v>2000</v>
      </c>
    </row>
    <row r="4" spans="1:11" ht="15" thickBot="1" x14ac:dyDescent="0.35">
      <c r="A4" s="35" t="s">
        <v>89</v>
      </c>
      <c r="B4" s="36">
        <v>4</v>
      </c>
      <c r="C4" s="36">
        <v>6</v>
      </c>
      <c r="D4" s="36">
        <v>1</v>
      </c>
      <c r="E4" s="59">
        <v>4</v>
      </c>
      <c r="F4" s="36">
        <v>2</v>
      </c>
      <c r="G4" s="36">
        <v>6</v>
      </c>
      <c r="H4" s="36">
        <v>1000000</v>
      </c>
      <c r="I4">
        <f>'coco std steps for rules'!H10</f>
        <v>2000</v>
      </c>
      <c r="J4">
        <f t="shared" si="0"/>
        <v>-4.7</v>
      </c>
      <c r="K4">
        <f t="shared" si="1"/>
        <v>2000</v>
      </c>
    </row>
    <row r="5" spans="1:11" ht="15" thickBot="1" x14ac:dyDescent="0.35">
      <c r="A5" s="35" t="s">
        <v>90</v>
      </c>
      <c r="B5" s="36">
        <v>7</v>
      </c>
      <c r="C5" s="36">
        <v>1</v>
      </c>
      <c r="D5" s="36">
        <v>7</v>
      </c>
      <c r="E5" s="59">
        <v>7</v>
      </c>
      <c r="F5" s="36">
        <v>2</v>
      </c>
      <c r="G5" s="36">
        <v>5</v>
      </c>
      <c r="H5" s="36">
        <v>1000000</v>
      </c>
      <c r="I5">
        <f>'coco std steps for rules'!H11</f>
        <v>2000</v>
      </c>
      <c r="J5">
        <f t="shared" si="0"/>
        <v>1.2</v>
      </c>
      <c r="K5">
        <f t="shared" si="1"/>
        <v>2000</v>
      </c>
    </row>
    <row r="6" spans="1:11" ht="15" thickBot="1" x14ac:dyDescent="0.35">
      <c r="A6" s="35" t="s">
        <v>91</v>
      </c>
      <c r="B6" s="36">
        <v>9</v>
      </c>
      <c r="C6" s="36">
        <v>8</v>
      </c>
      <c r="D6" s="36">
        <v>9</v>
      </c>
      <c r="E6" s="59">
        <v>9</v>
      </c>
      <c r="F6" s="36">
        <v>8</v>
      </c>
      <c r="G6" s="36">
        <v>8</v>
      </c>
      <c r="H6" s="36">
        <v>1000000</v>
      </c>
      <c r="I6">
        <f>'coco std steps for rules'!H12</f>
        <v>1000</v>
      </c>
      <c r="J6">
        <f t="shared" si="0"/>
        <v>23.2</v>
      </c>
      <c r="K6">
        <f t="shared" si="1"/>
        <v>1000</v>
      </c>
    </row>
    <row r="7" spans="1:11" ht="15" thickBot="1" x14ac:dyDescent="0.35">
      <c r="A7" s="35" t="s">
        <v>92</v>
      </c>
      <c r="B7" s="36">
        <v>10</v>
      </c>
      <c r="C7" s="36">
        <v>8</v>
      </c>
      <c r="D7" s="36">
        <v>9</v>
      </c>
      <c r="E7" s="59">
        <v>8</v>
      </c>
      <c r="F7" s="36">
        <v>8</v>
      </c>
      <c r="G7" s="36">
        <v>8</v>
      </c>
      <c r="H7" s="36">
        <v>1000000</v>
      </c>
      <c r="I7">
        <f>'coco std steps for rules'!H13</f>
        <v>1000</v>
      </c>
      <c r="J7">
        <f t="shared" si="0"/>
        <v>23.2</v>
      </c>
      <c r="K7">
        <f t="shared" si="1"/>
        <v>1000</v>
      </c>
    </row>
    <row r="8" spans="1:11" ht="15" thickBot="1" x14ac:dyDescent="0.35">
      <c r="A8" s="35" t="s">
        <v>93</v>
      </c>
      <c r="B8" s="36">
        <v>2</v>
      </c>
      <c r="C8" s="36">
        <v>1</v>
      </c>
      <c r="D8" s="36">
        <v>1</v>
      </c>
      <c r="E8" s="59">
        <v>1</v>
      </c>
      <c r="F8" s="36">
        <v>2</v>
      </c>
      <c r="G8" s="36">
        <v>1</v>
      </c>
      <c r="H8" s="36">
        <v>1000000</v>
      </c>
      <c r="I8">
        <f>'coco std steps for rules'!H14</f>
        <v>2000</v>
      </c>
      <c r="J8">
        <f t="shared" si="0"/>
        <v>-19.7</v>
      </c>
      <c r="K8">
        <f t="shared" si="1"/>
        <v>2000</v>
      </c>
    </row>
    <row r="9" spans="1:11" ht="15" thickBot="1" x14ac:dyDescent="0.35">
      <c r="A9" s="35" t="s">
        <v>94</v>
      </c>
      <c r="B9" s="36">
        <v>4</v>
      </c>
      <c r="C9" s="36">
        <v>6</v>
      </c>
      <c r="D9" s="36">
        <v>1</v>
      </c>
      <c r="E9" s="59">
        <v>4</v>
      </c>
      <c r="F9" s="36">
        <v>2</v>
      </c>
      <c r="G9" s="36">
        <v>6</v>
      </c>
      <c r="H9" s="36">
        <v>1000000</v>
      </c>
      <c r="I9">
        <f>'coco std steps for rules'!H15</f>
        <v>2000</v>
      </c>
      <c r="J9">
        <f t="shared" si="0"/>
        <v>-4.7</v>
      </c>
      <c r="K9">
        <f t="shared" si="1"/>
        <v>2000</v>
      </c>
    </row>
    <row r="10" spans="1:11" ht="15" thickBot="1" x14ac:dyDescent="0.35">
      <c r="A10" s="35" t="s">
        <v>95</v>
      </c>
      <c r="B10" s="36">
        <v>8</v>
      </c>
      <c r="C10" s="36">
        <v>8</v>
      </c>
      <c r="D10" s="36">
        <v>8</v>
      </c>
      <c r="E10" s="59">
        <v>10</v>
      </c>
      <c r="F10" s="36">
        <v>8</v>
      </c>
      <c r="G10" s="36">
        <v>8</v>
      </c>
      <c r="H10" s="36">
        <v>1000000</v>
      </c>
      <c r="I10">
        <f>'coco std steps for rules'!H16</f>
        <v>1000</v>
      </c>
      <c r="J10">
        <f t="shared" si="0"/>
        <v>22.7</v>
      </c>
      <c r="K10">
        <f t="shared" si="1"/>
        <v>1000</v>
      </c>
    </row>
    <row r="11" spans="1:11" ht="15" thickBot="1" x14ac:dyDescent="0.35">
      <c r="A11" s="35" t="s">
        <v>96</v>
      </c>
      <c r="B11" s="36">
        <v>6</v>
      </c>
      <c r="C11" s="36">
        <v>1</v>
      </c>
      <c r="D11" s="36">
        <v>6</v>
      </c>
      <c r="E11" s="59">
        <v>6</v>
      </c>
      <c r="F11" s="36">
        <v>2</v>
      </c>
      <c r="G11" s="36">
        <v>4</v>
      </c>
      <c r="H11" s="36">
        <v>1000000</v>
      </c>
      <c r="I11">
        <f>'coco std steps for rules'!H17</f>
        <v>2000</v>
      </c>
      <c r="J11">
        <f t="shared" si="0"/>
        <v>-2.7</v>
      </c>
      <c r="K11">
        <f t="shared" si="1"/>
        <v>2000</v>
      </c>
    </row>
    <row r="12" spans="1:11" x14ac:dyDescent="0.3">
      <c r="H12" t="s">
        <v>177</v>
      </c>
      <c r="J12">
        <f>CORREL(J2:J11,I2:I11)</f>
        <v>-0.90551758964439821</v>
      </c>
    </row>
    <row r="14" spans="1:11" ht="18" x14ac:dyDescent="0.3">
      <c r="A14" s="31"/>
    </row>
    <row r="15" spans="1:11" x14ac:dyDescent="0.3">
      <c r="A15" s="32"/>
    </row>
    <row r="18" spans="1:12" ht="18" x14ac:dyDescent="0.3">
      <c r="A18" s="33" t="s">
        <v>72</v>
      </c>
      <c r="B18" s="34">
        <v>4317332</v>
      </c>
      <c r="C18" s="33" t="s">
        <v>73</v>
      </c>
      <c r="D18" s="34">
        <v>10</v>
      </c>
      <c r="E18" s="33" t="s">
        <v>74</v>
      </c>
      <c r="F18" s="34">
        <v>6</v>
      </c>
      <c r="G18" s="33" t="s">
        <v>75</v>
      </c>
      <c r="H18" s="34">
        <v>10</v>
      </c>
      <c r="I18" s="33" t="s">
        <v>76</v>
      </c>
      <c r="J18" s="34">
        <v>0</v>
      </c>
      <c r="K18" s="33" t="s">
        <v>77</v>
      </c>
      <c r="L18" s="34" t="s">
        <v>144</v>
      </c>
    </row>
    <row r="19" spans="1:12" ht="18.600000000000001" thickBot="1" x14ac:dyDescent="0.35">
      <c r="A19" s="31"/>
    </row>
    <row r="20" spans="1:12" ht="15" thickBot="1" x14ac:dyDescent="0.35">
      <c r="A20" s="35" t="s">
        <v>79</v>
      </c>
      <c r="B20" s="35" t="s">
        <v>80</v>
      </c>
      <c r="C20" s="35" t="s">
        <v>81</v>
      </c>
      <c r="D20" s="35" t="s">
        <v>82</v>
      </c>
      <c r="E20" s="35" t="s">
        <v>83</v>
      </c>
      <c r="F20" s="35" t="s">
        <v>84</v>
      </c>
      <c r="G20" s="35" t="s">
        <v>85</v>
      </c>
      <c r="H20" s="35" t="s">
        <v>86</v>
      </c>
    </row>
    <row r="21" spans="1:12" ht="15" thickBot="1" x14ac:dyDescent="0.35">
      <c r="A21" s="35" t="s">
        <v>87</v>
      </c>
      <c r="B21" s="36">
        <v>2</v>
      </c>
      <c r="C21" s="36">
        <v>1</v>
      </c>
      <c r="D21" s="36">
        <v>1</v>
      </c>
      <c r="E21" s="36">
        <v>1</v>
      </c>
      <c r="F21" s="36">
        <v>2</v>
      </c>
      <c r="G21" s="36">
        <v>1</v>
      </c>
      <c r="H21" s="36">
        <v>1000000</v>
      </c>
    </row>
    <row r="22" spans="1:12" ht="15" thickBot="1" x14ac:dyDescent="0.35">
      <c r="A22" s="35" t="s">
        <v>88</v>
      </c>
      <c r="B22" s="36">
        <v>1</v>
      </c>
      <c r="C22" s="36">
        <v>1</v>
      </c>
      <c r="D22" s="36">
        <v>1</v>
      </c>
      <c r="E22" s="36">
        <v>3</v>
      </c>
      <c r="F22" s="36">
        <v>1</v>
      </c>
      <c r="G22" s="36">
        <v>3</v>
      </c>
      <c r="H22" s="36">
        <v>1000000</v>
      </c>
    </row>
    <row r="23" spans="1:12" ht="15" thickBot="1" x14ac:dyDescent="0.35">
      <c r="A23" s="35" t="s">
        <v>89</v>
      </c>
      <c r="B23" s="36">
        <v>4</v>
      </c>
      <c r="C23" s="36">
        <v>6</v>
      </c>
      <c r="D23" s="36">
        <v>1</v>
      </c>
      <c r="E23" s="36">
        <v>4</v>
      </c>
      <c r="F23" s="36">
        <v>2</v>
      </c>
      <c r="G23" s="36">
        <v>6</v>
      </c>
      <c r="H23" s="36">
        <v>1000000</v>
      </c>
    </row>
    <row r="24" spans="1:12" ht="15" thickBot="1" x14ac:dyDescent="0.35">
      <c r="A24" s="35" t="s">
        <v>90</v>
      </c>
      <c r="B24" s="36">
        <v>7</v>
      </c>
      <c r="C24" s="36">
        <v>1</v>
      </c>
      <c r="D24" s="36">
        <v>7</v>
      </c>
      <c r="E24" s="36">
        <v>7</v>
      </c>
      <c r="F24" s="36">
        <v>2</v>
      </c>
      <c r="G24" s="36">
        <v>5</v>
      </c>
      <c r="H24" s="36">
        <v>1000000</v>
      </c>
    </row>
    <row r="25" spans="1:12" ht="15" thickBot="1" x14ac:dyDescent="0.35">
      <c r="A25" s="35" t="s">
        <v>91</v>
      </c>
      <c r="B25" s="36">
        <v>9</v>
      </c>
      <c r="C25" s="36">
        <v>8</v>
      </c>
      <c r="D25" s="36">
        <v>9</v>
      </c>
      <c r="E25" s="36">
        <v>9</v>
      </c>
      <c r="F25" s="36">
        <v>8</v>
      </c>
      <c r="G25" s="36">
        <v>8</v>
      </c>
      <c r="H25" s="36">
        <v>1000000</v>
      </c>
    </row>
    <row r="26" spans="1:12" ht="15" thickBot="1" x14ac:dyDescent="0.35">
      <c r="A26" s="35" t="s">
        <v>92</v>
      </c>
      <c r="B26" s="36">
        <v>10</v>
      </c>
      <c r="C26" s="36">
        <v>8</v>
      </c>
      <c r="D26" s="36">
        <v>9</v>
      </c>
      <c r="E26" s="36">
        <v>8</v>
      </c>
      <c r="F26" s="36">
        <v>8</v>
      </c>
      <c r="G26" s="36">
        <v>8</v>
      </c>
      <c r="H26" s="36">
        <v>1000000</v>
      </c>
    </row>
    <row r="27" spans="1:12" ht="15" thickBot="1" x14ac:dyDescent="0.35">
      <c r="A27" s="35" t="s">
        <v>93</v>
      </c>
      <c r="B27" s="36">
        <v>2</v>
      </c>
      <c r="C27" s="36">
        <v>1</v>
      </c>
      <c r="D27" s="36">
        <v>1</v>
      </c>
      <c r="E27" s="36">
        <v>1</v>
      </c>
      <c r="F27" s="36">
        <v>2</v>
      </c>
      <c r="G27" s="36">
        <v>1</v>
      </c>
      <c r="H27" s="36">
        <v>1000000</v>
      </c>
    </row>
    <row r="28" spans="1:12" ht="15" thickBot="1" x14ac:dyDescent="0.35">
      <c r="A28" s="35" t="s">
        <v>94</v>
      </c>
      <c r="B28" s="36">
        <v>4</v>
      </c>
      <c r="C28" s="36">
        <v>6</v>
      </c>
      <c r="D28" s="36">
        <v>1</v>
      </c>
      <c r="E28" s="36">
        <v>4</v>
      </c>
      <c r="F28" s="36">
        <v>2</v>
      </c>
      <c r="G28" s="36">
        <v>6</v>
      </c>
      <c r="H28" s="36">
        <v>1000000</v>
      </c>
    </row>
    <row r="29" spans="1:12" ht="15" thickBot="1" x14ac:dyDescent="0.35">
      <c r="A29" s="35" t="s">
        <v>95</v>
      </c>
      <c r="B29" s="36">
        <v>8</v>
      </c>
      <c r="C29" s="36">
        <v>8</v>
      </c>
      <c r="D29" s="36">
        <v>8</v>
      </c>
      <c r="E29" s="36">
        <v>10</v>
      </c>
      <c r="F29" s="36">
        <v>8</v>
      </c>
      <c r="G29" s="36">
        <v>8</v>
      </c>
      <c r="H29" s="36">
        <v>1000000</v>
      </c>
    </row>
    <row r="30" spans="1:12" ht="15" thickBot="1" x14ac:dyDescent="0.35">
      <c r="A30" s="35" t="s">
        <v>96</v>
      </c>
      <c r="B30" s="36">
        <v>6</v>
      </c>
      <c r="C30" s="36">
        <v>1</v>
      </c>
      <c r="D30" s="36">
        <v>6</v>
      </c>
      <c r="E30" s="36">
        <v>6</v>
      </c>
      <c r="F30" s="36">
        <v>2</v>
      </c>
      <c r="G30" s="36">
        <v>4</v>
      </c>
      <c r="H30" s="36">
        <v>1000000</v>
      </c>
    </row>
    <row r="31" spans="1:12" ht="18.600000000000001" thickBot="1" x14ac:dyDescent="0.35">
      <c r="A31" s="31"/>
    </row>
    <row r="32" spans="1:12" ht="15" thickBot="1" x14ac:dyDescent="0.35">
      <c r="A32" s="35" t="s">
        <v>97</v>
      </c>
      <c r="B32" s="35" t="s">
        <v>80</v>
      </c>
      <c r="C32" s="35" t="s">
        <v>81</v>
      </c>
      <c r="D32" s="35" t="s">
        <v>82</v>
      </c>
      <c r="E32" s="35" t="s">
        <v>83</v>
      </c>
      <c r="F32" s="35" t="s">
        <v>84</v>
      </c>
      <c r="G32" s="35" t="s">
        <v>85</v>
      </c>
    </row>
    <row r="33" spans="1:7" ht="15" thickBot="1" x14ac:dyDescent="0.35">
      <c r="A33" s="35" t="s">
        <v>98</v>
      </c>
      <c r="B33" s="36" t="s">
        <v>145</v>
      </c>
      <c r="C33" s="36" t="s">
        <v>146</v>
      </c>
      <c r="D33" s="36" t="s">
        <v>146</v>
      </c>
      <c r="E33" s="36" t="s">
        <v>147</v>
      </c>
      <c r="F33" s="36" t="s">
        <v>146</v>
      </c>
      <c r="G33" s="36" t="s">
        <v>146</v>
      </c>
    </row>
    <row r="34" spans="1:7" ht="15" thickBot="1" x14ac:dyDescent="0.35">
      <c r="A34" s="35" t="s">
        <v>101</v>
      </c>
      <c r="B34" s="36" t="s">
        <v>148</v>
      </c>
      <c r="C34" s="36" t="s">
        <v>149</v>
      </c>
      <c r="D34" s="36" t="s">
        <v>149</v>
      </c>
      <c r="E34" s="36" t="s">
        <v>150</v>
      </c>
      <c r="F34" s="36" t="s">
        <v>149</v>
      </c>
      <c r="G34" s="36" t="s">
        <v>149</v>
      </c>
    </row>
    <row r="35" spans="1:7" ht="15" thickBot="1" x14ac:dyDescent="0.35">
      <c r="A35" s="35" t="s">
        <v>102</v>
      </c>
      <c r="B35" s="36" t="s">
        <v>151</v>
      </c>
      <c r="C35" s="36" t="s">
        <v>152</v>
      </c>
      <c r="D35" s="36" t="s">
        <v>152</v>
      </c>
      <c r="E35" s="36" t="s">
        <v>153</v>
      </c>
      <c r="F35" s="36" t="s">
        <v>152</v>
      </c>
      <c r="G35" s="36" t="s">
        <v>152</v>
      </c>
    </row>
    <row r="36" spans="1:7" ht="15" thickBot="1" x14ac:dyDescent="0.35">
      <c r="A36" s="35" t="s">
        <v>103</v>
      </c>
      <c r="B36" s="36" t="s">
        <v>154</v>
      </c>
      <c r="C36" s="36" t="s">
        <v>155</v>
      </c>
      <c r="D36" s="36" t="s">
        <v>155</v>
      </c>
      <c r="E36" s="36" t="s">
        <v>156</v>
      </c>
      <c r="F36" s="36" t="s">
        <v>155</v>
      </c>
      <c r="G36" s="36" t="s">
        <v>155</v>
      </c>
    </row>
    <row r="37" spans="1:7" ht="15" thickBot="1" x14ac:dyDescent="0.35">
      <c r="A37" s="35" t="s">
        <v>104</v>
      </c>
      <c r="B37" s="36" t="s">
        <v>157</v>
      </c>
      <c r="C37" s="36" t="s">
        <v>158</v>
      </c>
      <c r="D37" s="36" t="s">
        <v>158</v>
      </c>
      <c r="E37" s="36" t="s">
        <v>159</v>
      </c>
      <c r="F37" s="36" t="s">
        <v>158</v>
      </c>
      <c r="G37" s="36" t="s">
        <v>158</v>
      </c>
    </row>
    <row r="38" spans="1:7" ht="15" thickBot="1" x14ac:dyDescent="0.35">
      <c r="A38" s="35" t="s">
        <v>105</v>
      </c>
      <c r="B38" s="36" t="s">
        <v>160</v>
      </c>
      <c r="C38" s="36" t="s">
        <v>161</v>
      </c>
      <c r="D38" s="36" t="s">
        <v>161</v>
      </c>
      <c r="E38" s="36" t="s">
        <v>162</v>
      </c>
      <c r="F38" s="36" t="s">
        <v>161</v>
      </c>
      <c r="G38" s="36" t="s">
        <v>161</v>
      </c>
    </row>
    <row r="39" spans="1:7" ht="15" thickBot="1" x14ac:dyDescent="0.35">
      <c r="A39" s="35" t="s">
        <v>106</v>
      </c>
      <c r="B39" s="36" t="s">
        <v>163</v>
      </c>
      <c r="C39" s="36" t="s">
        <v>164</v>
      </c>
      <c r="D39" s="36" t="s">
        <v>164</v>
      </c>
      <c r="E39" s="36" t="s">
        <v>165</v>
      </c>
      <c r="F39" s="36" t="s">
        <v>164</v>
      </c>
      <c r="G39" s="36" t="s">
        <v>164</v>
      </c>
    </row>
    <row r="40" spans="1:7" ht="15" thickBot="1" x14ac:dyDescent="0.35">
      <c r="A40" s="35" t="s">
        <v>107</v>
      </c>
      <c r="B40" s="36" t="s">
        <v>166</v>
      </c>
      <c r="C40" s="36" t="s">
        <v>167</v>
      </c>
      <c r="D40" s="36" t="s">
        <v>167</v>
      </c>
      <c r="E40" s="36" t="s">
        <v>168</v>
      </c>
      <c r="F40" s="36" t="s">
        <v>167</v>
      </c>
      <c r="G40" s="36" t="s">
        <v>167</v>
      </c>
    </row>
    <row r="41" spans="1:7" ht="15" thickBot="1" x14ac:dyDescent="0.35">
      <c r="A41" s="35" t="s">
        <v>109</v>
      </c>
      <c r="B41" s="36" t="s">
        <v>169</v>
      </c>
      <c r="C41" s="36" t="s">
        <v>170</v>
      </c>
      <c r="D41" s="36" t="s">
        <v>170</v>
      </c>
      <c r="E41" s="36" t="s">
        <v>171</v>
      </c>
      <c r="F41" s="36" t="s">
        <v>170</v>
      </c>
      <c r="G41" s="36" t="s">
        <v>170</v>
      </c>
    </row>
    <row r="42" spans="1:7" ht="15" thickBot="1" x14ac:dyDescent="0.35">
      <c r="A42" s="35" t="s">
        <v>110</v>
      </c>
      <c r="B42" s="36" t="s">
        <v>172</v>
      </c>
      <c r="C42" s="36" t="s">
        <v>173</v>
      </c>
      <c r="D42" s="36" t="s">
        <v>173</v>
      </c>
      <c r="E42" s="36" t="s">
        <v>174</v>
      </c>
      <c r="F42" s="36" t="s">
        <v>173</v>
      </c>
      <c r="G42" s="36" t="s">
        <v>173</v>
      </c>
    </row>
    <row r="43" spans="1:7" ht="18.600000000000001" thickBot="1" x14ac:dyDescent="0.35">
      <c r="A43" s="31"/>
    </row>
    <row r="44" spans="1:7" ht="15" thickBot="1" x14ac:dyDescent="0.35">
      <c r="A44" s="35" t="s">
        <v>111</v>
      </c>
      <c r="B44" s="35" t="s">
        <v>80</v>
      </c>
      <c r="C44" s="35" t="s">
        <v>81</v>
      </c>
      <c r="D44" s="35" t="s">
        <v>82</v>
      </c>
      <c r="E44" s="35" t="s">
        <v>83</v>
      </c>
      <c r="F44" s="35" t="s">
        <v>84</v>
      </c>
      <c r="G44" s="35" t="s">
        <v>85</v>
      </c>
    </row>
    <row r="45" spans="1:7" ht="15" thickBot="1" x14ac:dyDescent="0.35">
      <c r="A45" s="35" t="s">
        <v>98</v>
      </c>
      <c r="B45" s="36">
        <v>499983.1</v>
      </c>
      <c r="C45" s="36">
        <v>9</v>
      </c>
      <c r="D45" s="36">
        <v>9</v>
      </c>
      <c r="E45" s="36">
        <v>500003.6</v>
      </c>
      <c r="F45" s="36">
        <v>9</v>
      </c>
      <c r="G45" s="36">
        <v>9</v>
      </c>
    </row>
    <row r="46" spans="1:7" ht="15" thickBot="1" x14ac:dyDescent="0.35">
      <c r="A46" s="35" t="s">
        <v>101</v>
      </c>
      <c r="B46" s="36">
        <v>499981.1</v>
      </c>
      <c r="C46" s="36">
        <v>8</v>
      </c>
      <c r="D46" s="36">
        <v>8</v>
      </c>
      <c r="E46" s="36">
        <v>500002.6</v>
      </c>
      <c r="F46" s="36">
        <v>8</v>
      </c>
      <c r="G46" s="36">
        <v>8</v>
      </c>
    </row>
    <row r="47" spans="1:7" ht="15" thickBot="1" x14ac:dyDescent="0.35">
      <c r="A47" s="35" t="s">
        <v>102</v>
      </c>
      <c r="B47" s="36">
        <v>499980.1</v>
      </c>
      <c r="C47" s="36">
        <v>7</v>
      </c>
      <c r="D47" s="36">
        <v>7</v>
      </c>
      <c r="E47" s="36">
        <v>500001.6</v>
      </c>
      <c r="F47" s="36">
        <v>7</v>
      </c>
      <c r="G47" s="36">
        <v>7</v>
      </c>
    </row>
    <row r="48" spans="1:7" ht="15" thickBot="1" x14ac:dyDescent="0.35">
      <c r="A48" s="35" t="s">
        <v>103</v>
      </c>
      <c r="B48" s="36">
        <v>499979.1</v>
      </c>
      <c r="C48" s="36">
        <v>6</v>
      </c>
      <c r="D48" s="36">
        <v>6</v>
      </c>
      <c r="E48" s="36">
        <v>500000.6</v>
      </c>
      <c r="F48" s="36">
        <v>6</v>
      </c>
      <c r="G48" s="36">
        <v>6</v>
      </c>
    </row>
    <row r="49" spans="1:11" ht="15" thickBot="1" x14ac:dyDescent="0.35">
      <c r="A49" s="35" t="s">
        <v>104</v>
      </c>
      <c r="B49" s="36">
        <v>499978.1</v>
      </c>
      <c r="C49" s="36">
        <v>5</v>
      </c>
      <c r="D49" s="36">
        <v>5</v>
      </c>
      <c r="E49" s="36">
        <v>499999.6</v>
      </c>
      <c r="F49" s="36">
        <v>5</v>
      </c>
      <c r="G49" s="36">
        <v>5</v>
      </c>
    </row>
    <row r="50" spans="1:11" ht="15" thickBot="1" x14ac:dyDescent="0.35">
      <c r="A50" s="35" t="s">
        <v>105</v>
      </c>
      <c r="B50" s="36">
        <v>499977.1</v>
      </c>
      <c r="C50" s="36">
        <v>4</v>
      </c>
      <c r="D50" s="36">
        <v>4</v>
      </c>
      <c r="E50" s="36">
        <v>499998.6</v>
      </c>
      <c r="F50" s="36">
        <v>4</v>
      </c>
      <c r="G50" s="36">
        <v>4</v>
      </c>
    </row>
    <row r="51" spans="1:11" ht="15" thickBot="1" x14ac:dyDescent="0.35">
      <c r="A51" s="35" t="s">
        <v>106</v>
      </c>
      <c r="B51" s="36">
        <v>499976.1</v>
      </c>
      <c r="C51" s="36">
        <v>3</v>
      </c>
      <c r="D51" s="36">
        <v>3</v>
      </c>
      <c r="E51" s="36">
        <v>499997.6</v>
      </c>
      <c r="F51" s="36">
        <v>3</v>
      </c>
      <c r="G51" s="36">
        <v>3</v>
      </c>
    </row>
    <row r="52" spans="1:11" ht="15" thickBot="1" x14ac:dyDescent="0.35">
      <c r="A52" s="35" t="s">
        <v>107</v>
      </c>
      <c r="B52" s="36">
        <v>499975.1</v>
      </c>
      <c r="C52" s="36">
        <v>2</v>
      </c>
      <c r="D52" s="36">
        <v>2</v>
      </c>
      <c r="E52" s="36">
        <v>499996.6</v>
      </c>
      <c r="F52" s="36">
        <v>2</v>
      </c>
      <c r="G52" s="36">
        <v>2</v>
      </c>
    </row>
    <row r="53" spans="1:11" ht="15" thickBot="1" x14ac:dyDescent="0.35">
      <c r="A53" s="35" t="s">
        <v>109</v>
      </c>
      <c r="B53" s="36">
        <v>499974.1</v>
      </c>
      <c r="C53" s="36">
        <v>1</v>
      </c>
      <c r="D53" s="36">
        <v>1</v>
      </c>
      <c r="E53" s="36">
        <v>499995.6</v>
      </c>
      <c r="F53" s="36">
        <v>1</v>
      </c>
      <c r="G53" s="36">
        <v>1</v>
      </c>
    </row>
    <row r="54" spans="1:11" ht="15" thickBot="1" x14ac:dyDescent="0.35">
      <c r="A54" s="35" t="s">
        <v>110</v>
      </c>
      <c r="B54" s="36">
        <v>499973.1</v>
      </c>
      <c r="C54" s="36">
        <v>0</v>
      </c>
      <c r="D54" s="36">
        <v>0</v>
      </c>
      <c r="E54" s="36">
        <v>499994.1</v>
      </c>
      <c r="F54" s="36">
        <v>0</v>
      </c>
      <c r="G54" s="36">
        <v>0</v>
      </c>
    </row>
    <row r="55" spans="1:11" ht="18.600000000000001" thickBot="1" x14ac:dyDescent="0.35">
      <c r="A55" s="31"/>
    </row>
    <row r="56" spans="1:11" ht="15" thickBot="1" x14ac:dyDescent="0.35">
      <c r="A56" s="35" t="s">
        <v>175</v>
      </c>
      <c r="B56" s="35" t="s">
        <v>80</v>
      </c>
      <c r="C56" s="35" t="s">
        <v>81</v>
      </c>
      <c r="D56" s="35" t="s">
        <v>82</v>
      </c>
      <c r="E56" s="35" t="s">
        <v>83</v>
      </c>
      <c r="F56" s="35" t="s">
        <v>84</v>
      </c>
      <c r="G56" s="35" t="s">
        <v>85</v>
      </c>
      <c r="H56" s="35" t="s">
        <v>113</v>
      </c>
      <c r="I56" s="35" t="s">
        <v>114</v>
      </c>
      <c r="J56" s="35" t="s">
        <v>115</v>
      </c>
      <c r="K56" s="35" t="s">
        <v>116</v>
      </c>
    </row>
    <row r="57" spans="1:11" ht="15" thickBot="1" x14ac:dyDescent="0.35">
      <c r="A57" s="35" t="s">
        <v>87</v>
      </c>
      <c r="B57" s="36">
        <v>499981.1</v>
      </c>
      <c r="C57" s="36">
        <v>9</v>
      </c>
      <c r="D57" s="36">
        <v>9</v>
      </c>
      <c r="E57" s="36">
        <v>500003.6</v>
      </c>
      <c r="F57" s="36">
        <v>8</v>
      </c>
      <c r="G57" s="36">
        <v>9</v>
      </c>
      <c r="H57" s="36">
        <v>1000019.7</v>
      </c>
      <c r="I57" s="36">
        <v>1000000</v>
      </c>
      <c r="J57" s="36">
        <v>-19.7</v>
      </c>
      <c r="K57" s="36">
        <v>0</v>
      </c>
    </row>
    <row r="58" spans="1:11" ht="15" thickBot="1" x14ac:dyDescent="0.35">
      <c r="A58" s="35" t="s">
        <v>88</v>
      </c>
      <c r="B58" s="36">
        <v>499983.1</v>
      </c>
      <c r="C58" s="36">
        <v>9</v>
      </c>
      <c r="D58" s="36">
        <v>9</v>
      </c>
      <c r="E58" s="36">
        <v>500001.6</v>
      </c>
      <c r="F58" s="36">
        <v>9</v>
      </c>
      <c r="G58" s="36">
        <v>7</v>
      </c>
      <c r="H58" s="36">
        <v>1000018.7</v>
      </c>
      <c r="I58" s="36">
        <v>1000000</v>
      </c>
      <c r="J58" s="36">
        <v>-18.7</v>
      </c>
      <c r="K58" s="36">
        <v>0</v>
      </c>
    </row>
    <row r="59" spans="1:11" ht="15" thickBot="1" x14ac:dyDescent="0.35">
      <c r="A59" s="35" t="s">
        <v>89</v>
      </c>
      <c r="B59" s="36">
        <v>499979.1</v>
      </c>
      <c r="C59" s="36">
        <v>4</v>
      </c>
      <c r="D59" s="36">
        <v>9</v>
      </c>
      <c r="E59" s="36">
        <v>500000.6</v>
      </c>
      <c r="F59" s="36">
        <v>8</v>
      </c>
      <c r="G59" s="36">
        <v>4</v>
      </c>
      <c r="H59" s="36">
        <v>1000004.7</v>
      </c>
      <c r="I59" s="36">
        <v>1000000</v>
      </c>
      <c r="J59" s="36">
        <v>-4.7</v>
      </c>
      <c r="K59" s="36">
        <v>0</v>
      </c>
    </row>
    <row r="60" spans="1:11" ht="15" thickBot="1" x14ac:dyDescent="0.35">
      <c r="A60" s="35" t="s">
        <v>90</v>
      </c>
      <c r="B60" s="36">
        <v>499976.1</v>
      </c>
      <c r="C60" s="36">
        <v>9</v>
      </c>
      <c r="D60" s="36">
        <v>3</v>
      </c>
      <c r="E60" s="36">
        <v>499997.6</v>
      </c>
      <c r="F60" s="36">
        <v>8</v>
      </c>
      <c r="G60" s="36">
        <v>5</v>
      </c>
      <c r="H60" s="36">
        <v>999998.8</v>
      </c>
      <c r="I60" s="36">
        <v>1000000</v>
      </c>
      <c r="J60" s="36">
        <v>1.2</v>
      </c>
      <c r="K60" s="36">
        <v>0</v>
      </c>
    </row>
    <row r="61" spans="1:11" ht="15" thickBot="1" x14ac:dyDescent="0.35">
      <c r="A61" s="35" t="s">
        <v>91</v>
      </c>
      <c r="B61" s="36">
        <v>499974.1</v>
      </c>
      <c r="C61" s="36">
        <v>2</v>
      </c>
      <c r="D61" s="36">
        <v>1</v>
      </c>
      <c r="E61" s="36">
        <v>499995.6</v>
      </c>
      <c r="F61" s="36">
        <v>2</v>
      </c>
      <c r="G61" s="36">
        <v>2</v>
      </c>
      <c r="H61" s="36">
        <v>999976.8</v>
      </c>
      <c r="I61" s="36">
        <v>1000000</v>
      </c>
      <c r="J61" s="36">
        <v>23.2</v>
      </c>
      <c r="K61" s="36">
        <v>0</v>
      </c>
    </row>
    <row r="62" spans="1:11" ht="15" thickBot="1" x14ac:dyDescent="0.35">
      <c r="A62" s="35" t="s">
        <v>92</v>
      </c>
      <c r="B62" s="36">
        <v>499973.1</v>
      </c>
      <c r="C62" s="36">
        <v>2</v>
      </c>
      <c r="D62" s="36">
        <v>1</v>
      </c>
      <c r="E62" s="36">
        <v>499996.6</v>
      </c>
      <c r="F62" s="36">
        <v>2</v>
      </c>
      <c r="G62" s="36">
        <v>2</v>
      </c>
      <c r="H62" s="36">
        <v>999976.8</v>
      </c>
      <c r="I62" s="36">
        <v>1000000</v>
      </c>
      <c r="J62" s="36">
        <v>23.2</v>
      </c>
      <c r="K62" s="36">
        <v>0</v>
      </c>
    </row>
    <row r="63" spans="1:11" ht="15" thickBot="1" x14ac:dyDescent="0.35">
      <c r="A63" s="35" t="s">
        <v>93</v>
      </c>
      <c r="B63" s="36">
        <v>499981.1</v>
      </c>
      <c r="C63" s="36">
        <v>9</v>
      </c>
      <c r="D63" s="36">
        <v>9</v>
      </c>
      <c r="E63" s="36">
        <v>500003.6</v>
      </c>
      <c r="F63" s="36">
        <v>8</v>
      </c>
      <c r="G63" s="36">
        <v>9</v>
      </c>
      <c r="H63" s="36">
        <v>1000019.7</v>
      </c>
      <c r="I63" s="36">
        <v>1000000</v>
      </c>
      <c r="J63" s="36">
        <v>-19.7</v>
      </c>
      <c r="K63" s="36">
        <v>0</v>
      </c>
    </row>
    <row r="64" spans="1:11" ht="15" thickBot="1" x14ac:dyDescent="0.35">
      <c r="A64" s="35" t="s">
        <v>94</v>
      </c>
      <c r="B64" s="36">
        <v>499979.1</v>
      </c>
      <c r="C64" s="36">
        <v>4</v>
      </c>
      <c r="D64" s="36">
        <v>9</v>
      </c>
      <c r="E64" s="36">
        <v>500000.6</v>
      </c>
      <c r="F64" s="36">
        <v>8</v>
      </c>
      <c r="G64" s="36">
        <v>4</v>
      </c>
      <c r="H64" s="36">
        <v>1000004.7</v>
      </c>
      <c r="I64" s="36">
        <v>1000000</v>
      </c>
      <c r="J64" s="36">
        <v>-4.7</v>
      </c>
      <c r="K64" s="36">
        <v>0</v>
      </c>
    </row>
    <row r="65" spans="1:11" ht="15" thickBot="1" x14ac:dyDescent="0.35">
      <c r="A65" s="35" t="s">
        <v>95</v>
      </c>
      <c r="B65" s="36">
        <v>499975.1</v>
      </c>
      <c r="C65" s="36">
        <v>2</v>
      </c>
      <c r="D65" s="36">
        <v>2</v>
      </c>
      <c r="E65" s="36">
        <v>499994.1</v>
      </c>
      <c r="F65" s="36">
        <v>2</v>
      </c>
      <c r="G65" s="36">
        <v>2</v>
      </c>
      <c r="H65" s="36">
        <v>999977.3</v>
      </c>
      <c r="I65" s="36">
        <v>1000000</v>
      </c>
      <c r="J65" s="36">
        <v>22.7</v>
      </c>
      <c r="K65" s="36">
        <v>0</v>
      </c>
    </row>
    <row r="66" spans="1:11" ht="15" thickBot="1" x14ac:dyDescent="0.35">
      <c r="A66" s="35" t="s">
        <v>96</v>
      </c>
      <c r="B66" s="36">
        <v>499977.1</v>
      </c>
      <c r="C66" s="36">
        <v>9</v>
      </c>
      <c r="D66" s="36">
        <v>4</v>
      </c>
      <c r="E66" s="36">
        <v>499998.6</v>
      </c>
      <c r="F66" s="36">
        <v>8</v>
      </c>
      <c r="G66" s="36">
        <v>6</v>
      </c>
      <c r="H66" s="36">
        <v>1000002.7</v>
      </c>
      <c r="I66" s="36">
        <v>1000000</v>
      </c>
      <c r="J66" s="36">
        <v>-2.7</v>
      </c>
      <c r="K66" s="36">
        <v>0</v>
      </c>
    </row>
    <row r="67" spans="1:11" ht="15" thickBot="1" x14ac:dyDescent="0.35"/>
    <row r="68" spans="1:11" ht="15" thickBot="1" x14ac:dyDescent="0.35">
      <c r="A68" s="37" t="s">
        <v>117</v>
      </c>
      <c r="B68" s="38">
        <v>1000022.7</v>
      </c>
    </row>
    <row r="69" spans="1:11" ht="15" thickBot="1" x14ac:dyDescent="0.35">
      <c r="A69" s="37" t="s">
        <v>118</v>
      </c>
      <c r="B69" s="38">
        <v>999967.2</v>
      </c>
    </row>
    <row r="70" spans="1:11" ht="15" thickBot="1" x14ac:dyDescent="0.35">
      <c r="A70" s="37" t="s">
        <v>119</v>
      </c>
      <c r="B70" s="38">
        <v>9999999.9000000004</v>
      </c>
    </row>
    <row r="71" spans="1:11" ht="15" thickBot="1" x14ac:dyDescent="0.35">
      <c r="A71" s="37" t="s">
        <v>120</v>
      </c>
      <c r="B71" s="38">
        <v>10000000</v>
      </c>
    </row>
    <row r="72" spans="1:11" ht="15" thickBot="1" x14ac:dyDescent="0.35">
      <c r="A72" s="37" t="s">
        <v>121</v>
      </c>
      <c r="B72" s="38">
        <v>-0.1</v>
      </c>
    </row>
    <row r="73" spans="1:11" ht="15" thickBot="1" x14ac:dyDescent="0.35">
      <c r="A73" s="37" t="s">
        <v>122</v>
      </c>
      <c r="B73" s="38"/>
    </row>
    <row r="74" spans="1:11" ht="15" thickBot="1" x14ac:dyDescent="0.35">
      <c r="A74" s="37" t="s">
        <v>123</v>
      </c>
      <c r="B74" s="38"/>
    </row>
    <row r="75" spans="1:11" ht="15" thickBot="1" x14ac:dyDescent="0.35">
      <c r="A75" s="37" t="s">
        <v>124</v>
      </c>
      <c r="B75" s="38">
        <v>0</v>
      </c>
    </row>
    <row r="77" spans="1:11" x14ac:dyDescent="0.3">
      <c r="A77" s="39" t="s">
        <v>125</v>
      </c>
    </row>
    <row r="79" spans="1:11" x14ac:dyDescent="0.3">
      <c r="A79" s="40" t="s">
        <v>126</v>
      </c>
    </row>
    <row r="80" spans="1:11" x14ac:dyDescent="0.3">
      <c r="A80" s="40" t="s">
        <v>176</v>
      </c>
    </row>
  </sheetData>
  <conditionalFormatting sqref="I2:I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K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77" r:id="rId1" display="https://miau.my-x.hu/myx-free/coco/test/431733220231109085207.html" xr:uid="{DCB29054-C76D-4494-8BA2-06B02A2FD77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Objektumok</vt:lpstr>
      <vt:lpstr>Képek esetek - Gyanú 01</vt:lpstr>
      <vt:lpstr>OAM</vt:lpstr>
      <vt:lpstr>coco std steps for rules</vt:lpstr>
      <vt:lpstr>coco y0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teszt</dc:creator>
  <dc:description/>
  <cp:lastModifiedBy>Lttd</cp:lastModifiedBy>
  <cp:revision>4</cp:revision>
  <dcterms:created xsi:type="dcterms:W3CDTF">2023-10-30T12:04:25Z</dcterms:created>
  <dcterms:modified xsi:type="dcterms:W3CDTF">2023-11-09T07:54:04Z</dcterms:modified>
  <dc:language>hu-HU</dc:language>
</cp:coreProperties>
</file>