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Latitude\AppData\Local\Temp\scp10948\var\www\miau\data\bprof\2023\osz\rapid\"/>
    </mc:Choice>
  </mc:AlternateContent>
  <xr:revisionPtr revIDLastSave="0" documentId="13_ncr:1_{14B343D1-38CA-46F9-B5AF-D02AE05BE2C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unk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" i="1" l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L5" i="1"/>
  <c r="L6" i="1"/>
  <c r="L7" i="1"/>
  <c r="L8" i="1"/>
  <c r="P8" i="1" s="1"/>
  <c r="L9" i="1"/>
  <c r="P9" i="1" s="1"/>
  <c r="L10" i="1"/>
  <c r="L11" i="1"/>
  <c r="L12" i="1"/>
  <c r="L13" i="1"/>
  <c r="L14" i="1"/>
  <c r="L15" i="1"/>
  <c r="L16" i="1"/>
  <c r="P16" i="1" s="1"/>
  <c r="L17" i="1"/>
  <c r="P17" i="1" s="1"/>
  <c r="L18" i="1"/>
  <c r="L19" i="1"/>
  <c r="L20" i="1"/>
  <c r="L21" i="1"/>
  <c r="L22" i="1"/>
  <c r="L23" i="1"/>
  <c r="L24" i="1"/>
  <c r="P24" i="1" s="1"/>
  <c r="L25" i="1"/>
  <c r="P25" i="1" s="1"/>
  <c r="L26" i="1"/>
  <c r="L27" i="1"/>
  <c r="L28" i="1"/>
  <c r="L29" i="1"/>
  <c r="L30" i="1"/>
  <c r="L31" i="1"/>
  <c r="L32" i="1"/>
  <c r="P32" i="1" s="1"/>
  <c r="L33" i="1"/>
  <c r="P33" i="1" s="1"/>
  <c r="L34" i="1"/>
  <c r="L35" i="1"/>
  <c r="L36" i="1"/>
  <c r="L37" i="1"/>
  <c r="L38" i="1"/>
  <c r="L39" i="1"/>
  <c r="L40" i="1"/>
  <c r="P40" i="1" s="1"/>
  <c r="L41" i="1"/>
  <c r="P41" i="1" s="1"/>
  <c r="L42" i="1"/>
  <c r="M5" i="1"/>
  <c r="M6" i="1"/>
  <c r="P6" i="1" s="1"/>
  <c r="M7" i="1"/>
  <c r="P7" i="1" s="1"/>
  <c r="M8" i="1"/>
  <c r="M9" i="1"/>
  <c r="M10" i="1"/>
  <c r="M11" i="1"/>
  <c r="M12" i="1"/>
  <c r="P12" i="1" s="1"/>
  <c r="M13" i="1"/>
  <c r="M14" i="1"/>
  <c r="P14" i="1" s="1"/>
  <c r="M15" i="1"/>
  <c r="P15" i="1" s="1"/>
  <c r="M16" i="1"/>
  <c r="M17" i="1"/>
  <c r="M18" i="1"/>
  <c r="M19" i="1"/>
  <c r="M20" i="1"/>
  <c r="P20" i="1" s="1"/>
  <c r="M21" i="1"/>
  <c r="M22" i="1"/>
  <c r="P22" i="1" s="1"/>
  <c r="M23" i="1"/>
  <c r="M24" i="1"/>
  <c r="M25" i="1"/>
  <c r="M26" i="1"/>
  <c r="M27" i="1"/>
  <c r="M28" i="1"/>
  <c r="P28" i="1" s="1"/>
  <c r="M29" i="1"/>
  <c r="M30" i="1"/>
  <c r="P30" i="1" s="1"/>
  <c r="M31" i="1"/>
  <c r="P31" i="1" s="1"/>
  <c r="M32" i="1"/>
  <c r="M33" i="1"/>
  <c r="M34" i="1"/>
  <c r="M35" i="1"/>
  <c r="M36" i="1"/>
  <c r="P36" i="1" s="1"/>
  <c r="M37" i="1"/>
  <c r="M38" i="1"/>
  <c r="P38" i="1" s="1"/>
  <c r="M39" i="1"/>
  <c r="P39" i="1" s="1"/>
  <c r="M40" i="1"/>
  <c r="M41" i="1"/>
  <c r="M42" i="1"/>
  <c r="N7" i="1"/>
  <c r="N19" i="1"/>
  <c r="N37" i="1"/>
  <c r="N29" i="1"/>
  <c r="N28" i="1"/>
  <c r="N30" i="1"/>
  <c r="N8" i="1"/>
  <c r="N31" i="1"/>
  <c r="N36" i="1"/>
  <c r="N16" i="1"/>
  <c r="N22" i="1"/>
  <c r="N18" i="1"/>
  <c r="N23" i="1"/>
  <c r="N17" i="1"/>
  <c r="N34" i="1"/>
  <c r="N24" i="1"/>
  <c r="N35" i="1"/>
  <c r="N33" i="1"/>
  <c r="N27" i="1"/>
  <c r="N11" i="1"/>
  <c r="N12" i="1"/>
  <c r="N25" i="1"/>
  <c r="N14" i="1"/>
  <c r="N15" i="1"/>
  <c r="N32" i="1"/>
  <c r="N40" i="1"/>
  <c r="N38" i="1"/>
  <c r="N42" i="1"/>
  <c r="N39" i="1"/>
  <c r="N41" i="1"/>
  <c r="N6" i="1"/>
  <c r="N21" i="1"/>
  <c r="N20" i="1"/>
  <c r="N13" i="1"/>
  <c r="N9" i="1"/>
  <c r="N10" i="1"/>
  <c r="N5" i="1"/>
  <c r="N26" i="1"/>
  <c r="P37" i="1" l="1"/>
  <c r="P29" i="1"/>
  <c r="P21" i="1"/>
  <c r="P13" i="1"/>
  <c r="P5" i="1"/>
  <c r="P35" i="1"/>
  <c r="P27" i="1"/>
  <c r="P19" i="1"/>
  <c r="P11" i="1"/>
  <c r="P42" i="1"/>
  <c r="P34" i="1"/>
  <c r="P26" i="1"/>
  <c r="P18" i="1"/>
  <c r="P10" i="1"/>
</calcChain>
</file>

<file path=xl/sharedStrings.xml><?xml version="1.0" encoding="utf-8"?>
<sst xmlns="http://schemas.openxmlformats.org/spreadsheetml/2006/main" count="91" uniqueCount="63">
  <si>
    <t>INDIC_IS (Labels)</t>
  </si>
  <si>
    <t>Fraudulent credit or debit card use</t>
  </si>
  <si>
    <t>Online identity theft (somebody stealing individuals' personal data and impersonating individuals e.g. shopping under an individual's name)</t>
  </si>
  <si>
    <t>Receiving fraudulent messages ('phishing')</t>
  </si>
  <si>
    <t>Getting redirected to fake websites asking for personal information ('pharming')</t>
  </si>
  <si>
    <t>Misuse of personal information available on the Internet resulting in e.g. discrimination, harassment, bullying</t>
  </si>
  <si>
    <t>Social network or e-mail account being hacked and content being posted or sent without individuals' knowledge</t>
  </si>
  <si>
    <t>Loss of documents, pictures or other data due to a virus or other computer infection (e.g. worm or Trojan horse)</t>
  </si>
  <si>
    <t>Experienced financial loss resulting from identity theft, receiving fraudulent messages or being redirected to fake websites</t>
  </si>
  <si>
    <t>Experienced no security related problem</t>
  </si>
  <si>
    <t>Children accessing inappropriate web-sites</t>
  </si>
  <si>
    <t>:</t>
  </si>
  <si>
    <t>Belgium</t>
  </si>
  <si>
    <t>Bulgaria</t>
  </si>
  <si>
    <t>Czechia</t>
  </si>
  <si>
    <t>Denmark</t>
  </si>
  <si>
    <t>Germany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</si>
  <si>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</si>
  <si>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</si>
  <si>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</si>
  <si>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</si>
  <si>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</si>
  <si>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</si>
  <si>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</si>
  <si>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</si>
  <si>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</si>
  <si>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</si>
  <si>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</si>
  <si>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</si>
  <si>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</si>
  <si>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</si>
  <si>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</si>
  <si>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</si>
  <si>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</si>
  <si>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</si>
  <si>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</si>
  <si>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</si>
  <si>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</si>
  <si>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</si>
  <si>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Iceland</t>
  </si>
  <si>
    <t>Norway</t>
  </si>
  <si>
    <t>Switzerland</t>
  </si>
  <si>
    <t>United Kingdom</t>
  </si>
  <si>
    <t>Bosnia and Herzegovina</t>
  </si>
  <si>
    <t>Montenegro</t>
  </si>
  <si>
    <t>North Macedonia</t>
  </si>
  <si>
    <t>Albania</t>
  </si>
  <si>
    <t>Serbia</t>
  </si>
  <si>
    <t>Türkiye</t>
  </si>
  <si>
    <t>Kosovo (under United Nations Security Council Resolution 1244/99)</t>
  </si>
  <si>
    <t>Cybersecurity index - 2019</t>
  </si>
  <si>
    <t>CYBERSECURITY INDEX:</t>
  </si>
  <si>
    <t>Unit</t>
  </si>
  <si>
    <t>?</t>
  </si>
  <si>
    <t>direction</t>
  </si>
  <si>
    <t>check</t>
  </si>
  <si>
    <t>&lt;&gt;100</t>
  </si>
  <si>
    <t>negative</t>
  </si>
  <si>
    <t>positive</t>
  </si>
  <si>
    <t>index2 (positive/negative)</t>
  </si>
  <si>
    <t>%</t>
  </si>
  <si>
    <t>…</t>
  </si>
  <si>
    <t>internet penetration?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</si>
</sst>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##########"/>
  </numFmts>
  <fonts count="6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4669AF"/>
      </patternFill>
    </fill>
    <fill>
      <patternFill patternType="solid">
        <fgColor rgb="FFDCE6F1"/>
      </patternFill>
    </fill>
    <fill>
      <patternFill patternType="solid">
        <fgColor rgb="FFF6F6F6"/>
      </patternFill>
    </fill>
    <fill>
      <patternFill patternType="solid">
        <fgColor theme="1"/>
        <bgColor indexed="64"/>
      </patternFill>
    </fill>
    <fill>
      <patternFill patternType="solid">
        <fgColor rgb="FF4669AF"/>
        <bgColor indexed="64"/>
      </patternFill>
    </fill>
  </fills>
  <borders count="6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 style="thin">
        <color rgb="FFB0B0B0"/>
      </top>
      <bottom style="thin">
        <color rgb="FFB0B0B0"/>
      </bottom>
      <diagonal/>
    </border>
    <border>
      <left/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mediumDashed">
        <color auto="1"/>
      </left>
      <right/>
      <top style="mediumDashed">
        <color auto="1"/>
      </top>
      <bottom style="mediumDashed">
        <color auto="1"/>
      </bottom>
      <diagonal/>
    </border>
    <border>
      <left style="thin">
        <color rgb="FFB0B0B0"/>
      </left>
      <right style="thin">
        <color rgb="FFB0B0B0"/>
      </right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164" fontId="3" fillId="4" borderId="1" xfId="1" applyNumberFormat="1" applyFont="1" applyFill="1" applyBorder="1" applyAlignment="1">
      <alignment horizontal="center" vertical="center" shrinkToFit="1"/>
    </xf>
    <xf numFmtId="164" fontId="3" fillId="0" borderId="1" xfId="1" applyNumberFormat="1" applyFont="1" applyBorder="1" applyAlignment="1">
      <alignment horizontal="center" vertical="center" shrinkToFit="1"/>
    </xf>
    <xf numFmtId="4" fontId="3" fillId="0" borderId="1" xfId="1" applyNumberFormat="1" applyFont="1" applyBorder="1" applyAlignment="1">
      <alignment horizontal="center" vertical="center" shrinkToFit="1"/>
    </xf>
    <xf numFmtId="4" fontId="3" fillId="4" borderId="1" xfId="1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center"/>
    </xf>
    <xf numFmtId="3" fontId="3" fillId="5" borderId="1" xfId="1" applyNumberFormat="1" applyFont="1" applyFill="1" applyBorder="1" applyAlignment="1">
      <alignment horizontal="center" vertical="center" shrinkToFit="1"/>
    </xf>
    <xf numFmtId="3" fontId="5" fillId="5" borderId="1" xfId="1" applyNumberFormat="1" applyFont="1" applyFill="1" applyBorder="1" applyAlignment="1">
      <alignment horizontal="center" vertical="center" shrinkToFit="1"/>
    </xf>
    <xf numFmtId="4" fontId="3" fillId="4" borderId="2" xfId="1" applyNumberFormat="1" applyFont="1" applyFill="1" applyBorder="1" applyAlignment="1">
      <alignment horizontal="center" vertical="center" shrinkToFit="1"/>
    </xf>
    <xf numFmtId="4" fontId="3" fillId="0" borderId="2" xfId="1" applyNumberFormat="1" applyFont="1" applyBorder="1" applyAlignment="1">
      <alignment horizontal="center" vertical="center" shrinkToFit="1"/>
    </xf>
    <xf numFmtId="164" fontId="3" fillId="4" borderId="2" xfId="1" applyNumberFormat="1" applyFont="1" applyFill="1" applyBorder="1" applyAlignment="1">
      <alignment horizontal="center" vertical="center" shrinkToFit="1"/>
    </xf>
    <xf numFmtId="164" fontId="3" fillId="0" borderId="2" xfId="1" applyNumberFormat="1" applyFont="1" applyBorder="1" applyAlignment="1">
      <alignment horizontal="center" vertical="center" shrinkToFit="1"/>
    </xf>
    <xf numFmtId="3" fontId="3" fillId="5" borderId="2" xfId="1" applyNumberFormat="1" applyFont="1" applyFill="1" applyBorder="1" applyAlignment="1">
      <alignment horizontal="center" vertical="center" shrinkToFit="1"/>
    </xf>
    <xf numFmtId="0" fontId="2" fillId="3" borderId="3" xfId="1" applyFont="1" applyFill="1" applyBorder="1" applyAlignment="1">
      <alignment vertical="center"/>
    </xf>
    <xf numFmtId="164" fontId="0" fillId="0" borderId="4" xfId="0" applyNumberFormat="1" applyBorder="1" applyAlignment="1">
      <alignment horizontal="center"/>
    </xf>
    <xf numFmtId="0" fontId="4" fillId="2" borderId="3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4" fillId="6" borderId="5" xfId="1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/>
  </cellXfs>
  <cellStyles count="2">
    <cellStyle name="Normal" xfId="0" builtinId="0"/>
    <cellStyle name="Normál 2" xfId="1" xr:uid="{00000000-0005-0000-0000-000001000000}"/>
  </cellStyles>
  <dxfs count="15">
    <dxf>
      <numFmt numFmtId="2" formatCode="0.00"/>
    </dxf>
    <dxf>
      <numFmt numFmtId="0" formatCode="General"/>
    </dxf>
    <dxf>
      <numFmt numFmtId="0" formatCode="General"/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3" formatCode="#,##0"/>
      <fill>
        <patternFill patternType="solid">
          <fgColor indexed="64"/>
          <bgColor theme="1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/>
        <top style="thin">
          <color rgb="FFB0B0B0"/>
        </top>
        <bottom style="thin">
          <color rgb="FFB0B0B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charset val="238"/>
        <scheme val="none"/>
      </font>
      <numFmt numFmtId="164" formatCode="#,##0.##########"/>
      <fill>
        <patternFill patternType="solid">
          <fgColor indexed="64"/>
          <bgColor rgb="FFF6F6F6"/>
        </patternFill>
      </fill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numFmt numFmtId="164" formatCode="#,##0.##########"/>
      <alignment horizontal="center" vertical="bottom" textRotation="0" wrapText="0" indent="0" justifyLastLine="0" shrinkToFit="0" readingOrder="0"/>
      <border diagonalUp="0" diagonalDown="0" outline="0">
        <left/>
        <right/>
        <top style="mediumDashed">
          <color auto="1"/>
        </top>
        <bottom style="mediumDashed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#,##0.##########"/>
      <alignment horizontal="center" vertical="center" textRotation="0" wrapText="0" indent="0" justifyLastLine="0" shrinkToFit="1" readingOrder="0"/>
      <border diagonalUp="0" diagonalDown="0">
        <left style="thin">
          <color rgb="FFB0B0B0"/>
        </left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solid">
          <fgColor indexed="64"/>
          <bgColor rgb="FFDCE6F1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rgb="FFB0B0B0"/>
        </right>
        <top style="thin">
          <color rgb="FFB0B0B0"/>
        </top>
        <bottom style="thin">
          <color rgb="FFB0B0B0"/>
        </bottom>
        <vertical/>
        <horizontal/>
      </border>
    </dxf>
    <dxf>
      <border outline="0">
        <left style="thin">
          <color rgb="FFB0B0B0"/>
        </left>
        <right style="mediumDashed">
          <color auto="1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9"/>
        <name val="Arial"/>
        <scheme val="none"/>
      </font>
      <fill>
        <patternFill patternType="solid">
          <fgColor indexed="64"/>
          <bgColor rgb="FF4669AF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B0B0B0"/>
        </left>
        <right style="thin">
          <color rgb="FFB0B0B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A4:Q42" totalsRowShown="0" headerRowDxfId="14" tableBorderDxfId="13" headerRowCellStyle="Normál 2">
  <autoFilter ref="A4:Q42" xr:uid="{00000000-0009-0000-0100-000001000000}"/>
  <sortState xmlns:xlrd2="http://schemas.microsoft.com/office/spreadsheetml/2017/richdata2" ref="A5:N42">
    <sortCondition ref="N4:N42"/>
  </sortState>
  <tableColumns count="17">
    <tableColumn id="1" xr3:uid="{00000000-0010-0000-0000-000001000000}" name="INDIC_IS (Labels)" dataDxfId="12" dataCellStyle="Normál 2"/>
    <tableColumn id="2" xr3:uid="{00000000-0010-0000-0000-000002000000}" name="Fraudulent credit or debit card use" dataDxfId="11" dataCellStyle="Normál 2"/>
    <tableColumn id="3" xr3:uid="{00000000-0010-0000-0000-000003000000}" name="Online identity theft (somebody stealing individuals' personal data and impersonating individuals e.g. shopping under an individual's name)" dataDxfId="10" dataCellStyle="Normál 2"/>
    <tableColumn id="4" xr3:uid="{00000000-0010-0000-0000-000004000000}" name="Receiving fraudulent messages ('phishing')" dataDxfId="9" dataCellStyle="Normál 2"/>
    <tableColumn id="5" xr3:uid="{00000000-0010-0000-0000-000005000000}" name="Getting redirected to fake websites asking for personal information ('pharming')"/>
    <tableColumn id="6" xr3:uid="{00000000-0010-0000-0000-000006000000}" name="Misuse of personal information available on the Internet resulting in e.g. discrimination, harassment, bullying" dataDxfId="8" dataCellStyle="Normál 2"/>
    <tableColumn id="7" xr3:uid="{00000000-0010-0000-0000-000007000000}" name="Social network or e-mail account being hacked and content being posted or sent without individuals' knowledge" dataDxfId="7" dataCellStyle="Normál 2"/>
    <tableColumn id="8" xr3:uid="{00000000-0010-0000-0000-000008000000}" name="Loss of documents, pictures or other data due to a virus or other computer infection (e.g. worm or Trojan horse)"/>
    <tableColumn id="9" xr3:uid="{00000000-0010-0000-0000-000009000000}" name="Experienced financial loss resulting from identity theft, receiving fraudulent messages or being redirected to fake websites"/>
    <tableColumn id="10" xr3:uid="{00000000-0010-0000-0000-00000A000000}" name="Children accessing inappropriate web-sites" dataDxfId="4" dataCellStyle="Normál 2"/>
    <tableColumn id="15" xr3:uid="{B8B731FC-CB23-4629-96CB-6F604D8D8B91}" name="Experienced no security related problem" dataDxfId="5" dataCellStyle="Normál 2"/>
    <tableColumn id="11" xr3:uid="{00000000-0010-0000-0000-00000B000000}" name="negative" dataDxfId="2">
      <calculatedColumnFormula>AVERAGE(Táblázat1[[#This Row],[Fraudulent credit or debit card use]:[Children accessing inappropriate web-sites]])</calculatedColumnFormula>
    </tableColumn>
    <tableColumn id="12" xr3:uid="{00000000-0010-0000-0000-00000C000000}" name="positive" dataDxfId="3">
      <calculatedColumnFormula>Táblázat1[[#This Row],[Experienced no security related problem]]</calculatedColumnFormula>
    </tableColumn>
    <tableColumn id="13" xr3:uid="{00000000-0010-0000-0000-00000D000000}" name="CYBERSECURITY INDEX:" dataDxfId="6">
      <calculatedColumnFormula>AVERAGE(B5:K5)</calculatedColumnFormula>
    </tableColumn>
    <tableColumn id="14" xr3:uid="{A9039C6F-0AE9-4521-AE98-50AFC15054A6}" name="check" dataDxfId="1">
      <calculatedColumnFormula>SUM(Táblázat1[[#This Row],[Fraudulent credit or debit card use]:[Experienced no security related problem]])</calculatedColumnFormula>
    </tableColumn>
    <tableColumn id="16" xr3:uid="{8C7C4F69-3186-4A39-8EB3-1D7F19069160}" name="index2 (positive/negative)" dataDxfId="0">
      <calculatedColumnFormula>Táblázat1[[#This Row],[positive]]/Táblázat1[[#This Row],[negative]]</calculatedColumnFormula>
    </tableColumn>
    <tableColumn id="17" xr3:uid="{AA5994BB-9E8B-4219-9CF8-BB720C4DE805}" name="internet penetration?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2"/>
  <sheetViews>
    <sheetView tabSelected="1" zoomScale="53" zoomScaleNormal="47" workbookViewId="0">
      <selection activeCell="Q4" sqref="Q4"/>
    </sheetView>
  </sheetViews>
  <sheetFormatPr defaultColWidth="20.21875" defaultRowHeight="14.4" x14ac:dyDescent="0.3"/>
  <cols>
    <col min="2" max="11" width="20.21875" style="5"/>
    <col min="13" max="14" width="20.21875" style="5"/>
  </cols>
  <sheetData>
    <row r="1" spans="1:17" x14ac:dyDescent="0.3">
      <c r="A1" s="21" t="s">
        <v>50</v>
      </c>
    </row>
    <row r="2" spans="1:17" x14ac:dyDescent="0.3">
      <c r="A2" s="21" t="s">
        <v>54</v>
      </c>
      <c r="B2" s="5">
        <v>1</v>
      </c>
      <c r="C2" s="5">
        <v>1</v>
      </c>
      <c r="D2" s="5">
        <v>1</v>
      </c>
      <c r="E2" s="5">
        <v>1</v>
      </c>
      <c r="F2" s="5">
        <v>1</v>
      </c>
      <c r="G2" s="5">
        <v>1</v>
      </c>
      <c r="H2" s="5">
        <v>1</v>
      </c>
      <c r="I2" s="5">
        <v>1</v>
      </c>
      <c r="J2" s="5">
        <v>1</v>
      </c>
      <c r="K2" s="5">
        <v>0</v>
      </c>
      <c r="L2" s="5">
        <v>1</v>
      </c>
      <c r="M2" s="5">
        <v>0</v>
      </c>
      <c r="N2" s="5" t="s">
        <v>53</v>
      </c>
      <c r="O2" t="s">
        <v>53</v>
      </c>
      <c r="P2">
        <v>0</v>
      </c>
    </row>
    <row r="3" spans="1:17" ht="15" thickBot="1" x14ac:dyDescent="0.35">
      <c r="A3" s="21" t="s">
        <v>52</v>
      </c>
      <c r="B3" s="5" t="s">
        <v>60</v>
      </c>
      <c r="C3" s="5" t="s">
        <v>60</v>
      </c>
      <c r="D3" s="5" t="s">
        <v>60</v>
      </c>
      <c r="E3" s="5" t="s">
        <v>60</v>
      </c>
      <c r="F3" s="5" t="s">
        <v>60</v>
      </c>
      <c r="G3" s="5" t="s">
        <v>60</v>
      </c>
      <c r="H3" s="5" t="s">
        <v>60</v>
      </c>
      <c r="I3" s="5" t="s">
        <v>60</v>
      </c>
      <c r="J3" s="5" t="s">
        <v>60</v>
      </c>
      <c r="K3" s="5" t="s">
        <v>60</v>
      </c>
      <c r="L3" s="5" t="s">
        <v>60</v>
      </c>
      <c r="M3" s="5" t="s">
        <v>60</v>
      </c>
      <c r="N3" s="5" t="s">
        <v>53</v>
      </c>
      <c r="O3" s="5" t="s">
        <v>56</v>
      </c>
      <c r="P3" s="5" t="s">
        <v>61</v>
      </c>
    </row>
    <row r="4" spans="1:17" s="20" customFormat="1" ht="84.6" thickBot="1" x14ac:dyDescent="0.35">
      <c r="A4" s="15" t="s">
        <v>0</v>
      </c>
      <c r="B4" s="16" t="s">
        <v>1</v>
      </c>
      <c r="C4" s="16" t="s">
        <v>2</v>
      </c>
      <c r="D4" s="16" t="s">
        <v>3</v>
      </c>
      <c r="E4" s="16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7" t="s">
        <v>10</v>
      </c>
      <c r="K4" s="16" t="s">
        <v>9</v>
      </c>
      <c r="L4" s="20" t="s">
        <v>57</v>
      </c>
      <c r="M4" s="18" t="s">
        <v>58</v>
      </c>
      <c r="N4" s="19" t="s">
        <v>51</v>
      </c>
      <c r="O4" s="22" t="s">
        <v>55</v>
      </c>
      <c r="P4" s="22" t="s">
        <v>59</v>
      </c>
      <c r="Q4" s="22" t="s">
        <v>62</v>
      </c>
    </row>
    <row r="5" spans="1:17" ht="15" thickBot="1" x14ac:dyDescent="0.35">
      <c r="A5" s="13" t="s">
        <v>49</v>
      </c>
      <c r="B5" s="2">
        <v>0.45</v>
      </c>
      <c r="C5" s="2">
        <v>0.68</v>
      </c>
      <c r="D5" s="2">
        <v>37.03</v>
      </c>
      <c r="E5" s="2">
        <v>4.08</v>
      </c>
      <c r="F5" s="2">
        <v>0.91</v>
      </c>
      <c r="G5" s="2">
        <v>1.34</v>
      </c>
      <c r="H5" s="6" t="s">
        <v>11</v>
      </c>
      <c r="I5" s="2">
        <v>0.11</v>
      </c>
      <c r="J5" s="12" t="s">
        <v>11</v>
      </c>
      <c r="K5" s="6" t="s">
        <v>11</v>
      </c>
      <c r="L5">
        <f>AVERAGE(Táblázat1[[#This Row],[Fraudulent credit or debit card use]:[Children accessing inappropriate web-sites]])</f>
        <v>6.3714285714285719</v>
      </c>
      <c r="M5" s="23" t="str">
        <f>Táblázat1[[#This Row],[Experienced no security related problem]]</f>
        <v>:</v>
      </c>
      <c r="N5" s="14">
        <f>AVERAGE(B5:K5)</f>
        <v>6.3714285714285719</v>
      </c>
      <c r="O5">
        <f>SUM(Táblázat1[[#This Row],[Fraudulent credit or debit card use]:[Experienced no security related problem]])</f>
        <v>44.6</v>
      </c>
      <c r="P5" s="24" t="e">
        <f>Táblázat1[[#This Row],[positive]]/Táblázat1[[#This Row],[negative]]</f>
        <v>#VALUE!</v>
      </c>
    </row>
    <row r="6" spans="1:17" ht="15" thickBot="1" x14ac:dyDescent="0.35">
      <c r="A6" s="13" t="s">
        <v>43</v>
      </c>
      <c r="B6" s="2">
        <v>0.18</v>
      </c>
      <c r="C6" s="2">
        <v>0.13</v>
      </c>
      <c r="D6" s="2">
        <v>1.43</v>
      </c>
      <c r="E6" s="2">
        <v>1.62</v>
      </c>
      <c r="F6" s="2">
        <v>0.22</v>
      </c>
      <c r="G6" s="2">
        <v>0.47</v>
      </c>
      <c r="H6" s="2">
        <v>0.76</v>
      </c>
      <c r="I6" s="2">
        <v>0.04</v>
      </c>
      <c r="J6" s="11">
        <v>2.34</v>
      </c>
      <c r="K6" s="2">
        <v>65.989999999999995</v>
      </c>
      <c r="L6">
        <f>AVERAGE(Táblázat1[[#This Row],[Fraudulent credit or debit card use]:[Children accessing inappropriate web-sites]])</f>
        <v>0.79888888888888898</v>
      </c>
      <c r="M6" s="23">
        <f>Táblázat1[[#This Row],[Experienced no security related problem]]</f>
        <v>65.989999999999995</v>
      </c>
      <c r="N6" s="14">
        <f>AVERAGE(B6:K6)</f>
        <v>7.3179999999999996</v>
      </c>
      <c r="O6">
        <f>SUM(Táblázat1[[#This Row],[Fraudulent credit or debit card use]:[Experienced no security related problem]])</f>
        <v>73.179999999999993</v>
      </c>
      <c r="P6" s="24">
        <f>Táblázat1[[#This Row],[positive]]/Táblázat1[[#This Row],[negative]]</f>
        <v>82.602225312934621</v>
      </c>
    </row>
    <row r="7" spans="1:17" ht="15" thickBot="1" x14ac:dyDescent="0.35">
      <c r="A7" s="13" t="s">
        <v>13</v>
      </c>
      <c r="B7" s="2">
        <v>0.45</v>
      </c>
      <c r="C7" s="2">
        <v>0.06</v>
      </c>
      <c r="D7" s="2">
        <v>7.98</v>
      </c>
      <c r="E7" s="2">
        <v>2.21</v>
      </c>
      <c r="F7" s="3">
        <v>0.7</v>
      </c>
      <c r="G7" s="2">
        <v>1.02</v>
      </c>
      <c r="H7" s="2">
        <v>3.97</v>
      </c>
      <c r="I7" s="3">
        <v>0.1</v>
      </c>
      <c r="J7" s="9">
        <v>1.4</v>
      </c>
      <c r="K7" s="3">
        <v>56.2</v>
      </c>
      <c r="L7">
        <f>AVERAGE(Táblázat1[[#This Row],[Fraudulent credit or debit card use]:[Children accessing inappropriate web-sites]])</f>
        <v>1.9877777777777774</v>
      </c>
      <c r="M7" s="23">
        <f>Táblázat1[[#This Row],[Experienced no security related problem]]</f>
        <v>56.2</v>
      </c>
      <c r="N7" s="14">
        <f>AVERAGE(B7:K7)</f>
        <v>7.4090000000000007</v>
      </c>
      <c r="O7">
        <f>SUM(Táblázat1[[#This Row],[Fraudulent credit or debit card use]:[Experienced no security related problem]])</f>
        <v>74.09</v>
      </c>
      <c r="P7" s="24">
        <f>Táblázat1[[#This Row],[positive]]/Táblázat1[[#This Row],[negative]]</f>
        <v>28.272778088317501</v>
      </c>
    </row>
    <row r="8" spans="1:17" ht="15" thickBot="1" x14ac:dyDescent="0.35">
      <c r="A8" s="13" t="s">
        <v>19</v>
      </c>
      <c r="B8" s="2">
        <v>0.57999999999999996</v>
      </c>
      <c r="C8" s="2">
        <v>0.15</v>
      </c>
      <c r="D8" s="2">
        <v>7.94</v>
      </c>
      <c r="E8" s="2">
        <v>5.83</v>
      </c>
      <c r="F8" s="2">
        <v>0.49</v>
      </c>
      <c r="G8" s="2">
        <v>0.92</v>
      </c>
      <c r="H8" s="2">
        <v>2.38</v>
      </c>
      <c r="I8" s="2">
        <v>0.61</v>
      </c>
      <c r="J8" s="9">
        <v>0.9</v>
      </c>
      <c r="K8" s="3">
        <v>63.6</v>
      </c>
      <c r="L8">
        <f>AVERAGE(Táblázat1[[#This Row],[Fraudulent credit or debit card use]:[Children accessing inappropriate web-sites]])</f>
        <v>2.1999999999999997</v>
      </c>
      <c r="M8" s="23">
        <f>Táblázat1[[#This Row],[Experienced no security related problem]]</f>
        <v>63.6</v>
      </c>
      <c r="N8" s="14">
        <f>AVERAGE(B8:K8)</f>
        <v>8.34</v>
      </c>
      <c r="O8">
        <f>SUM(Táblázat1[[#This Row],[Fraudulent credit or debit card use]:[Experienced no security related problem]])</f>
        <v>83.4</v>
      </c>
      <c r="P8" s="24">
        <f>Táblázat1[[#This Row],[positive]]/Táblázat1[[#This Row],[negative]]</f>
        <v>28.909090909090914</v>
      </c>
    </row>
    <row r="9" spans="1:17" ht="15" thickBot="1" x14ac:dyDescent="0.35">
      <c r="A9" s="13" t="s">
        <v>47</v>
      </c>
      <c r="B9" s="2">
        <v>0.26</v>
      </c>
      <c r="C9" s="2">
        <v>0.41</v>
      </c>
      <c r="D9" s="2">
        <v>6.39</v>
      </c>
      <c r="E9" s="2">
        <v>5.47</v>
      </c>
      <c r="F9" s="2">
        <v>0.25</v>
      </c>
      <c r="G9" s="2">
        <v>2.94</v>
      </c>
      <c r="H9" s="2">
        <v>1.32</v>
      </c>
      <c r="I9" s="2">
        <v>0.56000000000000005</v>
      </c>
      <c r="J9" s="11">
        <v>0.33</v>
      </c>
      <c r="K9" s="2">
        <v>66.569999999999993</v>
      </c>
      <c r="L9">
        <f>AVERAGE(Táblázat1[[#This Row],[Fraudulent credit or debit card use]:[Children accessing inappropriate web-sites]])</f>
        <v>1.9922222222222219</v>
      </c>
      <c r="M9" s="23">
        <f>Táblázat1[[#This Row],[Experienced no security related problem]]</f>
        <v>66.569999999999993</v>
      </c>
      <c r="N9" s="14">
        <f>AVERAGE(B9:K9)</f>
        <v>8.4499999999999993</v>
      </c>
      <c r="O9">
        <f>SUM(Táblázat1[[#This Row],[Fraudulent credit or debit card use]:[Experienced no security related problem]])</f>
        <v>84.499999999999986</v>
      </c>
      <c r="P9" s="24">
        <f>Táblázat1[[#This Row],[positive]]/Táblázat1[[#This Row],[negative]]</f>
        <v>33.414947016174011</v>
      </c>
    </row>
    <row r="10" spans="1:17" ht="15" thickBot="1" x14ac:dyDescent="0.35">
      <c r="A10" s="13" t="s">
        <v>48</v>
      </c>
      <c r="B10" s="1">
        <v>1.42</v>
      </c>
      <c r="C10" s="1">
        <v>0.53</v>
      </c>
      <c r="D10" s="1">
        <v>10.26</v>
      </c>
      <c r="E10" s="1">
        <v>4.24</v>
      </c>
      <c r="F10" s="1">
        <v>1.07</v>
      </c>
      <c r="G10" s="1">
        <v>1.56</v>
      </c>
      <c r="H10" s="1">
        <v>3.59</v>
      </c>
      <c r="I10" s="1">
        <v>0.45</v>
      </c>
      <c r="J10" s="10">
        <v>3.02</v>
      </c>
      <c r="K10" s="1">
        <v>58.42</v>
      </c>
      <c r="L10">
        <f>AVERAGE(Táblázat1[[#This Row],[Fraudulent credit or debit card use]:[Children accessing inappropriate web-sites]])</f>
        <v>2.9044444444444442</v>
      </c>
      <c r="M10" s="23">
        <f>Táblázat1[[#This Row],[Experienced no security related problem]]</f>
        <v>58.42</v>
      </c>
      <c r="N10" s="14">
        <f>AVERAGE(B10:K10)</f>
        <v>8.4559999999999995</v>
      </c>
      <c r="O10">
        <f>SUM(Táblázat1[[#This Row],[Fraudulent credit or debit card use]:[Experienced no security related problem]])</f>
        <v>84.56</v>
      </c>
      <c r="P10" s="24">
        <f>Táblázat1[[#This Row],[positive]]/Táblázat1[[#This Row],[negative]]</f>
        <v>20.114001530221884</v>
      </c>
    </row>
    <row r="11" spans="1:17" ht="15" thickBot="1" x14ac:dyDescent="0.35">
      <c r="A11" s="13" t="s">
        <v>32</v>
      </c>
      <c r="B11" s="4">
        <v>0.4</v>
      </c>
      <c r="C11" s="1">
        <v>0.37</v>
      </c>
      <c r="D11" s="1">
        <v>6.11</v>
      </c>
      <c r="E11" s="1">
        <v>3.98</v>
      </c>
      <c r="F11" s="1">
        <v>0.35</v>
      </c>
      <c r="G11" s="1">
        <v>1.21</v>
      </c>
      <c r="H11" s="1">
        <v>0.71</v>
      </c>
      <c r="I11" s="1">
        <v>0.18</v>
      </c>
      <c r="J11" s="10">
        <v>1.17</v>
      </c>
      <c r="K11" s="4">
        <v>72.599999999999994</v>
      </c>
      <c r="L11">
        <f>AVERAGE(Táblázat1[[#This Row],[Fraudulent credit or debit card use]:[Children accessing inappropriate web-sites]])</f>
        <v>1.608888888888889</v>
      </c>
      <c r="M11" s="23">
        <f>Táblázat1[[#This Row],[Experienced no security related problem]]</f>
        <v>72.599999999999994</v>
      </c>
      <c r="N11" s="14">
        <f>AVERAGE(B11:K11)</f>
        <v>8.7080000000000002</v>
      </c>
      <c r="O11">
        <f>SUM(Táblázat1[[#This Row],[Fraudulent credit or debit card use]:[Experienced no security related problem]])</f>
        <v>87.08</v>
      </c>
      <c r="P11" s="24">
        <f>Táblázat1[[#This Row],[positive]]/Táblázat1[[#This Row],[negative]]</f>
        <v>45.124309392265182</v>
      </c>
    </row>
    <row r="12" spans="1:17" ht="15" thickBot="1" x14ac:dyDescent="0.35">
      <c r="A12" s="13" t="s">
        <v>33</v>
      </c>
      <c r="B12" s="2">
        <v>1.36</v>
      </c>
      <c r="C12" s="2">
        <v>0.85</v>
      </c>
      <c r="D12" s="2">
        <v>13.86</v>
      </c>
      <c r="E12" s="2">
        <v>11.39</v>
      </c>
      <c r="F12" s="2">
        <v>0.73</v>
      </c>
      <c r="G12" s="3">
        <v>1.2</v>
      </c>
      <c r="H12" s="2">
        <v>2.91</v>
      </c>
      <c r="I12" s="2">
        <v>0.87</v>
      </c>
      <c r="J12" s="11">
        <v>1.1299999999999999</v>
      </c>
      <c r="K12" s="2">
        <v>55.14</v>
      </c>
      <c r="L12">
        <f>AVERAGE(Táblázat1[[#This Row],[Fraudulent credit or debit card use]:[Children accessing inappropriate web-sites]])</f>
        <v>3.8111111111111109</v>
      </c>
      <c r="M12" s="23">
        <f>Táblázat1[[#This Row],[Experienced no security related problem]]</f>
        <v>55.14</v>
      </c>
      <c r="N12" s="14">
        <f>AVERAGE(B12:K12)</f>
        <v>8.9439999999999991</v>
      </c>
      <c r="O12">
        <f>SUM(Táblázat1[[#This Row],[Fraudulent credit or debit card use]:[Experienced no security related problem]])</f>
        <v>89.44</v>
      </c>
      <c r="P12" s="24">
        <f>Táblázat1[[#This Row],[positive]]/Táblázat1[[#This Row],[negative]]</f>
        <v>14.468221574344025</v>
      </c>
    </row>
    <row r="13" spans="1:17" ht="15" thickBot="1" x14ac:dyDescent="0.35">
      <c r="A13" s="13" t="s">
        <v>46</v>
      </c>
      <c r="B13" s="1">
        <v>0.04</v>
      </c>
      <c r="C13" s="6" t="s">
        <v>11</v>
      </c>
      <c r="D13" s="1">
        <v>1.17</v>
      </c>
      <c r="E13" s="6" t="s">
        <v>11</v>
      </c>
      <c r="F13" s="1">
        <v>0.82</v>
      </c>
      <c r="G13" s="1">
        <v>0.76</v>
      </c>
      <c r="H13" s="1">
        <v>1.52</v>
      </c>
      <c r="I13" s="1">
        <v>0.01</v>
      </c>
      <c r="J13" s="10">
        <v>1.96</v>
      </c>
      <c r="K13" s="1">
        <v>65.59</v>
      </c>
      <c r="L13">
        <f>AVERAGE(Táblázat1[[#This Row],[Fraudulent credit or debit card use]:[Children accessing inappropriate web-sites]])</f>
        <v>0.89714285714285713</v>
      </c>
      <c r="M13" s="23">
        <f>Táblázat1[[#This Row],[Experienced no security related problem]]</f>
        <v>65.59</v>
      </c>
      <c r="N13" s="14">
        <f>AVERAGE(B13:K13)</f>
        <v>8.9837500000000006</v>
      </c>
      <c r="O13">
        <f>SUM(Táblázat1[[#This Row],[Fraudulent credit or debit card use]:[Experienced no security related problem]])</f>
        <v>71.87</v>
      </c>
      <c r="P13" s="24">
        <f>Táblázat1[[#This Row],[positive]]/Táblázat1[[#This Row],[negative]]</f>
        <v>73.109872611464979</v>
      </c>
    </row>
    <row r="14" spans="1:17" ht="15" thickBot="1" x14ac:dyDescent="0.35">
      <c r="A14" s="13" t="s">
        <v>35</v>
      </c>
      <c r="B14" s="2">
        <v>1.89</v>
      </c>
      <c r="C14" s="2">
        <v>0.46</v>
      </c>
      <c r="D14" s="2">
        <v>11.22</v>
      </c>
      <c r="E14" s="3">
        <v>6.2</v>
      </c>
      <c r="F14" s="2">
        <v>0.68</v>
      </c>
      <c r="G14" s="2">
        <v>1.04</v>
      </c>
      <c r="H14" s="2">
        <v>1.32</v>
      </c>
      <c r="I14" s="2">
        <v>0.66</v>
      </c>
      <c r="J14" s="11">
        <v>1.28</v>
      </c>
      <c r="K14" s="3">
        <v>67</v>
      </c>
      <c r="L14">
        <f>AVERAGE(Táblázat1[[#This Row],[Fraudulent credit or debit card use]:[Children accessing inappropriate web-sites]])</f>
        <v>2.75</v>
      </c>
      <c r="M14" s="23">
        <f>Táblázat1[[#This Row],[Experienced no security related problem]]</f>
        <v>67</v>
      </c>
      <c r="N14" s="14">
        <f>AVERAGE(B14:K14)</f>
        <v>9.1750000000000007</v>
      </c>
      <c r="O14">
        <f>SUM(Táblázat1[[#This Row],[Fraudulent credit or debit card use]:[Experienced no security related problem]])</f>
        <v>91.75</v>
      </c>
      <c r="P14" s="24">
        <f>Táblázat1[[#This Row],[positive]]/Táblázat1[[#This Row],[negative]]</f>
        <v>24.363636363636363</v>
      </c>
    </row>
    <row r="15" spans="1:17" ht="15" thickBot="1" x14ac:dyDescent="0.35">
      <c r="A15" s="13" t="s">
        <v>36</v>
      </c>
      <c r="B15" s="1">
        <v>1.46</v>
      </c>
      <c r="C15" s="1">
        <v>0.56999999999999995</v>
      </c>
      <c r="D15" s="1">
        <v>8.92</v>
      </c>
      <c r="E15" s="1">
        <v>6.15</v>
      </c>
      <c r="F15" s="1">
        <v>2.35</v>
      </c>
      <c r="G15" s="1">
        <v>1.21</v>
      </c>
      <c r="H15" s="1">
        <v>6.27</v>
      </c>
      <c r="I15" s="1">
        <v>0.36</v>
      </c>
      <c r="J15" s="10">
        <v>3.41</v>
      </c>
      <c r="K15" s="1">
        <v>61.45</v>
      </c>
      <c r="L15">
        <f>AVERAGE(Táblázat1[[#This Row],[Fraudulent credit or debit card use]:[Children accessing inappropriate web-sites]])</f>
        <v>3.4111111111111114</v>
      </c>
      <c r="M15" s="23">
        <f>Táblázat1[[#This Row],[Experienced no security related problem]]</f>
        <v>61.45</v>
      </c>
      <c r="N15" s="14">
        <f>AVERAGE(B15:K15)</f>
        <v>9.2149999999999999</v>
      </c>
      <c r="O15">
        <f>SUM(Táblázat1[[#This Row],[Fraudulent credit or debit card use]:[Experienced no security related problem]])</f>
        <v>92.15</v>
      </c>
      <c r="P15" s="24">
        <f>Táblázat1[[#This Row],[positive]]/Táblázat1[[#This Row],[negative]]</f>
        <v>18.014657980456025</v>
      </c>
    </row>
    <row r="16" spans="1:17" ht="15" thickBot="1" x14ac:dyDescent="0.35">
      <c r="A16" s="13" t="s">
        <v>22</v>
      </c>
      <c r="B16" s="1">
        <v>1.54</v>
      </c>
      <c r="C16" s="1">
        <v>0.48</v>
      </c>
      <c r="D16" s="4">
        <v>9.4</v>
      </c>
      <c r="E16" s="1">
        <v>10.23</v>
      </c>
      <c r="F16" s="1">
        <v>0.74</v>
      </c>
      <c r="G16" s="1">
        <v>2.11</v>
      </c>
      <c r="H16" s="1">
        <v>4.79</v>
      </c>
      <c r="I16" s="1">
        <v>0.28000000000000003</v>
      </c>
      <c r="J16" s="10">
        <v>1.49</v>
      </c>
      <c r="K16" s="1">
        <v>61.45</v>
      </c>
      <c r="L16">
        <f>AVERAGE(Táblázat1[[#This Row],[Fraudulent credit or debit card use]:[Children accessing inappropriate web-sites]])</f>
        <v>3.4511111111111106</v>
      </c>
      <c r="M16" s="23">
        <f>Táblázat1[[#This Row],[Experienced no security related problem]]</f>
        <v>61.45</v>
      </c>
      <c r="N16" s="14">
        <f>AVERAGE(B16:K16)</f>
        <v>9.2509999999999994</v>
      </c>
      <c r="O16">
        <f>SUM(Táblázat1[[#This Row],[Fraudulent credit or debit card use]:[Experienced no security related problem]])</f>
        <v>92.509999999999991</v>
      </c>
      <c r="P16" s="24">
        <f>Táblázat1[[#This Row],[positive]]/Táblázat1[[#This Row],[negative]]</f>
        <v>17.805859626529301</v>
      </c>
    </row>
    <row r="17" spans="1:16" ht="15" thickBot="1" x14ac:dyDescent="0.35">
      <c r="A17" s="13" t="s">
        <v>26</v>
      </c>
      <c r="B17" s="1">
        <v>0.34</v>
      </c>
      <c r="C17" s="1">
        <v>0.14000000000000001</v>
      </c>
      <c r="D17" s="1">
        <v>3.41</v>
      </c>
      <c r="E17" s="1">
        <v>3.24</v>
      </c>
      <c r="F17" s="1">
        <v>0.18</v>
      </c>
      <c r="G17" s="1">
        <v>0.83</v>
      </c>
      <c r="H17" s="1">
        <v>0.64</v>
      </c>
      <c r="I17" s="1">
        <v>0.27</v>
      </c>
      <c r="J17" s="12" t="s">
        <v>11</v>
      </c>
      <c r="K17" s="1">
        <v>75.709999999999994</v>
      </c>
      <c r="L17">
        <f>AVERAGE(Táblázat1[[#This Row],[Fraudulent credit or debit card use]:[Children accessing inappropriate web-sites]])</f>
        <v>1.1312500000000001</v>
      </c>
      <c r="M17" s="23">
        <f>Táblázat1[[#This Row],[Experienced no security related problem]]</f>
        <v>75.709999999999994</v>
      </c>
      <c r="N17" s="14">
        <f>AVERAGE(B17:K17)</f>
        <v>9.4177777777777774</v>
      </c>
      <c r="O17">
        <f>SUM(Táblázat1[[#This Row],[Fraudulent credit or debit card use]:[Experienced no security related problem]])</f>
        <v>84.759999999999991</v>
      </c>
      <c r="P17" s="24">
        <f>Táblázat1[[#This Row],[positive]]/Táblázat1[[#This Row],[negative]]</f>
        <v>66.925966850828715</v>
      </c>
    </row>
    <row r="18" spans="1:16" ht="15" thickBot="1" x14ac:dyDescent="0.35">
      <c r="A18" s="13" t="s">
        <v>24</v>
      </c>
      <c r="B18" s="1">
        <v>0.89</v>
      </c>
      <c r="C18" s="4">
        <v>0.6</v>
      </c>
      <c r="D18" s="1">
        <v>18.82</v>
      </c>
      <c r="E18" s="1">
        <v>8.16</v>
      </c>
      <c r="F18" s="1">
        <v>0.49</v>
      </c>
      <c r="G18" s="4">
        <v>0.5</v>
      </c>
      <c r="H18" s="1">
        <v>0.44</v>
      </c>
      <c r="I18" s="1">
        <v>0.28999999999999998</v>
      </c>
      <c r="J18" s="10">
        <v>0.76</v>
      </c>
      <c r="K18" s="1">
        <v>65.11</v>
      </c>
      <c r="L18">
        <f>AVERAGE(Táblázat1[[#This Row],[Fraudulent credit or debit card use]:[Children accessing inappropriate web-sites]])</f>
        <v>3.4388888888888887</v>
      </c>
      <c r="M18" s="23">
        <f>Táblázat1[[#This Row],[Experienced no security related problem]]</f>
        <v>65.11</v>
      </c>
      <c r="N18" s="14">
        <f>AVERAGE(B18:K18)</f>
        <v>9.6059999999999999</v>
      </c>
      <c r="O18">
        <f>SUM(Táblázat1[[#This Row],[Fraudulent credit or debit card use]:[Experienced no security related problem]])</f>
        <v>96.06</v>
      </c>
      <c r="P18" s="24">
        <f>Táblázat1[[#This Row],[positive]]/Táblázat1[[#This Row],[negative]]</f>
        <v>18.933441033925689</v>
      </c>
    </row>
    <row r="19" spans="1:16" ht="15" thickBot="1" x14ac:dyDescent="0.35">
      <c r="A19" s="13" t="s">
        <v>14</v>
      </c>
      <c r="B19" s="1">
        <v>0.59</v>
      </c>
      <c r="C19" s="1">
        <v>0.35</v>
      </c>
      <c r="D19" s="1">
        <v>17.03</v>
      </c>
      <c r="E19" s="1">
        <v>3.64</v>
      </c>
      <c r="F19" s="1">
        <v>0.66</v>
      </c>
      <c r="G19" s="1">
        <v>4.83</v>
      </c>
      <c r="H19" s="1">
        <v>3.05</v>
      </c>
      <c r="I19" s="4">
        <v>0.3</v>
      </c>
      <c r="J19" s="10">
        <v>1.36</v>
      </c>
      <c r="K19" s="1">
        <v>65.45</v>
      </c>
      <c r="L19">
        <f>AVERAGE(Táblázat1[[#This Row],[Fraudulent credit or debit card use]:[Children accessing inappropriate web-sites]])</f>
        <v>3.5344444444444445</v>
      </c>
      <c r="M19" s="23">
        <f>Táblázat1[[#This Row],[Experienced no security related problem]]</f>
        <v>65.45</v>
      </c>
      <c r="N19" s="14">
        <f>AVERAGE(B19:K19)</f>
        <v>9.7260000000000009</v>
      </c>
      <c r="O19">
        <f>SUM(Táblázat1[[#This Row],[Fraudulent credit or debit card use]:[Experienced no security related problem]])</f>
        <v>97.26</v>
      </c>
      <c r="P19" s="24">
        <f>Táblázat1[[#This Row],[positive]]/Táblázat1[[#This Row],[negative]]</f>
        <v>18.517761710154041</v>
      </c>
    </row>
    <row r="20" spans="1:16" ht="15" thickBot="1" x14ac:dyDescent="0.35">
      <c r="A20" s="13" t="s">
        <v>45</v>
      </c>
      <c r="B20" s="2">
        <v>1.19</v>
      </c>
      <c r="C20" s="2">
        <v>0.74</v>
      </c>
      <c r="D20" s="2">
        <v>7.55</v>
      </c>
      <c r="E20" s="3">
        <v>6.8</v>
      </c>
      <c r="F20" s="2">
        <v>0.34</v>
      </c>
      <c r="G20" s="2">
        <v>0.95</v>
      </c>
      <c r="H20" s="3">
        <v>6.3</v>
      </c>
      <c r="I20" s="3">
        <v>0.2</v>
      </c>
      <c r="J20" s="12" t="s">
        <v>11</v>
      </c>
      <c r="K20" s="3">
        <v>64.599999999999994</v>
      </c>
      <c r="L20">
        <f>AVERAGE(Táblázat1[[#This Row],[Fraudulent credit or debit card use]:[Children accessing inappropriate web-sites]])</f>
        <v>3.00875</v>
      </c>
      <c r="M20" s="23">
        <f>Táblázat1[[#This Row],[Experienced no security related problem]]</f>
        <v>64.599999999999994</v>
      </c>
      <c r="N20" s="14">
        <f>AVERAGE(B20:K20)</f>
        <v>9.8522222222222204</v>
      </c>
      <c r="O20">
        <f>SUM(Táblázat1[[#This Row],[Fraudulent credit or debit card use]:[Experienced no security related problem]])</f>
        <v>88.669999999999987</v>
      </c>
      <c r="P20" s="24">
        <f>Táblázat1[[#This Row],[positive]]/Táblázat1[[#This Row],[negative]]</f>
        <v>21.470710427918569</v>
      </c>
    </row>
    <row r="21" spans="1:16" ht="15" thickBot="1" x14ac:dyDescent="0.35">
      <c r="A21" s="13" t="s">
        <v>44</v>
      </c>
      <c r="B21" s="1">
        <v>0.26</v>
      </c>
      <c r="C21" s="1">
        <v>0.36</v>
      </c>
      <c r="D21" s="1">
        <v>2.68</v>
      </c>
      <c r="E21" s="1">
        <v>2.5299999999999998</v>
      </c>
      <c r="F21" s="1">
        <v>0.47</v>
      </c>
      <c r="G21" s="1">
        <v>1.62</v>
      </c>
      <c r="H21" s="1">
        <v>0.44</v>
      </c>
      <c r="I21" s="6" t="s">
        <v>11</v>
      </c>
      <c r="J21" s="12" t="s">
        <v>11</v>
      </c>
      <c r="K21" s="1">
        <v>70.930000000000007</v>
      </c>
      <c r="L21">
        <f>AVERAGE(Táblázat1[[#This Row],[Fraudulent credit or debit card use]:[Children accessing inappropriate web-sites]])</f>
        <v>1.1942857142857142</v>
      </c>
      <c r="M21" s="23">
        <f>Táblázat1[[#This Row],[Experienced no security related problem]]</f>
        <v>70.930000000000007</v>
      </c>
      <c r="N21" s="14">
        <f>AVERAGE(B21:K21)</f>
        <v>9.9112500000000008</v>
      </c>
      <c r="O21">
        <f>SUM(Táblázat1[[#This Row],[Fraudulent credit or debit card use]:[Experienced no security related problem]])</f>
        <v>79.290000000000006</v>
      </c>
      <c r="P21" s="24">
        <f>Táblázat1[[#This Row],[positive]]/Táblázat1[[#This Row],[negative]]</f>
        <v>59.391148325358863</v>
      </c>
    </row>
    <row r="22" spans="1:16" ht="15" thickBot="1" x14ac:dyDescent="0.35">
      <c r="A22" s="13" t="s">
        <v>23</v>
      </c>
      <c r="B22" s="2">
        <v>1.89</v>
      </c>
      <c r="C22" s="2">
        <v>0.62</v>
      </c>
      <c r="D22" s="2">
        <v>14.84</v>
      </c>
      <c r="E22" s="2">
        <v>14.36</v>
      </c>
      <c r="F22" s="2">
        <v>1.03</v>
      </c>
      <c r="G22" s="2">
        <v>2.23</v>
      </c>
      <c r="H22" s="2">
        <v>1.78</v>
      </c>
      <c r="I22" s="2">
        <v>1.06</v>
      </c>
      <c r="J22" s="11">
        <v>6.63</v>
      </c>
      <c r="K22" s="2">
        <v>55.76</v>
      </c>
      <c r="L22">
        <f>AVERAGE(Táblázat1[[#This Row],[Fraudulent credit or debit card use]:[Children accessing inappropriate web-sites]])</f>
        <v>4.9377777777777787</v>
      </c>
      <c r="M22" s="23">
        <f>Táblázat1[[#This Row],[Experienced no security related problem]]</f>
        <v>55.76</v>
      </c>
      <c r="N22" s="14">
        <f>AVERAGE(B22:K22)</f>
        <v>10.02</v>
      </c>
      <c r="O22">
        <f>SUM(Táblázat1[[#This Row],[Fraudulent credit or debit card use]:[Experienced no security related problem]])</f>
        <v>100.2</v>
      </c>
      <c r="P22" s="24">
        <f>Táblázat1[[#This Row],[positive]]/Táblázat1[[#This Row],[negative]]</f>
        <v>11.29252925292529</v>
      </c>
    </row>
    <row r="23" spans="1:16" ht="15" thickBot="1" x14ac:dyDescent="0.35">
      <c r="A23" s="13" t="s">
        <v>25</v>
      </c>
      <c r="B23" s="2">
        <v>0.99</v>
      </c>
      <c r="C23" s="2">
        <v>0.51</v>
      </c>
      <c r="D23" s="2">
        <v>5.88</v>
      </c>
      <c r="E23" s="2">
        <v>3.24</v>
      </c>
      <c r="F23" s="3">
        <v>0.6</v>
      </c>
      <c r="G23" s="2">
        <v>2.38</v>
      </c>
      <c r="H23" s="2">
        <v>0.74</v>
      </c>
      <c r="I23" s="2">
        <v>0.39</v>
      </c>
      <c r="J23" s="12" t="s">
        <v>11</v>
      </c>
      <c r="K23" s="2">
        <v>76.45</v>
      </c>
      <c r="L23">
        <f>AVERAGE(Táblázat1[[#This Row],[Fraudulent credit or debit card use]:[Children accessing inappropriate web-sites]])</f>
        <v>1.8412500000000003</v>
      </c>
      <c r="M23" s="23">
        <f>Táblázat1[[#This Row],[Experienced no security related problem]]</f>
        <v>76.45</v>
      </c>
      <c r="N23" s="14">
        <f>AVERAGE(B23:K23)</f>
        <v>10.131111111111112</v>
      </c>
      <c r="O23">
        <f>SUM(Táblázat1[[#This Row],[Fraudulent credit or debit card use]:[Experienced no security related problem]])</f>
        <v>91.18</v>
      </c>
      <c r="P23" s="24">
        <f>Táblázat1[[#This Row],[positive]]/Táblázat1[[#This Row],[negative]]</f>
        <v>41.520706042090964</v>
      </c>
    </row>
    <row r="24" spans="1:16" ht="15" thickBot="1" x14ac:dyDescent="0.35">
      <c r="A24" s="13" t="s">
        <v>28</v>
      </c>
      <c r="B24" s="1">
        <v>4.87</v>
      </c>
      <c r="C24" s="1">
        <v>1.03</v>
      </c>
      <c r="D24" s="4">
        <v>9.3000000000000007</v>
      </c>
      <c r="E24" s="1">
        <v>6.59</v>
      </c>
      <c r="F24" s="1">
        <v>2.0499999999999998</v>
      </c>
      <c r="G24" s="4">
        <v>2.6</v>
      </c>
      <c r="H24" s="1">
        <v>9.2799999999999994</v>
      </c>
      <c r="I24" s="1">
        <v>0.45</v>
      </c>
      <c r="J24" s="10">
        <v>4.78</v>
      </c>
      <c r="K24" s="1">
        <v>61.15</v>
      </c>
      <c r="L24">
        <f>AVERAGE(Táblázat1[[#This Row],[Fraudulent credit or debit card use]:[Children accessing inappropriate web-sites]])</f>
        <v>4.5500000000000007</v>
      </c>
      <c r="M24" s="23">
        <f>Táblázat1[[#This Row],[Experienced no security related problem]]</f>
        <v>61.15</v>
      </c>
      <c r="N24" s="14">
        <f>AVERAGE(B24:K24)</f>
        <v>10.209999999999999</v>
      </c>
      <c r="O24">
        <f>SUM(Táblázat1[[#This Row],[Fraudulent credit or debit card use]:[Experienced no security related problem]])</f>
        <v>102.1</v>
      </c>
      <c r="P24" s="24">
        <f>Táblázat1[[#This Row],[positive]]/Táblázat1[[#This Row],[negative]]</f>
        <v>13.439560439560438</v>
      </c>
    </row>
    <row r="25" spans="1:16" ht="15" thickBot="1" x14ac:dyDescent="0.35">
      <c r="A25" s="13" t="s">
        <v>34</v>
      </c>
      <c r="B25" s="1">
        <v>1.51</v>
      </c>
      <c r="C25" s="1">
        <v>1.26</v>
      </c>
      <c r="D25" s="1">
        <v>30.41</v>
      </c>
      <c r="E25" s="1">
        <v>15.16</v>
      </c>
      <c r="F25" s="6" t="s">
        <v>11</v>
      </c>
      <c r="G25" s="1">
        <v>2.89</v>
      </c>
      <c r="H25" s="6"/>
      <c r="I25" s="7" t="s">
        <v>11</v>
      </c>
      <c r="J25" s="8">
        <v>10.199999999999999</v>
      </c>
      <c r="K25" s="6" t="s">
        <v>11</v>
      </c>
      <c r="L25">
        <f>AVERAGE(Táblázat1[[#This Row],[Fraudulent credit or debit card use]:[Children accessing inappropriate web-sites]])</f>
        <v>10.238333333333335</v>
      </c>
      <c r="M25" s="23" t="str">
        <f>Táblázat1[[#This Row],[Experienced no security related problem]]</f>
        <v>:</v>
      </c>
      <c r="N25" s="14">
        <f>AVERAGE(B25:K25)</f>
        <v>10.238333333333335</v>
      </c>
      <c r="O25">
        <f>SUM(Táblázat1[[#This Row],[Fraudulent credit or debit card use]:[Experienced no security related problem]])</f>
        <v>61.430000000000007</v>
      </c>
      <c r="P25" s="24" t="e">
        <f>Táblázat1[[#This Row],[positive]]/Táblázat1[[#This Row],[negative]]</f>
        <v>#VALUE!</v>
      </c>
    </row>
    <row r="26" spans="1:16" ht="15" thickBot="1" x14ac:dyDescent="0.35">
      <c r="A26" s="13" t="s">
        <v>12</v>
      </c>
      <c r="B26" s="1">
        <v>1.95</v>
      </c>
      <c r="C26" s="1">
        <v>0.65</v>
      </c>
      <c r="D26" s="1">
        <v>22.13</v>
      </c>
      <c r="E26" s="1">
        <v>7.87</v>
      </c>
      <c r="F26" s="1">
        <v>0.79</v>
      </c>
      <c r="G26" s="1">
        <v>2.59</v>
      </c>
      <c r="H26" s="1">
        <v>1.24</v>
      </c>
      <c r="I26" s="1">
        <v>1.1100000000000001</v>
      </c>
      <c r="J26" s="8">
        <v>1.7</v>
      </c>
      <c r="K26" s="4">
        <v>63.4</v>
      </c>
      <c r="L26">
        <f>AVERAGE(Táblázat1[[#This Row],[Fraudulent credit or debit card use]:[Children accessing inappropriate web-sites]])</f>
        <v>4.4477777777777785</v>
      </c>
      <c r="M26" s="23">
        <f>Táblázat1[[#This Row],[Experienced no security related problem]]</f>
        <v>63.4</v>
      </c>
      <c r="N26" s="14">
        <f>AVERAGE(B26:K26)</f>
        <v>10.343</v>
      </c>
      <c r="O26">
        <f>SUM(Táblázat1[[#This Row],[Fraudulent credit or debit card use]:[Experienced no security related problem]])</f>
        <v>103.43</v>
      </c>
      <c r="P26" s="24">
        <f>Táblázat1[[#This Row],[positive]]/Táblázat1[[#This Row],[negative]]</f>
        <v>14.25430926804896</v>
      </c>
    </row>
    <row r="27" spans="1:16" ht="15" thickBot="1" x14ac:dyDescent="0.35">
      <c r="A27" s="13" t="s">
        <v>31</v>
      </c>
      <c r="B27" s="2">
        <v>2.06</v>
      </c>
      <c r="C27" s="2">
        <v>0.82</v>
      </c>
      <c r="D27" s="2">
        <v>30.02</v>
      </c>
      <c r="E27" s="2">
        <v>14.25</v>
      </c>
      <c r="F27" s="2">
        <v>0.66</v>
      </c>
      <c r="G27" s="2">
        <v>1.88</v>
      </c>
      <c r="H27" s="2">
        <v>0.63</v>
      </c>
      <c r="I27" s="2">
        <v>0.39</v>
      </c>
      <c r="J27" s="9">
        <v>0.9</v>
      </c>
      <c r="K27" s="2">
        <v>51.99</v>
      </c>
      <c r="L27">
        <f>AVERAGE(Táblázat1[[#This Row],[Fraudulent credit or debit card use]:[Children accessing inappropriate web-sites]])</f>
        <v>5.7344444444444447</v>
      </c>
      <c r="M27" s="23">
        <f>Táblázat1[[#This Row],[Experienced no security related problem]]</f>
        <v>51.99</v>
      </c>
      <c r="N27" s="14">
        <f>AVERAGE(B27:K27)</f>
        <v>10.36</v>
      </c>
      <c r="O27">
        <f>SUM(Táblázat1[[#This Row],[Fraudulent credit or debit card use]:[Experienced no security related problem]])</f>
        <v>103.6</v>
      </c>
      <c r="P27" s="24">
        <f>Táblázat1[[#This Row],[positive]]/Táblázat1[[#This Row],[negative]]</f>
        <v>9.0662662274752961</v>
      </c>
    </row>
    <row r="28" spans="1:16" ht="15" thickBot="1" x14ac:dyDescent="0.35">
      <c r="A28" s="13" t="s">
        <v>17</v>
      </c>
      <c r="B28" s="2">
        <v>1.35</v>
      </c>
      <c r="C28" s="2">
        <v>0.87</v>
      </c>
      <c r="D28" s="2">
        <v>27.02</v>
      </c>
      <c r="E28" s="2">
        <v>7.67</v>
      </c>
      <c r="F28" s="2">
        <v>0.92</v>
      </c>
      <c r="G28" s="2">
        <v>3.05</v>
      </c>
      <c r="H28" s="2">
        <v>2.71</v>
      </c>
      <c r="I28" s="2">
        <v>0.77</v>
      </c>
      <c r="J28" s="11">
        <v>1.24</v>
      </c>
      <c r="K28" s="2">
        <v>58.86</v>
      </c>
      <c r="L28">
        <f>AVERAGE(Táblázat1[[#This Row],[Fraudulent credit or debit card use]:[Children accessing inappropriate web-sites]])</f>
        <v>5.0666666666666664</v>
      </c>
      <c r="M28" s="23">
        <f>Táblázat1[[#This Row],[Experienced no security related problem]]</f>
        <v>58.86</v>
      </c>
      <c r="N28" s="14">
        <f>AVERAGE(B28:K28)</f>
        <v>10.446000000000002</v>
      </c>
      <c r="O28">
        <f>SUM(Táblázat1[[#This Row],[Fraudulent credit or debit card use]:[Experienced no security related problem]])</f>
        <v>104.46000000000001</v>
      </c>
      <c r="P28" s="24">
        <f>Táblázat1[[#This Row],[positive]]/Táblázat1[[#This Row],[negative]]</f>
        <v>11.617105263157896</v>
      </c>
    </row>
    <row r="29" spans="1:16" ht="15" thickBot="1" x14ac:dyDescent="0.35">
      <c r="A29" s="13" t="s">
        <v>16</v>
      </c>
      <c r="B29" s="1">
        <v>0.98</v>
      </c>
      <c r="C29" s="1">
        <v>1.35</v>
      </c>
      <c r="D29" s="1">
        <v>36.31</v>
      </c>
      <c r="E29" s="1">
        <v>7.48</v>
      </c>
      <c r="F29" s="1">
        <v>1.24</v>
      </c>
      <c r="G29" s="1">
        <v>2.0499999999999998</v>
      </c>
      <c r="H29" s="1">
        <v>1.1200000000000001</v>
      </c>
      <c r="I29" s="1">
        <v>0.69</v>
      </c>
      <c r="J29" s="10">
        <v>0.99</v>
      </c>
      <c r="K29" s="1">
        <v>53.49</v>
      </c>
      <c r="L29">
        <f>AVERAGE(Táblázat1[[#This Row],[Fraudulent credit or debit card use]:[Children accessing inappropriate web-sites]])</f>
        <v>5.8011111111111111</v>
      </c>
      <c r="M29" s="23">
        <f>Táblázat1[[#This Row],[Experienced no security related problem]]</f>
        <v>53.49</v>
      </c>
      <c r="N29" s="14">
        <f>AVERAGE(B29:K29)</f>
        <v>10.57</v>
      </c>
      <c r="O29">
        <f>SUM(Táblázat1[[#This Row],[Fraudulent credit or debit card use]:[Experienced no security related problem]])</f>
        <v>105.7</v>
      </c>
      <c r="P29" s="24">
        <f>Táblázat1[[#This Row],[positive]]/Táblázat1[[#This Row],[negative]]</f>
        <v>9.2206473855583226</v>
      </c>
    </row>
    <row r="30" spans="1:16" ht="15" thickBot="1" x14ac:dyDescent="0.35">
      <c r="A30" s="13" t="s">
        <v>18</v>
      </c>
      <c r="B30" s="1">
        <v>0.08</v>
      </c>
      <c r="C30" s="4">
        <v>1.5</v>
      </c>
      <c r="D30" s="1">
        <v>14.38</v>
      </c>
      <c r="E30" s="1">
        <v>8.74</v>
      </c>
      <c r="F30" s="1">
        <v>1.25</v>
      </c>
      <c r="G30" s="1">
        <v>3.12</v>
      </c>
      <c r="H30" s="4">
        <v>1.6</v>
      </c>
      <c r="I30" s="1">
        <v>1.19</v>
      </c>
      <c r="J30" s="10">
        <v>8.74</v>
      </c>
      <c r="K30" s="1">
        <v>70.239999999999995</v>
      </c>
      <c r="L30">
        <f>AVERAGE(Táblázat1[[#This Row],[Fraudulent credit or debit card use]:[Children accessing inappropriate web-sites]])</f>
        <v>4.511111111111112</v>
      </c>
      <c r="M30" s="23">
        <f>Táblázat1[[#This Row],[Experienced no security related problem]]</f>
        <v>70.239999999999995</v>
      </c>
      <c r="N30" s="14">
        <f>AVERAGE(B30:K30)</f>
        <v>11.084</v>
      </c>
      <c r="O30">
        <f>SUM(Táblázat1[[#This Row],[Fraudulent credit or debit card use]:[Experienced no security related problem]])</f>
        <v>110.84</v>
      </c>
      <c r="P30" s="24">
        <f>Táblázat1[[#This Row],[positive]]/Táblázat1[[#This Row],[negative]]</f>
        <v>15.57044334975369</v>
      </c>
    </row>
    <row r="31" spans="1:16" ht="15" thickBot="1" x14ac:dyDescent="0.35">
      <c r="A31" s="13" t="s">
        <v>20</v>
      </c>
      <c r="B31" s="1">
        <v>3.12</v>
      </c>
      <c r="C31" s="4">
        <v>1.1000000000000001</v>
      </c>
      <c r="D31" s="1">
        <v>19.170000000000002</v>
      </c>
      <c r="E31" s="1">
        <v>17.04</v>
      </c>
      <c r="F31" s="1">
        <v>0.95</v>
      </c>
      <c r="G31" s="1">
        <v>1.67</v>
      </c>
      <c r="H31" s="1">
        <v>2.44</v>
      </c>
      <c r="I31" s="1">
        <v>1.07</v>
      </c>
      <c r="J31" s="10">
        <v>2.81</v>
      </c>
      <c r="K31" s="1">
        <v>62.37</v>
      </c>
      <c r="L31">
        <f>AVERAGE(Táblázat1[[#This Row],[Fraudulent credit or debit card use]:[Children accessing inappropriate web-sites]])</f>
        <v>5.485555555555556</v>
      </c>
      <c r="M31" s="23">
        <f>Táblázat1[[#This Row],[Experienced no security related problem]]</f>
        <v>62.37</v>
      </c>
      <c r="N31" s="14">
        <f>AVERAGE(B31:K31)</f>
        <v>11.174000000000001</v>
      </c>
      <c r="O31">
        <f>SUM(Táblázat1[[#This Row],[Fraudulent credit or debit card use]:[Experienced no security related problem]])</f>
        <v>111.74000000000001</v>
      </c>
      <c r="P31" s="24">
        <f>Táblázat1[[#This Row],[positive]]/Táblázat1[[#This Row],[negative]]</f>
        <v>11.369860239011544</v>
      </c>
    </row>
    <row r="32" spans="1:16" ht="15" thickBot="1" x14ac:dyDescent="0.35">
      <c r="A32" s="13" t="s">
        <v>37</v>
      </c>
      <c r="B32" s="3">
        <v>1.7</v>
      </c>
      <c r="C32" s="3">
        <v>0.9</v>
      </c>
      <c r="D32" s="2">
        <v>35.54</v>
      </c>
      <c r="E32" s="2">
        <v>12.66</v>
      </c>
      <c r="F32" s="2">
        <v>0.98</v>
      </c>
      <c r="G32" s="2">
        <v>1.27</v>
      </c>
      <c r="H32" s="2">
        <v>2.38</v>
      </c>
      <c r="I32" s="2">
        <v>0.95</v>
      </c>
      <c r="J32" s="11">
        <v>3.47</v>
      </c>
      <c r="K32" s="2">
        <v>53.95</v>
      </c>
      <c r="L32">
        <f>AVERAGE(Táblázat1[[#This Row],[Fraudulent credit or debit card use]:[Children accessing inappropriate web-sites]])</f>
        <v>6.65</v>
      </c>
      <c r="M32" s="23">
        <f>Táblázat1[[#This Row],[Experienced no security related problem]]</f>
        <v>53.95</v>
      </c>
      <c r="N32" s="14">
        <f>AVERAGE(B32:K32)</f>
        <v>11.38</v>
      </c>
      <c r="O32">
        <f>SUM(Táblázat1[[#This Row],[Fraudulent credit or debit card use]:[Experienced no security related problem]])</f>
        <v>113.80000000000001</v>
      </c>
      <c r="P32" s="24">
        <f>Táblázat1[[#This Row],[positive]]/Táblázat1[[#This Row],[negative]]</f>
        <v>8.1127819548872182</v>
      </c>
    </row>
    <row r="33" spans="1:16" ht="15" thickBot="1" x14ac:dyDescent="0.35">
      <c r="A33" s="13" t="s">
        <v>30</v>
      </c>
      <c r="B33" s="1">
        <v>2.1800000000000002</v>
      </c>
      <c r="C33" s="1">
        <v>1.02</v>
      </c>
      <c r="D33" s="1">
        <v>38.11</v>
      </c>
      <c r="E33" s="1">
        <v>10.79</v>
      </c>
      <c r="F33" s="1">
        <v>1.67</v>
      </c>
      <c r="G33" s="1">
        <v>3.19</v>
      </c>
      <c r="H33" s="1">
        <v>1.48</v>
      </c>
      <c r="I33" s="1">
        <v>0.89</v>
      </c>
      <c r="J33" s="10">
        <v>2.72</v>
      </c>
      <c r="K33" s="4">
        <v>54.2</v>
      </c>
      <c r="L33">
        <f>AVERAGE(Táblázat1[[#This Row],[Fraudulent credit or debit card use]:[Children accessing inappropriate web-sites]])</f>
        <v>6.8944444444444439</v>
      </c>
      <c r="M33" s="23">
        <f>Táblázat1[[#This Row],[Experienced no security related problem]]</f>
        <v>54.2</v>
      </c>
      <c r="N33" s="14">
        <f>AVERAGE(B33:K33)</f>
        <v>11.625</v>
      </c>
      <c r="O33">
        <f>SUM(Táblázat1[[#This Row],[Fraudulent credit or debit card use]:[Experienced no security related problem]])</f>
        <v>116.25</v>
      </c>
      <c r="P33" s="24">
        <f>Táblázat1[[#This Row],[positive]]/Táblázat1[[#This Row],[negative]]</f>
        <v>7.8614020950846104</v>
      </c>
    </row>
    <row r="34" spans="1:16" ht="15" thickBot="1" x14ac:dyDescent="0.35">
      <c r="A34" s="13" t="s">
        <v>27</v>
      </c>
      <c r="B34" s="2">
        <v>3.09</v>
      </c>
      <c r="C34" s="2">
        <v>1.37</v>
      </c>
      <c r="D34" s="3">
        <v>27.8</v>
      </c>
      <c r="E34" s="2">
        <v>12.85</v>
      </c>
      <c r="F34" s="2">
        <v>1.74</v>
      </c>
      <c r="G34" s="2">
        <v>3.25</v>
      </c>
      <c r="H34" s="2">
        <v>5.35</v>
      </c>
      <c r="I34" s="2">
        <v>1.02</v>
      </c>
      <c r="J34" s="11">
        <v>2.15</v>
      </c>
      <c r="K34" s="2">
        <v>58.88</v>
      </c>
      <c r="L34">
        <f>AVERAGE(Táblázat1[[#This Row],[Fraudulent credit or debit card use]:[Children accessing inappropriate web-sites]])</f>
        <v>6.5133333333333336</v>
      </c>
      <c r="M34" s="23">
        <f>Táblázat1[[#This Row],[Experienced no security related problem]]</f>
        <v>58.88</v>
      </c>
      <c r="N34" s="14">
        <f>AVERAGE(B34:K34)</f>
        <v>11.75</v>
      </c>
      <c r="O34">
        <f>SUM(Táblázat1[[#This Row],[Fraudulent credit or debit card use]:[Experienced no security related problem]])</f>
        <v>117.5</v>
      </c>
      <c r="P34" s="24">
        <f>Táblázat1[[#This Row],[positive]]/Táblázat1[[#This Row],[negative]]</f>
        <v>9.0399181166837259</v>
      </c>
    </row>
    <row r="35" spans="1:16" ht="15" thickBot="1" x14ac:dyDescent="0.35">
      <c r="A35" s="13" t="s">
        <v>29</v>
      </c>
      <c r="B35" s="2">
        <v>4.42</v>
      </c>
      <c r="C35" s="2">
        <v>2.83</v>
      </c>
      <c r="D35" s="3">
        <v>29.6</v>
      </c>
      <c r="E35" s="2">
        <v>25.73</v>
      </c>
      <c r="F35" s="3">
        <v>2.1</v>
      </c>
      <c r="G35" s="2">
        <v>4.46</v>
      </c>
      <c r="H35" s="2">
        <v>4.03</v>
      </c>
      <c r="I35" s="2">
        <v>1.05</v>
      </c>
      <c r="J35" s="9">
        <v>2.2999999999999998</v>
      </c>
      <c r="K35" s="2">
        <v>43.47</v>
      </c>
      <c r="L35">
        <f>AVERAGE(Táblázat1[[#This Row],[Fraudulent credit or debit card use]:[Children accessing inappropriate web-sites]])</f>
        <v>8.5022222222222208</v>
      </c>
      <c r="M35" s="23">
        <f>Táblázat1[[#This Row],[Experienced no security related problem]]</f>
        <v>43.47</v>
      </c>
      <c r="N35" s="14">
        <f>AVERAGE(B35:K35)</f>
        <v>11.998999999999999</v>
      </c>
      <c r="O35">
        <f>SUM(Táblázat1[[#This Row],[Fraudulent credit or debit card use]:[Experienced no security related problem]])</f>
        <v>119.98999999999998</v>
      </c>
      <c r="P35" s="24">
        <f>Táblázat1[[#This Row],[positive]]/Táblázat1[[#This Row],[negative]]</f>
        <v>5.1127809722948259</v>
      </c>
    </row>
    <row r="36" spans="1:16" ht="15" thickBot="1" x14ac:dyDescent="0.35">
      <c r="A36" s="13" t="s">
        <v>21</v>
      </c>
      <c r="B36" s="3">
        <v>5.4</v>
      </c>
      <c r="C36" s="2">
        <v>1.06</v>
      </c>
      <c r="D36" s="2">
        <v>39.08</v>
      </c>
      <c r="E36" s="2">
        <v>19.71</v>
      </c>
      <c r="F36" s="2">
        <v>3.14</v>
      </c>
      <c r="G36" s="2">
        <v>3.36</v>
      </c>
      <c r="H36" s="2">
        <v>2.81</v>
      </c>
      <c r="I36" s="2">
        <v>1.55</v>
      </c>
      <c r="J36" s="11">
        <v>2.68</v>
      </c>
      <c r="K36" s="2">
        <v>44.06</v>
      </c>
      <c r="L36">
        <f>AVERAGE(Táblázat1[[#This Row],[Fraudulent credit or debit card use]:[Children accessing inappropriate web-sites]])</f>
        <v>8.7544444444444451</v>
      </c>
      <c r="M36" s="23">
        <f>Táblázat1[[#This Row],[Experienced no security related problem]]</f>
        <v>44.06</v>
      </c>
      <c r="N36" s="14">
        <f>AVERAGE(B36:K36)</f>
        <v>12.285</v>
      </c>
      <c r="O36">
        <f>SUM(Táblázat1[[#This Row],[Fraudulent credit or debit card use]:[Experienced no security related problem]])</f>
        <v>122.85000000000001</v>
      </c>
      <c r="P36" s="24">
        <f>Táblázat1[[#This Row],[positive]]/Táblázat1[[#This Row],[negative]]</f>
        <v>5.0328721919025252</v>
      </c>
    </row>
    <row r="37" spans="1:16" ht="15" thickBot="1" x14ac:dyDescent="0.35">
      <c r="A37" s="13" t="s">
        <v>15</v>
      </c>
      <c r="B37" s="2">
        <v>5.63</v>
      </c>
      <c r="C37" s="2">
        <v>1.1599999999999999</v>
      </c>
      <c r="D37" s="2">
        <v>45.35</v>
      </c>
      <c r="E37" s="2">
        <v>14.65</v>
      </c>
      <c r="F37" s="2">
        <v>1.35</v>
      </c>
      <c r="G37" s="2">
        <v>2.68</v>
      </c>
      <c r="H37" s="3">
        <v>1.8</v>
      </c>
      <c r="I37" s="3">
        <v>2.7</v>
      </c>
      <c r="J37" s="11">
        <v>1.99</v>
      </c>
      <c r="K37" s="2">
        <v>47.24</v>
      </c>
      <c r="L37">
        <f>AVERAGE(Táblázat1[[#This Row],[Fraudulent credit or debit card use]:[Children accessing inappropriate web-sites]])</f>
        <v>8.59</v>
      </c>
      <c r="M37" s="23">
        <f>Táblázat1[[#This Row],[Experienced no security related problem]]</f>
        <v>47.24</v>
      </c>
      <c r="N37" s="14">
        <f>AVERAGE(B37:K37)</f>
        <v>12.455000000000002</v>
      </c>
      <c r="O37">
        <f>SUM(Táblázat1[[#This Row],[Fraudulent credit or debit card use]:[Experienced no security related problem]])</f>
        <v>124.55000000000001</v>
      </c>
      <c r="P37" s="24">
        <f>Táblázat1[[#This Row],[positive]]/Táblázat1[[#This Row],[negative]]</f>
        <v>5.4994179278230506</v>
      </c>
    </row>
    <row r="38" spans="1:16" ht="15" thickBot="1" x14ac:dyDescent="0.35">
      <c r="A38" s="13" t="s">
        <v>39</v>
      </c>
      <c r="B38" s="3">
        <v>5.4</v>
      </c>
      <c r="C38" s="2">
        <v>1.73</v>
      </c>
      <c r="D38" s="2">
        <v>31.75</v>
      </c>
      <c r="E38" s="3">
        <v>26.2</v>
      </c>
      <c r="F38" s="2">
        <v>2.4900000000000002</v>
      </c>
      <c r="G38" s="3">
        <v>2.4</v>
      </c>
      <c r="H38" s="3">
        <v>3.7</v>
      </c>
      <c r="I38" s="2">
        <v>1.24</v>
      </c>
      <c r="J38" s="11">
        <v>4.1399999999999997</v>
      </c>
      <c r="K38" s="2">
        <v>52.48</v>
      </c>
      <c r="L38">
        <f>AVERAGE(Táblázat1[[#This Row],[Fraudulent credit or debit card use]:[Children accessing inappropriate web-sites]])</f>
        <v>8.7833333333333332</v>
      </c>
      <c r="M38" s="23">
        <f>Táblázat1[[#This Row],[Experienced no security related problem]]</f>
        <v>52.48</v>
      </c>
      <c r="N38" s="14">
        <f>AVERAGE(B38:K38)</f>
        <v>13.153</v>
      </c>
      <c r="O38">
        <f>SUM(Táblázat1[[#This Row],[Fraudulent credit or debit card use]:[Experienced no security related problem]])</f>
        <v>131.53</v>
      </c>
      <c r="P38" s="24">
        <f>Táblázat1[[#This Row],[positive]]/Táblázat1[[#This Row],[negative]]</f>
        <v>5.9749525616698289</v>
      </c>
    </row>
    <row r="39" spans="1:16" ht="15" thickBot="1" x14ac:dyDescent="0.35">
      <c r="A39" s="13" t="s">
        <v>41</v>
      </c>
      <c r="B39" s="2">
        <v>4.42</v>
      </c>
      <c r="C39" s="2">
        <v>2.93</v>
      </c>
      <c r="D39" s="2">
        <v>45.54</v>
      </c>
      <c r="E39" s="2">
        <v>18.829999999999998</v>
      </c>
      <c r="F39" s="2">
        <v>3.96</v>
      </c>
      <c r="G39" s="2">
        <v>5.59</v>
      </c>
      <c r="H39" s="2">
        <v>3.85</v>
      </c>
      <c r="I39" s="2">
        <v>1.57</v>
      </c>
      <c r="J39" s="11">
        <v>4.1399999999999997</v>
      </c>
      <c r="K39" s="2">
        <v>41.69</v>
      </c>
      <c r="L39">
        <f>AVERAGE(Táblázat1[[#This Row],[Fraudulent credit or debit card use]:[Children accessing inappropriate web-sites]])</f>
        <v>10.092222222222221</v>
      </c>
      <c r="M39" s="23">
        <f>Táblázat1[[#This Row],[Experienced no security related problem]]</f>
        <v>41.69</v>
      </c>
      <c r="N39" s="14">
        <f>AVERAGE(B39:K39)</f>
        <v>13.251999999999999</v>
      </c>
      <c r="O39">
        <f>SUM(Táblázat1[[#This Row],[Fraudulent credit or debit card use]:[Experienced no security related problem]])</f>
        <v>132.51999999999998</v>
      </c>
      <c r="P39" s="24">
        <f>Táblázat1[[#This Row],[positive]]/Táblázat1[[#This Row],[negative]]</f>
        <v>4.1309038863811516</v>
      </c>
    </row>
    <row r="40" spans="1:16" ht="15" thickBot="1" x14ac:dyDescent="0.35">
      <c r="A40" s="13" t="s">
        <v>38</v>
      </c>
      <c r="B40" s="1">
        <v>3.28</v>
      </c>
      <c r="C40" s="1">
        <v>0.75</v>
      </c>
      <c r="D40" s="1">
        <v>38.58</v>
      </c>
      <c r="E40" s="1">
        <v>16.170000000000002</v>
      </c>
      <c r="F40" s="4">
        <v>1</v>
      </c>
      <c r="G40" s="4">
        <v>1.8</v>
      </c>
      <c r="H40" s="1">
        <v>2.2799999999999998</v>
      </c>
      <c r="I40" s="1">
        <v>2.66</v>
      </c>
      <c r="J40" s="12" t="s">
        <v>11</v>
      </c>
      <c r="K40" s="1">
        <v>53.19</v>
      </c>
      <c r="L40">
        <f>AVERAGE(Táblázat1[[#This Row],[Fraudulent credit or debit card use]:[Children accessing inappropriate web-sites]])</f>
        <v>8.3149999999999995</v>
      </c>
      <c r="M40" s="23">
        <f>Táblázat1[[#This Row],[Experienced no security related problem]]</f>
        <v>53.19</v>
      </c>
      <c r="N40" s="14">
        <f>AVERAGE(B40:K40)</f>
        <v>13.30111111111111</v>
      </c>
      <c r="O40">
        <f>SUM(Táblázat1[[#This Row],[Fraudulent credit or debit card use]:[Experienced no security related problem]])</f>
        <v>119.71</v>
      </c>
      <c r="P40" s="24">
        <f>Táblázat1[[#This Row],[positive]]/Táblázat1[[#This Row],[negative]]</f>
        <v>6.3968731208659051</v>
      </c>
    </row>
    <row r="41" spans="1:16" ht="15" thickBot="1" x14ac:dyDescent="0.35">
      <c r="A41" s="13" t="s">
        <v>42</v>
      </c>
      <c r="B41" s="1">
        <v>7.31</v>
      </c>
      <c r="C41" s="1">
        <v>2.63</v>
      </c>
      <c r="D41" s="1">
        <v>38.659999999999997</v>
      </c>
      <c r="E41" s="1">
        <v>25.35</v>
      </c>
      <c r="F41" s="1">
        <v>1.95</v>
      </c>
      <c r="G41" s="4">
        <v>3.9</v>
      </c>
      <c r="H41" s="4">
        <v>2</v>
      </c>
      <c r="I41" s="1">
        <v>1.91</v>
      </c>
      <c r="J41" s="12" t="s">
        <v>11</v>
      </c>
      <c r="K41" s="1">
        <v>45.85</v>
      </c>
      <c r="L41">
        <f>AVERAGE(Táblázat1[[#This Row],[Fraudulent credit or debit card use]:[Children accessing inappropriate web-sites]])</f>
        <v>10.463749999999999</v>
      </c>
      <c r="M41" s="23">
        <f>Táblázat1[[#This Row],[Experienced no security related problem]]</f>
        <v>45.85</v>
      </c>
      <c r="N41" s="14">
        <f>AVERAGE(B41:K41)</f>
        <v>14.395555555555555</v>
      </c>
      <c r="O41">
        <f>SUM(Táblázat1[[#This Row],[Fraudulent credit or debit card use]:[Experienced no security related problem]])</f>
        <v>129.56</v>
      </c>
      <c r="P41" s="24">
        <f>Táblázat1[[#This Row],[positive]]/Táblázat1[[#This Row],[negative]]</f>
        <v>4.3817942898100588</v>
      </c>
    </row>
    <row r="42" spans="1:16" ht="15" thickBot="1" x14ac:dyDescent="0.35">
      <c r="A42" s="13" t="s">
        <v>40</v>
      </c>
      <c r="B42" s="1">
        <v>4.3600000000000003</v>
      </c>
      <c r="C42" s="1">
        <v>1.53</v>
      </c>
      <c r="D42" s="1">
        <v>58.75</v>
      </c>
      <c r="E42" s="1">
        <v>29.62</v>
      </c>
      <c r="F42" s="1">
        <v>1.47</v>
      </c>
      <c r="G42" s="1">
        <v>4.62</v>
      </c>
      <c r="H42" s="1">
        <v>2.06</v>
      </c>
      <c r="I42" s="1">
        <v>2.09</v>
      </c>
      <c r="J42" s="12" t="s">
        <v>11</v>
      </c>
      <c r="K42" s="1">
        <v>32.97</v>
      </c>
      <c r="L42">
        <f>AVERAGE(Táblázat1[[#This Row],[Fraudulent credit or debit card use]:[Children accessing inappropriate web-sites]])</f>
        <v>13.062500000000002</v>
      </c>
      <c r="M42" s="23">
        <f>Táblázat1[[#This Row],[Experienced no security related problem]]</f>
        <v>32.97</v>
      </c>
      <c r="N42" s="14">
        <f>AVERAGE(B42:K42)</f>
        <v>15.274444444444448</v>
      </c>
      <c r="O42">
        <f>SUM(Táblázat1[[#This Row],[Fraudulent credit or debit card use]:[Experienced no security related problem]])</f>
        <v>137.47000000000003</v>
      </c>
      <c r="P42" s="24">
        <f>Táblázat1[[#This Row],[positive]]/Táblázat1[[#This Row],[negative]]</f>
        <v>2.5240191387559805</v>
      </c>
    </row>
  </sheetData>
  <conditionalFormatting sqref="B4:B1048576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4:C1048576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4:D1048576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4:E1048576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F4:F1048576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G4:G1048576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4:H1048576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4:I1048576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4:J1048576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1:N1048576 O3:P3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B4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I42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J5:J42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5:C42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5:D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E4:E42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F5:F4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G5:G4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H5:H42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I5:I42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K4:K104857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K5:K42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5:P4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Sárosdi Márk</dc:creator>
  <cp:lastModifiedBy>Lttd</cp:lastModifiedBy>
  <dcterms:created xsi:type="dcterms:W3CDTF">2023-10-13T13:01:44Z</dcterms:created>
  <dcterms:modified xsi:type="dcterms:W3CDTF">2023-10-13T18:20:39Z</dcterms:modified>
</cp:coreProperties>
</file>